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codeName="{3D1A710C-6663-3D7B-7F91-EC182F24A4BC}"/>
  <workbookPr codeName="ThisWorkbook" defaultThemeVersion="124226"/>
  <mc:AlternateContent xmlns:mc="http://schemas.openxmlformats.org/markup-compatibility/2006">
    <mc:Choice Requires="x15">
      <x15ac:absPath xmlns:x15ac="http://schemas.microsoft.com/office/spreadsheetml/2010/11/ac" url="C:\Users\nmatthews\Downloads\"/>
    </mc:Choice>
  </mc:AlternateContent>
  <xr:revisionPtr revIDLastSave="0" documentId="8_{7DFE44EC-AA06-4ED7-8D0E-C2965D8BD8D3}" xr6:coauthVersionLast="36" xr6:coauthVersionMax="36" xr10:uidLastSave="{00000000-0000-0000-0000-000000000000}"/>
  <bookViews>
    <workbookView xWindow="0" yWindow="0" windowWidth="23040" windowHeight="9780" tabRatio="692" xr2:uid="{00000000-000D-0000-FFFF-FFFF00000000}"/>
  </bookViews>
  <sheets>
    <sheet name="Member Census" sheetId="1" r:id="rId1"/>
    <sheet name="SW Census" sheetId="4" state="hidden" r:id="rId2"/>
    <sheet name="Key" sheetId="2" state="hidden" r:id="rId3"/>
    <sheet name="CBIZ" sheetId="5" state="hidden" r:id="rId4"/>
  </sheets>
  <definedNames>
    <definedName name="_xlnm._FilterDatabase" localSheetId="0" hidden="1">'Member Census'!$C$22:$O$1401</definedName>
    <definedName name="CBIZCensusStart">CBIZ!$B$4</definedName>
    <definedName name="CBIZCOBRA">CBIZ!$AV$2</definedName>
    <definedName name="CBIZDataOrder">CBIZ!$B$2:$F$2</definedName>
    <definedName name="CBIZEndColumn">CBIZ!$AV$1</definedName>
    <definedName name="CBIZStartColumn">CBIZ!$B$1</definedName>
    <definedName name="CBIZTier">CBIZ!$K$2</definedName>
    <definedName name="CensusRow">'Member Census'!$C$22:$O$22</definedName>
    <definedName name="CensusStart">'Member Census'!$C$23</definedName>
    <definedName name="_xlnm.Print_Area" localSheetId="0">'Member Census'!$B$1:$O$174</definedName>
    <definedName name="_xlnm.Print_Titles" localSheetId="0">'Member Census'!$22:$22</definedName>
    <definedName name="ProgramRun">'Member Census'!$P$1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59" i="1" l="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V1401" i="1"/>
  <c r="U1401" i="1"/>
  <c r="V1400" i="1"/>
  <c r="U1400" i="1"/>
  <c r="V1399" i="1"/>
  <c r="U1399" i="1"/>
  <c r="V1398" i="1"/>
  <c r="U1398" i="1"/>
  <c r="V1397" i="1"/>
  <c r="U1397" i="1"/>
  <c r="V1396" i="1"/>
  <c r="U1396" i="1"/>
  <c r="V1395" i="1"/>
  <c r="U1395" i="1"/>
  <c r="V1394" i="1"/>
  <c r="U1394" i="1"/>
  <c r="V1393" i="1"/>
  <c r="U1393" i="1"/>
  <c r="V1392" i="1"/>
  <c r="U1392" i="1"/>
  <c r="V1391" i="1"/>
  <c r="U1391" i="1"/>
  <c r="V1390" i="1"/>
  <c r="U1390" i="1"/>
  <c r="V1389" i="1"/>
  <c r="U1389" i="1"/>
  <c r="V1388" i="1"/>
  <c r="U1388" i="1"/>
  <c r="V1387" i="1"/>
  <c r="U1387" i="1"/>
  <c r="V1386" i="1"/>
  <c r="U1386" i="1"/>
  <c r="V1385" i="1"/>
  <c r="U1385" i="1"/>
  <c r="V1384" i="1"/>
  <c r="U1384" i="1"/>
  <c r="V1383" i="1"/>
  <c r="U1383" i="1"/>
  <c r="V1382" i="1"/>
  <c r="U1382" i="1"/>
  <c r="V1381" i="1"/>
  <c r="U1381" i="1"/>
  <c r="V1380" i="1"/>
  <c r="U1380" i="1"/>
  <c r="V1379" i="1"/>
  <c r="U1379" i="1"/>
  <c r="V1378" i="1"/>
  <c r="U1378" i="1"/>
  <c r="V1377" i="1"/>
  <c r="U1377" i="1"/>
  <c r="V1376" i="1"/>
  <c r="U1376" i="1"/>
  <c r="V1375" i="1"/>
  <c r="U1375" i="1"/>
  <c r="V1374" i="1"/>
  <c r="U1374" i="1"/>
  <c r="V1373" i="1"/>
  <c r="U1373" i="1"/>
  <c r="V1372" i="1"/>
  <c r="U1372" i="1"/>
  <c r="V1371" i="1"/>
  <c r="U1371" i="1"/>
  <c r="V1370" i="1"/>
  <c r="U1370" i="1"/>
  <c r="V1369" i="1"/>
  <c r="U1369" i="1"/>
  <c r="V1368" i="1"/>
  <c r="U1368" i="1"/>
  <c r="V1367" i="1"/>
  <c r="U1367" i="1"/>
  <c r="V1366" i="1"/>
  <c r="U1366" i="1"/>
  <c r="V1365" i="1"/>
  <c r="U1365" i="1"/>
  <c r="V1364" i="1"/>
  <c r="U1364" i="1"/>
  <c r="V1363" i="1"/>
  <c r="U1363" i="1"/>
  <c r="V1362" i="1"/>
  <c r="U1362" i="1"/>
  <c r="V1361" i="1"/>
  <c r="U1361" i="1"/>
  <c r="V1360" i="1"/>
  <c r="U1360" i="1"/>
  <c r="V1359" i="1"/>
  <c r="U1359" i="1"/>
  <c r="V1358" i="1"/>
  <c r="U1358" i="1"/>
  <c r="V1357" i="1"/>
  <c r="U1357" i="1"/>
  <c r="V1356" i="1"/>
  <c r="U1356" i="1"/>
  <c r="V1355" i="1"/>
  <c r="U1355" i="1"/>
  <c r="V1354" i="1"/>
  <c r="U1354" i="1"/>
  <c r="V1353" i="1"/>
  <c r="U1353" i="1"/>
  <c r="V1352" i="1"/>
  <c r="U1352" i="1"/>
  <c r="V1351" i="1"/>
  <c r="U1351" i="1"/>
  <c r="V1350" i="1"/>
  <c r="U1350" i="1"/>
  <c r="V1349" i="1"/>
  <c r="U1349" i="1"/>
  <c r="V1348" i="1"/>
  <c r="U1348" i="1"/>
  <c r="V1347" i="1"/>
  <c r="U1347" i="1"/>
  <c r="V1346" i="1"/>
  <c r="U1346" i="1"/>
  <c r="V1345" i="1"/>
  <c r="U1345" i="1"/>
  <c r="V1344" i="1"/>
  <c r="U1344" i="1"/>
  <c r="V1343" i="1"/>
  <c r="U1343" i="1"/>
  <c r="V1342" i="1"/>
  <c r="U1342" i="1"/>
  <c r="V1341" i="1"/>
  <c r="U1341" i="1"/>
  <c r="V1340" i="1"/>
  <c r="U1340" i="1"/>
  <c r="V1339" i="1"/>
  <c r="U1339" i="1"/>
  <c r="V1338" i="1"/>
  <c r="U1338" i="1"/>
  <c r="V1337" i="1"/>
  <c r="U1337" i="1"/>
  <c r="V1336" i="1"/>
  <c r="U1336" i="1"/>
  <c r="V1335" i="1"/>
  <c r="U1335" i="1"/>
  <c r="V1334" i="1"/>
  <c r="U1334" i="1"/>
  <c r="V1333" i="1"/>
  <c r="U1333" i="1"/>
  <c r="V1332" i="1"/>
  <c r="U1332" i="1"/>
  <c r="V1331" i="1"/>
  <c r="U1331" i="1"/>
  <c r="V1330" i="1"/>
  <c r="U1330" i="1"/>
  <c r="V1329" i="1"/>
  <c r="U1329" i="1"/>
  <c r="V1328" i="1"/>
  <c r="U1328" i="1"/>
  <c r="V1327" i="1"/>
  <c r="U1327" i="1"/>
  <c r="V1326" i="1"/>
  <c r="U1326" i="1"/>
  <c r="V1325" i="1"/>
  <c r="U1325" i="1"/>
  <c r="V1324" i="1"/>
  <c r="U1324" i="1"/>
  <c r="V1323" i="1"/>
  <c r="U1323" i="1"/>
  <c r="V1322" i="1"/>
  <c r="U1322" i="1"/>
  <c r="V1321" i="1"/>
  <c r="U1321" i="1"/>
  <c r="V1320" i="1"/>
  <c r="U1320" i="1"/>
  <c r="V1319" i="1"/>
  <c r="U1319" i="1"/>
  <c r="V1318" i="1"/>
  <c r="U1318" i="1"/>
  <c r="V1317" i="1"/>
  <c r="U1317" i="1"/>
  <c r="V1316" i="1"/>
  <c r="U1316" i="1"/>
  <c r="V1315" i="1"/>
  <c r="U1315" i="1"/>
  <c r="V1314" i="1"/>
  <c r="U1314" i="1"/>
  <c r="V1313" i="1"/>
  <c r="U1313" i="1"/>
  <c r="V1312" i="1"/>
  <c r="U1312" i="1"/>
  <c r="V1311" i="1"/>
  <c r="U1311" i="1"/>
  <c r="V1310" i="1"/>
  <c r="U1310" i="1"/>
  <c r="V1309" i="1"/>
  <c r="U1309" i="1"/>
  <c r="V1308" i="1"/>
  <c r="U1308" i="1"/>
  <c r="V1307" i="1"/>
  <c r="U1307" i="1"/>
  <c r="V1306" i="1"/>
  <c r="U1306" i="1"/>
  <c r="V1305" i="1"/>
  <c r="U1305" i="1"/>
  <c r="V1304" i="1"/>
  <c r="U1304" i="1"/>
  <c r="V1303" i="1"/>
  <c r="U1303" i="1"/>
  <c r="V1302" i="1"/>
  <c r="U1302" i="1"/>
  <c r="V1301" i="1"/>
  <c r="U1301" i="1"/>
  <c r="V1300" i="1"/>
  <c r="U1300" i="1"/>
  <c r="V1299" i="1"/>
  <c r="U1299" i="1"/>
  <c r="V1298" i="1"/>
  <c r="U1298" i="1"/>
  <c r="V1297" i="1"/>
  <c r="U1297" i="1"/>
  <c r="V1296" i="1"/>
  <c r="U1296" i="1"/>
  <c r="V1295" i="1"/>
  <c r="U1295" i="1"/>
  <c r="V1294" i="1"/>
  <c r="U1294" i="1"/>
  <c r="V1293" i="1"/>
  <c r="U1293" i="1"/>
  <c r="V1292" i="1"/>
  <c r="U1292" i="1"/>
  <c r="V1291" i="1"/>
  <c r="U1291" i="1"/>
  <c r="V1290" i="1"/>
  <c r="U1290" i="1"/>
  <c r="V1289" i="1"/>
  <c r="U1289" i="1"/>
  <c r="V1288" i="1"/>
  <c r="U1288" i="1"/>
  <c r="V1287" i="1"/>
  <c r="U1287" i="1"/>
  <c r="V1286" i="1"/>
  <c r="U1286" i="1"/>
  <c r="V1285" i="1"/>
  <c r="U1285" i="1"/>
  <c r="V1284" i="1"/>
  <c r="U1284" i="1"/>
  <c r="V1283" i="1"/>
  <c r="U1283" i="1"/>
  <c r="V1282" i="1"/>
  <c r="U1282" i="1"/>
  <c r="V1281" i="1"/>
  <c r="U1281" i="1"/>
  <c r="V1280" i="1"/>
  <c r="U1280" i="1"/>
  <c r="V1279" i="1"/>
  <c r="U1279" i="1"/>
  <c r="V1278" i="1"/>
  <c r="U1278" i="1"/>
  <c r="V1277" i="1"/>
  <c r="U1277" i="1"/>
  <c r="V1276" i="1"/>
  <c r="U1276" i="1"/>
  <c r="V1275" i="1"/>
  <c r="U1275" i="1"/>
  <c r="V1274" i="1"/>
  <c r="U1274" i="1"/>
  <c r="V1273" i="1"/>
  <c r="U1273" i="1"/>
  <c r="V1272" i="1"/>
  <c r="U1272" i="1"/>
  <c r="V1271" i="1"/>
  <c r="U1271" i="1"/>
  <c r="V1270" i="1"/>
  <c r="U1270" i="1"/>
  <c r="V1269" i="1"/>
  <c r="U1269" i="1"/>
  <c r="V1268" i="1"/>
  <c r="U1268" i="1"/>
  <c r="V1267" i="1"/>
  <c r="U1267" i="1"/>
  <c r="V1266" i="1"/>
  <c r="U1266" i="1"/>
  <c r="V1265" i="1"/>
  <c r="U1265" i="1"/>
  <c r="V1264" i="1"/>
  <c r="U1264" i="1"/>
  <c r="V1263" i="1"/>
  <c r="U1263" i="1"/>
  <c r="V1262" i="1"/>
  <c r="U1262" i="1"/>
  <c r="V1261" i="1"/>
  <c r="U1261" i="1"/>
  <c r="V1260" i="1"/>
  <c r="U1260" i="1"/>
  <c r="V1259" i="1"/>
  <c r="U1259" i="1"/>
  <c r="V1258" i="1"/>
  <c r="U1258" i="1"/>
  <c r="V1257" i="1"/>
  <c r="U1257" i="1"/>
  <c r="V1256" i="1"/>
  <c r="U1256" i="1"/>
  <c r="V1255" i="1"/>
  <c r="U1255" i="1"/>
  <c r="V1254" i="1"/>
  <c r="U1254" i="1"/>
  <c r="V1253" i="1"/>
  <c r="U1253" i="1"/>
  <c r="V1252" i="1"/>
  <c r="U1252" i="1"/>
  <c r="V1251" i="1"/>
  <c r="U1251" i="1"/>
  <c r="V1250" i="1"/>
  <c r="U1250" i="1"/>
  <c r="V1249" i="1"/>
  <c r="U1249" i="1"/>
  <c r="V1248" i="1"/>
  <c r="U1248" i="1"/>
  <c r="V1247" i="1"/>
  <c r="U1247" i="1"/>
  <c r="V1246" i="1"/>
  <c r="U1246" i="1"/>
  <c r="V1245" i="1"/>
  <c r="U1245" i="1"/>
  <c r="V1244" i="1"/>
  <c r="U1244" i="1"/>
  <c r="V1243" i="1"/>
  <c r="U1243" i="1"/>
  <c r="V1242" i="1"/>
  <c r="U1242" i="1"/>
  <c r="V1241" i="1"/>
  <c r="U1241" i="1"/>
  <c r="V1240" i="1"/>
  <c r="U1240" i="1"/>
  <c r="V1239" i="1"/>
  <c r="U1239" i="1"/>
  <c r="V1238" i="1"/>
  <c r="U1238" i="1"/>
  <c r="V1237" i="1"/>
  <c r="U1237" i="1"/>
  <c r="V1236" i="1"/>
  <c r="U1236" i="1"/>
  <c r="V1235" i="1"/>
  <c r="U1235" i="1"/>
  <c r="V1234" i="1"/>
  <c r="U1234" i="1"/>
  <c r="V1233" i="1"/>
  <c r="U1233" i="1"/>
  <c r="V1232" i="1"/>
  <c r="U1232" i="1"/>
  <c r="V1231" i="1"/>
  <c r="U1231" i="1"/>
  <c r="V1230" i="1"/>
  <c r="U1230" i="1"/>
  <c r="V1229" i="1"/>
  <c r="U1229" i="1"/>
  <c r="V1228" i="1"/>
  <c r="U1228" i="1"/>
  <c r="V1227" i="1"/>
  <c r="U1227" i="1"/>
  <c r="V1226" i="1"/>
  <c r="U1226" i="1"/>
  <c r="V1225" i="1"/>
  <c r="U1225" i="1"/>
  <c r="V1224" i="1"/>
  <c r="U1224" i="1"/>
  <c r="V1223" i="1"/>
  <c r="U1223" i="1"/>
  <c r="V1222" i="1"/>
  <c r="U1222" i="1"/>
  <c r="V1221" i="1"/>
  <c r="U1221" i="1"/>
  <c r="V1220" i="1"/>
  <c r="U1220" i="1"/>
  <c r="V1219" i="1"/>
  <c r="U1219" i="1"/>
  <c r="V1218" i="1"/>
  <c r="U1218" i="1"/>
  <c r="V1217" i="1"/>
  <c r="U1217" i="1"/>
  <c r="V1216" i="1"/>
  <c r="U1216" i="1"/>
  <c r="V1215" i="1"/>
  <c r="U1215" i="1"/>
  <c r="V1214" i="1"/>
  <c r="U1214" i="1"/>
  <c r="V1213" i="1"/>
  <c r="U1213" i="1"/>
  <c r="V1212" i="1"/>
  <c r="U1212" i="1"/>
  <c r="V1211" i="1"/>
  <c r="U1211" i="1"/>
  <c r="V1210" i="1"/>
  <c r="U1210" i="1"/>
  <c r="V1209" i="1"/>
  <c r="U1209" i="1"/>
  <c r="V1208" i="1"/>
  <c r="U1208" i="1"/>
  <c r="V1207" i="1"/>
  <c r="U1207" i="1"/>
  <c r="V1206" i="1"/>
  <c r="U1206" i="1"/>
  <c r="V1205" i="1"/>
  <c r="U1205" i="1"/>
  <c r="V1204" i="1"/>
  <c r="U1204" i="1"/>
  <c r="V1203" i="1"/>
  <c r="U1203" i="1"/>
  <c r="V1202" i="1"/>
  <c r="U1202" i="1"/>
  <c r="V1201" i="1"/>
  <c r="U1201" i="1"/>
  <c r="V1200" i="1"/>
  <c r="U1200" i="1"/>
  <c r="V1199" i="1"/>
  <c r="U1199" i="1"/>
  <c r="V1198" i="1"/>
  <c r="U1198" i="1"/>
  <c r="V1197" i="1"/>
  <c r="U1197" i="1"/>
  <c r="V1196" i="1"/>
  <c r="U1196" i="1"/>
  <c r="V1195" i="1"/>
  <c r="U1195" i="1"/>
  <c r="V1194" i="1"/>
  <c r="U1194" i="1"/>
  <c r="V1193" i="1"/>
  <c r="U1193" i="1"/>
  <c r="V1192" i="1"/>
  <c r="U1192" i="1"/>
  <c r="V1191" i="1"/>
  <c r="U1191" i="1"/>
  <c r="V1190" i="1"/>
  <c r="U1190" i="1"/>
  <c r="V1189" i="1"/>
  <c r="U1189" i="1"/>
  <c r="V1188" i="1"/>
  <c r="U1188" i="1"/>
  <c r="V1187" i="1"/>
  <c r="U1187" i="1"/>
  <c r="V1186" i="1"/>
  <c r="U1186" i="1"/>
  <c r="V1185" i="1"/>
  <c r="U1185" i="1"/>
  <c r="V1184" i="1"/>
  <c r="U1184" i="1"/>
  <c r="V1183" i="1"/>
  <c r="U1183" i="1"/>
  <c r="V1182" i="1"/>
  <c r="U1182" i="1"/>
  <c r="V1181" i="1"/>
  <c r="U1181" i="1"/>
  <c r="V1180" i="1"/>
  <c r="U1180" i="1"/>
  <c r="V1179" i="1"/>
  <c r="U1179" i="1"/>
  <c r="V1178" i="1"/>
  <c r="U1178" i="1"/>
  <c r="V1177" i="1"/>
  <c r="U1177" i="1"/>
  <c r="V1176" i="1"/>
  <c r="U1176" i="1"/>
  <c r="V1175" i="1"/>
  <c r="U1175" i="1"/>
  <c r="V1174" i="1"/>
  <c r="U1174" i="1"/>
  <c r="V1173" i="1"/>
  <c r="U1173" i="1"/>
  <c r="V1172" i="1"/>
  <c r="U1172" i="1"/>
  <c r="V1171" i="1"/>
  <c r="U1171" i="1"/>
  <c r="V1170" i="1"/>
  <c r="U1170" i="1"/>
  <c r="V1169" i="1"/>
  <c r="U1169" i="1"/>
  <c r="V1168" i="1"/>
  <c r="U1168" i="1"/>
  <c r="V1167" i="1"/>
  <c r="U1167" i="1"/>
  <c r="V1166" i="1"/>
  <c r="U1166" i="1"/>
  <c r="V1165" i="1"/>
  <c r="U1165" i="1"/>
  <c r="V1164" i="1"/>
  <c r="U1164" i="1"/>
  <c r="V1163" i="1"/>
  <c r="U1163" i="1"/>
  <c r="V1162" i="1"/>
  <c r="U1162" i="1"/>
  <c r="V1161" i="1"/>
  <c r="U1161" i="1"/>
  <c r="V1160" i="1"/>
  <c r="U1160" i="1"/>
  <c r="V1159" i="1"/>
  <c r="U1159" i="1"/>
  <c r="V1158" i="1"/>
  <c r="U1158" i="1"/>
  <c r="V1157" i="1"/>
  <c r="U1157" i="1"/>
  <c r="V1156" i="1"/>
  <c r="U1156" i="1"/>
  <c r="V1155" i="1"/>
  <c r="U1155" i="1"/>
  <c r="V1154" i="1"/>
  <c r="U1154" i="1"/>
  <c r="V1153" i="1"/>
  <c r="U1153" i="1"/>
  <c r="V1152" i="1"/>
  <c r="U1152" i="1"/>
  <c r="V1151" i="1"/>
  <c r="U1151" i="1"/>
  <c r="V1150" i="1"/>
  <c r="U1150" i="1"/>
  <c r="V1149" i="1"/>
  <c r="U1149" i="1"/>
  <c r="V1148" i="1"/>
  <c r="U1148" i="1"/>
  <c r="V1147" i="1"/>
  <c r="U1147" i="1"/>
  <c r="V1146" i="1"/>
  <c r="U1146" i="1"/>
  <c r="V1145" i="1"/>
  <c r="U1145" i="1"/>
  <c r="V1144" i="1"/>
  <c r="U1144" i="1"/>
  <c r="V1143" i="1"/>
  <c r="U1143" i="1"/>
  <c r="V1142" i="1"/>
  <c r="U1142" i="1"/>
  <c r="V1141" i="1"/>
  <c r="U1141" i="1"/>
  <c r="V1140" i="1"/>
  <c r="U1140" i="1"/>
  <c r="V1139" i="1"/>
  <c r="U1139" i="1"/>
  <c r="V1138" i="1"/>
  <c r="U1138" i="1"/>
  <c r="V1137" i="1"/>
  <c r="U1137" i="1"/>
  <c r="V1136" i="1"/>
  <c r="U1136" i="1"/>
  <c r="V1135" i="1"/>
  <c r="U1135" i="1"/>
  <c r="V1134" i="1"/>
  <c r="U1134" i="1"/>
  <c r="V1133" i="1"/>
  <c r="U1133" i="1"/>
  <c r="V1132" i="1"/>
  <c r="U1132" i="1"/>
  <c r="V1131" i="1"/>
  <c r="U1131" i="1"/>
  <c r="V1130" i="1"/>
  <c r="U1130" i="1"/>
  <c r="V1129" i="1"/>
  <c r="U1129" i="1"/>
  <c r="V1128" i="1"/>
  <c r="U1128" i="1"/>
  <c r="V1127" i="1"/>
  <c r="U1127" i="1"/>
  <c r="V1126" i="1"/>
  <c r="U1126" i="1"/>
  <c r="V1125" i="1"/>
  <c r="U1125" i="1"/>
  <c r="V1124" i="1"/>
  <c r="U1124" i="1"/>
  <c r="V1123" i="1"/>
  <c r="U1123" i="1"/>
  <c r="V1122" i="1"/>
  <c r="U1122" i="1"/>
  <c r="V1121" i="1"/>
  <c r="U1121" i="1"/>
  <c r="V1120" i="1"/>
  <c r="U1120" i="1"/>
  <c r="V1119" i="1"/>
  <c r="U1119" i="1"/>
  <c r="V1118" i="1"/>
  <c r="U1118" i="1"/>
  <c r="V1117" i="1"/>
  <c r="U1117" i="1"/>
  <c r="V1116" i="1"/>
  <c r="U1116" i="1"/>
  <c r="V1115" i="1"/>
  <c r="U1115" i="1"/>
  <c r="V1114" i="1"/>
  <c r="U1114" i="1"/>
  <c r="V1113" i="1"/>
  <c r="U1113" i="1"/>
  <c r="V1112" i="1"/>
  <c r="U1112" i="1"/>
  <c r="V1111" i="1"/>
  <c r="U1111" i="1"/>
  <c r="V1110" i="1"/>
  <c r="U1110" i="1"/>
  <c r="V1109" i="1"/>
  <c r="U1109" i="1"/>
  <c r="V1108" i="1"/>
  <c r="U1108" i="1"/>
  <c r="V1107" i="1"/>
  <c r="U1107" i="1"/>
  <c r="V1106" i="1"/>
  <c r="U1106" i="1"/>
  <c r="V1105" i="1"/>
  <c r="U1105" i="1"/>
  <c r="V1104" i="1"/>
  <c r="U1104" i="1"/>
  <c r="V1103" i="1"/>
  <c r="U1103" i="1"/>
  <c r="V1102" i="1"/>
  <c r="U1102" i="1"/>
  <c r="V1101" i="1"/>
  <c r="U1101" i="1"/>
  <c r="V1100" i="1"/>
  <c r="U1100" i="1"/>
  <c r="V1099" i="1"/>
  <c r="U1099" i="1"/>
  <c r="V1098" i="1"/>
  <c r="U1098" i="1"/>
  <c r="V1097" i="1"/>
  <c r="U1097" i="1"/>
  <c r="V1096" i="1"/>
  <c r="U1096" i="1"/>
  <c r="V1095" i="1"/>
  <c r="U1095" i="1"/>
  <c r="V1094" i="1"/>
  <c r="U1094" i="1"/>
  <c r="V1093" i="1"/>
  <c r="U1093" i="1"/>
  <c r="V1092" i="1"/>
  <c r="U1092" i="1"/>
  <c r="V1091" i="1"/>
  <c r="U1091" i="1"/>
  <c r="V1090" i="1"/>
  <c r="U1090" i="1"/>
  <c r="V1089" i="1"/>
  <c r="U1089" i="1"/>
  <c r="V1088" i="1"/>
  <c r="U1088" i="1"/>
  <c r="V1087" i="1"/>
  <c r="U1087" i="1"/>
  <c r="V1086" i="1"/>
  <c r="U1086" i="1"/>
  <c r="V1085" i="1"/>
  <c r="U1085" i="1"/>
  <c r="V1084" i="1"/>
  <c r="U1084" i="1"/>
  <c r="V1083" i="1"/>
  <c r="U1083" i="1"/>
  <c r="V1082" i="1"/>
  <c r="U1082" i="1"/>
  <c r="V1081" i="1"/>
  <c r="U1081" i="1"/>
  <c r="V1080" i="1"/>
  <c r="U1080" i="1"/>
  <c r="V1079" i="1"/>
  <c r="U1079" i="1"/>
  <c r="V1078" i="1"/>
  <c r="U1078" i="1"/>
  <c r="V1077" i="1"/>
  <c r="U1077" i="1"/>
  <c r="V1076" i="1"/>
  <c r="U1076" i="1"/>
  <c r="V1075" i="1"/>
  <c r="U1075" i="1"/>
  <c r="V1074" i="1"/>
  <c r="U1074" i="1"/>
  <c r="V1073" i="1"/>
  <c r="U1073" i="1"/>
  <c r="V1072" i="1"/>
  <c r="U1072" i="1"/>
  <c r="V1071" i="1"/>
  <c r="U1071" i="1"/>
  <c r="V1070" i="1"/>
  <c r="U1070" i="1"/>
  <c r="V1069" i="1"/>
  <c r="U1069" i="1"/>
  <c r="V1068" i="1"/>
  <c r="U1068" i="1"/>
  <c r="V1067" i="1"/>
  <c r="U1067" i="1"/>
  <c r="V1066" i="1"/>
  <c r="U1066" i="1"/>
  <c r="V1065" i="1"/>
  <c r="U1065" i="1"/>
  <c r="V1064" i="1"/>
  <c r="U1064" i="1"/>
  <c r="V1063" i="1"/>
  <c r="U1063" i="1"/>
  <c r="V1062" i="1"/>
  <c r="U1062" i="1"/>
  <c r="V1061" i="1"/>
  <c r="U1061" i="1"/>
  <c r="V1060" i="1"/>
  <c r="U1060" i="1"/>
  <c r="V1059" i="1"/>
  <c r="U1059" i="1"/>
  <c r="V1058" i="1"/>
  <c r="U1058" i="1"/>
  <c r="V1057" i="1"/>
  <c r="U1057" i="1"/>
  <c r="V1056" i="1"/>
  <c r="U1056" i="1"/>
  <c r="V1055" i="1"/>
  <c r="U1055" i="1"/>
  <c r="V1054" i="1"/>
  <c r="U1054" i="1"/>
  <c r="V1053" i="1"/>
  <c r="U1053" i="1"/>
  <c r="V1052" i="1"/>
  <c r="U1052" i="1"/>
  <c r="V1051" i="1"/>
  <c r="U1051" i="1"/>
  <c r="V1050" i="1"/>
  <c r="U1050" i="1"/>
  <c r="V1049" i="1"/>
  <c r="U1049" i="1"/>
  <c r="V1048" i="1"/>
  <c r="U1048" i="1"/>
  <c r="V1047" i="1"/>
  <c r="U1047" i="1"/>
  <c r="V1046" i="1"/>
  <c r="U1046" i="1"/>
  <c r="V1045" i="1"/>
  <c r="U1045" i="1"/>
  <c r="V1044" i="1"/>
  <c r="U1044" i="1"/>
  <c r="V1043" i="1"/>
  <c r="U1043" i="1"/>
  <c r="V1042" i="1"/>
  <c r="U1042" i="1"/>
  <c r="V1041" i="1"/>
  <c r="U1041" i="1"/>
  <c r="V1040" i="1"/>
  <c r="U1040" i="1"/>
  <c r="V1039" i="1"/>
  <c r="U1039" i="1"/>
  <c r="V1038" i="1"/>
  <c r="U1038" i="1"/>
  <c r="V1037" i="1"/>
  <c r="U1037" i="1"/>
  <c r="V1036" i="1"/>
  <c r="U1036" i="1"/>
  <c r="V1035" i="1"/>
  <c r="U1035" i="1"/>
  <c r="V1034" i="1"/>
  <c r="U1034" i="1"/>
  <c r="V1033" i="1"/>
  <c r="U1033" i="1"/>
  <c r="V1032" i="1"/>
  <c r="U1032" i="1"/>
  <c r="V1031" i="1"/>
  <c r="U1031" i="1"/>
  <c r="V1030" i="1"/>
  <c r="U1030" i="1"/>
  <c r="V1029" i="1"/>
  <c r="U1029" i="1"/>
  <c r="V1028" i="1"/>
  <c r="U1028" i="1"/>
  <c r="V1027" i="1"/>
  <c r="U1027" i="1"/>
  <c r="V1026" i="1"/>
  <c r="U1026" i="1"/>
  <c r="V1025" i="1"/>
  <c r="U1025" i="1"/>
  <c r="V1024" i="1"/>
  <c r="U1024" i="1"/>
  <c r="V1023" i="1"/>
  <c r="U1023" i="1"/>
  <c r="V1022" i="1"/>
  <c r="U1022" i="1"/>
  <c r="V1021" i="1"/>
  <c r="U1021" i="1"/>
  <c r="V1020" i="1"/>
  <c r="U1020" i="1"/>
  <c r="V1019" i="1"/>
  <c r="U1019" i="1"/>
  <c r="V1018" i="1"/>
  <c r="U1018" i="1"/>
  <c r="V1017" i="1"/>
  <c r="U1017" i="1"/>
  <c r="V1016" i="1"/>
  <c r="U1016" i="1"/>
  <c r="V1015" i="1"/>
  <c r="U1015" i="1"/>
  <c r="V1014" i="1"/>
  <c r="U1014" i="1"/>
  <c r="V1013" i="1"/>
  <c r="U1013" i="1"/>
  <c r="V1012" i="1"/>
  <c r="U1012" i="1"/>
  <c r="V1011" i="1"/>
  <c r="U1011" i="1"/>
  <c r="V1010" i="1"/>
  <c r="U1010" i="1"/>
  <c r="V1009" i="1"/>
  <c r="U1009" i="1"/>
  <c r="V1008" i="1"/>
  <c r="U1008" i="1"/>
  <c r="V1007" i="1"/>
  <c r="U1007" i="1"/>
  <c r="V1006" i="1"/>
  <c r="U1006" i="1"/>
  <c r="V1005" i="1"/>
  <c r="U1005" i="1"/>
  <c r="V1004" i="1"/>
  <c r="U1004" i="1"/>
  <c r="V1003" i="1"/>
  <c r="U1003" i="1"/>
  <c r="V1002" i="1"/>
  <c r="U1002" i="1"/>
  <c r="V1001" i="1"/>
  <c r="U1001" i="1"/>
  <c r="V1000" i="1"/>
  <c r="U1000" i="1"/>
  <c r="V999" i="1"/>
  <c r="U999" i="1"/>
  <c r="V998" i="1"/>
  <c r="U998" i="1"/>
  <c r="V997" i="1"/>
  <c r="U997" i="1"/>
  <c r="V996" i="1"/>
  <c r="U996" i="1"/>
  <c r="V995" i="1"/>
  <c r="U995" i="1"/>
  <c r="V994" i="1"/>
  <c r="U994" i="1"/>
  <c r="V993" i="1"/>
  <c r="U993" i="1"/>
  <c r="V992" i="1"/>
  <c r="U992" i="1"/>
  <c r="V991" i="1"/>
  <c r="U991" i="1"/>
  <c r="V990" i="1"/>
  <c r="U990" i="1"/>
  <c r="V989" i="1"/>
  <c r="U989" i="1"/>
  <c r="V988" i="1"/>
  <c r="U988" i="1"/>
  <c r="V987" i="1"/>
  <c r="U987" i="1"/>
  <c r="V986" i="1"/>
  <c r="U986" i="1"/>
  <c r="V985" i="1"/>
  <c r="U985" i="1"/>
  <c r="V984" i="1"/>
  <c r="U984" i="1"/>
  <c r="V983" i="1"/>
  <c r="U983" i="1"/>
  <c r="V982" i="1"/>
  <c r="U982" i="1"/>
  <c r="V981" i="1"/>
  <c r="U981" i="1"/>
  <c r="V980" i="1"/>
  <c r="U980" i="1"/>
  <c r="V979" i="1"/>
  <c r="U979" i="1"/>
  <c r="V978" i="1"/>
  <c r="U978" i="1"/>
  <c r="V977" i="1"/>
  <c r="U977" i="1"/>
  <c r="V976" i="1"/>
  <c r="U976" i="1"/>
  <c r="V975" i="1"/>
  <c r="U975" i="1"/>
  <c r="V974" i="1"/>
  <c r="U974" i="1"/>
  <c r="V973" i="1"/>
  <c r="U973" i="1"/>
  <c r="V972" i="1"/>
  <c r="U972" i="1"/>
  <c r="V971" i="1"/>
  <c r="U971" i="1"/>
  <c r="V970" i="1"/>
  <c r="U970" i="1"/>
  <c r="V969" i="1"/>
  <c r="U969" i="1"/>
  <c r="V968" i="1"/>
  <c r="U968" i="1"/>
  <c r="V967" i="1"/>
  <c r="U967" i="1"/>
  <c r="V966" i="1"/>
  <c r="U966" i="1"/>
  <c r="V965" i="1"/>
  <c r="U965" i="1"/>
  <c r="V964" i="1"/>
  <c r="U964" i="1"/>
  <c r="V963" i="1"/>
  <c r="U963" i="1"/>
  <c r="V962" i="1"/>
  <c r="U962" i="1"/>
  <c r="V961" i="1"/>
  <c r="U961" i="1"/>
  <c r="V960" i="1"/>
  <c r="U960" i="1"/>
  <c r="V959" i="1"/>
  <c r="U959" i="1"/>
  <c r="V958" i="1"/>
  <c r="U958" i="1"/>
  <c r="V957" i="1"/>
  <c r="U957" i="1"/>
  <c r="V956" i="1"/>
  <c r="U956" i="1"/>
  <c r="V955" i="1"/>
  <c r="U955" i="1"/>
  <c r="V954" i="1"/>
  <c r="U954" i="1"/>
  <c r="V953" i="1"/>
  <c r="U953" i="1"/>
  <c r="V952" i="1"/>
  <c r="U952" i="1"/>
  <c r="V951" i="1"/>
  <c r="U951" i="1"/>
  <c r="V950" i="1"/>
  <c r="U950" i="1"/>
  <c r="V949" i="1"/>
  <c r="U949" i="1"/>
  <c r="V948" i="1"/>
  <c r="U948" i="1"/>
  <c r="V947" i="1"/>
  <c r="U947" i="1"/>
  <c r="V946" i="1"/>
  <c r="U946" i="1"/>
  <c r="V945" i="1"/>
  <c r="U945" i="1"/>
  <c r="V944" i="1"/>
  <c r="U944" i="1"/>
  <c r="V943" i="1"/>
  <c r="U943" i="1"/>
  <c r="V942" i="1"/>
  <c r="U942" i="1"/>
  <c r="V941" i="1"/>
  <c r="U941" i="1"/>
  <c r="V940" i="1"/>
  <c r="U940" i="1"/>
  <c r="V939" i="1"/>
  <c r="U939" i="1"/>
  <c r="V938" i="1"/>
  <c r="U938" i="1"/>
  <c r="V937" i="1"/>
  <c r="U937" i="1"/>
  <c r="V936" i="1"/>
  <c r="U936" i="1"/>
  <c r="V935" i="1"/>
  <c r="U935" i="1"/>
  <c r="V934" i="1"/>
  <c r="U934" i="1"/>
  <c r="V933" i="1"/>
  <c r="U933" i="1"/>
  <c r="V932" i="1"/>
  <c r="U932" i="1"/>
  <c r="V931" i="1"/>
  <c r="U931" i="1"/>
  <c r="V930" i="1"/>
  <c r="U930" i="1"/>
  <c r="V929" i="1"/>
  <c r="U929" i="1"/>
  <c r="V928" i="1"/>
  <c r="U928" i="1"/>
  <c r="V927" i="1"/>
  <c r="U927" i="1"/>
  <c r="V926" i="1"/>
  <c r="U926" i="1"/>
  <c r="V925" i="1"/>
  <c r="U925" i="1"/>
  <c r="V924" i="1"/>
  <c r="U924" i="1"/>
  <c r="V923" i="1"/>
  <c r="U923" i="1"/>
  <c r="V922" i="1"/>
  <c r="U922" i="1"/>
  <c r="V921" i="1"/>
  <c r="U921" i="1"/>
  <c r="V920" i="1"/>
  <c r="U920" i="1"/>
  <c r="V919" i="1"/>
  <c r="U919" i="1"/>
  <c r="V918" i="1"/>
  <c r="U918" i="1"/>
  <c r="V917" i="1"/>
  <c r="U917" i="1"/>
  <c r="V916" i="1"/>
  <c r="U916" i="1"/>
  <c r="V915" i="1"/>
  <c r="U915" i="1"/>
  <c r="V914" i="1"/>
  <c r="U914" i="1"/>
  <c r="V913" i="1"/>
  <c r="U913" i="1"/>
  <c r="V912" i="1"/>
  <c r="U912" i="1"/>
  <c r="V911" i="1"/>
  <c r="U911" i="1"/>
  <c r="V910" i="1"/>
  <c r="U910" i="1"/>
  <c r="V909" i="1"/>
  <c r="U909" i="1"/>
  <c r="V908" i="1"/>
  <c r="U908" i="1"/>
  <c r="V907" i="1"/>
  <c r="U907" i="1"/>
  <c r="V906" i="1"/>
  <c r="U906" i="1"/>
  <c r="V905" i="1"/>
  <c r="U905" i="1"/>
  <c r="V904" i="1"/>
  <c r="U904" i="1"/>
  <c r="V903" i="1"/>
  <c r="U903" i="1"/>
  <c r="V902" i="1"/>
  <c r="U902" i="1"/>
  <c r="V901" i="1"/>
  <c r="U901" i="1"/>
  <c r="V900" i="1"/>
  <c r="U900" i="1"/>
  <c r="V899" i="1"/>
  <c r="U899" i="1"/>
  <c r="V898" i="1"/>
  <c r="U898" i="1"/>
  <c r="V897" i="1"/>
  <c r="U897" i="1"/>
  <c r="V896" i="1"/>
  <c r="U896" i="1"/>
  <c r="V895" i="1"/>
  <c r="U895" i="1"/>
  <c r="V894" i="1"/>
  <c r="U894" i="1"/>
  <c r="V893" i="1"/>
  <c r="U893" i="1"/>
  <c r="V892" i="1"/>
  <c r="U892" i="1"/>
  <c r="V891" i="1"/>
  <c r="U891" i="1"/>
  <c r="V890" i="1"/>
  <c r="U890" i="1"/>
  <c r="V889" i="1"/>
  <c r="U889" i="1"/>
  <c r="V888" i="1"/>
  <c r="U888" i="1"/>
  <c r="V887" i="1"/>
  <c r="U887" i="1"/>
  <c r="V886" i="1"/>
  <c r="U886" i="1"/>
  <c r="V885" i="1"/>
  <c r="U885" i="1"/>
  <c r="V884" i="1"/>
  <c r="U884" i="1"/>
  <c r="V883" i="1"/>
  <c r="U883" i="1"/>
  <c r="V882" i="1"/>
  <c r="U882" i="1"/>
  <c r="V881" i="1"/>
  <c r="U881" i="1"/>
  <c r="V880" i="1"/>
  <c r="U880" i="1"/>
  <c r="V879" i="1"/>
  <c r="U879" i="1"/>
  <c r="V878" i="1"/>
  <c r="U878" i="1"/>
  <c r="V877" i="1"/>
  <c r="U877" i="1"/>
  <c r="V876" i="1"/>
  <c r="U876" i="1"/>
  <c r="V875" i="1"/>
  <c r="U875" i="1"/>
  <c r="V874" i="1"/>
  <c r="U874" i="1"/>
  <c r="V873" i="1"/>
  <c r="U873" i="1"/>
  <c r="V872" i="1"/>
  <c r="U872" i="1"/>
  <c r="V871" i="1"/>
  <c r="U871" i="1"/>
  <c r="V870" i="1"/>
  <c r="U870" i="1"/>
  <c r="V869" i="1"/>
  <c r="U869" i="1"/>
  <c r="V868" i="1"/>
  <c r="U868" i="1"/>
  <c r="V867" i="1"/>
  <c r="U867" i="1"/>
  <c r="V866" i="1"/>
  <c r="U866" i="1"/>
  <c r="V865" i="1"/>
  <c r="U865" i="1"/>
  <c r="V864" i="1"/>
  <c r="U864" i="1"/>
  <c r="V863" i="1"/>
  <c r="U863" i="1"/>
  <c r="V862" i="1"/>
  <c r="U862" i="1"/>
  <c r="V861" i="1"/>
  <c r="U861" i="1"/>
  <c r="V860" i="1"/>
  <c r="U860" i="1"/>
  <c r="V859" i="1"/>
  <c r="U859" i="1"/>
  <c r="V858" i="1"/>
  <c r="U858" i="1"/>
  <c r="V857" i="1"/>
  <c r="U857" i="1"/>
  <c r="V856" i="1"/>
  <c r="U856" i="1"/>
  <c r="V855" i="1"/>
  <c r="U855" i="1"/>
  <c r="V854" i="1"/>
  <c r="U854" i="1"/>
  <c r="V853" i="1"/>
  <c r="U853" i="1"/>
  <c r="V852" i="1"/>
  <c r="U852" i="1"/>
  <c r="V851" i="1"/>
  <c r="U851" i="1"/>
  <c r="V850" i="1"/>
  <c r="U850" i="1"/>
  <c r="V849" i="1"/>
  <c r="U849" i="1"/>
  <c r="V848" i="1"/>
  <c r="U848" i="1"/>
  <c r="V847" i="1"/>
  <c r="U847" i="1"/>
  <c r="V846" i="1"/>
  <c r="U846" i="1"/>
  <c r="V845" i="1"/>
  <c r="U845" i="1"/>
  <c r="V844" i="1"/>
  <c r="U844" i="1"/>
  <c r="V843" i="1"/>
  <c r="U843" i="1"/>
  <c r="V842" i="1"/>
  <c r="U842" i="1"/>
  <c r="V841" i="1"/>
  <c r="U841" i="1"/>
  <c r="V840" i="1"/>
  <c r="U840" i="1"/>
  <c r="V839" i="1"/>
  <c r="U839" i="1"/>
  <c r="V838" i="1"/>
  <c r="U838" i="1"/>
  <c r="V837" i="1"/>
  <c r="U837" i="1"/>
  <c r="V836" i="1"/>
  <c r="U836" i="1"/>
  <c r="V835" i="1"/>
  <c r="U835" i="1"/>
  <c r="V834" i="1"/>
  <c r="U834" i="1"/>
  <c r="V833" i="1"/>
  <c r="U833" i="1"/>
  <c r="V832" i="1"/>
  <c r="U832" i="1"/>
  <c r="V831" i="1"/>
  <c r="U831" i="1"/>
  <c r="V830" i="1"/>
  <c r="U830" i="1"/>
  <c r="V829" i="1"/>
  <c r="U829" i="1"/>
  <c r="V828" i="1"/>
  <c r="U828" i="1"/>
  <c r="V827" i="1"/>
  <c r="U827" i="1"/>
  <c r="V826" i="1"/>
  <c r="U826" i="1"/>
  <c r="V825" i="1"/>
  <c r="U825" i="1"/>
  <c r="V824" i="1"/>
  <c r="U824" i="1"/>
  <c r="V823" i="1"/>
  <c r="U823" i="1"/>
  <c r="V822" i="1"/>
  <c r="U822" i="1"/>
  <c r="V821" i="1"/>
  <c r="U821" i="1"/>
  <c r="V820" i="1"/>
  <c r="U820" i="1"/>
  <c r="V819" i="1"/>
  <c r="U819" i="1"/>
  <c r="V818" i="1"/>
  <c r="U818" i="1"/>
  <c r="V817" i="1"/>
  <c r="U817" i="1"/>
  <c r="V816" i="1"/>
  <c r="U816" i="1"/>
  <c r="V815" i="1"/>
  <c r="U815" i="1"/>
  <c r="V814" i="1"/>
  <c r="U814" i="1"/>
  <c r="V813" i="1"/>
  <c r="U813" i="1"/>
  <c r="V812" i="1"/>
  <c r="U812" i="1"/>
  <c r="V811" i="1"/>
  <c r="U811" i="1"/>
  <c r="V810" i="1"/>
  <c r="U810" i="1"/>
  <c r="V809" i="1"/>
  <c r="U809" i="1"/>
  <c r="V808" i="1"/>
  <c r="U808" i="1"/>
  <c r="V807" i="1"/>
  <c r="U807" i="1"/>
  <c r="V806" i="1"/>
  <c r="U806" i="1"/>
  <c r="V805" i="1"/>
  <c r="U805" i="1"/>
  <c r="V804" i="1"/>
  <c r="U804" i="1"/>
  <c r="V803" i="1"/>
  <c r="U803" i="1"/>
  <c r="V802" i="1"/>
  <c r="U802" i="1"/>
  <c r="V801" i="1"/>
  <c r="U801" i="1"/>
  <c r="V800" i="1"/>
  <c r="U800" i="1"/>
  <c r="V799" i="1"/>
  <c r="U799" i="1"/>
  <c r="V798" i="1"/>
  <c r="U798" i="1"/>
  <c r="V797" i="1"/>
  <c r="U797" i="1"/>
  <c r="V796" i="1"/>
  <c r="U796" i="1"/>
  <c r="V795" i="1"/>
  <c r="U795" i="1"/>
  <c r="V794" i="1"/>
  <c r="U794" i="1"/>
  <c r="V793" i="1"/>
  <c r="U793" i="1"/>
  <c r="V792" i="1"/>
  <c r="U792" i="1"/>
  <c r="V791" i="1"/>
  <c r="U791" i="1"/>
  <c r="V790" i="1"/>
  <c r="U790" i="1"/>
  <c r="V789" i="1"/>
  <c r="U789" i="1"/>
  <c r="V788" i="1"/>
  <c r="U788" i="1"/>
  <c r="V787" i="1"/>
  <c r="U787" i="1"/>
  <c r="V786" i="1"/>
  <c r="U786" i="1"/>
  <c r="V785" i="1"/>
  <c r="U785" i="1"/>
  <c r="V784" i="1"/>
  <c r="U784" i="1"/>
  <c r="V783" i="1"/>
  <c r="U783" i="1"/>
  <c r="V782" i="1"/>
  <c r="U782" i="1"/>
  <c r="V781" i="1"/>
  <c r="U781" i="1"/>
  <c r="V780" i="1"/>
  <c r="U780" i="1"/>
  <c r="V779" i="1"/>
  <c r="U779" i="1"/>
  <c r="V778" i="1"/>
  <c r="U778" i="1"/>
  <c r="V777" i="1"/>
  <c r="U777" i="1"/>
  <c r="V776" i="1"/>
  <c r="U776" i="1"/>
  <c r="V775" i="1"/>
  <c r="U775" i="1"/>
  <c r="V774" i="1"/>
  <c r="U774" i="1"/>
  <c r="V773" i="1"/>
  <c r="U773" i="1"/>
  <c r="V772" i="1"/>
  <c r="U772" i="1"/>
  <c r="V771" i="1"/>
  <c r="U771" i="1"/>
  <c r="V770" i="1"/>
  <c r="U770" i="1"/>
  <c r="V769" i="1"/>
  <c r="U769" i="1"/>
  <c r="V768" i="1"/>
  <c r="U768" i="1"/>
  <c r="V767" i="1"/>
  <c r="U767" i="1"/>
  <c r="V766" i="1"/>
  <c r="U766" i="1"/>
  <c r="V765" i="1"/>
  <c r="U765" i="1"/>
  <c r="V764" i="1"/>
  <c r="U764" i="1"/>
  <c r="V763" i="1"/>
  <c r="U763" i="1"/>
  <c r="V762" i="1"/>
  <c r="U762" i="1"/>
  <c r="V761" i="1"/>
  <c r="U761" i="1"/>
  <c r="V760" i="1"/>
  <c r="U760" i="1"/>
  <c r="V759" i="1"/>
  <c r="U759" i="1"/>
  <c r="V758" i="1"/>
  <c r="U758" i="1"/>
  <c r="V757" i="1"/>
  <c r="U757" i="1"/>
  <c r="V756" i="1"/>
  <c r="U756" i="1"/>
  <c r="V755" i="1"/>
  <c r="U755" i="1"/>
  <c r="V754" i="1"/>
  <c r="U754" i="1"/>
  <c r="V753" i="1"/>
  <c r="U753" i="1"/>
  <c r="V752" i="1"/>
  <c r="U752" i="1"/>
  <c r="V751" i="1"/>
  <c r="U751" i="1"/>
  <c r="V750" i="1"/>
  <c r="U750" i="1"/>
  <c r="V749" i="1"/>
  <c r="U749" i="1"/>
  <c r="V748" i="1"/>
  <c r="U748" i="1"/>
  <c r="V747" i="1"/>
  <c r="U747" i="1"/>
  <c r="V746" i="1"/>
  <c r="U746" i="1"/>
  <c r="V745" i="1"/>
  <c r="U745" i="1"/>
  <c r="V744" i="1"/>
  <c r="U744" i="1"/>
  <c r="V743" i="1"/>
  <c r="U743" i="1"/>
  <c r="V742" i="1"/>
  <c r="U742" i="1"/>
  <c r="V741" i="1"/>
  <c r="U741" i="1"/>
  <c r="V740" i="1"/>
  <c r="U740" i="1"/>
  <c r="V739" i="1"/>
  <c r="U739" i="1"/>
  <c r="V738" i="1"/>
  <c r="U738" i="1"/>
  <c r="V737" i="1"/>
  <c r="U737" i="1"/>
  <c r="V736" i="1"/>
  <c r="U736" i="1"/>
  <c r="V735" i="1"/>
  <c r="U735" i="1"/>
  <c r="V734" i="1"/>
  <c r="U734" i="1"/>
  <c r="V733" i="1"/>
  <c r="U733" i="1"/>
  <c r="V732" i="1"/>
  <c r="U732" i="1"/>
  <c r="V731" i="1"/>
  <c r="U731" i="1"/>
  <c r="V730" i="1"/>
  <c r="U730" i="1"/>
  <c r="V729" i="1"/>
  <c r="U729" i="1"/>
  <c r="V728" i="1"/>
  <c r="U728" i="1"/>
  <c r="V727" i="1"/>
  <c r="U727" i="1"/>
  <c r="V726" i="1"/>
  <c r="U726" i="1"/>
  <c r="V725" i="1"/>
  <c r="U725" i="1"/>
  <c r="V724" i="1"/>
  <c r="U724" i="1"/>
  <c r="V723" i="1"/>
  <c r="U723" i="1"/>
  <c r="V722" i="1"/>
  <c r="U722" i="1"/>
  <c r="V721" i="1"/>
  <c r="U721" i="1"/>
  <c r="V720" i="1"/>
  <c r="U720" i="1"/>
  <c r="V719" i="1"/>
  <c r="U719" i="1"/>
  <c r="V718" i="1"/>
  <c r="U718" i="1"/>
  <c r="V717" i="1"/>
  <c r="U717" i="1"/>
  <c r="V716" i="1"/>
  <c r="U716" i="1"/>
  <c r="V715" i="1"/>
  <c r="U715" i="1"/>
  <c r="V714" i="1"/>
  <c r="U714" i="1"/>
  <c r="V713" i="1"/>
  <c r="U713" i="1"/>
  <c r="V712" i="1"/>
  <c r="U712" i="1"/>
  <c r="V711" i="1"/>
  <c r="U711" i="1"/>
  <c r="V710" i="1"/>
  <c r="U710" i="1"/>
  <c r="V709" i="1"/>
  <c r="U709" i="1"/>
  <c r="V708" i="1"/>
  <c r="U708" i="1"/>
  <c r="V707" i="1"/>
  <c r="U707" i="1"/>
  <c r="V706" i="1"/>
  <c r="U706" i="1"/>
  <c r="V705" i="1"/>
  <c r="U705" i="1"/>
  <c r="V704" i="1"/>
  <c r="U704" i="1"/>
  <c r="V703" i="1"/>
  <c r="U703" i="1"/>
  <c r="V702" i="1"/>
  <c r="U702" i="1"/>
  <c r="V701" i="1"/>
  <c r="U701" i="1"/>
  <c r="V700" i="1"/>
  <c r="U700" i="1"/>
  <c r="V699" i="1"/>
  <c r="U699" i="1"/>
  <c r="V698" i="1"/>
  <c r="U698" i="1"/>
  <c r="V697" i="1"/>
  <c r="U697" i="1"/>
  <c r="V696" i="1"/>
  <c r="U696" i="1"/>
  <c r="V695" i="1"/>
  <c r="U695" i="1"/>
  <c r="V694" i="1"/>
  <c r="U694" i="1"/>
  <c r="V693" i="1"/>
  <c r="U693" i="1"/>
  <c r="V692" i="1"/>
  <c r="U692" i="1"/>
  <c r="V691" i="1"/>
  <c r="U691" i="1"/>
  <c r="V690" i="1"/>
  <c r="U690" i="1"/>
  <c r="V689" i="1"/>
  <c r="U689" i="1"/>
  <c r="V688" i="1"/>
  <c r="U688" i="1"/>
  <c r="V687" i="1"/>
  <c r="U687" i="1"/>
  <c r="V686" i="1"/>
  <c r="U686" i="1"/>
  <c r="V685" i="1"/>
  <c r="U685" i="1"/>
  <c r="V684" i="1"/>
  <c r="U684" i="1"/>
  <c r="V683" i="1"/>
  <c r="U683" i="1"/>
  <c r="V682" i="1"/>
  <c r="U682" i="1"/>
  <c r="V681" i="1"/>
  <c r="U681" i="1"/>
  <c r="V680" i="1"/>
  <c r="U680" i="1"/>
  <c r="V679" i="1"/>
  <c r="U679" i="1"/>
  <c r="V678" i="1"/>
  <c r="U678" i="1"/>
  <c r="V677" i="1"/>
  <c r="U677" i="1"/>
  <c r="V676" i="1"/>
  <c r="U676" i="1"/>
  <c r="V675" i="1"/>
  <c r="U675" i="1"/>
  <c r="V674" i="1"/>
  <c r="U674" i="1"/>
  <c r="V673" i="1"/>
  <c r="U673" i="1"/>
  <c r="V672" i="1"/>
  <c r="U672" i="1"/>
  <c r="V671" i="1"/>
  <c r="U671" i="1"/>
  <c r="V670" i="1"/>
  <c r="U670" i="1"/>
  <c r="V669" i="1"/>
  <c r="U669" i="1"/>
  <c r="V668" i="1"/>
  <c r="U668" i="1"/>
  <c r="V667" i="1"/>
  <c r="U667" i="1"/>
  <c r="V666" i="1"/>
  <c r="U666" i="1"/>
  <c r="V665" i="1"/>
  <c r="U665" i="1"/>
  <c r="V664" i="1"/>
  <c r="U664" i="1"/>
  <c r="V663" i="1"/>
  <c r="U663" i="1"/>
  <c r="V662" i="1"/>
  <c r="U662" i="1"/>
  <c r="V661" i="1"/>
  <c r="U661" i="1"/>
  <c r="V660" i="1"/>
  <c r="U660" i="1"/>
  <c r="V659" i="1"/>
  <c r="U659" i="1"/>
  <c r="V658" i="1"/>
  <c r="U658" i="1"/>
  <c r="V657" i="1"/>
  <c r="U657" i="1"/>
  <c r="V656" i="1"/>
  <c r="U656" i="1"/>
  <c r="V655" i="1"/>
  <c r="U655" i="1"/>
  <c r="V654" i="1"/>
  <c r="U654" i="1"/>
  <c r="V653" i="1"/>
  <c r="U653" i="1"/>
  <c r="V652" i="1"/>
  <c r="U652" i="1"/>
  <c r="V651" i="1"/>
  <c r="U651" i="1"/>
  <c r="V650" i="1"/>
  <c r="U650" i="1"/>
  <c r="V649" i="1"/>
  <c r="U649" i="1"/>
  <c r="V648" i="1"/>
  <c r="U648" i="1"/>
  <c r="V647" i="1"/>
  <c r="U647" i="1"/>
  <c r="V646" i="1"/>
  <c r="U646" i="1"/>
  <c r="V645" i="1"/>
  <c r="U645" i="1"/>
  <c r="V644" i="1"/>
  <c r="U644" i="1"/>
  <c r="V643" i="1"/>
  <c r="U643" i="1"/>
  <c r="V642" i="1"/>
  <c r="U642" i="1"/>
  <c r="V641" i="1"/>
  <c r="U641" i="1"/>
  <c r="V640" i="1"/>
  <c r="U640" i="1"/>
  <c r="V639" i="1"/>
  <c r="U639" i="1"/>
  <c r="V638" i="1"/>
  <c r="U638" i="1"/>
  <c r="V637" i="1"/>
  <c r="U637" i="1"/>
  <c r="V636" i="1"/>
  <c r="U636" i="1"/>
  <c r="V635" i="1"/>
  <c r="U635" i="1"/>
  <c r="V634" i="1"/>
  <c r="U634" i="1"/>
  <c r="V633" i="1"/>
  <c r="U633" i="1"/>
  <c r="V632" i="1"/>
  <c r="U632" i="1"/>
  <c r="V631" i="1"/>
  <c r="U631" i="1"/>
  <c r="V630" i="1"/>
  <c r="U630" i="1"/>
  <c r="V629" i="1"/>
  <c r="U629" i="1"/>
  <c r="V628" i="1"/>
  <c r="U628" i="1"/>
  <c r="V627" i="1"/>
  <c r="U627" i="1"/>
  <c r="V626" i="1"/>
  <c r="U626" i="1"/>
  <c r="V625" i="1"/>
  <c r="U625" i="1"/>
  <c r="V624" i="1"/>
  <c r="U624" i="1"/>
  <c r="V623" i="1"/>
  <c r="U623" i="1"/>
  <c r="V622" i="1"/>
  <c r="U622" i="1"/>
  <c r="V621" i="1"/>
  <c r="U621" i="1"/>
  <c r="V620" i="1"/>
  <c r="U620" i="1"/>
  <c r="V619" i="1"/>
  <c r="U619" i="1"/>
  <c r="V618" i="1"/>
  <c r="U618" i="1"/>
  <c r="V617" i="1"/>
  <c r="U617" i="1"/>
  <c r="V616" i="1"/>
  <c r="U616" i="1"/>
  <c r="V615" i="1"/>
  <c r="U615" i="1"/>
  <c r="V614" i="1"/>
  <c r="U614" i="1"/>
  <c r="V613" i="1"/>
  <c r="U613" i="1"/>
  <c r="V612" i="1"/>
  <c r="U612" i="1"/>
  <c r="V611" i="1"/>
  <c r="U611" i="1"/>
  <c r="V610" i="1"/>
  <c r="U610" i="1"/>
  <c r="V609" i="1"/>
  <c r="U609" i="1"/>
  <c r="V608" i="1"/>
  <c r="U608" i="1"/>
  <c r="V607" i="1"/>
  <c r="U607" i="1"/>
  <c r="V606" i="1"/>
  <c r="U606" i="1"/>
  <c r="V605" i="1"/>
  <c r="U605" i="1"/>
  <c r="V604" i="1"/>
  <c r="U604" i="1"/>
  <c r="V603" i="1"/>
  <c r="U603" i="1"/>
  <c r="V602" i="1"/>
  <c r="U602" i="1"/>
  <c r="V601" i="1"/>
  <c r="U601" i="1"/>
  <c r="V600" i="1"/>
  <c r="U600" i="1"/>
  <c r="V599" i="1"/>
  <c r="U599" i="1"/>
  <c r="V598" i="1"/>
  <c r="U598" i="1"/>
  <c r="V597" i="1"/>
  <c r="U597" i="1"/>
  <c r="V596" i="1"/>
  <c r="U596" i="1"/>
  <c r="V595" i="1"/>
  <c r="U595" i="1"/>
  <c r="V594" i="1"/>
  <c r="U594" i="1"/>
  <c r="V593" i="1"/>
  <c r="U593" i="1"/>
  <c r="V592" i="1"/>
  <c r="U592" i="1"/>
  <c r="V591" i="1"/>
  <c r="U591" i="1"/>
  <c r="V590" i="1"/>
  <c r="U590" i="1"/>
  <c r="V589" i="1"/>
  <c r="U589" i="1"/>
  <c r="V588" i="1"/>
  <c r="U588" i="1"/>
  <c r="V587" i="1"/>
  <c r="U587" i="1"/>
  <c r="V586" i="1"/>
  <c r="U586" i="1"/>
  <c r="V585" i="1"/>
  <c r="U585" i="1"/>
  <c r="V584" i="1"/>
  <c r="U584" i="1"/>
  <c r="V583" i="1"/>
  <c r="U583" i="1"/>
  <c r="V582" i="1"/>
  <c r="U582" i="1"/>
  <c r="V581" i="1"/>
  <c r="U581" i="1"/>
  <c r="V580" i="1"/>
  <c r="U580" i="1"/>
  <c r="V579" i="1"/>
  <c r="U579" i="1"/>
  <c r="V578" i="1"/>
  <c r="U578" i="1"/>
  <c r="V577" i="1"/>
  <c r="U577" i="1"/>
  <c r="V576" i="1"/>
  <c r="U576" i="1"/>
  <c r="V575" i="1"/>
  <c r="U575" i="1"/>
  <c r="V574" i="1"/>
  <c r="U574" i="1"/>
  <c r="V573" i="1"/>
  <c r="U573" i="1"/>
  <c r="V572" i="1"/>
  <c r="U572" i="1"/>
  <c r="V571" i="1"/>
  <c r="U571" i="1"/>
  <c r="V570" i="1"/>
  <c r="U570" i="1"/>
  <c r="V569" i="1"/>
  <c r="U569" i="1"/>
  <c r="V568" i="1"/>
  <c r="U568" i="1"/>
  <c r="V567" i="1"/>
  <c r="U567" i="1"/>
  <c r="V566" i="1"/>
  <c r="U566" i="1"/>
  <c r="V565" i="1"/>
  <c r="U565" i="1"/>
  <c r="V564" i="1"/>
  <c r="U564" i="1"/>
  <c r="V563" i="1"/>
  <c r="U563" i="1"/>
  <c r="V562" i="1"/>
  <c r="U562" i="1"/>
  <c r="V561" i="1"/>
  <c r="U561" i="1"/>
  <c r="V560" i="1"/>
  <c r="U560" i="1"/>
  <c r="V559" i="1"/>
  <c r="U559" i="1"/>
  <c r="V558" i="1"/>
  <c r="U558" i="1"/>
  <c r="V557" i="1"/>
  <c r="U557" i="1"/>
  <c r="V556" i="1"/>
  <c r="U556" i="1"/>
  <c r="V555" i="1"/>
  <c r="U555" i="1"/>
  <c r="V554" i="1"/>
  <c r="U554" i="1"/>
  <c r="V553" i="1"/>
  <c r="U553" i="1"/>
  <c r="V552" i="1"/>
  <c r="U552" i="1"/>
  <c r="V551" i="1"/>
  <c r="U551" i="1"/>
  <c r="V550" i="1"/>
  <c r="U550" i="1"/>
  <c r="V549" i="1"/>
  <c r="U549" i="1"/>
  <c r="V548" i="1"/>
  <c r="U548" i="1"/>
  <c r="V547" i="1"/>
  <c r="U547" i="1"/>
  <c r="V546" i="1"/>
  <c r="U546" i="1"/>
  <c r="V545" i="1"/>
  <c r="U545" i="1"/>
  <c r="V544" i="1"/>
  <c r="U544" i="1"/>
  <c r="V543" i="1"/>
  <c r="U543" i="1"/>
  <c r="V542" i="1"/>
  <c r="U542" i="1"/>
  <c r="V541" i="1"/>
  <c r="U541" i="1"/>
  <c r="V540" i="1"/>
  <c r="U540" i="1"/>
  <c r="V539" i="1"/>
  <c r="U539" i="1"/>
  <c r="V538" i="1"/>
  <c r="U538" i="1"/>
  <c r="V537" i="1"/>
  <c r="U537" i="1"/>
  <c r="V536" i="1"/>
  <c r="U536" i="1"/>
  <c r="V535" i="1"/>
  <c r="U535" i="1"/>
  <c r="V534" i="1"/>
  <c r="U534" i="1"/>
  <c r="V533" i="1"/>
  <c r="U533" i="1"/>
  <c r="V532" i="1"/>
  <c r="U532" i="1"/>
  <c r="V531" i="1"/>
  <c r="U531" i="1"/>
  <c r="V530" i="1"/>
  <c r="U530" i="1"/>
  <c r="V529" i="1"/>
  <c r="U529" i="1"/>
  <c r="V528" i="1"/>
  <c r="U528" i="1"/>
  <c r="V527" i="1"/>
  <c r="U527" i="1"/>
  <c r="V526" i="1"/>
  <c r="U526" i="1"/>
  <c r="V525" i="1"/>
  <c r="U525" i="1"/>
  <c r="V524" i="1"/>
  <c r="U524" i="1"/>
  <c r="V523" i="1"/>
  <c r="U523" i="1"/>
  <c r="V522" i="1"/>
  <c r="U522" i="1"/>
  <c r="V521" i="1"/>
  <c r="U521" i="1"/>
  <c r="V520" i="1"/>
  <c r="U520" i="1"/>
  <c r="V519" i="1"/>
  <c r="U519" i="1"/>
  <c r="V518" i="1"/>
  <c r="U518" i="1"/>
  <c r="V517" i="1"/>
  <c r="U517" i="1"/>
  <c r="V516" i="1"/>
  <c r="U516" i="1"/>
  <c r="V515" i="1"/>
  <c r="U515" i="1"/>
  <c r="V514" i="1"/>
  <c r="U514" i="1"/>
  <c r="V513" i="1"/>
  <c r="U513" i="1"/>
  <c r="V512" i="1"/>
  <c r="U512" i="1"/>
  <c r="V511" i="1"/>
  <c r="U511" i="1"/>
  <c r="V510" i="1"/>
  <c r="U510" i="1"/>
  <c r="V509" i="1"/>
  <c r="U509" i="1"/>
  <c r="V508" i="1"/>
  <c r="U508" i="1"/>
  <c r="V507" i="1"/>
  <c r="U507" i="1"/>
  <c r="V506" i="1"/>
  <c r="U506" i="1"/>
  <c r="V505" i="1"/>
  <c r="U505" i="1"/>
  <c r="V504" i="1"/>
  <c r="U504" i="1"/>
  <c r="V503" i="1"/>
  <c r="U503" i="1"/>
  <c r="V502" i="1"/>
  <c r="U502" i="1"/>
  <c r="V501" i="1"/>
  <c r="U501" i="1"/>
  <c r="V500" i="1"/>
  <c r="U500" i="1"/>
  <c r="V499" i="1"/>
  <c r="U499" i="1"/>
  <c r="V498" i="1"/>
  <c r="U498" i="1"/>
  <c r="V497" i="1"/>
  <c r="U497" i="1"/>
  <c r="V496" i="1"/>
  <c r="U496" i="1"/>
  <c r="V495" i="1"/>
  <c r="U495" i="1"/>
  <c r="V494" i="1"/>
  <c r="U494" i="1"/>
  <c r="V493" i="1"/>
  <c r="U493" i="1"/>
  <c r="V492" i="1"/>
  <c r="U492" i="1"/>
  <c r="V491" i="1"/>
  <c r="U491" i="1"/>
  <c r="V490" i="1"/>
  <c r="U490" i="1"/>
  <c r="V489" i="1"/>
  <c r="U489" i="1"/>
  <c r="V488" i="1"/>
  <c r="U488" i="1"/>
  <c r="V487" i="1"/>
  <c r="U487" i="1"/>
  <c r="V486" i="1"/>
  <c r="U486" i="1"/>
  <c r="V485" i="1"/>
  <c r="U485" i="1"/>
  <c r="V484" i="1"/>
  <c r="U484" i="1"/>
  <c r="V483" i="1"/>
  <c r="U483" i="1"/>
  <c r="V482" i="1"/>
  <c r="U482" i="1"/>
  <c r="V481" i="1"/>
  <c r="U481" i="1"/>
  <c r="V480" i="1"/>
  <c r="U480" i="1"/>
  <c r="V479" i="1"/>
  <c r="U479" i="1"/>
  <c r="V478" i="1"/>
  <c r="U478" i="1"/>
  <c r="V477" i="1"/>
  <c r="U477" i="1"/>
  <c r="V476" i="1"/>
  <c r="U476" i="1"/>
  <c r="V475" i="1"/>
  <c r="U475" i="1"/>
  <c r="V474" i="1"/>
  <c r="U474" i="1"/>
  <c r="V473" i="1"/>
  <c r="U473" i="1"/>
  <c r="V472" i="1"/>
  <c r="U472" i="1"/>
  <c r="V471" i="1"/>
  <c r="U471" i="1"/>
  <c r="V470" i="1"/>
  <c r="U470" i="1"/>
  <c r="V469" i="1"/>
  <c r="U469" i="1"/>
  <c r="V468" i="1"/>
  <c r="U468" i="1"/>
  <c r="V467" i="1"/>
  <c r="U467" i="1"/>
  <c r="V466" i="1"/>
  <c r="U466" i="1"/>
  <c r="V465" i="1"/>
  <c r="U465" i="1"/>
  <c r="V464" i="1"/>
  <c r="U464" i="1"/>
  <c r="V463" i="1"/>
  <c r="U463" i="1"/>
  <c r="V462" i="1"/>
  <c r="U462" i="1"/>
  <c r="V461" i="1"/>
  <c r="U461" i="1"/>
  <c r="V460" i="1"/>
  <c r="U460" i="1"/>
  <c r="V459" i="1"/>
  <c r="U459" i="1"/>
  <c r="V458" i="1"/>
  <c r="U458" i="1"/>
  <c r="V457" i="1"/>
  <c r="U457" i="1"/>
  <c r="V456" i="1"/>
  <c r="U456" i="1"/>
  <c r="V455" i="1"/>
  <c r="U455" i="1"/>
  <c r="V454" i="1"/>
  <c r="U454" i="1"/>
  <c r="V453" i="1"/>
  <c r="U453" i="1"/>
  <c r="V452" i="1"/>
  <c r="U452" i="1"/>
  <c r="V451" i="1"/>
  <c r="U451" i="1"/>
  <c r="V450" i="1"/>
  <c r="U450" i="1"/>
  <c r="V449" i="1"/>
  <c r="U449" i="1"/>
  <c r="V448" i="1"/>
  <c r="U448" i="1"/>
  <c r="V447" i="1"/>
  <c r="U447" i="1"/>
  <c r="V446" i="1"/>
  <c r="U446" i="1"/>
  <c r="V445" i="1"/>
  <c r="U445" i="1"/>
  <c r="V444" i="1"/>
  <c r="U444" i="1"/>
  <c r="V443" i="1"/>
  <c r="U443" i="1"/>
  <c r="V442" i="1"/>
  <c r="U442" i="1"/>
  <c r="V441" i="1"/>
  <c r="U441" i="1"/>
  <c r="V440" i="1"/>
  <c r="U440" i="1"/>
  <c r="V439" i="1"/>
  <c r="U439" i="1"/>
  <c r="V438" i="1"/>
  <c r="U438" i="1"/>
  <c r="V437" i="1"/>
  <c r="U437" i="1"/>
  <c r="V436" i="1"/>
  <c r="U436" i="1"/>
  <c r="V435" i="1"/>
  <c r="U435" i="1"/>
  <c r="V434" i="1"/>
  <c r="U434" i="1"/>
  <c r="V433" i="1"/>
  <c r="U433" i="1"/>
  <c r="V432" i="1"/>
  <c r="U432" i="1"/>
  <c r="V431" i="1"/>
  <c r="U431" i="1"/>
  <c r="V430" i="1"/>
  <c r="U430" i="1"/>
  <c r="V429" i="1"/>
  <c r="U429" i="1"/>
  <c r="V428" i="1"/>
  <c r="U428" i="1"/>
  <c r="V427" i="1"/>
  <c r="U427" i="1"/>
  <c r="V426" i="1"/>
  <c r="U426" i="1"/>
  <c r="V425" i="1"/>
  <c r="U425" i="1"/>
  <c r="V424" i="1"/>
  <c r="U424" i="1"/>
  <c r="V423" i="1"/>
  <c r="U423" i="1"/>
  <c r="V422" i="1"/>
  <c r="U422" i="1"/>
  <c r="V421" i="1"/>
  <c r="U421" i="1"/>
  <c r="V420" i="1"/>
  <c r="U420" i="1"/>
  <c r="V419" i="1"/>
  <c r="U419" i="1"/>
  <c r="V418" i="1"/>
  <c r="U418" i="1"/>
  <c r="V417" i="1"/>
  <c r="U417" i="1"/>
  <c r="V416" i="1"/>
  <c r="U416" i="1"/>
  <c r="V415" i="1"/>
  <c r="U415" i="1"/>
  <c r="V414" i="1"/>
  <c r="U414" i="1"/>
  <c r="V413" i="1"/>
  <c r="U413" i="1"/>
  <c r="V412" i="1"/>
  <c r="U412" i="1"/>
  <c r="V411" i="1"/>
  <c r="U411" i="1"/>
  <c r="V410" i="1"/>
  <c r="U410" i="1"/>
  <c r="V409" i="1"/>
  <c r="U409" i="1"/>
  <c r="V408" i="1"/>
  <c r="U408" i="1"/>
  <c r="V407" i="1"/>
  <c r="U407" i="1"/>
  <c r="V406" i="1"/>
  <c r="U406" i="1"/>
  <c r="V405" i="1"/>
  <c r="U405" i="1"/>
  <c r="V404" i="1"/>
  <c r="U404" i="1"/>
  <c r="V403" i="1"/>
  <c r="U403" i="1"/>
  <c r="V402" i="1"/>
  <c r="U402" i="1"/>
  <c r="V401" i="1"/>
  <c r="U401" i="1"/>
  <c r="V400" i="1"/>
  <c r="U400" i="1"/>
  <c r="V399" i="1"/>
  <c r="U399" i="1"/>
  <c r="V398" i="1"/>
  <c r="U398" i="1"/>
  <c r="V397" i="1"/>
  <c r="U397" i="1"/>
  <c r="V396" i="1"/>
  <c r="U396" i="1"/>
  <c r="V395" i="1"/>
  <c r="U395" i="1"/>
  <c r="V394" i="1"/>
  <c r="U394" i="1"/>
  <c r="V393" i="1"/>
  <c r="U393" i="1"/>
  <c r="V392" i="1"/>
  <c r="U392" i="1"/>
  <c r="V391" i="1"/>
  <c r="U391" i="1"/>
  <c r="V390" i="1"/>
  <c r="U390" i="1"/>
  <c r="V389" i="1"/>
  <c r="U389" i="1"/>
  <c r="V388" i="1"/>
  <c r="U388" i="1"/>
  <c r="V387" i="1"/>
  <c r="U387" i="1"/>
  <c r="V386" i="1"/>
  <c r="U386" i="1"/>
  <c r="V385" i="1"/>
  <c r="U385" i="1"/>
  <c r="V384" i="1"/>
  <c r="U384" i="1"/>
  <c r="V383" i="1"/>
  <c r="U383" i="1"/>
  <c r="V382" i="1"/>
  <c r="U382" i="1"/>
  <c r="V381" i="1"/>
  <c r="U381" i="1"/>
  <c r="V380" i="1"/>
  <c r="U380" i="1"/>
  <c r="V379" i="1"/>
  <c r="U379" i="1"/>
  <c r="V378" i="1"/>
  <c r="U378" i="1"/>
  <c r="V377" i="1"/>
  <c r="U377" i="1"/>
  <c r="V376" i="1"/>
  <c r="U376" i="1"/>
  <c r="V375" i="1"/>
  <c r="U375" i="1"/>
  <c r="V374" i="1"/>
  <c r="U374" i="1"/>
  <c r="V373" i="1"/>
  <c r="U373" i="1"/>
  <c r="V372" i="1"/>
  <c r="U372" i="1"/>
  <c r="V371" i="1"/>
  <c r="U371" i="1"/>
  <c r="V370" i="1"/>
  <c r="U370" i="1"/>
  <c r="V369" i="1"/>
  <c r="U369" i="1"/>
  <c r="V368" i="1"/>
  <c r="U368" i="1"/>
  <c r="V367" i="1"/>
  <c r="U367" i="1"/>
  <c r="V366" i="1"/>
  <c r="U366" i="1"/>
  <c r="V365" i="1"/>
  <c r="U365" i="1"/>
  <c r="V364" i="1"/>
  <c r="U364" i="1"/>
  <c r="V363" i="1"/>
  <c r="U363" i="1"/>
  <c r="V362" i="1"/>
  <c r="U362" i="1"/>
  <c r="V361" i="1"/>
  <c r="U361" i="1"/>
  <c r="V360" i="1"/>
  <c r="U360" i="1"/>
  <c r="V359" i="1"/>
  <c r="U359" i="1"/>
  <c r="V358" i="1"/>
  <c r="U358" i="1"/>
  <c r="V357" i="1"/>
  <c r="U357" i="1"/>
  <c r="V356" i="1"/>
  <c r="U356" i="1"/>
  <c r="V355" i="1"/>
  <c r="U355" i="1"/>
  <c r="V354" i="1"/>
  <c r="U354" i="1"/>
  <c r="V353" i="1"/>
  <c r="U353" i="1"/>
  <c r="V352" i="1"/>
  <c r="U352" i="1"/>
  <c r="V351" i="1"/>
  <c r="U351" i="1"/>
  <c r="V350" i="1"/>
  <c r="U350" i="1"/>
  <c r="V349" i="1"/>
  <c r="U349" i="1"/>
  <c r="V348" i="1"/>
  <c r="U348" i="1"/>
  <c r="V347" i="1"/>
  <c r="U347" i="1"/>
  <c r="V346" i="1"/>
  <c r="U346" i="1"/>
  <c r="V345" i="1"/>
  <c r="U345" i="1"/>
  <c r="V344" i="1"/>
  <c r="U344" i="1"/>
  <c r="V343" i="1"/>
  <c r="U343" i="1"/>
  <c r="V342" i="1"/>
  <c r="U342" i="1"/>
  <c r="V341" i="1"/>
  <c r="U341" i="1"/>
  <c r="V340" i="1"/>
  <c r="U340" i="1"/>
  <c r="V339" i="1"/>
  <c r="U339" i="1"/>
  <c r="V338" i="1"/>
  <c r="U338" i="1"/>
  <c r="V337" i="1"/>
  <c r="U337" i="1"/>
  <c r="V336" i="1"/>
  <c r="U336" i="1"/>
  <c r="V335" i="1"/>
  <c r="U335" i="1"/>
  <c r="V334" i="1"/>
  <c r="U334" i="1"/>
  <c r="V333" i="1"/>
  <c r="U333" i="1"/>
  <c r="V332" i="1"/>
  <c r="U332" i="1"/>
  <c r="V331" i="1"/>
  <c r="U331" i="1"/>
  <c r="V330" i="1"/>
  <c r="U330" i="1"/>
  <c r="V329" i="1"/>
  <c r="U329" i="1"/>
  <c r="V328" i="1"/>
  <c r="U328" i="1"/>
  <c r="V327" i="1"/>
  <c r="U327" i="1"/>
  <c r="V326" i="1"/>
  <c r="U326" i="1"/>
  <c r="V325" i="1"/>
  <c r="U325" i="1"/>
  <c r="V324" i="1"/>
  <c r="U324" i="1"/>
  <c r="V323" i="1"/>
  <c r="U323" i="1"/>
  <c r="V322" i="1"/>
  <c r="U322" i="1"/>
  <c r="V321" i="1"/>
  <c r="U321" i="1"/>
  <c r="V320" i="1"/>
  <c r="U320" i="1"/>
  <c r="V319" i="1"/>
  <c r="U319" i="1"/>
  <c r="V318" i="1"/>
  <c r="U318" i="1"/>
  <c r="V317" i="1"/>
  <c r="U317" i="1"/>
  <c r="V316" i="1"/>
  <c r="U316" i="1"/>
  <c r="V315" i="1"/>
  <c r="U315" i="1"/>
  <c r="V314" i="1"/>
  <c r="U314" i="1"/>
  <c r="V313" i="1"/>
  <c r="U313" i="1"/>
  <c r="V312" i="1"/>
  <c r="U312" i="1"/>
  <c r="V311" i="1"/>
  <c r="U311" i="1"/>
  <c r="V310" i="1"/>
  <c r="U310" i="1"/>
  <c r="V309" i="1"/>
  <c r="U309" i="1"/>
  <c r="V308" i="1"/>
  <c r="U308" i="1"/>
  <c r="V307" i="1"/>
  <c r="U307" i="1"/>
  <c r="V306" i="1"/>
  <c r="U306" i="1"/>
  <c r="V305" i="1"/>
  <c r="U305" i="1"/>
  <c r="V304" i="1"/>
  <c r="U304" i="1"/>
  <c r="V303" i="1"/>
  <c r="U303" i="1"/>
  <c r="V302" i="1"/>
  <c r="U302" i="1"/>
  <c r="V301" i="1"/>
  <c r="U301" i="1"/>
  <c r="V300" i="1"/>
  <c r="U300" i="1"/>
  <c r="V299" i="1"/>
  <c r="U299" i="1"/>
  <c r="V298" i="1"/>
  <c r="U298" i="1"/>
  <c r="V297" i="1"/>
  <c r="U297" i="1"/>
  <c r="V296" i="1"/>
  <c r="U296" i="1"/>
  <c r="V295" i="1"/>
  <c r="U295" i="1"/>
  <c r="V294" i="1"/>
  <c r="U294" i="1"/>
  <c r="V293" i="1"/>
  <c r="U293" i="1"/>
  <c r="V292" i="1"/>
  <c r="U292" i="1"/>
  <c r="V291" i="1"/>
  <c r="U291" i="1"/>
  <c r="V290" i="1"/>
  <c r="U290" i="1"/>
  <c r="V289" i="1"/>
  <c r="U289" i="1"/>
  <c r="V288" i="1"/>
  <c r="U288" i="1"/>
  <c r="V287" i="1"/>
  <c r="U287" i="1"/>
  <c r="V286" i="1"/>
  <c r="U286" i="1"/>
  <c r="V285" i="1"/>
  <c r="U285" i="1"/>
  <c r="V284" i="1"/>
  <c r="U284" i="1"/>
  <c r="V283" i="1"/>
  <c r="U283" i="1"/>
  <c r="V282" i="1"/>
  <c r="U282" i="1"/>
  <c r="V281" i="1"/>
  <c r="U281" i="1"/>
  <c r="V280" i="1"/>
  <c r="U280" i="1"/>
  <c r="V279" i="1"/>
  <c r="U279" i="1"/>
  <c r="V278" i="1"/>
  <c r="U278" i="1"/>
  <c r="V277" i="1"/>
  <c r="U277" i="1"/>
  <c r="V276" i="1"/>
  <c r="U276" i="1"/>
  <c r="V275" i="1"/>
  <c r="U275" i="1"/>
  <c r="V274" i="1"/>
  <c r="U274" i="1"/>
  <c r="V273" i="1"/>
  <c r="U273" i="1"/>
  <c r="V272" i="1"/>
  <c r="U272" i="1"/>
  <c r="V271" i="1"/>
  <c r="U271" i="1"/>
  <c r="V270" i="1"/>
  <c r="U270" i="1"/>
  <c r="V269" i="1"/>
  <c r="U269" i="1"/>
  <c r="V268" i="1"/>
  <c r="U268" i="1"/>
  <c r="V267" i="1"/>
  <c r="U267" i="1"/>
  <c r="V266" i="1"/>
  <c r="U266" i="1"/>
  <c r="V265" i="1"/>
  <c r="U265" i="1"/>
  <c r="V264" i="1"/>
  <c r="U264" i="1"/>
  <c r="V263" i="1"/>
  <c r="U263" i="1"/>
  <c r="V262" i="1"/>
  <c r="U262" i="1"/>
  <c r="V261" i="1"/>
  <c r="U261" i="1"/>
  <c r="V260" i="1"/>
  <c r="U260" i="1"/>
  <c r="V259" i="1"/>
  <c r="U259" i="1"/>
  <c r="V258" i="1"/>
  <c r="U258" i="1"/>
  <c r="V257" i="1"/>
  <c r="U257" i="1"/>
  <c r="V256" i="1"/>
  <c r="U256" i="1"/>
  <c r="V255" i="1"/>
  <c r="U255" i="1"/>
  <c r="V254" i="1"/>
  <c r="U254" i="1"/>
  <c r="V253" i="1"/>
  <c r="U253" i="1"/>
  <c r="V252" i="1"/>
  <c r="U252" i="1"/>
  <c r="V251" i="1"/>
  <c r="U251" i="1"/>
  <c r="V250" i="1"/>
  <c r="U250" i="1"/>
  <c r="V249" i="1"/>
  <c r="U249" i="1"/>
  <c r="V248" i="1"/>
  <c r="U248" i="1"/>
  <c r="V247" i="1"/>
  <c r="U247" i="1"/>
  <c r="V246" i="1"/>
  <c r="U246" i="1"/>
  <c r="V245" i="1"/>
  <c r="U245" i="1"/>
  <c r="V244" i="1"/>
  <c r="U244" i="1"/>
  <c r="V243" i="1"/>
  <c r="U243" i="1"/>
  <c r="V242" i="1"/>
  <c r="U242" i="1"/>
  <c r="V241" i="1"/>
  <c r="U241" i="1"/>
  <c r="V240" i="1"/>
  <c r="U240" i="1"/>
  <c r="V239" i="1"/>
  <c r="U239" i="1"/>
  <c r="V238" i="1"/>
  <c r="U238" i="1"/>
  <c r="V237" i="1"/>
  <c r="U237" i="1"/>
  <c r="V236" i="1"/>
  <c r="U236" i="1"/>
  <c r="V235" i="1"/>
  <c r="U235" i="1"/>
  <c r="V234" i="1"/>
  <c r="U234" i="1"/>
  <c r="V233" i="1"/>
  <c r="U233" i="1"/>
  <c r="V232" i="1"/>
  <c r="U232" i="1"/>
  <c r="V231" i="1"/>
  <c r="U231" i="1"/>
  <c r="V230" i="1"/>
  <c r="U230" i="1"/>
  <c r="V229" i="1"/>
  <c r="U229" i="1"/>
  <c r="V228" i="1"/>
  <c r="U228" i="1"/>
  <c r="V227" i="1"/>
  <c r="U227" i="1"/>
  <c r="V226" i="1"/>
  <c r="U226" i="1"/>
  <c r="V225" i="1"/>
  <c r="U225" i="1"/>
  <c r="V224" i="1"/>
  <c r="U224" i="1"/>
  <c r="V223" i="1"/>
  <c r="U223" i="1"/>
  <c r="V222" i="1"/>
  <c r="U222" i="1"/>
  <c r="V221" i="1"/>
  <c r="U221" i="1"/>
  <c r="V220" i="1"/>
  <c r="U220" i="1"/>
  <c r="V219" i="1"/>
  <c r="U219" i="1"/>
  <c r="V218" i="1"/>
  <c r="U218" i="1"/>
  <c r="V217" i="1"/>
  <c r="U217" i="1"/>
  <c r="V216" i="1"/>
  <c r="U216" i="1"/>
  <c r="V215" i="1"/>
  <c r="U215" i="1"/>
  <c r="V214" i="1"/>
  <c r="U214" i="1"/>
  <c r="V213" i="1"/>
  <c r="U213" i="1"/>
  <c r="V212" i="1"/>
  <c r="U212" i="1"/>
  <c r="V211" i="1"/>
  <c r="U211" i="1"/>
  <c r="V210" i="1"/>
  <c r="U210" i="1"/>
  <c r="V209" i="1"/>
  <c r="U209" i="1"/>
  <c r="V208" i="1"/>
  <c r="U208" i="1"/>
  <c r="V207" i="1"/>
  <c r="U207" i="1"/>
  <c r="V206" i="1"/>
  <c r="U206" i="1"/>
  <c r="V205" i="1"/>
  <c r="U205" i="1"/>
  <c r="V204" i="1"/>
  <c r="U204" i="1"/>
  <c r="V203" i="1"/>
  <c r="U203" i="1"/>
  <c r="V202" i="1"/>
  <c r="U202" i="1"/>
  <c r="V201" i="1"/>
  <c r="U201" i="1"/>
  <c r="V200" i="1"/>
  <c r="U200" i="1"/>
  <c r="V199" i="1"/>
  <c r="U199" i="1"/>
  <c r="V198" i="1"/>
  <c r="U198" i="1"/>
  <c r="V197" i="1"/>
  <c r="U197" i="1"/>
  <c r="V196" i="1"/>
  <c r="U196" i="1"/>
  <c r="V195" i="1"/>
  <c r="U195" i="1"/>
  <c r="V194" i="1"/>
  <c r="U194" i="1"/>
  <c r="V193" i="1"/>
  <c r="U193" i="1"/>
  <c r="V192" i="1"/>
  <c r="U192" i="1"/>
  <c r="V191" i="1"/>
  <c r="U191" i="1"/>
  <c r="V190" i="1"/>
  <c r="U190" i="1"/>
  <c r="V189" i="1"/>
  <c r="U189" i="1"/>
  <c r="V188" i="1"/>
  <c r="U188" i="1"/>
  <c r="V187" i="1"/>
  <c r="U187" i="1"/>
  <c r="V186" i="1"/>
  <c r="U186" i="1"/>
  <c r="V185" i="1"/>
  <c r="U185" i="1"/>
  <c r="V184" i="1"/>
  <c r="U184" i="1"/>
  <c r="V183" i="1"/>
  <c r="U183" i="1"/>
  <c r="V182" i="1"/>
  <c r="U182" i="1"/>
  <c r="V181" i="1"/>
  <c r="U181" i="1"/>
  <c r="V180" i="1"/>
  <c r="U180" i="1"/>
  <c r="V179" i="1"/>
  <c r="U179" i="1"/>
  <c r="V178" i="1"/>
  <c r="U178" i="1"/>
  <c r="V177" i="1"/>
  <c r="U177" i="1"/>
  <c r="V176" i="1"/>
  <c r="U176" i="1"/>
  <c r="V175" i="1"/>
  <c r="U175" i="1"/>
  <c r="V174" i="1"/>
  <c r="U174" i="1"/>
  <c r="V173" i="1"/>
  <c r="U173" i="1"/>
  <c r="V172" i="1"/>
  <c r="U172" i="1"/>
  <c r="V171" i="1"/>
  <c r="U171" i="1"/>
  <c r="V170" i="1"/>
  <c r="U170" i="1"/>
  <c r="V169" i="1"/>
  <c r="U169" i="1"/>
  <c r="V168" i="1"/>
  <c r="U168" i="1"/>
  <c r="V167" i="1"/>
  <c r="U167" i="1"/>
  <c r="V166" i="1"/>
  <c r="U166" i="1"/>
  <c r="V165" i="1"/>
  <c r="U165" i="1"/>
  <c r="V164" i="1"/>
  <c r="U164" i="1"/>
  <c r="V163" i="1"/>
  <c r="U163" i="1"/>
  <c r="V162" i="1"/>
  <c r="U162" i="1"/>
  <c r="V161" i="1"/>
  <c r="U161" i="1"/>
  <c r="V160" i="1"/>
  <c r="U160" i="1"/>
  <c r="V159" i="1"/>
  <c r="U159" i="1"/>
  <c r="V158" i="1"/>
  <c r="U158" i="1"/>
  <c r="V157" i="1"/>
  <c r="U157" i="1"/>
  <c r="V156" i="1"/>
  <c r="U156" i="1"/>
  <c r="V155" i="1"/>
  <c r="U155" i="1"/>
  <c r="V154" i="1"/>
  <c r="U154" i="1"/>
  <c r="V153" i="1"/>
  <c r="U153" i="1"/>
  <c r="V152" i="1"/>
  <c r="U152" i="1"/>
  <c r="V151" i="1"/>
  <c r="U151" i="1"/>
  <c r="V150" i="1"/>
  <c r="U150" i="1"/>
  <c r="V149" i="1"/>
  <c r="U149" i="1"/>
  <c r="V148" i="1"/>
  <c r="U148" i="1"/>
  <c r="V147" i="1"/>
  <c r="U147" i="1"/>
  <c r="V146" i="1"/>
  <c r="U146" i="1"/>
  <c r="V145" i="1"/>
  <c r="U145" i="1"/>
  <c r="V144" i="1"/>
  <c r="U144" i="1"/>
  <c r="V143" i="1"/>
  <c r="U143" i="1"/>
  <c r="V142" i="1"/>
  <c r="U142" i="1"/>
  <c r="V141" i="1"/>
  <c r="U141" i="1"/>
  <c r="V140" i="1"/>
  <c r="U140" i="1"/>
  <c r="V139" i="1"/>
  <c r="U139" i="1"/>
  <c r="V138" i="1"/>
  <c r="U138" i="1"/>
  <c r="V137" i="1"/>
  <c r="U137" i="1"/>
  <c r="V136" i="1"/>
  <c r="U136" i="1"/>
  <c r="V135" i="1"/>
  <c r="U135" i="1"/>
  <c r="V134" i="1"/>
  <c r="U134" i="1"/>
  <c r="V133" i="1"/>
  <c r="U133" i="1"/>
  <c r="V132" i="1"/>
  <c r="U132" i="1"/>
  <c r="V131" i="1"/>
  <c r="U131" i="1"/>
  <c r="V130" i="1"/>
  <c r="U130" i="1"/>
  <c r="V129" i="1"/>
  <c r="U129" i="1"/>
  <c r="V128" i="1"/>
  <c r="U128" i="1"/>
  <c r="V127" i="1"/>
  <c r="U127" i="1"/>
  <c r="V126" i="1"/>
  <c r="U126" i="1"/>
  <c r="V125" i="1"/>
  <c r="U125" i="1"/>
  <c r="V124" i="1"/>
  <c r="U124" i="1"/>
  <c r="V123" i="1"/>
  <c r="U123" i="1"/>
  <c r="V122" i="1"/>
  <c r="U122" i="1"/>
  <c r="V121" i="1"/>
  <c r="U121" i="1"/>
  <c r="V120" i="1"/>
  <c r="U120" i="1"/>
  <c r="V119" i="1"/>
  <c r="U119" i="1"/>
  <c r="V118" i="1"/>
  <c r="U118" i="1"/>
  <c r="V117" i="1"/>
  <c r="U117" i="1"/>
  <c r="V116" i="1"/>
  <c r="U116" i="1"/>
  <c r="V115" i="1"/>
  <c r="U115" i="1"/>
  <c r="V114" i="1"/>
  <c r="U114" i="1"/>
  <c r="V113" i="1"/>
  <c r="U113" i="1"/>
  <c r="V112" i="1"/>
  <c r="U112" i="1"/>
  <c r="V111" i="1"/>
  <c r="U111" i="1"/>
  <c r="V110" i="1"/>
  <c r="U110" i="1"/>
  <c r="V109" i="1"/>
  <c r="U109" i="1"/>
  <c r="V108" i="1"/>
  <c r="U108" i="1"/>
  <c r="V107" i="1"/>
  <c r="U107" i="1"/>
  <c r="V106" i="1"/>
  <c r="U106" i="1"/>
  <c r="V105" i="1"/>
  <c r="U105" i="1"/>
  <c r="V104" i="1"/>
  <c r="U104" i="1"/>
  <c r="V103" i="1"/>
  <c r="U103" i="1"/>
  <c r="V102" i="1"/>
  <c r="U102" i="1"/>
  <c r="V101" i="1"/>
  <c r="U101" i="1"/>
  <c r="V100" i="1"/>
  <c r="U100" i="1"/>
  <c r="V99" i="1"/>
  <c r="U99" i="1"/>
  <c r="V98" i="1"/>
  <c r="U98" i="1"/>
  <c r="V97" i="1"/>
  <c r="U97" i="1"/>
  <c r="V96" i="1"/>
  <c r="U96" i="1"/>
  <c r="V95" i="1"/>
  <c r="U95" i="1"/>
  <c r="V94" i="1"/>
  <c r="U94" i="1"/>
  <c r="V93" i="1"/>
  <c r="U93" i="1"/>
  <c r="V92" i="1"/>
  <c r="U92" i="1"/>
  <c r="V91" i="1"/>
  <c r="U91" i="1"/>
  <c r="V90" i="1"/>
  <c r="U90" i="1"/>
  <c r="V89" i="1"/>
  <c r="U89" i="1"/>
  <c r="V88" i="1"/>
  <c r="U88" i="1"/>
  <c r="V87" i="1"/>
  <c r="U87" i="1"/>
  <c r="V86" i="1"/>
  <c r="U86" i="1"/>
  <c r="V85" i="1"/>
  <c r="U85" i="1"/>
  <c r="V84" i="1"/>
  <c r="U84" i="1"/>
  <c r="V83" i="1"/>
  <c r="U83" i="1"/>
  <c r="V82" i="1"/>
  <c r="U82" i="1"/>
  <c r="V81" i="1"/>
  <c r="U81" i="1"/>
  <c r="V80" i="1"/>
  <c r="U80" i="1"/>
  <c r="V79" i="1"/>
  <c r="U79" i="1"/>
  <c r="V78" i="1"/>
  <c r="U78" i="1"/>
  <c r="V77" i="1"/>
  <c r="U77" i="1"/>
  <c r="V76" i="1"/>
  <c r="U76" i="1"/>
  <c r="V75" i="1"/>
  <c r="U75" i="1"/>
  <c r="V74" i="1"/>
  <c r="U74" i="1"/>
  <c r="V73" i="1"/>
  <c r="U73" i="1"/>
  <c r="V72" i="1"/>
  <c r="U72" i="1"/>
  <c r="V71" i="1"/>
  <c r="U71" i="1"/>
  <c r="V70" i="1"/>
  <c r="U70" i="1"/>
  <c r="V69" i="1"/>
  <c r="U69" i="1"/>
  <c r="V68" i="1"/>
  <c r="U68" i="1"/>
  <c r="V67" i="1"/>
  <c r="U67" i="1"/>
  <c r="V66" i="1"/>
  <c r="U66" i="1"/>
  <c r="V65" i="1"/>
  <c r="U65" i="1"/>
  <c r="V64" i="1"/>
  <c r="U64" i="1"/>
  <c r="V63" i="1"/>
  <c r="U63" i="1"/>
  <c r="V62" i="1"/>
  <c r="U62" i="1"/>
  <c r="V61" i="1"/>
  <c r="U61" i="1"/>
  <c r="V60" i="1"/>
  <c r="U60" i="1"/>
  <c r="V59" i="1"/>
  <c r="U59" i="1"/>
  <c r="V58" i="1"/>
  <c r="U58" i="1"/>
  <c r="V57" i="1"/>
  <c r="U57" i="1"/>
  <c r="V56" i="1"/>
  <c r="U56" i="1"/>
  <c r="V55" i="1"/>
  <c r="U55" i="1"/>
  <c r="V54" i="1"/>
  <c r="U54" i="1"/>
  <c r="V53" i="1"/>
  <c r="U53" i="1"/>
  <c r="V52" i="1"/>
  <c r="U52" i="1"/>
  <c r="V51" i="1"/>
  <c r="U51" i="1"/>
  <c r="V50" i="1"/>
  <c r="U50" i="1"/>
  <c r="V49" i="1"/>
  <c r="U49" i="1"/>
  <c r="V48" i="1"/>
  <c r="U48" i="1"/>
  <c r="V47" i="1"/>
  <c r="U47" i="1"/>
  <c r="V46" i="1"/>
  <c r="U46" i="1"/>
  <c r="V45" i="1"/>
  <c r="U45" i="1"/>
  <c r="V44" i="1"/>
  <c r="U44" i="1"/>
  <c r="V43" i="1"/>
  <c r="U43" i="1"/>
  <c r="V42" i="1"/>
  <c r="U42" i="1"/>
  <c r="V41" i="1"/>
  <c r="U41" i="1"/>
  <c r="V40" i="1"/>
  <c r="U40" i="1"/>
  <c r="V39" i="1"/>
  <c r="U39" i="1"/>
  <c r="V38" i="1"/>
  <c r="U38" i="1"/>
  <c r="V37" i="1"/>
  <c r="U37" i="1"/>
  <c r="V36" i="1"/>
  <c r="U36" i="1"/>
  <c r="V35" i="1"/>
  <c r="U35" i="1"/>
  <c r="V34" i="1"/>
  <c r="U34" i="1"/>
  <c r="V33" i="1"/>
  <c r="U33" i="1"/>
  <c r="V32" i="1"/>
  <c r="U32" i="1"/>
  <c r="V31" i="1"/>
  <c r="U31" i="1"/>
  <c r="V30" i="1"/>
  <c r="U30" i="1"/>
  <c r="V29" i="1"/>
  <c r="U29" i="1"/>
  <c r="V28" i="1"/>
  <c r="U28" i="1"/>
  <c r="V27" i="1"/>
  <c r="U27" i="1"/>
  <c r="V26" i="1"/>
  <c r="U26" i="1"/>
  <c r="V25" i="1"/>
  <c r="U25" i="1"/>
  <c r="U24" i="1"/>
  <c r="V24" i="1"/>
  <c r="V23" i="1"/>
  <c r="U23" i="1"/>
  <c r="S1401" i="1"/>
  <c r="R1401" i="1"/>
  <c r="S1400" i="1"/>
  <c r="R1400" i="1"/>
  <c r="S1399" i="1"/>
  <c r="R1399" i="1"/>
  <c r="S1398" i="1"/>
  <c r="R1398" i="1"/>
  <c r="S1397" i="1"/>
  <c r="R1397" i="1"/>
  <c r="S1396" i="1"/>
  <c r="R1396" i="1"/>
  <c r="S1395" i="1"/>
  <c r="R1395" i="1"/>
  <c r="S1394" i="1"/>
  <c r="R1394" i="1"/>
  <c r="S1393" i="1"/>
  <c r="R1393" i="1"/>
  <c r="S1392" i="1"/>
  <c r="R1392" i="1"/>
  <c r="S1391" i="1"/>
  <c r="R1391" i="1"/>
  <c r="S1390" i="1"/>
  <c r="R1390" i="1"/>
  <c r="S1389" i="1"/>
  <c r="R1389" i="1"/>
  <c r="S1388" i="1"/>
  <c r="R1388" i="1"/>
  <c r="S1387" i="1"/>
  <c r="R1387" i="1"/>
  <c r="S1386" i="1"/>
  <c r="R1386" i="1"/>
  <c r="S1385" i="1"/>
  <c r="R1385" i="1"/>
  <c r="S1384" i="1"/>
  <c r="R1384" i="1"/>
  <c r="S1383" i="1"/>
  <c r="R1383" i="1"/>
  <c r="S1382" i="1"/>
  <c r="R1382" i="1"/>
  <c r="S1381" i="1"/>
  <c r="R1381" i="1"/>
  <c r="S1380" i="1"/>
  <c r="R1380" i="1"/>
  <c r="S1379" i="1"/>
  <c r="R1379" i="1"/>
  <c r="S1378" i="1"/>
  <c r="R1378" i="1"/>
  <c r="S1377" i="1"/>
  <c r="R1377" i="1"/>
  <c r="S1376" i="1"/>
  <c r="R1376" i="1"/>
  <c r="S1375" i="1"/>
  <c r="R1375" i="1"/>
  <c r="S1374" i="1"/>
  <c r="R1374" i="1"/>
  <c r="S1373" i="1"/>
  <c r="R1373" i="1"/>
  <c r="S1372" i="1"/>
  <c r="R1372" i="1"/>
  <c r="S1371" i="1"/>
  <c r="R1371" i="1"/>
  <c r="S1370" i="1"/>
  <c r="R1370" i="1"/>
  <c r="S1369" i="1"/>
  <c r="R1369" i="1"/>
  <c r="S1368" i="1"/>
  <c r="R1368" i="1"/>
  <c r="S1367" i="1"/>
  <c r="R1367" i="1"/>
  <c r="S1366" i="1"/>
  <c r="R1366" i="1"/>
  <c r="S1365" i="1"/>
  <c r="R1365" i="1"/>
  <c r="S1364" i="1"/>
  <c r="R1364" i="1"/>
  <c r="S1363" i="1"/>
  <c r="R1363" i="1"/>
  <c r="S1362" i="1"/>
  <c r="R1362" i="1"/>
  <c r="S1361" i="1"/>
  <c r="R1361" i="1"/>
  <c r="S1360" i="1"/>
  <c r="R1360" i="1"/>
  <c r="S1359" i="1"/>
  <c r="R1359" i="1"/>
  <c r="S1358" i="1"/>
  <c r="R1358" i="1"/>
  <c r="S1357" i="1"/>
  <c r="R1357" i="1"/>
  <c r="S1356" i="1"/>
  <c r="R1356" i="1"/>
  <c r="S1355" i="1"/>
  <c r="R1355" i="1"/>
  <c r="S1354" i="1"/>
  <c r="R1354" i="1"/>
  <c r="S1353" i="1"/>
  <c r="R1353" i="1"/>
  <c r="S1352" i="1"/>
  <c r="R1352" i="1"/>
  <c r="S1351" i="1"/>
  <c r="R1351" i="1"/>
  <c r="S1350" i="1"/>
  <c r="R1350" i="1"/>
  <c r="S1349" i="1"/>
  <c r="R1349" i="1"/>
  <c r="S1348" i="1"/>
  <c r="R1348" i="1"/>
  <c r="S1347" i="1"/>
  <c r="R1347" i="1"/>
  <c r="S1346" i="1"/>
  <c r="R1346" i="1"/>
  <c r="S1345" i="1"/>
  <c r="R1345" i="1"/>
  <c r="S1344" i="1"/>
  <c r="R1344" i="1"/>
  <c r="S1343" i="1"/>
  <c r="R1343" i="1"/>
  <c r="S1342" i="1"/>
  <c r="R1342" i="1"/>
  <c r="S1341" i="1"/>
  <c r="R1341" i="1"/>
  <c r="S1340" i="1"/>
  <c r="R1340" i="1"/>
  <c r="S1339" i="1"/>
  <c r="R1339" i="1"/>
  <c r="S1338" i="1"/>
  <c r="R1338" i="1"/>
  <c r="S1337" i="1"/>
  <c r="R1337" i="1"/>
  <c r="S1336" i="1"/>
  <c r="R1336" i="1"/>
  <c r="S1335" i="1"/>
  <c r="R1335" i="1"/>
  <c r="S1334" i="1"/>
  <c r="R1334" i="1"/>
  <c r="S1333" i="1"/>
  <c r="R1333" i="1"/>
  <c r="S1332" i="1"/>
  <c r="R1332" i="1"/>
  <c r="S1331" i="1"/>
  <c r="R1331" i="1"/>
  <c r="S1330" i="1"/>
  <c r="R1330" i="1"/>
  <c r="S1329" i="1"/>
  <c r="R1329" i="1"/>
  <c r="S1328" i="1"/>
  <c r="R1328" i="1"/>
  <c r="S1327" i="1"/>
  <c r="R1327" i="1"/>
  <c r="S1326" i="1"/>
  <c r="R1326" i="1"/>
  <c r="S1325" i="1"/>
  <c r="R1325" i="1"/>
  <c r="S1324" i="1"/>
  <c r="R1324" i="1"/>
  <c r="S1323" i="1"/>
  <c r="R1323" i="1"/>
  <c r="S1322" i="1"/>
  <c r="R1322" i="1"/>
  <c r="S1321" i="1"/>
  <c r="R1321" i="1"/>
  <c r="S1320" i="1"/>
  <c r="R1320" i="1"/>
  <c r="S1319" i="1"/>
  <c r="R1319" i="1"/>
  <c r="S1318" i="1"/>
  <c r="R1318" i="1"/>
  <c r="S1317" i="1"/>
  <c r="R1317" i="1"/>
  <c r="S1316" i="1"/>
  <c r="R1316" i="1"/>
  <c r="S1315" i="1"/>
  <c r="R1315" i="1"/>
  <c r="S1314" i="1"/>
  <c r="R1314" i="1"/>
  <c r="S1313" i="1"/>
  <c r="R1313" i="1"/>
  <c r="S1312" i="1"/>
  <c r="R1312" i="1"/>
  <c r="S1311" i="1"/>
  <c r="R1311" i="1"/>
  <c r="S1310" i="1"/>
  <c r="R1310" i="1"/>
  <c r="S1309" i="1"/>
  <c r="R1309" i="1"/>
  <c r="S1308" i="1"/>
  <c r="R1308" i="1"/>
  <c r="S1307" i="1"/>
  <c r="R1307" i="1"/>
  <c r="S1306" i="1"/>
  <c r="R1306" i="1"/>
  <c r="S1305" i="1"/>
  <c r="R1305" i="1"/>
  <c r="S1304" i="1"/>
  <c r="R1304" i="1"/>
  <c r="S1303" i="1"/>
  <c r="R1303" i="1"/>
  <c r="S1302" i="1"/>
  <c r="R1302" i="1"/>
  <c r="S1301" i="1"/>
  <c r="R1301" i="1"/>
  <c r="S1300" i="1"/>
  <c r="R1300" i="1"/>
  <c r="S1299" i="1"/>
  <c r="R1299" i="1"/>
  <c r="S1298" i="1"/>
  <c r="R1298" i="1"/>
  <c r="S1297" i="1"/>
  <c r="R1297" i="1"/>
  <c r="S1296" i="1"/>
  <c r="R1296" i="1"/>
  <c r="S1295" i="1"/>
  <c r="R1295" i="1"/>
  <c r="S1294" i="1"/>
  <c r="R1294" i="1"/>
  <c r="S1293" i="1"/>
  <c r="R1293" i="1"/>
  <c r="S1292" i="1"/>
  <c r="R1292" i="1"/>
  <c r="S1291" i="1"/>
  <c r="R1291" i="1"/>
  <c r="S1290" i="1"/>
  <c r="R1290" i="1"/>
  <c r="S1289" i="1"/>
  <c r="R1289" i="1"/>
  <c r="S1288" i="1"/>
  <c r="R1288" i="1"/>
  <c r="S1287" i="1"/>
  <c r="R1287" i="1"/>
  <c r="S1286" i="1"/>
  <c r="R1286" i="1"/>
  <c r="S1285" i="1"/>
  <c r="R1285" i="1"/>
  <c r="S1284" i="1"/>
  <c r="R1284" i="1"/>
  <c r="S1283" i="1"/>
  <c r="R1283" i="1"/>
  <c r="S1282" i="1"/>
  <c r="R1282" i="1"/>
  <c r="S1281" i="1"/>
  <c r="R1281" i="1"/>
  <c r="S1280" i="1"/>
  <c r="R1280" i="1"/>
  <c r="S1279" i="1"/>
  <c r="R1279" i="1"/>
  <c r="S1278" i="1"/>
  <c r="R1278" i="1"/>
  <c r="S1277" i="1"/>
  <c r="R1277" i="1"/>
  <c r="S1276" i="1"/>
  <c r="R1276" i="1"/>
  <c r="S1275" i="1"/>
  <c r="R1275" i="1"/>
  <c r="S1274" i="1"/>
  <c r="R1274" i="1"/>
  <c r="S1273" i="1"/>
  <c r="R1273" i="1"/>
  <c r="S1272" i="1"/>
  <c r="R1272" i="1"/>
  <c r="S1271" i="1"/>
  <c r="R1271" i="1"/>
  <c r="S1270" i="1"/>
  <c r="R1270" i="1"/>
  <c r="S1269" i="1"/>
  <c r="R1269" i="1"/>
  <c r="S1268" i="1"/>
  <c r="R1268" i="1"/>
  <c r="S1267" i="1"/>
  <c r="R1267" i="1"/>
  <c r="S1266" i="1"/>
  <c r="R1266" i="1"/>
  <c r="S1265" i="1"/>
  <c r="R1265" i="1"/>
  <c r="S1264" i="1"/>
  <c r="R1264" i="1"/>
  <c r="S1263" i="1"/>
  <c r="R1263" i="1"/>
  <c r="S1262" i="1"/>
  <c r="R1262" i="1"/>
  <c r="S1261" i="1"/>
  <c r="R1261" i="1"/>
  <c r="S1260" i="1"/>
  <c r="R1260" i="1"/>
  <c r="S1259" i="1"/>
  <c r="R1259" i="1"/>
  <c r="S1258" i="1"/>
  <c r="R1258" i="1"/>
  <c r="S1257" i="1"/>
  <c r="R1257" i="1"/>
  <c r="S1256" i="1"/>
  <c r="R1256" i="1"/>
  <c r="S1255" i="1"/>
  <c r="R1255" i="1"/>
  <c r="S1254" i="1"/>
  <c r="R1254" i="1"/>
  <c r="S1253" i="1"/>
  <c r="R1253" i="1"/>
  <c r="S1252" i="1"/>
  <c r="R1252" i="1"/>
  <c r="S1251" i="1"/>
  <c r="R1251" i="1"/>
  <c r="S1250" i="1"/>
  <c r="R1250" i="1"/>
  <c r="S1249" i="1"/>
  <c r="R1249" i="1"/>
  <c r="S1248" i="1"/>
  <c r="R1248" i="1"/>
  <c r="S1247" i="1"/>
  <c r="R1247" i="1"/>
  <c r="S1246" i="1"/>
  <c r="R1246" i="1"/>
  <c r="S1245" i="1"/>
  <c r="R1245" i="1"/>
  <c r="S1244" i="1"/>
  <c r="R1244" i="1"/>
  <c r="S1243" i="1"/>
  <c r="R1243" i="1"/>
  <c r="S1242" i="1"/>
  <c r="R1242" i="1"/>
  <c r="S1241" i="1"/>
  <c r="R1241" i="1"/>
  <c r="S1240" i="1"/>
  <c r="R1240" i="1"/>
  <c r="S1239" i="1"/>
  <c r="R1239" i="1"/>
  <c r="S1238" i="1"/>
  <c r="R1238" i="1"/>
  <c r="S1237" i="1"/>
  <c r="R1237" i="1"/>
  <c r="S1236" i="1"/>
  <c r="R1236" i="1"/>
  <c r="S1235" i="1"/>
  <c r="R1235" i="1"/>
  <c r="S1234" i="1"/>
  <c r="R1234" i="1"/>
  <c r="S1233" i="1"/>
  <c r="R1233" i="1"/>
  <c r="S1232" i="1"/>
  <c r="R1232" i="1"/>
  <c r="S1231" i="1"/>
  <c r="R1231" i="1"/>
  <c r="S1230" i="1"/>
  <c r="R1230" i="1"/>
  <c r="S1229" i="1"/>
  <c r="R1229" i="1"/>
  <c r="S1228" i="1"/>
  <c r="R1228" i="1"/>
  <c r="S1227" i="1"/>
  <c r="R1227" i="1"/>
  <c r="S1226" i="1"/>
  <c r="R1226" i="1"/>
  <c r="S1225" i="1"/>
  <c r="R1225" i="1"/>
  <c r="S1224" i="1"/>
  <c r="R1224" i="1"/>
  <c r="S1223" i="1"/>
  <c r="R1223" i="1"/>
  <c r="S1222" i="1"/>
  <c r="R1222" i="1"/>
  <c r="S1221" i="1"/>
  <c r="R1221" i="1"/>
  <c r="S1220" i="1"/>
  <c r="R1220" i="1"/>
  <c r="S1219" i="1"/>
  <c r="R1219" i="1"/>
  <c r="S1218" i="1"/>
  <c r="R1218" i="1"/>
  <c r="S1217" i="1"/>
  <c r="R1217" i="1"/>
  <c r="S1216" i="1"/>
  <c r="R1216" i="1"/>
  <c r="S1215" i="1"/>
  <c r="R1215" i="1"/>
  <c r="S1214" i="1"/>
  <c r="R1214" i="1"/>
  <c r="S1213" i="1"/>
  <c r="R1213" i="1"/>
  <c r="S1212" i="1"/>
  <c r="R1212" i="1"/>
  <c r="S1211" i="1"/>
  <c r="R1211" i="1"/>
  <c r="S1210" i="1"/>
  <c r="R1210" i="1"/>
  <c r="S1209" i="1"/>
  <c r="R1209" i="1"/>
  <c r="S1208" i="1"/>
  <c r="R1208" i="1"/>
  <c r="S1207" i="1"/>
  <c r="R1207" i="1"/>
  <c r="S1206" i="1"/>
  <c r="R1206" i="1"/>
  <c r="S1205" i="1"/>
  <c r="R1205" i="1"/>
  <c r="S1204" i="1"/>
  <c r="R1204" i="1"/>
  <c r="S1203" i="1"/>
  <c r="R1203" i="1"/>
  <c r="S1202" i="1"/>
  <c r="R1202" i="1"/>
  <c r="S1201" i="1"/>
  <c r="R1201" i="1"/>
  <c r="S1200" i="1"/>
  <c r="R1200" i="1"/>
  <c r="S1199" i="1"/>
  <c r="R1199" i="1"/>
  <c r="S1198" i="1"/>
  <c r="R1198" i="1"/>
  <c r="S1197" i="1"/>
  <c r="R1197" i="1"/>
  <c r="S1196" i="1"/>
  <c r="R1196" i="1"/>
  <c r="S1195" i="1"/>
  <c r="R1195" i="1"/>
  <c r="S1194" i="1"/>
  <c r="R1194" i="1"/>
  <c r="S1193" i="1"/>
  <c r="R1193" i="1"/>
  <c r="S1192" i="1"/>
  <c r="R1192" i="1"/>
  <c r="S1191" i="1"/>
  <c r="R1191" i="1"/>
  <c r="S1190" i="1"/>
  <c r="R1190" i="1"/>
  <c r="S1189" i="1"/>
  <c r="R1189" i="1"/>
  <c r="S1188" i="1"/>
  <c r="R1188" i="1"/>
  <c r="S1187" i="1"/>
  <c r="R1187" i="1"/>
  <c r="S1186" i="1"/>
  <c r="R1186" i="1"/>
  <c r="S1185" i="1"/>
  <c r="R1185" i="1"/>
  <c r="S1184" i="1"/>
  <c r="R1184" i="1"/>
  <c r="S1183" i="1"/>
  <c r="R1183" i="1"/>
  <c r="S1182" i="1"/>
  <c r="R1182" i="1"/>
  <c r="S1181" i="1"/>
  <c r="R1181" i="1"/>
  <c r="S1180" i="1"/>
  <c r="R1180" i="1"/>
  <c r="S1179" i="1"/>
  <c r="R1179" i="1"/>
  <c r="S1178" i="1"/>
  <c r="R1178" i="1"/>
  <c r="S1177" i="1"/>
  <c r="R1177" i="1"/>
  <c r="S1176" i="1"/>
  <c r="R1176" i="1"/>
  <c r="S1175" i="1"/>
  <c r="R1175" i="1"/>
  <c r="S1174" i="1"/>
  <c r="R1174" i="1"/>
  <c r="S1173" i="1"/>
  <c r="R1173" i="1"/>
  <c r="S1172" i="1"/>
  <c r="R1172" i="1"/>
  <c r="S1171" i="1"/>
  <c r="R1171" i="1"/>
  <c r="S1170" i="1"/>
  <c r="R1170" i="1"/>
  <c r="S1169" i="1"/>
  <c r="R1169" i="1"/>
  <c r="S1168" i="1"/>
  <c r="R1168" i="1"/>
  <c r="S1167" i="1"/>
  <c r="R1167" i="1"/>
  <c r="S1166" i="1"/>
  <c r="R1166" i="1"/>
  <c r="S1165" i="1"/>
  <c r="R1165" i="1"/>
  <c r="S1164" i="1"/>
  <c r="R1164" i="1"/>
  <c r="S1163" i="1"/>
  <c r="R1163" i="1"/>
  <c r="S1162" i="1"/>
  <c r="R1162" i="1"/>
  <c r="S1161" i="1"/>
  <c r="R1161" i="1"/>
  <c r="S1160" i="1"/>
  <c r="R1160" i="1"/>
  <c r="S1159" i="1"/>
  <c r="R1159" i="1"/>
  <c r="S1158" i="1"/>
  <c r="R1158" i="1"/>
  <c r="S1157" i="1"/>
  <c r="R1157" i="1"/>
  <c r="S1156" i="1"/>
  <c r="R1156" i="1"/>
  <c r="S1155" i="1"/>
  <c r="R1155" i="1"/>
  <c r="S1154" i="1"/>
  <c r="R1154" i="1"/>
  <c r="S1153" i="1"/>
  <c r="R1153" i="1"/>
  <c r="S1152" i="1"/>
  <c r="R1152" i="1"/>
  <c r="S1151" i="1"/>
  <c r="R1151" i="1"/>
  <c r="S1150" i="1"/>
  <c r="R1150" i="1"/>
  <c r="S1149" i="1"/>
  <c r="R1149" i="1"/>
  <c r="S1148" i="1"/>
  <c r="R1148" i="1"/>
  <c r="S1147" i="1"/>
  <c r="R1147" i="1"/>
  <c r="S1146" i="1"/>
  <c r="R1146" i="1"/>
  <c r="S1145" i="1"/>
  <c r="R1145" i="1"/>
  <c r="S1144" i="1"/>
  <c r="R1144" i="1"/>
  <c r="S1143" i="1"/>
  <c r="R1143" i="1"/>
  <c r="S1142" i="1"/>
  <c r="R1142" i="1"/>
  <c r="S1141" i="1"/>
  <c r="R1141" i="1"/>
  <c r="S1140" i="1"/>
  <c r="R1140" i="1"/>
  <c r="S1139" i="1"/>
  <c r="R1139" i="1"/>
  <c r="S1138" i="1"/>
  <c r="R1138" i="1"/>
  <c r="S1137" i="1"/>
  <c r="R1137" i="1"/>
  <c r="S1136" i="1"/>
  <c r="R1136" i="1"/>
  <c r="S1135" i="1"/>
  <c r="R1135" i="1"/>
  <c r="S1134" i="1"/>
  <c r="R1134" i="1"/>
  <c r="S1133" i="1"/>
  <c r="R1133" i="1"/>
  <c r="S1132" i="1"/>
  <c r="R1132" i="1"/>
  <c r="S1131" i="1"/>
  <c r="R1131" i="1"/>
  <c r="S1130" i="1"/>
  <c r="R1130" i="1"/>
  <c r="S1129" i="1"/>
  <c r="R1129" i="1"/>
  <c r="S1128" i="1"/>
  <c r="R1128" i="1"/>
  <c r="S1127" i="1"/>
  <c r="R1127" i="1"/>
  <c r="S1126" i="1"/>
  <c r="R1126" i="1"/>
  <c r="S1125" i="1"/>
  <c r="R1125" i="1"/>
  <c r="S1124" i="1"/>
  <c r="R1124" i="1"/>
  <c r="S1123" i="1"/>
  <c r="R1123" i="1"/>
  <c r="S1122" i="1"/>
  <c r="R1122" i="1"/>
  <c r="S1121" i="1"/>
  <c r="R1121" i="1"/>
  <c r="S1120" i="1"/>
  <c r="R1120" i="1"/>
  <c r="S1119" i="1"/>
  <c r="R1119" i="1"/>
  <c r="S1118" i="1"/>
  <c r="R1118" i="1"/>
  <c r="S1117" i="1"/>
  <c r="R1117" i="1"/>
  <c r="S1116" i="1"/>
  <c r="R1116" i="1"/>
  <c r="S1115" i="1"/>
  <c r="R1115" i="1"/>
  <c r="S1114" i="1"/>
  <c r="R1114" i="1"/>
  <c r="S1113" i="1"/>
  <c r="R1113" i="1"/>
  <c r="S1112" i="1"/>
  <c r="R1112" i="1"/>
  <c r="S1111" i="1"/>
  <c r="R1111" i="1"/>
  <c r="S1110" i="1"/>
  <c r="R1110" i="1"/>
  <c r="S1109" i="1"/>
  <c r="R1109" i="1"/>
  <c r="S1108" i="1"/>
  <c r="R1108" i="1"/>
  <c r="S1107" i="1"/>
  <c r="R1107" i="1"/>
  <c r="S1106" i="1"/>
  <c r="R1106" i="1"/>
  <c r="S1105" i="1"/>
  <c r="R1105" i="1"/>
  <c r="S1104" i="1"/>
  <c r="R1104" i="1"/>
  <c r="S1103" i="1"/>
  <c r="R1103" i="1"/>
  <c r="S1102" i="1"/>
  <c r="R1102" i="1"/>
  <c r="S1101" i="1"/>
  <c r="R1101" i="1"/>
  <c r="S1100" i="1"/>
  <c r="R1100" i="1"/>
  <c r="S1099" i="1"/>
  <c r="R1099" i="1"/>
  <c r="S1098" i="1"/>
  <c r="R1098" i="1"/>
  <c r="S1097" i="1"/>
  <c r="R1097" i="1"/>
  <c r="S1096" i="1"/>
  <c r="R1096" i="1"/>
  <c r="S1095" i="1"/>
  <c r="R1095" i="1"/>
  <c r="S1094" i="1"/>
  <c r="R1094" i="1"/>
  <c r="S1093" i="1"/>
  <c r="R1093" i="1"/>
  <c r="S1092" i="1"/>
  <c r="R1092" i="1"/>
  <c r="S1091" i="1"/>
  <c r="R1091" i="1"/>
  <c r="S1090" i="1"/>
  <c r="R1090" i="1"/>
  <c r="S1089" i="1"/>
  <c r="R1089" i="1"/>
  <c r="S1088" i="1"/>
  <c r="R1088" i="1"/>
  <c r="S1087" i="1"/>
  <c r="R1087" i="1"/>
  <c r="S1086" i="1"/>
  <c r="R1086" i="1"/>
  <c r="S1085" i="1"/>
  <c r="R1085" i="1"/>
  <c r="S1084" i="1"/>
  <c r="R1084" i="1"/>
  <c r="S1083" i="1"/>
  <c r="R1083" i="1"/>
  <c r="S1082" i="1"/>
  <c r="R1082" i="1"/>
  <c r="S1081" i="1"/>
  <c r="R1081" i="1"/>
  <c r="S1080" i="1"/>
  <c r="R1080" i="1"/>
  <c r="S1079" i="1"/>
  <c r="R1079" i="1"/>
  <c r="S1078" i="1"/>
  <c r="R1078" i="1"/>
  <c r="S1077" i="1"/>
  <c r="R1077" i="1"/>
  <c r="S1076" i="1"/>
  <c r="R1076" i="1"/>
  <c r="S1075" i="1"/>
  <c r="R1075" i="1"/>
  <c r="S1074" i="1"/>
  <c r="R1074" i="1"/>
  <c r="S1073" i="1"/>
  <c r="R1073" i="1"/>
  <c r="S1072" i="1"/>
  <c r="R1072" i="1"/>
  <c r="S1071" i="1"/>
  <c r="R1071" i="1"/>
  <c r="S1070" i="1"/>
  <c r="R1070" i="1"/>
  <c r="S1069" i="1"/>
  <c r="R1069" i="1"/>
  <c r="S1068" i="1"/>
  <c r="R1068" i="1"/>
  <c r="S1067" i="1"/>
  <c r="R1067" i="1"/>
  <c r="S1066" i="1"/>
  <c r="R1066" i="1"/>
  <c r="S1065" i="1"/>
  <c r="R1065" i="1"/>
  <c r="S1064" i="1"/>
  <c r="R1064" i="1"/>
  <c r="S1063" i="1"/>
  <c r="R1063" i="1"/>
  <c r="S1062" i="1"/>
  <c r="R1062" i="1"/>
  <c r="S1061" i="1"/>
  <c r="R1061" i="1"/>
  <c r="S1060" i="1"/>
  <c r="R1060" i="1"/>
  <c r="S1059" i="1"/>
  <c r="R1059" i="1"/>
  <c r="S1058" i="1"/>
  <c r="R1058" i="1"/>
  <c r="S1057" i="1"/>
  <c r="R1057" i="1"/>
  <c r="S1056" i="1"/>
  <c r="R1056" i="1"/>
  <c r="S1055" i="1"/>
  <c r="R1055" i="1"/>
  <c r="S1054" i="1"/>
  <c r="R1054" i="1"/>
  <c r="S1053" i="1"/>
  <c r="R1053" i="1"/>
  <c r="S1052" i="1"/>
  <c r="R1052" i="1"/>
  <c r="S1051" i="1"/>
  <c r="R1051" i="1"/>
  <c r="S1050" i="1"/>
  <c r="R1050" i="1"/>
  <c r="S1049" i="1"/>
  <c r="R1049" i="1"/>
  <c r="S1048" i="1"/>
  <c r="R1048" i="1"/>
  <c r="S1047" i="1"/>
  <c r="R1047" i="1"/>
  <c r="S1046" i="1"/>
  <c r="R1046" i="1"/>
  <c r="S1045" i="1"/>
  <c r="R1045" i="1"/>
  <c r="S1044" i="1"/>
  <c r="R1044" i="1"/>
  <c r="S1043" i="1"/>
  <c r="R1043" i="1"/>
  <c r="S1042" i="1"/>
  <c r="R1042" i="1"/>
  <c r="S1041" i="1"/>
  <c r="R1041" i="1"/>
  <c r="S1040" i="1"/>
  <c r="R1040" i="1"/>
  <c r="S1039" i="1"/>
  <c r="R1039" i="1"/>
  <c r="S1038" i="1"/>
  <c r="R1038" i="1"/>
  <c r="S1037" i="1"/>
  <c r="R1037" i="1"/>
  <c r="S1036" i="1"/>
  <c r="R1036" i="1"/>
  <c r="S1035" i="1"/>
  <c r="R1035" i="1"/>
  <c r="S1034" i="1"/>
  <c r="R1034" i="1"/>
  <c r="S1033" i="1"/>
  <c r="R1033" i="1"/>
  <c r="S1032" i="1"/>
  <c r="R1032" i="1"/>
  <c r="S1031" i="1"/>
  <c r="R1031" i="1"/>
  <c r="S1030" i="1"/>
  <c r="R1030" i="1"/>
  <c r="S1029" i="1"/>
  <c r="R1029" i="1"/>
  <c r="S1028" i="1"/>
  <c r="R1028" i="1"/>
  <c r="S1027" i="1"/>
  <c r="R1027" i="1"/>
  <c r="S1026" i="1"/>
  <c r="R1026" i="1"/>
  <c r="S1025" i="1"/>
  <c r="R1025" i="1"/>
  <c r="S1024" i="1"/>
  <c r="R1024" i="1"/>
  <c r="S1023" i="1"/>
  <c r="R1023" i="1"/>
  <c r="S1022" i="1"/>
  <c r="R1022" i="1"/>
  <c r="S1021" i="1"/>
  <c r="R1021" i="1"/>
  <c r="S1020" i="1"/>
  <c r="R1020" i="1"/>
  <c r="S1019" i="1"/>
  <c r="R1019" i="1"/>
  <c r="S1018" i="1"/>
  <c r="R1018" i="1"/>
  <c r="S1017" i="1"/>
  <c r="R1017" i="1"/>
  <c r="S1016" i="1"/>
  <c r="R1016" i="1"/>
  <c r="S1015" i="1"/>
  <c r="R1015" i="1"/>
  <c r="S1014" i="1"/>
  <c r="R1014" i="1"/>
  <c r="S1013" i="1"/>
  <c r="R1013" i="1"/>
  <c r="S1012" i="1"/>
  <c r="R1012" i="1"/>
  <c r="S1011" i="1"/>
  <c r="R1011" i="1"/>
  <c r="S1010" i="1"/>
  <c r="R1010" i="1"/>
  <c r="S1009" i="1"/>
  <c r="R1009" i="1"/>
  <c r="S1008" i="1"/>
  <c r="R1008" i="1"/>
  <c r="S1007" i="1"/>
  <c r="R1007" i="1"/>
  <c r="S1006" i="1"/>
  <c r="R1006" i="1"/>
  <c r="S1005" i="1"/>
  <c r="R1005" i="1"/>
  <c r="S1004" i="1"/>
  <c r="R1004" i="1"/>
  <c r="S1003" i="1"/>
  <c r="R1003" i="1"/>
  <c r="S1002" i="1"/>
  <c r="R1002" i="1"/>
  <c r="S1001" i="1"/>
  <c r="R1001" i="1"/>
  <c r="S1000" i="1"/>
  <c r="R1000" i="1"/>
  <c r="S999" i="1"/>
  <c r="R999" i="1"/>
  <c r="S998" i="1"/>
  <c r="R998" i="1"/>
  <c r="S997" i="1"/>
  <c r="R997" i="1"/>
  <c r="S996" i="1"/>
  <c r="R996" i="1"/>
  <c r="S995" i="1"/>
  <c r="R995" i="1"/>
  <c r="S994" i="1"/>
  <c r="R994" i="1"/>
  <c r="S993" i="1"/>
  <c r="R993" i="1"/>
  <c r="S992" i="1"/>
  <c r="R992" i="1"/>
  <c r="S991" i="1"/>
  <c r="R991" i="1"/>
  <c r="S990" i="1"/>
  <c r="R990" i="1"/>
  <c r="S989" i="1"/>
  <c r="R989" i="1"/>
  <c r="S988" i="1"/>
  <c r="R988" i="1"/>
  <c r="S987" i="1"/>
  <c r="R987" i="1"/>
  <c r="S986" i="1"/>
  <c r="R986" i="1"/>
  <c r="S985" i="1"/>
  <c r="R985" i="1"/>
  <c r="S984" i="1"/>
  <c r="R984" i="1"/>
  <c r="S983" i="1"/>
  <c r="R983" i="1"/>
  <c r="S982" i="1"/>
  <c r="R982" i="1"/>
  <c r="S981" i="1"/>
  <c r="R981" i="1"/>
  <c r="S980" i="1"/>
  <c r="R980" i="1"/>
  <c r="S979" i="1"/>
  <c r="R979" i="1"/>
  <c r="S978" i="1"/>
  <c r="R978" i="1"/>
  <c r="S977" i="1"/>
  <c r="R977" i="1"/>
  <c r="S976" i="1"/>
  <c r="R976" i="1"/>
  <c r="S975" i="1"/>
  <c r="R975" i="1"/>
  <c r="S974" i="1"/>
  <c r="R974" i="1"/>
  <c r="S973" i="1"/>
  <c r="R973" i="1"/>
  <c r="S972" i="1"/>
  <c r="R972" i="1"/>
  <c r="S971" i="1"/>
  <c r="R971" i="1"/>
  <c r="S970" i="1"/>
  <c r="R970" i="1"/>
  <c r="S969" i="1"/>
  <c r="R969" i="1"/>
  <c r="S968" i="1"/>
  <c r="R968" i="1"/>
  <c r="S967" i="1"/>
  <c r="R967" i="1"/>
  <c r="S966" i="1"/>
  <c r="R966" i="1"/>
  <c r="S965" i="1"/>
  <c r="R965" i="1"/>
  <c r="S964" i="1"/>
  <c r="R964" i="1"/>
  <c r="S963" i="1"/>
  <c r="R963" i="1"/>
  <c r="S962" i="1"/>
  <c r="R962" i="1"/>
  <c r="S961" i="1"/>
  <c r="R961" i="1"/>
  <c r="S960" i="1"/>
  <c r="R960" i="1"/>
  <c r="S959" i="1"/>
  <c r="R959" i="1"/>
  <c r="S958" i="1"/>
  <c r="R958" i="1"/>
  <c r="S957" i="1"/>
  <c r="R957" i="1"/>
  <c r="S956" i="1"/>
  <c r="R956" i="1"/>
  <c r="S955" i="1"/>
  <c r="R955" i="1"/>
  <c r="S954" i="1"/>
  <c r="R954" i="1"/>
  <c r="S953" i="1"/>
  <c r="R953" i="1"/>
  <c r="S952" i="1"/>
  <c r="R952" i="1"/>
  <c r="S951" i="1"/>
  <c r="R951" i="1"/>
  <c r="S950" i="1"/>
  <c r="R950" i="1"/>
  <c r="S949" i="1"/>
  <c r="R949" i="1"/>
  <c r="S948" i="1"/>
  <c r="R948" i="1"/>
  <c r="S947" i="1"/>
  <c r="R947" i="1"/>
  <c r="S946" i="1"/>
  <c r="R946" i="1"/>
  <c r="S945" i="1"/>
  <c r="R945" i="1"/>
  <c r="S944" i="1"/>
  <c r="R944" i="1"/>
  <c r="S943" i="1"/>
  <c r="R943" i="1"/>
  <c r="S942" i="1"/>
  <c r="R942" i="1"/>
  <c r="S941" i="1"/>
  <c r="R941" i="1"/>
  <c r="S940" i="1"/>
  <c r="R940" i="1"/>
  <c r="S939" i="1"/>
  <c r="R939" i="1"/>
  <c r="S938" i="1"/>
  <c r="R938" i="1"/>
  <c r="S937" i="1"/>
  <c r="R937" i="1"/>
  <c r="S936" i="1"/>
  <c r="R936" i="1"/>
  <c r="S935" i="1"/>
  <c r="R935" i="1"/>
  <c r="S934" i="1"/>
  <c r="R934" i="1"/>
  <c r="S933" i="1"/>
  <c r="R933" i="1"/>
  <c r="S932" i="1"/>
  <c r="R932" i="1"/>
  <c r="S931" i="1"/>
  <c r="R931" i="1"/>
  <c r="S930" i="1"/>
  <c r="R930" i="1"/>
  <c r="S929" i="1"/>
  <c r="R929" i="1"/>
  <c r="S928" i="1"/>
  <c r="R928" i="1"/>
  <c r="S927" i="1"/>
  <c r="R927" i="1"/>
  <c r="S926" i="1"/>
  <c r="R926" i="1"/>
  <c r="S925" i="1"/>
  <c r="R925" i="1"/>
  <c r="S924" i="1"/>
  <c r="R924" i="1"/>
  <c r="S923" i="1"/>
  <c r="R923" i="1"/>
  <c r="S922" i="1"/>
  <c r="R922" i="1"/>
  <c r="S921" i="1"/>
  <c r="R921" i="1"/>
  <c r="S920" i="1"/>
  <c r="R920" i="1"/>
  <c r="S919" i="1"/>
  <c r="R919" i="1"/>
  <c r="S918" i="1"/>
  <c r="R918" i="1"/>
  <c r="S917" i="1"/>
  <c r="R917" i="1"/>
  <c r="S916" i="1"/>
  <c r="R916" i="1"/>
  <c r="S915" i="1"/>
  <c r="R915" i="1"/>
  <c r="S914" i="1"/>
  <c r="R914" i="1"/>
  <c r="S913" i="1"/>
  <c r="R913" i="1"/>
  <c r="S912" i="1"/>
  <c r="R912" i="1"/>
  <c r="S911" i="1"/>
  <c r="R911" i="1"/>
  <c r="S910" i="1"/>
  <c r="R910" i="1"/>
  <c r="S909" i="1"/>
  <c r="R909" i="1"/>
  <c r="S908" i="1"/>
  <c r="R908" i="1"/>
  <c r="S907" i="1"/>
  <c r="R907" i="1"/>
  <c r="S906" i="1"/>
  <c r="R906" i="1"/>
  <c r="S905" i="1"/>
  <c r="R905" i="1"/>
  <c r="S904" i="1"/>
  <c r="R904" i="1"/>
  <c r="S903" i="1"/>
  <c r="R903" i="1"/>
  <c r="S902" i="1"/>
  <c r="R902" i="1"/>
  <c r="S901" i="1"/>
  <c r="R901" i="1"/>
  <c r="S900" i="1"/>
  <c r="R900" i="1"/>
  <c r="S899" i="1"/>
  <c r="R899" i="1"/>
  <c r="S898" i="1"/>
  <c r="R898" i="1"/>
  <c r="S897" i="1"/>
  <c r="R897" i="1"/>
  <c r="S896" i="1"/>
  <c r="R896" i="1"/>
  <c r="S895" i="1"/>
  <c r="R895" i="1"/>
  <c r="S894" i="1"/>
  <c r="R894" i="1"/>
  <c r="S893" i="1"/>
  <c r="R893" i="1"/>
  <c r="S892" i="1"/>
  <c r="R892" i="1"/>
  <c r="S891" i="1"/>
  <c r="R891" i="1"/>
  <c r="S890" i="1"/>
  <c r="R890" i="1"/>
  <c r="S889" i="1"/>
  <c r="R889" i="1"/>
  <c r="S888" i="1"/>
  <c r="R888" i="1"/>
  <c r="S887" i="1"/>
  <c r="R887" i="1"/>
  <c r="S886" i="1"/>
  <c r="R886" i="1"/>
  <c r="S885" i="1"/>
  <c r="R885" i="1"/>
  <c r="S884" i="1"/>
  <c r="R884" i="1"/>
  <c r="S883" i="1"/>
  <c r="R883" i="1"/>
  <c r="S882" i="1"/>
  <c r="R882" i="1"/>
  <c r="S881" i="1"/>
  <c r="R881" i="1"/>
  <c r="S880" i="1"/>
  <c r="R880" i="1"/>
  <c r="S879" i="1"/>
  <c r="R879" i="1"/>
  <c r="S878" i="1"/>
  <c r="R878" i="1"/>
  <c r="S877" i="1"/>
  <c r="R877" i="1"/>
  <c r="S876" i="1"/>
  <c r="R876" i="1"/>
  <c r="S875" i="1"/>
  <c r="R875" i="1"/>
  <c r="S874" i="1"/>
  <c r="R874" i="1"/>
  <c r="S873" i="1"/>
  <c r="R873" i="1"/>
  <c r="S872" i="1"/>
  <c r="R872" i="1"/>
  <c r="S871" i="1"/>
  <c r="R871" i="1"/>
  <c r="S870" i="1"/>
  <c r="R870" i="1"/>
  <c r="S869" i="1"/>
  <c r="R869" i="1"/>
  <c r="S868" i="1"/>
  <c r="R868" i="1"/>
  <c r="S867" i="1"/>
  <c r="R867" i="1"/>
  <c r="S866" i="1"/>
  <c r="R866" i="1"/>
  <c r="S865" i="1"/>
  <c r="R865" i="1"/>
  <c r="S864" i="1"/>
  <c r="R864" i="1"/>
  <c r="S863" i="1"/>
  <c r="R863" i="1"/>
  <c r="S862" i="1"/>
  <c r="R862" i="1"/>
  <c r="S861" i="1"/>
  <c r="R861" i="1"/>
  <c r="S860" i="1"/>
  <c r="R860" i="1"/>
  <c r="S859" i="1"/>
  <c r="R859" i="1"/>
  <c r="S858" i="1"/>
  <c r="R858" i="1"/>
  <c r="S857" i="1"/>
  <c r="R857" i="1"/>
  <c r="S856" i="1"/>
  <c r="R856" i="1"/>
  <c r="S855" i="1"/>
  <c r="R855" i="1"/>
  <c r="S854" i="1"/>
  <c r="R854" i="1"/>
  <c r="S853" i="1"/>
  <c r="R853" i="1"/>
  <c r="S852" i="1"/>
  <c r="R852" i="1"/>
  <c r="S851" i="1"/>
  <c r="R851" i="1"/>
  <c r="S850" i="1"/>
  <c r="R850" i="1"/>
  <c r="S849" i="1"/>
  <c r="R849" i="1"/>
  <c r="S848" i="1"/>
  <c r="R848" i="1"/>
  <c r="S847" i="1"/>
  <c r="R847" i="1"/>
  <c r="S846" i="1"/>
  <c r="R846" i="1"/>
  <c r="S845" i="1"/>
  <c r="R845" i="1"/>
  <c r="S844" i="1"/>
  <c r="R844" i="1"/>
  <c r="S843" i="1"/>
  <c r="R843" i="1"/>
  <c r="S842" i="1"/>
  <c r="R842" i="1"/>
  <c r="S841" i="1"/>
  <c r="R841" i="1"/>
  <c r="S840" i="1"/>
  <c r="R840" i="1"/>
  <c r="S839" i="1"/>
  <c r="R839" i="1"/>
  <c r="S838" i="1"/>
  <c r="R838" i="1"/>
  <c r="S837" i="1"/>
  <c r="R837" i="1"/>
  <c r="S836" i="1"/>
  <c r="R836" i="1"/>
  <c r="S835" i="1"/>
  <c r="R835" i="1"/>
  <c r="S834" i="1"/>
  <c r="R834" i="1"/>
  <c r="S833" i="1"/>
  <c r="R833" i="1"/>
  <c r="S832" i="1"/>
  <c r="R832" i="1"/>
  <c r="S831" i="1"/>
  <c r="R831" i="1"/>
  <c r="S830" i="1"/>
  <c r="R830" i="1"/>
  <c r="S829" i="1"/>
  <c r="R829" i="1"/>
  <c r="S828" i="1"/>
  <c r="R828" i="1"/>
  <c r="S827" i="1"/>
  <c r="R827" i="1"/>
  <c r="S826" i="1"/>
  <c r="R826" i="1"/>
  <c r="S825" i="1"/>
  <c r="R825" i="1"/>
  <c r="S824" i="1"/>
  <c r="R824" i="1"/>
  <c r="S823" i="1"/>
  <c r="R823" i="1"/>
  <c r="S822" i="1"/>
  <c r="R822" i="1"/>
  <c r="S821" i="1"/>
  <c r="R821" i="1"/>
  <c r="S820" i="1"/>
  <c r="R820" i="1"/>
  <c r="S819" i="1"/>
  <c r="R819" i="1"/>
  <c r="S818" i="1"/>
  <c r="R818" i="1"/>
  <c r="S817" i="1"/>
  <c r="R817" i="1"/>
  <c r="S816" i="1"/>
  <c r="R816" i="1"/>
  <c r="S815" i="1"/>
  <c r="R815" i="1"/>
  <c r="S814" i="1"/>
  <c r="R814" i="1"/>
  <c r="S813" i="1"/>
  <c r="R813" i="1"/>
  <c r="S812" i="1"/>
  <c r="R812" i="1"/>
  <c r="S811" i="1"/>
  <c r="R811" i="1"/>
  <c r="S810" i="1"/>
  <c r="R810" i="1"/>
  <c r="S809" i="1"/>
  <c r="R809" i="1"/>
  <c r="S808" i="1"/>
  <c r="R808" i="1"/>
  <c r="S807" i="1"/>
  <c r="R807" i="1"/>
  <c r="S806" i="1"/>
  <c r="R806" i="1"/>
  <c r="S805" i="1"/>
  <c r="R805" i="1"/>
  <c r="S804" i="1"/>
  <c r="R804" i="1"/>
  <c r="S803" i="1"/>
  <c r="R803" i="1"/>
  <c r="S802" i="1"/>
  <c r="R802" i="1"/>
  <c r="S801" i="1"/>
  <c r="R801" i="1"/>
  <c r="S800" i="1"/>
  <c r="R800" i="1"/>
  <c r="S799" i="1"/>
  <c r="R799" i="1"/>
  <c r="S798" i="1"/>
  <c r="R798" i="1"/>
  <c r="S797" i="1"/>
  <c r="R797" i="1"/>
  <c r="S796" i="1"/>
  <c r="R796" i="1"/>
  <c r="S795" i="1"/>
  <c r="R795" i="1"/>
  <c r="S794" i="1"/>
  <c r="R794" i="1"/>
  <c r="S793" i="1"/>
  <c r="R793" i="1"/>
  <c r="S792" i="1"/>
  <c r="R792" i="1"/>
  <c r="S791" i="1"/>
  <c r="R791" i="1"/>
  <c r="S790" i="1"/>
  <c r="R790" i="1"/>
  <c r="S789" i="1"/>
  <c r="R789" i="1"/>
  <c r="S788" i="1"/>
  <c r="R788" i="1"/>
  <c r="S787" i="1"/>
  <c r="R787" i="1"/>
  <c r="S786" i="1"/>
  <c r="R786" i="1"/>
  <c r="S785" i="1"/>
  <c r="R785" i="1"/>
  <c r="S784" i="1"/>
  <c r="R784" i="1"/>
  <c r="S783" i="1"/>
  <c r="R783" i="1"/>
  <c r="S782" i="1"/>
  <c r="R782" i="1"/>
  <c r="S781" i="1"/>
  <c r="R781" i="1"/>
  <c r="S780" i="1"/>
  <c r="R780" i="1"/>
  <c r="S779" i="1"/>
  <c r="R779" i="1"/>
  <c r="S778" i="1"/>
  <c r="R778" i="1"/>
  <c r="S777" i="1"/>
  <c r="R777" i="1"/>
  <c r="S776" i="1"/>
  <c r="R776" i="1"/>
  <c r="S775" i="1"/>
  <c r="R775" i="1"/>
  <c r="S774" i="1"/>
  <c r="R774" i="1"/>
  <c r="S773" i="1"/>
  <c r="R773" i="1"/>
  <c r="S772" i="1"/>
  <c r="R772" i="1"/>
  <c r="S771" i="1"/>
  <c r="R771" i="1"/>
  <c r="S770" i="1"/>
  <c r="R770" i="1"/>
  <c r="S769" i="1"/>
  <c r="R769" i="1"/>
  <c r="S768" i="1"/>
  <c r="R768" i="1"/>
  <c r="S767" i="1"/>
  <c r="R767" i="1"/>
  <c r="S766" i="1"/>
  <c r="R766" i="1"/>
  <c r="S765" i="1"/>
  <c r="R765" i="1"/>
  <c r="S764" i="1"/>
  <c r="R764" i="1"/>
  <c r="S763" i="1"/>
  <c r="R763" i="1"/>
  <c r="S762" i="1"/>
  <c r="R762" i="1"/>
  <c r="S761" i="1"/>
  <c r="R761" i="1"/>
  <c r="S760" i="1"/>
  <c r="R760" i="1"/>
  <c r="S759" i="1"/>
  <c r="R759" i="1"/>
  <c r="S758" i="1"/>
  <c r="R758" i="1"/>
  <c r="S757" i="1"/>
  <c r="R757" i="1"/>
  <c r="S756" i="1"/>
  <c r="R756" i="1"/>
  <c r="S755" i="1"/>
  <c r="R755" i="1"/>
  <c r="S754" i="1"/>
  <c r="R754" i="1"/>
  <c r="S753" i="1"/>
  <c r="R753" i="1"/>
  <c r="S752" i="1"/>
  <c r="R752" i="1"/>
  <c r="S751" i="1"/>
  <c r="R751" i="1"/>
  <c r="S750" i="1"/>
  <c r="R750" i="1"/>
  <c r="S749" i="1"/>
  <c r="R749" i="1"/>
  <c r="S748" i="1"/>
  <c r="R748" i="1"/>
  <c r="S747" i="1"/>
  <c r="R747" i="1"/>
  <c r="S746" i="1"/>
  <c r="R746" i="1"/>
  <c r="S745" i="1"/>
  <c r="R745" i="1"/>
  <c r="S744" i="1"/>
  <c r="R744" i="1"/>
  <c r="S743" i="1"/>
  <c r="R743" i="1"/>
  <c r="S742" i="1"/>
  <c r="R742" i="1"/>
  <c r="S741" i="1"/>
  <c r="R741" i="1"/>
  <c r="S740" i="1"/>
  <c r="R740" i="1"/>
  <c r="S739" i="1"/>
  <c r="R739" i="1"/>
  <c r="S738" i="1"/>
  <c r="R738" i="1"/>
  <c r="S737" i="1"/>
  <c r="R737" i="1"/>
  <c r="S736" i="1"/>
  <c r="R736" i="1"/>
  <c r="S735" i="1"/>
  <c r="R735" i="1"/>
  <c r="S734" i="1"/>
  <c r="R734" i="1"/>
  <c r="S733" i="1"/>
  <c r="R733" i="1"/>
  <c r="S732" i="1"/>
  <c r="R732" i="1"/>
  <c r="S731" i="1"/>
  <c r="R731" i="1"/>
  <c r="S730" i="1"/>
  <c r="R730" i="1"/>
  <c r="S729" i="1"/>
  <c r="R729" i="1"/>
  <c r="S728" i="1"/>
  <c r="R728" i="1"/>
  <c r="S727" i="1"/>
  <c r="R727" i="1"/>
  <c r="S726" i="1"/>
  <c r="R726" i="1"/>
  <c r="S725" i="1"/>
  <c r="R725" i="1"/>
  <c r="S724" i="1"/>
  <c r="R724" i="1"/>
  <c r="S723" i="1"/>
  <c r="R723" i="1"/>
  <c r="S722" i="1"/>
  <c r="R722" i="1"/>
  <c r="S721" i="1"/>
  <c r="R721" i="1"/>
  <c r="S720" i="1"/>
  <c r="R720" i="1"/>
  <c r="S719" i="1"/>
  <c r="R719" i="1"/>
  <c r="S718" i="1"/>
  <c r="R718" i="1"/>
  <c r="S717" i="1"/>
  <c r="R717" i="1"/>
  <c r="S716" i="1"/>
  <c r="R716" i="1"/>
  <c r="S715" i="1"/>
  <c r="R715" i="1"/>
  <c r="S714" i="1"/>
  <c r="R714" i="1"/>
  <c r="S713" i="1"/>
  <c r="R713" i="1"/>
  <c r="S712" i="1"/>
  <c r="R712" i="1"/>
  <c r="S711" i="1"/>
  <c r="R711" i="1"/>
  <c r="S710" i="1"/>
  <c r="R710" i="1"/>
  <c r="S709" i="1"/>
  <c r="R709" i="1"/>
  <c r="S708" i="1"/>
  <c r="R708" i="1"/>
  <c r="S707" i="1"/>
  <c r="R707" i="1"/>
  <c r="S706" i="1"/>
  <c r="R706" i="1"/>
  <c r="S705" i="1"/>
  <c r="R705" i="1"/>
  <c r="S704" i="1"/>
  <c r="R704" i="1"/>
  <c r="S703" i="1"/>
  <c r="R703" i="1"/>
  <c r="S702" i="1"/>
  <c r="R702" i="1"/>
  <c r="S701" i="1"/>
  <c r="R701" i="1"/>
  <c r="S700" i="1"/>
  <c r="R700" i="1"/>
  <c r="S699" i="1"/>
  <c r="R699" i="1"/>
  <c r="S698" i="1"/>
  <c r="R698" i="1"/>
  <c r="S697" i="1"/>
  <c r="R697" i="1"/>
  <c r="S696" i="1"/>
  <c r="R696" i="1"/>
  <c r="S695" i="1"/>
  <c r="R695" i="1"/>
  <c r="S694" i="1"/>
  <c r="R694" i="1"/>
  <c r="S693" i="1"/>
  <c r="R693" i="1"/>
  <c r="S692" i="1"/>
  <c r="R692" i="1"/>
  <c r="S691" i="1"/>
  <c r="R691" i="1"/>
  <c r="S690" i="1"/>
  <c r="R690" i="1"/>
  <c r="S689" i="1"/>
  <c r="R689" i="1"/>
  <c r="S688" i="1"/>
  <c r="R688" i="1"/>
  <c r="S687" i="1"/>
  <c r="R687" i="1"/>
  <c r="S686" i="1"/>
  <c r="R686" i="1"/>
  <c r="S685" i="1"/>
  <c r="R685" i="1"/>
  <c r="S684" i="1"/>
  <c r="R684" i="1"/>
  <c r="S683" i="1"/>
  <c r="R683" i="1"/>
  <c r="S682" i="1"/>
  <c r="R682" i="1"/>
  <c r="S681" i="1"/>
  <c r="R681" i="1"/>
  <c r="S680" i="1"/>
  <c r="R680" i="1"/>
  <c r="S679" i="1"/>
  <c r="R679" i="1"/>
  <c r="S678" i="1"/>
  <c r="R678" i="1"/>
  <c r="S677" i="1"/>
  <c r="R677" i="1"/>
  <c r="S676" i="1"/>
  <c r="R676" i="1"/>
  <c r="S675" i="1"/>
  <c r="R675" i="1"/>
  <c r="S674" i="1"/>
  <c r="R674" i="1"/>
  <c r="S673" i="1"/>
  <c r="R673" i="1"/>
  <c r="S672" i="1"/>
  <c r="R672" i="1"/>
  <c r="S671" i="1"/>
  <c r="R671" i="1"/>
  <c r="S670" i="1"/>
  <c r="R670" i="1"/>
  <c r="S669" i="1"/>
  <c r="R669" i="1"/>
  <c r="S668" i="1"/>
  <c r="R668" i="1"/>
  <c r="S667" i="1"/>
  <c r="R667" i="1"/>
  <c r="S666" i="1"/>
  <c r="R666" i="1"/>
  <c r="S665" i="1"/>
  <c r="R665" i="1"/>
  <c r="S664" i="1"/>
  <c r="R664" i="1"/>
  <c r="S663" i="1"/>
  <c r="R663" i="1"/>
  <c r="S662" i="1"/>
  <c r="R662" i="1"/>
  <c r="S661" i="1"/>
  <c r="R661" i="1"/>
  <c r="S660" i="1"/>
  <c r="R660" i="1"/>
  <c r="S659" i="1"/>
  <c r="R659" i="1"/>
  <c r="S658" i="1"/>
  <c r="R658" i="1"/>
  <c r="S657" i="1"/>
  <c r="R657" i="1"/>
  <c r="S656" i="1"/>
  <c r="R656" i="1"/>
  <c r="S655" i="1"/>
  <c r="R655" i="1"/>
  <c r="S654" i="1"/>
  <c r="R654" i="1"/>
  <c r="S653" i="1"/>
  <c r="R653" i="1"/>
  <c r="S652" i="1"/>
  <c r="R652" i="1"/>
  <c r="S651" i="1"/>
  <c r="R651" i="1"/>
  <c r="S650" i="1"/>
  <c r="R650" i="1"/>
  <c r="S649" i="1"/>
  <c r="R649" i="1"/>
  <c r="S648" i="1"/>
  <c r="R648" i="1"/>
  <c r="S647" i="1"/>
  <c r="R647" i="1"/>
  <c r="S646" i="1"/>
  <c r="R646" i="1"/>
  <c r="S645" i="1"/>
  <c r="R645" i="1"/>
  <c r="S644" i="1"/>
  <c r="R644" i="1"/>
  <c r="S643" i="1"/>
  <c r="R643" i="1"/>
  <c r="S642" i="1"/>
  <c r="R642" i="1"/>
  <c r="S641" i="1"/>
  <c r="R641" i="1"/>
  <c r="S640" i="1"/>
  <c r="R640" i="1"/>
  <c r="S639" i="1"/>
  <c r="R639" i="1"/>
  <c r="S638" i="1"/>
  <c r="R638" i="1"/>
  <c r="S637" i="1"/>
  <c r="R637" i="1"/>
  <c r="S636" i="1"/>
  <c r="R636" i="1"/>
  <c r="S635" i="1"/>
  <c r="R635" i="1"/>
  <c r="S634" i="1"/>
  <c r="R634" i="1"/>
  <c r="S633" i="1"/>
  <c r="R633" i="1"/>
  <c r="S632" i="1"/>
  <c r="R632" i="1"/>
  <c r="S631" i="1"/>
  <c r="R631" i="1"/>
  <c r="S630" i="1"/>
  <c r="R630" i="1"/>
  <c r="S629" i="1"/>
  <c r="R629" i="1"/>
  <c r="S628" i="1"/>
  <c r="R628" i="1"/>
  <c r="S627" i="1"/>
  <c r="R627" i="1"/>
  <c r="S626" i="1"/>
  <c r="R626" i="1"/>
  <c r="S625" i="1"/>
  <c r="R625" i="1"/>
  <c r="S624" i="1"/>
  <c r="R624" i="1"/>
  <c r="S623" i="1"/>
  <c r="R623" i="1"/>
  <c r="S622" i="1"/>
  <c r="R622" i="1"/>
  <c r="S621" i="1"/>
  <c r="R621" i="1"/>
  <c r="S620" i="1"/>
  <c r="R620" i="1"/>
  <c r="S619" i="1"/>
  <c r="R619" i="1"/>
  <c r="S618" i="1"/>
  <c r="R618" i="1"/>
  <c r="S617" i="1"/>
  <c r="R617" i="1"/>
  <c r="S616" i="1"/>
  <c r="R616" i="1"/>
  <c r="S615" i="1"/>
  <c r="R615" i="1"/>
  <c r="S614" i="1"/>
  <c r="R614" i="1"/>
  <c r="S613" i="1"/>
  <c r="R613" i="1"/>
  <c r="S612" i="1"/>
  <c r="R612" i="1"/>
  <c r="S611" i="1"/>
  <c r="R611" i="1"/>
  <c r="S610" i="1"/>
  <c r="R610" i="1"/>
  <c r="S609" i="1"/>
  <c r="R609" i="1"/>
  <c r="S608" i="1"/>
  <c r="R608" i="1"/>
  <c r="S607" i="1"/>
  <c r="R607" i="1"/>
  <c r="S606" i="1"/>
  <c r="R606" i="1"/>
  <c r="S605" i="1"/>
  <c r="R605" i="1"/>
  <c r="S604" i="1"/>
  <c r="R604" i="1"/>
  <c r="S603" i="1"/>
  <c r="R603" i="1"/>
  <c r="S602" i="1"/>
  <c r="R602" i="1"/>
  <c r="S601" i="1"/>
  <c r="R601" i="1"/>
  <c r="S600" i="1"/>
  <c r="R600" i="1"/>
  <c r="S599" i="1"/>
  <c r="R599" i="1"/>
  <c r="S598" i="1"/>
  <c r="R598" i="1"/>
  <c r="S597" i="1"/>
  <c r="R597" i="1"/>
  <c r="S596" i="1"/>
  <c r="R596" i="1"/>
  <c r="S595" i="1"/>
  <c r="R595" i="1"/>
  <c r="S594" i="1"/>
  <c r="R594" i="1"/>
  <c r="S593" i="1"/>
  <c r="R593" i="1"/>
  <c r="S592" i="1"/>
  <c r="R592" i="1"/>
  <c r="S591" i="1"/>
  <c r="R591" i="1"/>
  <c r="S590" i="1"/>
  <c r="R590" i="1"/>
  <c r="S589" i="1"/>
  <c r="R589" i="1"/>
  <c r="S588" i="1"/>
  <c r="R588" i="1"/>
  <c r="S587" i="1"/>
  <c r="R587" i="1"/>
  <c r="S586" i="1"/>
  <c r="R586" i="1"/>
  <c r="S585" i="1"/>
  <c r="R585" i="1"/>
  <c r="S584" i="1"/>
  <c r="R584" i="1"/>
  <c r="S583" i="1"/>
  <c r="R583" i="1"/>
  <c r="S582" i="1"/>
  <c r="R582" i="1"/>
  <c r="S581" i="1"/>
  <c r="R581" i="1"/>
  <c r="S580" i="1"/>
  <c r="R580" i="1"/>
  <c r="S579" i="1"/>
  <c r="R579" i="1"/>
  <c r="S578" i="1"/>
  <c r="R578" i="1"/>
  <c r="S577" i="1"/>
  <c r="R577" i="1"/>
  <c r="S576" i="1"/>
  <c r="R576" i="1"/>
  <c r="S575" i="1"/>
  <c r="R575" i="1"/>
  <c r="S574" i="1"/>
  <c r="R574" i="1"/>
  <c r="S573" i="1"/>
  <c r="R573" i="1"/>
  <c r="S572" i="1"/>
  <c r="R572" i="1"/>
  <c r="S571" i="1"/>
  <c r="R571" i="1"/>
  <c r="S570" i="1"/>
  <c r="R570" i="1"/>
  <c r="S569" i="1"/>
  <c r="R569" i="1"/>
  <c r="S568" i="1"/>
  <c r="R568" i="1"/>
  <c r="S567" i="1"/>
  <c r="R567" i="1"/>
  <c r="S566" i="1"/>
  <c r="R566" i="1"/>
  <c r="S565" i="1"/>
  <c r="R565" i="1"/>
  <c r="S564" i="1"/>
  <c r="R564" i="1"/>
  <c r="S563" i="1"/>
  <c r="R563" i="1"/>
  <c r="S562" i="1"/>
  <c r="R562" i="1"/>
  <c r="S561" i="1"/>
  <c r="R561" i="1"/>
  <c r="S560" i="1"/>
  <c r="R560" i="1"/>
  <c r="S559" i="1"/>
  <c r="R559" i="1"/>
  <c r="S558" i="1"/>
  <c r="R558" i="1"/>
  <c r="S557" i="1"/>
  <c r="R557" i="1"/>
  <c r="S556" i="1"/>
  <c r="R556" i="1"/>
  <c r="S555" i="1"/>
  <c r="R555" i="1"/>
  <c r="S554" i="1"/>
  <c r="R554" i="1"/>
  <c r="S553" i="1"/>
  <c r="R553" i="1"/>
  <c r="S552" i="1"/>
  <c r="R552" i="1"/>
  <c r="S551" i="1"/>
  <c r="R551" i="1"/>
  <c r="S550" i="1"/>
  <c r="R550" i="1"/>
  <c r="S549" i="1"/>
  <c r="R549" i="1"/>
  <c r="S548" i="1"/>
  <c r="R548" i="1"/>
  <c r="S547" i="1"/>
  <c r="R547" i="1"/>
  <c r="S546" i="1"/>
  <c r="R546" i="1"/>
  <c r="S545" i="1"/>
  <c r="R545" i="1"/>
  <c r="S544" i="1"/>
  <c r="R544" i="1"/>
  <c r="S543" i="1"/>
  <c r="R543" i="1"/>
  <c r="S542" i="1"/>
  <c r="R542" i="1"/>
  <c r="S541" i="1"/>
  <c r="R541" i="1"/>
  <c r="S540" i="1"/>
  <c r="R540" i="1"/>
  <c r="S539" i="1"/>
  <c r="R539" i="1"/>
  <c r="S538" i="1"/>
  <c r="R538" i="1"/>
  <c r="S537" i="1"/>
  <c r="R537" i="1"/>
  <c r="S536" i="1"/>
  <c r="R536" i="1"/>
  <c r="S535" i="1"/>
  <c r="R535" i="1"/>
  <c r="S534" i="1"/>
  <c r="R534" i="1"/>
  <c r="S533" i="1"/>
  <c r="R533" i="1"/>
  <c r="S532" i="1"/>
  <c r="R532" i="1"/>
  <c r="S531" i="1"/>
  <c r="R531" i="1"/>
  <c r="S530" i="1"/>
  <c r="R530" i="1"/>
  <c r="S529" i="1"/>
  <c r="R529" i="1"/>
  <c r="S528" i="1"/>
  <c r="R528" i="1"/>
  <c r="S527" i="1"/>
  <c r="R527" i="1"/>
  <c r="S526" i="1"/>
  <c r="R526" i="1"/>
  <c r="S525" i="1"/>
  <c r="R525" i="1"/>
  <c r="S524" i="1"/>
  <c r="R524" i="1"/>
  <c r="S523" i="1"/>
  <c r="R523" i="1"/>
  <c r="S522" i="1"/>
  <c r="R522" i="1"/>
  <c r="S521" i="1"/>
  <c r="R521" i="1"/>
  <c r="S520" i="1"/>
  <c r="R520" i="1"/>
  <c r="S519" i="1"/>
  <c r="R519" i="1"/>
  <c r="S518" i="1"/>
  <c r="R518" i="1"/>
  <c r="S517" i="1"/>
  <c r="R517" i="1"/>
  <c r="S516" i="1"/>
  <c r="R516" i="1"/>
  <c r="S515" i="1"/>
  <c r="R515" i="1"/>
  <c r="S514" i="1"/>
  <c r="R514" i="1"/>
  <c r="S513" i="1"/>
  <c r="R513" i="1"/>
  <c r="S512" i="1"/>
  <c r="R512" i="1"/>
  <c r="S511" i="1"/>
  <c r="R511" i="1"/>
  <c r="S510" i="1"/>
  <c r="R510" i="1"/>
  <c r="S509" i="1"/>
  <c r="R509" i="1"/>
  <c r="S508" i="1"/>
  <c r="R508" i="1"/>
  <c r="S507" i="1"/>
  <c r="R507" i="1"/>
  <c r="S506" i="1"/>
  <c r="R506" i="1"/>
  <c r="S505" i="1"/>
  <c r="R505" i="1"/>
  <c r="S504" i="1"/>
  <c r="R504" i="1"/>
  <c r="S503" i="1"/>
  <c r="R503" i="1"/>
  <c r="S502" i="1"/>
  <c r="R502" i="1"/>
  <c r="S501" i="1"/>
  <c r="R501" i="1"/>
  <c r="S500" i="1"/>
  <c r="R500" i="1"/>
  <c r="S499" i="1"/>
  <c r="R499" i="1"/>
  <c r="S498" i="1"/>
  <c r="R498" i="1"/>
  <c r="S497" i="1"/>
  <c r="R497" i="1"/>
  <c r="S496" i="1"/>
  <c r="R496" i="1"/>
  <c r="S495" i="1"/>
  <c r="R495" i="1"/>
  <c r="S494" i="1"/>
  <c r="R494" i="1"/>
  <c r="S493" i="1"/>
  <c r="R493" i="1"/>
  <c r="S492" i="1"/>
  <c r="R492" i="1"/>
  <c r="S491" i="1"/>
  <c r="R491" i="1"/>
  <c r="S490" i="1"/>
  <c r="R490" i="1"/>
  <c r="S489" i="1"/>
  <c r="R489" i="1"/>
  <c r="S488" i="1"/>
  <c r="R488" i="1"/>
  <c r="S487" i="1"/>
  <c r="R487" i="1"/>
  <c r="S486" i="1"/>
  <c r="R486" i="1"/>
  <c r="S485" i="1"/>
  <c r="R485" i="1"/>
  <c r="S484" i="1"/>
  <c r="R484" i="1"/>
  <c r="S483" i="1"/>
  <c r="R483" i="1"/>
  <c r="S482" i="1"/>
  <c r="R482" i="1"/>
  <c r="S481" i="1"/>
  <c r="R481" i="1"/>
  <c r="S480" i="1"/>
  <c r="R480" i="1"/>
  <c r="S479" i="1"/>
  <c r="R479" i="1"/>
  <c r="S478" i="1"/>
  <c r="R478" i="1"/>
  <c r="S477" i="1"/>
  <c r="R477" i="1"/>
  <c r="S476" i="1"/>
  <c r="R476" i="1"/>
  <c r="S475" i="1"/>
  <c r="R475" i="1"/>
  <c r="S474" i="1"/>
  <c r="R474" i="1"/>
  <c r="S473" i="1"/>
  <c r="R473" i="1"/>
  <c r="S472" i="1"/>
  <c r="R472" i="1"/>
  <c r="S471" i="1"/>
  <c r="R471" i="1"/>
  <c r="S470" i="1"/>
  <c r="R470" i="1"/>
  <c r="S469" i="1"/>
  <c r="R469" i="1"/>
  <c r="S468" i="1"/>
  <c r="R468" i="1"/>
  <c r="S467" i="1"/>
  <c r="R467" i="1"/>
  <c r="S466" i="1"/>
  <c r="R466" i="1"/>
  <c r="S465" i="1"/>
  <c r="R465" i="1"/>
  <c r="S464" i="1"/>
  <c r="R464" i="1"/>
  <c r="S463" i="1"/>
  <c r="R463" i="1"/>
  <c r="S462" i="1"/>
  <c r="R462" i="1"/>
  <c r="S461" i="1"/>
  <c r="R461" i="1"/>
  <c r="S460" i="1"/>
  <c r="R460" i="1"/>
  <c r="S459" i="1"/>
  <c r="R459" i="1"/>
  <c r="S458" i="1"/>
  <c r="R458" i="1"/>
  <c r="S457" i="1"/>
  <c r="R457" i="1"/>
  <c r="S456" i="1"/>
  <c r="R456" i="1"/>
  <c r="S455" i="1"/>
  <c r="R455" i="1"/>
  <c r="S454" i="1"/>
  <c r="R454" i="1"/>
  <c r="S453" i="1"/>
  <c r="R453" i="1"/>
  <c r="S452" i="1"/>
  <c r="R452" i="1"/>
  <c r="S451" i="1"/>
  <c r="R451" i="1"/>
  <c r="S450" i="1"/>
  <c r="R450" i="1"/>
  <c r="S449" i="1"/>
  <c r="R449" i="1"/>
  <c r="S448" i="1"/>
  <c r="R448" i="1"/>
  <c r="S447" i="1"/>
  <c r="R447" i="1"/>
  <c r="S446" i="1"/>
  <c r="R446" i="1"/>
  <c r="S445" i="1"/>
  <c r="R445" i="1"/>
  <c r="S444" i="1"/>
  <c r="R444" i="1"/>
  <c r="S443" i="1"/>
  <c r="R443" i="1"/>
  <c r="S442" i="1"/>
  <c r="R442" i="1"/>
  <c r="S441" i="1"/>
  <c r="R441" i="1"/>
  <c r="S440" i="1"/>
  <c r="R440" i="1"/>
  <c r="S439" i="1"/>
  <c r="R439" i="1"/>
  <c r="S438" i="1"/>
  <c r="R438" i="1"/>
  <c r="S437" i="1"/>
  <c r="R437" i="1"/>
  <c r="S436" i="1"/>
  <c r="R436" i="1"/>
  <c r="S435" i="1"/>
  <c r="R435" i="1"/>
  <c r="S434" i="1"/>
  <c r="R434" i="1"/>
  <c r="S433" i="1"/>
  <c r="R433" i="1"/>
  <c r="S432" i="1"/>
  <c r="R432" i="1"/>
  <c r="S431" i="1"/>
  <c r="R431" i="1"/>
  <c r="S430" i="1"/>
  <c r="R430" i="1"/>
  <c r="S429" i="1"/>
  <c r="R429" i="1"/>
  <c r="S428" i="1"/>
  <c r="R428" i="1"/>
  <c r="S427" i="1"/>
  <c r="R427" i="1"/>
  <c r="S426" i="1"/>
  <c r="R426" i="1"/>
  <c r="S425" i="1"/>
  <c r="R425" i="1"/>
  <c r="S424" i="1"/>
  <c r="R424" i="1"/>
  <c r="S423" i="1"/>
  <c r="R423" i="1"/>
  <c r="S422" i="1"/>
  <c r="R422" i="1"/>
  <c r="S421" i="1"/>
  <c r="R421" i="1"/>
  <c r="S420" i="1"/>
  <c r="R420" i="1"/>
  <c r="S419" i="1"/>
  <c r="R419" i="1"/>
  <c r="S418" i="1"/>
  <c r="R418" i="1"/>
  <c r="S417" i="1"/>
  <c r="R417" i="1"/>
  <c r="S416" i="1"/>
  <c r="R416" i="1"/>
  <c r="S415" i="1"/>
  <c r="R415" i="1"/>
  <c r="S414" i="1"/>
  <c r="R414" i="1"/>
  <c r="S413" i="1"/>
  <c r="R413" i="1"/>
  <c r="S412" i="1"/>
  <c r="R412" i="1"/>
  <c r="S411" i="1"/>
  <c r="R411" i="1"/>
  <c r="S410" i="1"/>
  <c r="R410" i="1"/>
  <c r="S409" i="1"/>
  <c r="R409" i="1"/>
  <c r="S408" i="1"/>
  <c r="R408" i="1"/>
  <c r="S407" i="1"/>
  <c r="R407" i="1"/>
  <c r="S406" i="1"/>
  <c r="R406" i="1"/>
  <c r="S405" i="1"/>
  <c r="R405" i="1"/>
  <c r="S404" i="1"/>
  <c r="R404" i="1"/>
  <c r="S403" i="1"/>
  <c r="R403" i="1"/>
  <c r="S402" i="1"/>
  <c r="R402" i="1"/>
  <c r="S401" i="1"/>
  <c r="R401" i="1"/>
  <c r="S400" i="1"/>
  <c r="R400" i="1"/>
  <c r="S399" i="1"/>
  <c r="R399" i="1"/>
  <c r="S398" i="1"/>
  <c r="R398" i="1"/>
  <c r="S397" i="1"/>
  <c r="R397" i="1"/>
  <c r="S396" i="1"/>
  <c r="R396" i="1"/>
  <c r="S395" i="1"/>
  <c r="R395" i="1"/>
  <c r="S394" i="1"/>
  <c r="R394" i="1"/>
  <c r="S393" i="1"/>
  <c r="R393" i="1"/>
  <c r="S392" i="1"/>
  <c r="R392" i="1"/>
  <c r="S391" i="1"/>
  <c r="R391" i="1"/>
  <c r="S390" i="1"/>
  <c r="R390" i="1"/>
  <c r="S389" i="1"/>
  <c r="R389" i="1"/>
  <c r="S388" i="1"/>
  <c r="R388" i="1"/>
  <c r="S387" i="1"/>
  <c r="R387" i="1"/>
  <c r="S386" i="1"/>
  <c r="R386" i="1"/>
  <c r="S385" i="1"/>
  <c r="R385" i="1"/>
  <c r="S384" i="1"/>
  <c r="R384" i="1"/>
  <c r="S383" i="1"/>
  <c r="R383" i="1"/>
  <c r="S382" i="1"/>
  <c r="R382" i="1"/>
  <c r="S381" i="1"/>
  <c r="R381" i="1"/>
  <c r="S380" i="1"/>
  <c r="R380" i="1"/>
  <c r="S379" i="1"/>
  <c r="R379" i="1"/>
  <c r="S378" i="1"/>
  <c r="R378" i="1"/>
  <c r="S377" i="1"/>
  <c r="R377" i="1"/>
  <c r="S376" i="1"/>
  <c r="R376" i="1"/>
  <c r="S375" i="1"/>
  <c r="R375" i="1"/>
  <c r="S374" i="1"/>
  <c r="R374" i="1"/>
  <c r="S373" i="1"/>
  <c r="R373" i="1"/>
  <c r="S372" i="1"/>
  <c r="R372" i="1"/>
  <c r="S371" i="1"/>
  <c r="R371" i="1"/>
  <c r="S370" i="1"/>
  <c r="R370" i="1"/>
  <c r="S369" i="1"/>
  <c r="R369" i="1"/>
  <c r="S368" i="1"/>
  <c r="R368" i="1"/>
  <c r="S367" i="1"/>
  <c r="R367" i="1"/>
  <c r="S366" i="1"/>
  <c r="R366" i="1"/>
  <c r="S365" i="1"/>
  <c r="R365" i="1"/>
  <c r="S364" i="1"/>
  <c r="R364" i="1"/>
  <c r="S363" i="1"/>
  <c r="R363" i="1"/>
  <c r="S362" i="1"/>
  <c r="R362" i="1"/>
  <c r="S361" i="1"/>
  <c r="R361" i="1"/>
  <c r="S360" i="1"/>
  <c r="R360" i="1"/>
  <c r="S359" i="1"/>
  <c r="R359" i="1"/>
  <c r="S358" i="1"/>
  <c r="R358" i="1"/>
  <c r="S357" i="1"/>
  <c r="R357" i="1"/>
  <c r="S356" i="1"/>
  <c r="R356" i="1"/>
  <c r="S355" i="1"/>
  <c r="R355" i="1"/>
  <c r="S354" i="1"/>
  <c r="R354" i="1"/>
  <c r="S353" i="1"/>
  <c r="R353" i="1"/>
  <c r="S352" i="1"/>
  <c r="R352" i="1"/>
  <c r="S351" i="1"/>
  <c r="R351" i="1"/>
  <c r="S350" i="1"/>
  <c r="R350" i="1"/>
  <c r="S349" i="1"/>
  <c r="R349" i="1"/>
  <c r="S348" i="1"/>
  <c r="R348" i="1"/>
  <c r="S347" i="1"/>
  <c r="R347" i="1"/>
  <c r="S346" i="1"/>
  <c r="R346" i="1"/>
  <c r="S345" i="1"/>
  <c r="R345" i="1"/>
  <c r="S344" i="1"/>
  <c r="R344" i="1"/>
  <c r="S343" i="1"/>
  <c r="R343" i="1"/>
  <c r="S342" i="1"/>
  <c r="R342" i="1"/>
  <c r="S341" i="1"/>
  <c r="R341" i="1"/>
  <c r="S340" i="1"/>
  <c r="R340" i="1"/>
  <c r="S339" i="1"/>
  <c r="R339" i="1"/>
  <c r="S338" i="1"/>
  <c r="R338" i="1"/>
  <c r="S337" i="1"/>
  <c r="R337" i="1"/>
  <c r="S336" i="1"/>
  <c r="R336" i="1"/>
  <c r="S335" i="1"/>
  <c r="R335" i="1"/>
  <c r="S334" i="1"/>
  <c r="R334" i="1"/>
  <c r="S333" i="1"/>
  <c r="R333" i="1"/>
  <c r="S332" i="1"/>
  <c r="R332" i="1"/>
  <c r="S331" i="1"/>
  <c r="R331" i="1"/>
  <c r="S330" i="1"/>
  <c r="R330" i="1"/>
  <c r="S329" i="1"/>
  <c r="R329" i="1"/>
  <c r="S328" i="1"/>
  <c r="R328" i="1"/>
  <c r="S327" i="1"/>
  <c r="R327" i="1"/>
  <c r="S326" i="1"/>
  <c r="R326" i="1"/>
  <c r="S325" i="1"/>
  <c r="R325" i="1"/>
  <c r="S324" i="1"/>
  <c r="R324" i="1"/>
  <c r="S323" i="1"/>
  <c r="R323" i="1"/>
  <c r="S322" i="1"/>
  <c r="R322" i="1"/>
  <c r="S321" i="1"/>
  <c r="R321" i="1"/>
  <c r="S320" i="1"/>
  <c r="R320" i="1"/>
  <c r="S319" i="1"/>
  <c r="R319" i="1"/>
  <c r="S318" i="1"/>
  <c r="R318" i="1"/>
  <c r="S317" i="1"/>
  <c r="R317" i="1"/>
  <c r="S316" i="1"/>
  <c r="R316" i="1"/>
  <c r="S315" i="1"/>
  <c r="R315" i="1"/>
  <c r="S314" i="1"/>
  <c r="R314" i="1"/>
  <c r="S313" i="1"/>
  <c r="R313" i="1"/>
  <c r="S312" i="1"/>
  <c r="R312" i="1"/>
  <c r="S311" i="1"/>
  <c r="R311" i="1"/>
  <c r="S310" i="1"/>
  <c r="R310" i="1"/>
  <c r="S309" i="1"/>
  <c r="R309" i="1"/>
  <c r="S308" i="1"/>
  <c r="R308" i="1"/>
  <c r="S307" i="1"/>
  <c r="R307" i="1"/>
  <c r="S306" i="1"/>
  <c r="R306" i="1"/>
  <c r="S305" i="1"/>
  <c r="R305" i="1"/>
  <c r="S304" i="1"/>
  <c r="R304" i="1"/>
  <c r="S303" i="1"/>
  <c r="R303" i="1"/>
  <c r="S302" i="1"/>
  <c r="R302" i="1"/>
  <c r="S301" i="1"/>
  <c r="R301" i="1"/>
  <c r="S300" i="1"/>
  <c r="R300" i="1"/>
  <c r="S299" i="1"/>
  <c r="R299" i="1"/>
  <c r="S298" i="1"/>
  <c r="R298" i="1"/>
  <c r="S297" i="1"/>
  <c r="R297" i="1"/>
  <c r="S296" i="1"/>
  <c r="R296" i="1"/>
  <c r="S295" i="1"/>
  <c r="R295" i="1"/>
  <c r="S294" i="1"/>
  <c r="R294" i="1"/>
  <c r="S293" i="1"/>
  <c r="R293" i="1"/>
  <c r="S292" i="1"/>
  <c r="R292" i="1"/>
  <c r="S291" i="1"/>
  <c r="R291" i="1"/>
  <c r="S290" i="1"/>
  <c r="R290" i="1"/>
  <c r="S289" i="1"/>
  <c r="R289" i="1"/>
  <c r="S288" i="1"/>
  <c r="R288" i="1"/>
  <c r="S287" i="1"/>
  <c r="R287" i="1"/>
  <c r="S286" i="1"/>
  <c r="R286" i="1"/>
  <c r="S285" i="1"/>
  <c r="R285" i="1"/>
  <c r="S284" i="1"/>
  <c r="R284" i="1"/>
  <c r="S283" i="1"/>
  <c r="R283" i="1"/>
  <c r="S282" i="1"/>
  <c r="R282" i="1"/>
  <c r="S281" i="1"/>
  <c r="R281" i="1"/>
  <c r="S280" i="1"/>
  <c r="R280" i="1"/>
  <c r="S279" i="1"/>
  <c r="R279" i="1"/>
  <c r="S278" i="1"/>
  <c r="R278" i="1"/>
  <c r="S277" i="1"/>
  <c r="R277" i="1"/>
  <c r="S276" i="1"/>
  <c r="R276" i="1"/>
  <c r="S275" i="1"/>
  <c r="R275" i="1"/>
  <c r="S274" i="1"/>
  <c r="R274" i="1"/>
  <c r="S273" i="1"/>
  <c r="R273" i="1"/>
  <c r="S272" i="1"/>
  <c r="R272" i="1"/>
  <c r="S271" i="1"/>
  <c r="R271" i="1"/>
  <c r="S270" i="1"/>
  <c r="R270" i="1"/>
  <c r="S269" i="1"/>
  <c r="R269" i="1"/>
  <c r="S268" i="1"/>
  <c r="R268" i="1"/>
  <c r="S267" i="1"/>
  <c r="R267" i="1"/>
  <c r="S266" i="1"/>
  <c r="R266" i="1"/>
  <c r="S265" i="1"/>
  <c r="R265" i="1"/>
  <c r="S264" i="1"/>
  <c r="R264" i="1"/>
  <c r="S263" i="1"/>
  <c r="R263" i="1"/>
  <c r="S262" i="1"/>
  <c r="R262" i="1"/>
  <c r="S261" i="1"/>
  <c r="R261" i="1"/>
  <c r="S260" i="1"/>
  <c r="R260" i="1"/>
  <c r="S259" i="1"/>
  <c r="R259" i="1"/>
  <c r="S258" i="1"/>
  <c r="R258" i="1"/>
  <c r="S257" i="1"/>
  <c r="R257" i="1"/>
  <c r="S256" i="1"/>
  <c r="R256" i="1"/>
  <c r="S255" i="1"/>
  <c r="R255" i="1"/>
  <c r="S254" i="1"/>
  <c r="R254" i="1"/>
  <c r="S253" i="1"/>
  <c r="R253" i="1"/>
  <c r="S252" i="1"/>
  <c r="R252" i="1"/>
  <c r="S251" i="1"/>
  <c r="R251" i="1"/>
  <c r="S250" i="1"/>
  <c r="R250" i="1"/>
  <c r="S249" i="1"/>
  <c r="R249" i="1"/>
  <c r="S248" i="1"/>
  <c r="R248" i="1"/>
  <c r="S247" i="1"/>
  <c r="R247" i="1"/>
  <c r="S246" i="1"/>
  <c r="R246" i="1"/>
  <c r="S245" i="1"/>
  <c r="R245" i="1"/>
  <c r="S244" i="1"/>
  <c r="R244" i="1"/>
  <c r="S243" i="1"/>
  <c r="R243" i="1"/>
  <c r="S242" i="1"/>
  <c r="R242" i="1"/>
  <c r="S241" i="1"/>
  <c r="R241" i="1"/>
  <c r="S240" i="1"/>
  <c r="R240" i="1"/>
  <c r="S239" i="1"/>
  <c r="R239" i="1"/>
  <c r="S238" i="1"/>
  <c r="R238" i="1"/>
  <c r="S237" i="1"/>
  <c r="R237" i="1"/>
  <c r="S236" i="1"/>
  <c r="R236" i="1"/>
  <c r="S235" i="1"/>
  <c r="R235" i="1"/>
  <c r="S234" i="1"/>
  <c r="R234" i="1"/>
  <c r="S233" i="1"/>
  <c r="R233" i="1"/>
  <c r="S232" i="1"/>
  <c r="R232" i="1"/>
  <c r="S231" i="1"/>
  <c r="R231" i="1"/>
  <c r="S230" i="1"/>
  <c r="R230" i="1"/>
  <c r="S229" i="1"/>
  <c r="R229" i="1"/>
  <c r="S228" i="1"/>
  <c r="R228" i="1"/>
  <c r="S227" i="1"/>
  <c r="R227" i="1"/>
  <c r="S226" i="1"/>
  <c r="R226" i="1"/>
  <c r="S225" i="1"/>
  <c r="R225" i="1"/>
  <c r="S224" i="1"/>
  <c r="R224" i="1"/>
  <c r="S223" i="1"/>
  <c r="R223" i="1"/>
  <c r="S222" i="1"/>
  <c r="R222" i="1"/>
  <c r="S221" i="1"/>
  <c r="R221" i="1"/>
  <c r="S220" i="1"/>
  <c r="R220" i="1"/>
  <c r="S219" i="1"/>
  <c r="R219" i="1"/>
  <c r="S218" i="1"/>
  <c r="R218" i="1"/>
  <c r="S217" i="1"/>
  <c r="R217" i="1"/>
  <c r="S216" i="1"/>
  <c r="R216" i="1"/>
  <c r="S215" i="1"/>
  <c r="R215" i="1"/>
  <c r="S214" i="1"/>
  <c r="R214" i="1"/>
  <c r="S213" i="1"/>
  <c r="R213" i="1"/>
  <c r="S212" i="1"/>
  <c r="R212" i="1"/>
  <c r="S211" i="1"/>
  <c r="R211" i="1"/>
  <c r="S210" i="1"/>
  <c r="R210" i="1"/>
  <c r="S209" i="1"/>
  <c r="R209" i="1"/>
  <c r="S208" i="1"/>
  <c r="R208" i="1"/>
  <c r="S207" i="1"/>
  <c r="R207" i="1"/>
  <c r="S206" i="1"/>
  <c r="R206" i="1"/>
  <c r="S205" i="1"/>
  <c r="R205" i="1"/>
  <c r="S204" i="1"/>
  <c r="R204" i="1"/>
  <c r="S203" i="1"/>
  <c r="R203" i="1"/>
  <c r="S202" i="1"/>
  <c r="R202" i="1"/>
  <c r="S201" i="1"/>
  <c r="R201" i="1"/>
  <c r="S200" i="1"/>
  <c r="R200" i="1"/>
  <c r="S199" i="1"/>
  <c r="R199" i="1"/>
  <c r="S198" i="1"/>
  <c r="R198" i="1"/>
  <c r="S197" i="1"/>
  <c r="R197" i="1"/>
  <c r="S196" i="1"/>
  <c r="R196" i="1"/>
  <c r="S195" i="1"/>
  <c r="R195" i="1"/>
  <c r="S194" i="1"/>
  <c r="R194" i="1"/>
  <c r="S193" i="1"/>
  <c r="R193" i="1"/>
  <c r="S192" i="1"/>
  <c r="R192" i="1"/>
  <c r="S191" i="1"/>
  <c r="R191" i="1"/>
  <c r="S190" i="1"/>
  <c r="R190" i="1"/>
  <c r="S189" i="1"/>
  <c r="R189" i="1"/>
  <c r="S188" i="1"/>
  <c r="R188" i="1"/>
  <c r="S187" i="1"/>
  <c r="R187" i="1"/>
  <c r="S186" i="1"/>
  <c r="R186" i="1"/>
  <c r="S185" i="1"/>
  <c r="R185" i="1"/>
  <c r="S184" i="1"/>
  <c r="R184" i="1"/>
  <c r="S183" i="1"/>
  <c r="R183" i="1"/>
  <c r="S182" i="1"/>
  <c r="R182" i="1"/>
  <c r="S181" i="1"/>
  <c r="R181" i="1"/>
  <c r="S180" i="1"/>
  <c r="R180" i="1"/>
  <c r="S179" i="1"/>
  <c r="R179" i="1"/>
  <c r="S178" i="1"/>
  <c r="R178" i="1"/>
  <c r="S177" i="1"/>
  <c r="R177" i="1"/>
  <c r="S176" i="1"/>
  <c r="R176" i="1"/>
  <c r="S175" i="1"/>
  <c r="R175" i="1"/>
  <c r="S174" i="1"/>
  <c r="R174" i="1"/>
  <c r="S173" i="1"/>
  <c r="R173" i="1"/>
  <c r="S172" i="1"/>
  <c r="R172" i="1"/>
  <c r="S171" i="1"/>
  <c r="R171" i="1"/>
  <c r="S170" i="1"/>
  <c r="R170" i="1"/>
  <c r="S169" i="1"/>
  <c r="R169" i="1"/>
  <c r="S168" i="1"/>
  <c r="R168" i="1"/>
  <c r="S167" i="1"/>
  <c r="R167" i="1"/>
  <c r="S166" i="1"/>
  <c r="R166" i="1"/>
  <c r="S165" i="1"/>
  <c r="R165" i="1"/>
  <c r="S164" i="1"/>
  <c r="R164" i="1"/>
  <c r="S163" i="1"/>
  <c r="R163" i="1"/>
  <c r="S162" i="1"/>
  <c r="R162" i="1"/>
  <c r="S161" i="1"/>
  <c r="R161" i="1"/>
  <c r="S160" i="1"/>
  <c r="R160" i="1"/>
  <c r="S159" i="1"/>
  <c r="R159" i="1"/>
  <c r="S158" i="1"/>
  <c r="R158" i="1"/>
  <c r="S157" i="1"/>
  <c r="R157" i="1"/>
  <c r="S156" i="1"/>
  <c r="R156" i="1"/>
  <c r="S155" i="1"/>
  <c r="R155" i="1"/>
  <c r="S154" i="1"/>
  <c r="R154" i="1"/>
  <c r="S153" i="1"/>
  <c r="R153" i="1"/>
  <c r="S152" i="1"/>
  <c r="R152" i="1"/>
  <c r="S151" i="1"/>
  <c r="R151" i="1"/>
  <c r="S150" i="1"/>
  <c r="R150" i="1"/>
  <c r="S149" i="1"/>
  <c r="R149" i="1"/>
  <c r="S148" i="1"/>
  <c r="R148" i="1"/>
  <c r="S147" i="1"/>
  <c r="R147" i="1"/>
  <c r="S146" i="1"/>
  <c r="R146" i="1"/>
  <c r="S145" i="1"/>
  <c r="R145" i="1"/>
  <c r="S144" i="1"/>
  <c r="R144" i="1"/>
  <c r="S143" i="1"/>
  <c r="R143" i="1"/>
  <c r="S142" i="1"/>
  <c r="R142" i="1"/>
  <c r="S141" i="1"/>
  <c r="R141" i="1"/>
  <c r="S140" i="1"/>
  <c r="R140" i="1"/>
  <c r="S139" i="1"/>
  <c r="R139" i="1"/>
  <c r="S138" i="1"/>
  <c r="R138" i="1"/>
  <c r="S137" i="1"/>
  <c r="R137" i="1"/>
  <c r="S136" i="1"/>
  <c r="R136" i="1"/>
  <c r="S135" i="1"/>
  <c r="R135" i="1"/>
  <c r="S134" i="1"/>
  <c r="R134" i="1"/>
  <c r="S133" i="1"/>
  <c r="R133" i="1"/>
  <c r="S132" i="1"/>
  <c r="R132" i="1"/>
  <c r="S131" i="1"/>
  <c r="R131" i="1"/>
  <c r="S130" i="1"/>
  <c r="R130" i="1"/>
  <c r="S129" i="1"/>
  <c r="R129" i="1"/>
  <c r="S128" i="1"/>
  <c r="R128" i="1"/>
  <c r="S127" i="1"/>
  <c r="R127" i="1"/>
  <c r="S126" i="1"/>
  <c r="R126" i="1"/>
  <c r="S125" i="1"/>
  <c r="R125" i="1"/>
  <c r="S124" i="1"/>
  <c r="R124" i="1"/>
  <c r="S123" i="1"/>
  <c r="R123" i="1"/>
  <c r="S122" i="1"/>
  <c r="R122" i="1"/>
  <c r="S121" i="1"/>
  <c r="R121" i="1"/>
  <c r="S120" i="1"/>
  <c r="R120" i="1"/>
  <c r="S119" i="1"/>
  <c r="R119" i="1"/>
  <c r="S118" i="1"/>
  <c r="R118" i="1"/>
  <c r="S117" i="1"/>
  <c r="R117" i="1"/>
  <c r="S116" i="1"/>
  <c r="R116" i="1"/>
  <c r="S115" i="1"/>
  <c r="R115" i="1"/>
  <c r="S114" i="1"/>
  <c r="R114" i="1"/>
  <c r="S113" i="1"/>
  <c r="R113" i="1"/>
  <c r="S112" i="1"/>
  <c r="R112" i="1"/>
  <c r="S111" i="1"/>
  <c r="R111" i="1"/>
  <c r="S110" i="1"/>
  <c r="R110" i="1"/>
  <c r="S109" i="1"/>
  <c r="R109" i="1"/>
  <c r="S108" i="1"/>
  <c r="R108" i="1"/>
  <c r="S107" i="1"/>
  <c r="R107" i="1"/>
  <c r="S106" i="1"/>
  <c r="R106" i="1"/>
  <c r="S105" i="1"/>
  <c r="R105" i="1"/>
  <c r="S104" i="1"/>
  <c r="R104" i="1"/>
  <c r="S103" i="1"/>
  <c r="R103" i="1"/>
  <c r="S102" i="1"/>
  <c r="R102" i="1"/>
  <c r="S101" i="1"/>
  <c r="R101" i="1"/>
  <c r="S100" i="1"/>
  <c r="R100" i="1"/>
  <c r="S99" i="1"/>
  <c r="R99" i="1"/>
  <c r="S98" i="1"/>
  <c r="R98" i="1"/>
  <c r="S97" i="1"/>
  <c r="R97" i="1"/>
  <c r="S96" i="1"/>
  <c r="R96" i="1"/>
  <c r="S95" i="1"/>
  <c r="R95" i="1"/>
  <c r="S94" i="1"/>
  <c r="R94" i="1"/>
  <c r="S93" i="1"/>
  <c r="R93" i="1"/>
  <c r="S92" i="1"/>
  <c r="R92" i="1"/>
  <c r="S91" i="1"/>
  <c r="R91" i="1"/>
  <c r="S90" i="1"/>
  <c r="R90" i="1"/>
  <c r="S89" i="1"/>
  <c r="R89" i="1"/>
  <c r="S88" i="1"/>
  <c r="R88" i="1"/>
  <c r="S87" i="1"/>
  <c r="R87" i="1"/>
  <c r="S86" i="1"/>
  <c r="R86" i="1"/>
  <c r="S85" i="1"/>
  <c r="R85" i="1"/>
  <c r="S84" i="1"/>
  <c r="R84" i="1"/>
  <c r="S83" i="1"/>
  <c r="R83" i="1"/>
  <c r="S82" i="1"/>
  <c r="R82" i="1"/>
  <c r="S81" i="1"/>
  <c r="R81" i="1"/>
  <c r="S80" i="1"/>
  <c r="R80" i="1"/>
  <c r="S79" i="1"/>
  <c r="R79" i="1"/>
  <c r="S78" i="1"/>
  <c r="R78" i="1"/>
  <c r="S77" i="1"/>
  <c r="R77" i="1"/>
  <c r="S76" i="1"/>
  <c r="R76" i="1"/>
  <c r="S75" i="1"/>
  <c r="R75" i="1"/>
  <c r="S74" i="1"/>
  <c r="R74" i="1"/>
  <c r="S73" i="1"/>
  <c r="R73" i="1"/>
  <c r="S72" i="1"/>
  <c r="R72" i="1"/>
  <c r="S71" i="1"/>
  <c r="R71" i="1"/>
  <c r="S70" i="1"/>
  <c r="R70" i="1"/>
  <c r="S69" i="1"/>
  <c r="R69" i="1"/>
  <c r="S68" i="1"/>
  <c r="R68" i="1"/>
  <c r="S67" i="1"/>
  <c r="R67" i="1"/>
  <c r="S66" i="1"/>
  <c r="R66" i="1"/>
  <c r="S65" i="1"/>
  <c r="R65" i="1"/>
  <c r="S64" i="1"/>
  <c r="R64" i="1"/>
  <c r="S63" i="1"/>
  <c r="R63" i="1"/>
  <c r="S62" i="1"/>
  <c r="R62" i="1"/>
  <c r="S61" i="1"/>
  <c r="R61" i="1"/>
  <c r="S60" i="1"/>
  <c r="R60" i="1"/>
  <c r="S59" i="1"/>
  <c r="R59" i="1"/>
  <c r="S58" i="1"/>
  <c r="R58" i="1"/>
  <c r="S57" i="1"/>
  <c r="R57" i="1"/>
  <c r="S56" i="1"/>
  <c r="R56" i="1"/>
  <c r="S55" i="1"/>
  <c r="R55" i="1"/>
  <c r="S54" i="1"/>
  <c r="R54" i="1"/>
  <c r="S53" i="1"/>
  <c r="R53" i="1"/>
  <c r="S52" i="1"/>
  <c r="R52" i="1"/>
  <c r="S51" i="1"/>
  <c r="R51" i="1"/>
  <c r="S50" i="1"/>
  <c r="R50" i="1"/>
  <c r="S49" i="1"/>
  <c r="R49" i="1"/>
  <c r="S48" i="1"/>
  <c r="R48" i="1"/>
  <c r="S47" i="1"/>
  <c r="R47" i="1"/>
  <c r="S46" i="1"/>
  <c r="R46" i="1"/>
  <c r="S45" i="1"/>
  <c r="R45" i="1"/>
  <c r="S44" i="1"/>
  <c r="R44" i="1"/>
  <c r="S43" i="1"/>
  <c r="R43" i="1"/>
  <c r="S42" i="1"/>
  <c r="R42" i="1"/>
  <c r="S41" i="1"/>
  <c r="R41" i="1"/>
  <c r="S40" i="1"/>
  <c r="R40" i="1"/>
  <c r="S39" i="1"/>
  <c r="R39" i="1"/>
  <c r="S38" i="1"/>
  <c r="R38" i="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AV2" i="5"/>
  <c r="K2" i="5"/>
  <c r="F2" i="5"/>
  <c r="E2" i="5"/>
  <c r="C2" i="5"/>
  <c r="D2" i="5"/>
  <c r="B2" i="5"/>
  <c r="P1" i="4"/>
  <c r="O1" i="4"/>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23" i="1"/>
  <c r="M1" i="4"/>
  <c r="K1" i="4"/>
  <c r="I1" i="4"/>
  <c r="I8" i="4" s="1"/>
  <c r="H1" i="4"/>
  <c r="G1" i="4"/>
  <c r="F1" i="4"/>
  <c r="E1" i="4"/>
  <c r="E8" i="4" s="1"/>
  <c r="A9" i="4"/>
  <c r="A10" i="4"/>
  <c r="D6" i="4"/>
  <c r="D5" i="4"/>
  <c r="D4" i="4"/>
  <c r="D2" i="4"/>
  <c r="E10" i="4" l="1"/>
  <c r="C10" i="4" s="1"/>
  <c r="I10" i="4"/>
  <c r="F10" i="4"/>
  <c r="A11" i="4"/>
  <c r="D8" i="4"/>
  <c r="H8" i="4"/>
  <c r="L8" i="4"/>
  <c r="G8" i="4"/>
  <c r="E9" i="4"/>
  <c r="F9" i="4"/>
  <c r="K8" i="4"/>
  <c r="F8" i="4"/>
  <c r="I9" i="4"/>
  <c r="C8" i="4"/>
  <c r="M8" i="4"/>
  <c r="M10" i="4"/>
  <c r="D10" i="4"/>
  <c r="K10" i="4" s="1"/>
  <c r="G10" i="4"/>
  <c r="H10" i="4"/>
  <c r="L10" i="4"/>
  <c r="H9" i="4"/>
  <c r="L9" i="4"/>
  <c r="C9" i="4"/>
  <c r="D9" i="4"/>
  <c r="O9" i="4" s="1"/>
  <c r="M9" i="4"/>
  <c r="G9" i="4"/>
  <c r="P9" i="4"/>
  <c r="O8" i="4"/>
  <c r="P8" i="4"/>
  <c r="P10" i="4"/>
  <c r="O10" i="4"/>
  <c r="F11" i="4" l="1"/>
  <c r="A12" i="4"/>
  <c r="E11" i="4"/>
  <c r="I11" i="4"/>
  <c r="K9" i="4"/>
  <c r="L11" i="4" l="1"/>
  <c r="M11" i="4"/>
  <c r="C11" i="4"/>
  <c r="H11" i="4"/>
  <c r="G11" i="4"/>
  <c r="D11" i="4"/>
  <c r="F12" i="4"/>
  <c r="E12" i="4"/>
  <c r="A13" i="4"/>
  <c r="I12" i="4"/>
  <c r="D12" i="4" l="1"/>
  <c r="K12" i="4" s="1"/>
  <c r="M12" i="4"/>
  <c r="C12" i="4"/>
  <c r="H12" i="4"/>
  <c r="G12" i="4"/>
  <c r="L12" i="4"/>
  <c r="P12" i="4"/>
  <c r="K11" i="4"/>
  <c r="P11" i="4"/>
  <c r="O11" i="4"/>
  <c r="O12" i="4"/>
  <c r="E13" i="4"/>
  <c r="A14" i="4"/>
  <c r="F13" i="4"/>
  <c r="I13" i="4"/>
  <c r="C13" i="4" l="1"/>
  <c r="M13" i="4"/>
  <c r="H13" i="4"/>
  <c r="D13" i="4"/>
  <c r="L13" i="4"/>
  <c r="G13" i="4"/>
  <c r="I14" i="4"/>
  <c r="A15" i="4"/>
  <c r="F14" i="4"/>
  <c r="E14" i="4"/>
  <c r="P13" i="4" l="1"/>
  <c r="K13" i="4"/>
  <c r="M14" i="4"/>
  <c r="C14" i="4"/>
  <c r="L14" i="4"/>
  <c r="D14" i="4"/>
  <c r="G14" i="4"/>
  <c r="H14" i="4"/>
  <c r="O13" i="4"/>
  <c r="P14" i="4"/>
  <c r="F15" i="4"/>
  <c r="I15" i="4"/>
  <c r="A16" i="4"/>
  <c r="E15" i="4"/>
  <c r="L15" i="4" l="1"/>
  <c r="C15" i="4"/>
  <c r="H15" i="4"/>
  <c r="D15" i="4"/>
  <c r="G15" i="4"/>
  <c r="M15" i="4"/>
  <c r="O14" i="4"/>
  <c r="K14" i="4"/>
  <c r="A17" i="4"/>
  <c r="E16" i="4"/>
  <c r="F16" i="4"/>
  <c r="I16" i="4"/>
  <c r="P15" i="4" l="1"/>
  <c r="K15" i="4"/>
  <c r="C16" i="4"/>
  <c r="L16" i="4"/>
  <c r="D16" i="4"/>
  <c r="M16" i="4"/>
  <c r="H16" i="4"/>
  <c r="G16" i="4"/>
  <c r="K16" i="4"/>
  <c r="E17" i="4"/>
  <c r="A18" i="4"/>
  <c r="I17" i="4"/>
  <c r="F17" i="4"/>
  <c r="O15" i="4"/>
  <c r="A19" i="4" l="1"/>
  <c r="I18" i="4"/>
  <c r="E18" i="4"/>
  <c r="F18" i="4"/>
  <c r="D17" i="4"/>
  <c r="G17" i="4"/>
  <c r="M17" i="4"/>
  <c r="L17" i="4"/>
  <c r="H17" i="4"/>
  <c r="C17" i="4"/>
  <c r="O16" i="4"/>
  <c r="P16" i="4"/>
  <c r="P17" i="4" l="1"/>
  <c r="K17" i="4"/>
  <c r="O17" i="4"/>
  <c r="M18" i="4"/>
  <c r="D18" i="4"/>
  <c r="K18" i="4" s="1"/>
  <c r="L18" i="4"/>
  <c r="H18" i="4"/>
  <c r="C18" i="4"/>
  <c r="G18" i="4"/>
  <c r="O18" i="4"/>
  <c r="P18" i="4"/>
  <c r="A20" i="4"/>
  <c r="F19" i="4"/>
  <c r="E19" i="4"/>
  <c r="I19" i="4"/>
  <c r="A21" i="4" l="1"/>
  <c r="F20" i="4"/>
  <c r="I20" i="4"/>
  <c r="E20" i="4"/>
  <c r="C19" i="4"/>
  <c r="L19" i="4"/>
  <c r="H19" i="4"/>
  <c r="D19" i="4"/>
  <c r="M19" i="4"/>
  <c r="G19" i="4"/>
  <c r="G20" i="4" l="1"/>
  <c r="M20" i="4"/>
  <c r="C20" i="4"/>
  <c r="L20" i="4"/>
  <c r="H20" i="4"/>
  <c r="D20" i="4"/>
  <c r="O20" i="4" s="1"/>
  <c r="P19" i="4"/>
  <c r="O19" i="4"/>
  <c r="K19" i="4"/>
  <c r="P20" i="4"/>
  <c r="A22" i="4"/>
  <c r="I21" i="4"/>
  <c r="E21" i="4"/>
  <c r="F21" i="4"/>
  <c r="F22" i="4" l="1"/>
  <c r="E22" i="4"/>
  <c r="I22" i="4"/>
  <c r="A23" i="4"/>
  <c r="D21" i="4"/>
  <c r="P21" i="4" s="1"/>
  <c r="G21" i="4"/>
  <c r="C21" i="4"/>
  <c r="L21" i="4"/>
  <c r="H21" i="4"/>
  <c r="M21" i="4"/>
  <c r="K21" i="4"/>
  <c r="K20" i="4"/>
  <c r="O21" i="4" l="1"/>
  <c r="H22" i="4"/>
  <c r="M22" i="4"/>
  <c r="G22" i="4"/>
  <c r="D22" i="4"/>
  <c r="C22" i="4"/>
  <c r="L22" i="4"/>
  <c r="F23" i="4"/>
  <c r="I23" i="4"/>
  <c r="E23" i="4"/>
  <c r="A24" i="4"/>
  <c r="F24" i="4" l="1"/>
  <c r="A25" i="4"/>
  <c r="E24" i="4"/>
  <c r="I24" i="4"/>
  <c r="H23" i="4"/>
  <c r="D23" i="4"/>
  <c r="M23" i="4"/>
  <c r="L23" i="4"/>
  <c r="C23" i="4"/>
  <c r="G23" i="4"/>
  <c r="P22" i="4"/>
  <c r="O22" i="4"/>
  <c r="K22" i="4"/>
  <c r="I25" i="4" l="1"/>
  <c r="A26" i="4"/>
  <c r="E25" i="4"/>
  <c r="F25" i="4"/>
  <c r="D24" i="4"/>
  <c r="P24" i="4" s="1"/>
  <c r="M24" i="4"/>
  <c r="G24" i="4"/>
  <c r="H24" i="4"/>
  <c r="L24" i="4"/>
  <c r="C24" i="4"/>
  <c r="O23" i="4"/>
  <c r="K23" i="4"/>
  <c r="P23" i="4"/>
  <c r="K24" i="4"/>
  <c r="D25" i="4" l="1"/>
  <c r="P25" i="4" s="1"/>
  <c r="H25" i="4"/>
  <c r="L25" i="4"/>
  <c r="M25" i="4"/>
  <c r="C25" i="4"/>
  <c r="G25" i="4"/>
  <c r="O25" i="4"/>
  <c r="F26" i="4"/>
  <c r="I26" i="4"/>
  <c r="A27" i="4"/>
  <c r="E26" i="4"/>
  <c r="K25" i="4"/>
  <c r="O24" i="4"/>
  <c r="P26" i="4" l="1"/>
  <c r="D26" i="4"/>
  <c r="M26" i="4"/>
  <c r="C26" i="4"/>
  <c r="G26" i="4"/>
  <c r="L26" i="4"/>
  <c r="H26" i="4"/>
  <c r="F27" i="4"/>
  <c r="E27" i="4"/>
  <c r="A28" i="4"/>
  <c r="I27" i="4"/>
  <c r="O26" i="4"/>
  <c r="K26" i="4"/>
  <c r="F28" i="4" l="1"/>
  <c r="A29" i="4"/>
  <c r="I28" i="4"/>
  <c r="E28" i="4"/>
  <c r="L27" i="4"/>
  <c r="H27" i="4"/>
  <c r="C27" i="4"/>
  <c r="G27" i="4"/>
  <c r="D27" i="4"/>
  <c r="M27" i="4"/>
  <c r="I29" i="4" l="1"/>
  <c r="F29" i="4"/>
  <c r="E29" i="4"/>
  <c r="A30" i="4"/>
  <c r="O27" i="4"/>
  <c r="K27" i="4"/>
  <c r="G28" i="4"/>
  <c r="M28" i="4"/>
  <c r="D28" i="4"/>
  <c r="P28" i="4" s="1"/>
  <c r="H28" i="4"/>
  <c r="C28" i="4"/>
  <c r="L28" i="4"/>
  <c r="P27" i="4"/>
  <c r="F30" i="4" l="1"/>
  <c r="E30" i="4"/>
  <c r="I30" i="4"/>
  <c r="A31" i="4"/>
  <c r="K28" i="4"/>
  <c r="H29" i="4"/>
  <c r="L29" i="4"/>
  <c r="D29" i="4"/>
  <c r="M29" i="4"/>
  <c r="C29" i="4"/>
  <c r="G29" i="4"/>
  <c r="O28" i="4"/>
  <c r="F31" i="4" l="1"/>
  <c r="A32" i="4"/>
  <c r="E31" i="4"/>
  <c r="I31" i="4"/>
  <c r="O29" i="4"/>
  <c r="P29" i="4"/>
  <c r="K29" i="4"/>
  <c r="D30" i="4"/>
  <c r="G30" i="4"/>
  <c r="M30" i="4"/>
  <c r="L30" i="4"/>
  <c r="C30" i="4"/>
  <c r="H30" i="4"/>
  <c r="L31" i="4" l="1"/>
  <c r="M31" i="4"/>
  <c r="G31" i="4"/>
  <c r="H31" i="4"/>
  <c r="D31" i="4"/>
  <c r="C31" i="4"/>
  <c r="P30" i="4"/>
  <c r="O30" i="4"/>
  <c r="K30" i="4"/>
  <c r="A33" i="4"/>
  <c r="E32" i="4"/>
  <c r="F32" i="4"/>
  <c r="I32" i="4"/>
  <c r="H32" i="4" l="1"/>
  <c r="M32" i="4"/>
  <c r="L32" i="4"/>
  <c r="D32" i="4"/>
  <c r="G32" i="4"/>
  <c r="C32" i="4"/>
  <c r="A34" i="4"/>
  <c r="E33" i="4"/>
  <c r="I33" i="4"/>
  <c r="F33" i="4"/>
  <c r="O31" i="4"/>
  <c r="P31" i="4"/>
  <c r="K31" i="4"/>
  <c r="I34" i="4" l="1"/>
  <c r="E34" i="4"/>
  <c r="F34" i="4"/>
  <c r="A35" i="4"/>
  <c r="O32" i="4"/>
  <c r="K32" i="4"/>
  <c r="P32" i="4"/>
  <c r="M33" i="4"/>
  <c r="C33" i="4"/>
  <c r="H33" i="4"/>
  <c r="D33" i="4"/>
  <c r="G33" i="4"/>
  <c r="L33" i="4"/>
  <c r="K33" i="4" l="1"/>
  <c r="P33" i="4"/>
  <c r="O33" i="4"/>
  <c r="I35" i="4"/>
  <c r="F35" i="4"/>
  <c r="E35" i="4"/>
  <c r="A36" i="4"/>
  <c r="C34" i="4"/>
  <c r="D34" i="4"/>
  <c r="G34" i="4"/>
  <c r="H34" i="4"/>
  <c r="L34" i="4"/>
  <c r="M34" i="4"/>
  <c r="K34" i="4" l="1"/>
  <c r="O34" i="4"/>
  <c r="P34" i="4"/>
  <c r="A37" i="4"/>
  <c r="F36" i="4"/>
  <c r="E36" i="4"/>
  <c r="I36" i="4"/>
  <c r="H35" i="4"/>
  <c r="G35" i="4"/>
  <c r="M35" i="4"/>
  <c r="D35" i="4"/>
  <c r="L35" i="4"/>
  <c r="C35" i="4"/>
  <c r="O35" i="4" l="1"/>
  <c r="P35" i="4"/>
  <c r="K35" i="4"/>
  <c r="A38" i="4"/>
  <c r="E37" i="4"/>
  <c r="I37" i="4"/>
  <c r="F37" i="4"/>
  <c r="L36" i="4"/>
  <c r="D36" i="4"/>
  <c r="M36" i="4"/>
  <c r="C36" i="4"/>
  <c r="H36" i="4"/>
  <c r="G36" i="4"/>
  <c r="F38" i="4" l="1"/>
  <c r="I38" i="4"/>
  <c r="E38" i="4"/>
  <c r="A39" i="4"/>
  <c r="O36" i="4"/>
  <c r="P36" i="4"/>
  <c r="K36" i="4"/>
  <c r="C37" i="4"/>
  <c r="D37" i="4"/>
  <c r="G37" i="4"/>
  <c r="L37" i="4"/>
  <c r="M37" i="4"/>
  <c r="H37" i="4"/>
  <c r="F39" i="4" l="1"/>
  <c r="A40" i="4"/>
  <c r="E39" i="4"/>
  <c r="I39" i="4"/>
  <c r="K37" i="4"/>
  <c r="O37" i="4"/>
  <c r="P37" i="4"/>
  <c r="C38" i="4"/>
  <c r="H38" i="4"/>
  <c r="L38" i="4"/>
  <c r="G38" i="4"/>
  <c r="M38" i="4"/>
  <c r="D38" i="4"/>
  <c r="D39" i="4" l="1"/>
  <c r="H39" i="4"/>
  <c r="L39" i="4"/>
  <c r="G39" i="4"/>
  <c r="C39" i="4"/>
  <c r="M39" i="4"/>
  <c r="K38" i="4"/>
  <c r="O38" i="4"/>
  <c r="P38" i="4"/>
  <c r="F40" i="4"/>
  <c r="I40" i="4"/>
  <c r="A41" i="4"/>
  <c r="E40" i="4"/>
  <c r="F41" i="4" l="1"/>
  <c r="E41" i="4"/>
  <c r="I41" i="4"/>
  <c r="A42" i="4"/>
  <c r="L40" i="4"/>
  <c r="M40" i="4"/>
  <c r="D40" i="4"/>
  <c r="G40" i="4"/>
  <c r="H40" i="4"/>
  <c r="C40" i="4"/>
  <c r="O39" i="4"/>
  <c r="P39" i="4"/>
  <c r="K39" i="4"/>
  <c r="O40" i="4" l="1"/>
  <c r="P40" i="4"/>
  <c r="K40" i="4"/>
  <c r="C41" i="4"/>
  <c r="L41" i="4"/>
  <c r="D41" i="4"/>
  <c r="M41" i="4"/>
  <c r="G41" i="4"/>
  <c r="H41" i="4"/>
  <c r="F42" i="4"/>
  <c r="E42" i="4"/>
  <c r="I42" i="4"/>
  <c r="A43" i="4"/>
  <c r="L42" i="4" l="1"/>
  <c r="D42" i="4"/>
  <c r="M42" i="4"/>
  <c r="H42" i="4"/>
  <c r="G42" i="4"/>
  <c r="C42" i="4"/>
  <c r="P41" i="4"/>
  <c r="K41" i="4"/>
  <c r="O41" i="4"/>
  <c r="F43" i="4"/>
  <c r="A44" i="4"/>
  <c r="I43" i="4"/>
  <c r="E43" i="4"/>
  <c r="E44" i="4" l="1"/>
  <c r="A45" i="4"/>
  <c r="F44" i="4"/>
  <c r="I44" i="4"/>
  <c r="P42" i="4"/>
  <c r="K42" i="4"/>
  <c r="O42" i="4"/>
  <c r="G43" i="4"/>
  <c r="L43" i="4"/>
  <c r="H43" i="4"/>
  <c r="M43" i="4"/>
  <c r="D43" i="4"/>
  <c r="C43" i="4"/>
  <c r="K43" i="4" l="1"/>
  <c r="O43" i="4"/>
  <c r="P43" i="4"/>
  <c r="E45" i="4"/>
  <c r="I45" i="4"/>
  <c r="F45" i="4"/>
  <c r="A46" i="4"/>
  <c r="G44" i="4"/>
  <c r="M44" i="4"/>
  <c r="H44" i="4"/>
  <c r="C44" i="4"/>
  <c r="L44" i="4"/>
  <c r="D44" i="4"/>
  <c r="G45" i="4" l="1"/>
  <c r="D45" i="4"/>
  <c r="M45" i="4"/>
  <c r="H45" i="4"/>
  <c r="C45" i="4"/>
  <c r="L45" i="4"/>
  <c r="E46" i="4"/>
  <c r="I46" i="4"/>
  <c r="F46" i="4"/>
  <c r="A47" i="4"/>
  <c r="O44" i="4"/>
  <c r="K44" i="4"/>
  <c r="P44" i="4"/>
  <c r="G46" i="4" l="1"/>
  <c r="M46" i="4"/>
  <c r="D46" i="4"/>
  <c r="L46" i="4"/>
  <c r="H46" i="4"/>
  <c r="C46" i="4"/>
  <c r="A48" i="4"/>
  <c r="E47" i="4"/>
  <c r="I47" i="4"/>
  <c r="F47" i="4"/>
  <c r="P45" i="4"/>
  <c r="O45" i="4"/>
  <c r="K45" i="4"/>
  <c r="A49" i="4" l="1"/>
  <c r="E48" i="4"/>
  <c r="F48" i="4"/>
  <c r="I48" i="4"/>
  <c r="O46" i="4"/>
  <c r="K46" i="4"/>
  <c r="P46" i="4"/>
  <c r="M47" i="4"/>
  <c r="D47" i="4"/>
  <c r="K47" i="4" s="1"/>
  <c r="C47" i="4"/>
  <c r="G47" i="4"/>
  <c r="H47" i="4"/>
  <c r="L47" i="4"/>
  <c r="P47" i="4"/>
  <c r="H48" i="4" l="1"/>
  <c r="M48" i="4"/>
  <c r="C48" i="4"/>
  <c r="G48" i="4"/>
  <c r="L48" i="4"/>
  <c r="D48" i="4"/>
  <c r="O47" i="4"/>
  <c r="P48" i="4"/>
  <c r="F49" i="4"/>
  <c r="E49" i="4"/>
  <c r="A50" i="4"/>
  <c r="I49" i="4"/>
  <c r="F50" i="4" l="1"/>
  <c r="I50" i="4"/>
  <c r="E50" i="4"/>
  <c r="A51" i="4"/>
  <c r="M49" i="4"/>
  <c r="C49" i="4"/>
  <c r="H49" i="4"/>
  <c r="L49" i="4"/>
  <c r="G49" i="4"/>
  <c r="D49" i="4"/>
  <c r="K48" i="4"/>
  <c r="O48" i="4"/>
  <c r="C50" i="4" l="1"/>
  <c r="H50" i="4"/>
  <c r="M50" i="4"/>
  <c r="L50" i="4"/>
  <c r="G50" i="4"/>
  <c r="D50" i="4"/>
  <c r="E51" i="4"/>
  <c r="A52" i="4"/>
  <c r="I51" i="4"/>
  <c r="F51" i="4"/>
  <c r="O49" i="4"/>
  <c r="K49" i="4"/>
  <c r="P49" i="4"/>
  <c r="D51" i="4" l="1"/>
  <c r="G51" i="4"/>
  <c r="M51" i="4"/>
  <c r="H51" i="4"/>
  <c r="C51" i="4"/>
  <c r="L51" i="4"/>
  <c r="P50" i="4"/>
  <c r="O50" i="4"/>
  <c r="K50" i="4"/>
  <c r="F52" i="4"/>
  <c r="E52" i="4"/>
  <c r="I52" i="4"/>
  <c r="A53" i="4"/>
  <c r="M52" i="4" l="1"/>
  <c r="D52" i="4"/>
  <c r="L52" i="4"/>
  <c r="H52" i="4"/>
  <c r="C52" i="4"/>
  <c r="G52" i="4"/>
  <c r="E53" i="4"/>
  <c r="F53" i="4"/>
  <c r="I53" i="4"/>
  <c r="A54" i="4"/>
  <c r="P51" i="4"/>
  <c r="O51" i="4"/>
  <c r="K51" i="4"/>
  <c r="C53" i="4" l="1"/>
  <c r="G53" i="4"/>
  <c r="M53" i="4"/>
  <c r="L53" i="4"/>
  <c r="D53" i="4"/>
  <c r="H53" i="4"/>
  <c r="E54" i="4"/>
  <c r="I54" i="4"/>
  <c r="A55" i="4"/>
  <c r="F54" i="4"/>
  <c r="P52" i="4"/>
  <c r="K52" i="4"/>
  <c r="O52" i="4"/>
  <c r="L54" i="4" l="1"/>
  <c r="C54" i="4"/>
  <c r="H54" i="4"/>
  <c r="D54" i="4"/>
  <c r="G54" i="4"/>
  <c r="M54" i="4"/>
  <c r="I55" i="4"/>
  <c r="A56" i="4"/>
  <c r="F55" i="4"/>
  <c r="E55" i="4"/>
  <c r="O53" i="4"/>
  <c r="K53" i="4"/>
  <c r="P53" i="4"/>
  <c r="A57" i="4" l="1"/>
  <c r="I56" i="4"/>
  <c r="E56" i="4"/>
  <c r="F56" i="4"/>
  <c r="O54" i="4"/>
  <c r="K54" i="4"/>
  <c r="P54" i="4"/>
  <c r="C55" i="4"/>
  <c r="D55" i="4"/>
  <c r="M55" i="4"/>
  <c r="H55" i="4"/>
  <c r="L55" i="4"/>
  <c r="G55" i="4"/>
  <c r="O55" i="4" l="1"/>
  <c r="K55" i="4"/>
  <c r="P55" i="4"/>
  <c r="H56" i="4"/>
  <c r="G56" i="4"/>
  <c r="D56" i="4"/>
  <c r="C56" i="4"/>
  <c r="L56" i="4"/>
  <c r="M56" i="4"/>
  <c r="F57" i="4"/>
  <c r="I57" i="4"/>
  <c r="A58" i="4"/>
  <c r="E57" i="4"/>
  <c r="A59" i="4" l="1"/>
  <c r="E58" i="4"/>
  <c r="I58" i="4"/>
  <c r="F58" i="4"/>
  <c r="K56" i="4"/>
  <c r="O56" i="4"/>
  <c r="P56" i="4"/>
  <c r="H57" i="4"/>
  <c r="G57" i="4"/>
  <c r="D57" i="4"/>
  <c r="C57" i="4"/>
  <c r="L57" i="4"/>
  <c r="M57" i="4"/>
  <c r="O57" i="4" l="1"/>
  <c r="P57" i="4"/>
  <c r="K57" i="4"/>
  <c r="C58" i="4"/>
  <c r="L58" i="4"/>
  <c r="D58" i="4"/>
  <c r="G58" i="4"/>
  <c r="M58" i="4"/>
  <c r="H58" i="4"/>
  <c r="P58" i="4"/>
  <c r="F59" i="4"/>
  <c r="A60" i="4"/>
  <c r="E59" i="4"/>
  <c r="I59" i="4"/>
  <c r="K58" i="4" l="1"/>
  <c r="O58" i="4"/>
  <c r="F60" i="4"/>
  <c r="I60" i="4"/>
  <c r="E60" i="4"/>
  <c r="A61" i="4"/>
  <c r="G59" i="4"/>
  <c r="C59" i="4"/>
  <c r="M59" i="4"/>
  <c r="H59" i="4"/>
  <c r="D59" i="4"/>
  <c r="L59" i="4"/>
  <c r="F61" i="4" l="1"/>
  <c r="I61" i="4"/>
  <c r="A62" i="4"/>
  <c r="E61" i="4"/>
  <c r="K59" i="4"/>
  <c r="P59" i="4"/>
  <c r="O59" i="4"/>
  <c r="M60" i="4"/>
  <c r="D60" i="4"/>
  <c r="G60" i="4"/>
  <c r="L60" i="4"/>
  <c r="C60" i="4"/>
  <c r="H60" i="4"/>
  <c r="P60" i="4" l="1"/>
  <c r="K60" i="4"/>
  <c r="O60" i="4"/>
  <c r="L61" i="4"/>
  <c r="C61" i="4"/>
  <c r="D61" i="4"/>
  <c r="G61" i="4"/>
  <c r="M61" i="4"/>
  <c r="H61" i="4"/>
  <c r="O61" i="4"/>
  <c r="K61" i="4"/>
  <c r="E62" i="4"/>
  <c r="A63" i="4"/>
  <c r="I62" i="4"/>
  <c r="F62" i="4"/>
  <c r="P61" i="4"/>
  <c r="L62" i="4" l="1"/>
  <c r="C62" i="4"/>
  <c r="M62" i="4"/>
  <c r="H62" i="4"/>
  <c r="D62" i="4"/>
  <c r="O62" i="4" s="1"/>
  <c r="G62" i="4"/>
  <c r="P62" i="4"/>
  <c r="K62" i="4"/>
  <c r="F63" i="4"/>
  <c r="A64" i="4"/>
  <c r="E63" i="4"/>
  <c r="I63" i="4"/>
  <c r="D63" i="4" l="1"/>
  <c r="O63" i="4" s="1"/>
  <c r="L63" i="4"/>
  <c r="G63" i="4"/>
  <c r="M63" i="4"/>
  <c r="H63" i="4"/>
  <c r="C63" i="4"/>
  <c r="P63" i="4"/>
  <c r="E64" i="4"/>
  <c r="A65" i="4"/>
  <c r="I64" i="4"/>
  <c r="F64" i="4"/>
  <c r="K63" i="4"/>
  <c r="C64" i="4" l="1"/>
  <c r="G64" i="4"/>
  <c r="D64" i="4"/>
  <c r="K64" i="4" s="1"/>
  <c r="H64" i="4"/>
  <c r="M64" i="4"/>
  <c r="L64" i="4"/>
  <c r="O64" i="4"/>
  <c r="P64" i="4"/>
  <c r="F65" i="4"/>
  <c r="A66" i="4"/>
  <c r="E65" i="4"/>
  <c r="I65" i="4"/>
  <c r="D65" i="4" l="1"/>
  <c r="P65" i="4" s="1"/>
  <c r="G65" i="4"/>
  <c r="M65" i="4"/>
  <c r="H65" i="4"/>
  <c r="L65" i="4"/>
  <c r="C65" i="4"/>
  <c r="K65" i="4"/>
  <c r="F66" i="4"/>
  <c r="A67" i="4"/>
  <c r="I66" i="4"/>
  <c r="E66" i="4"/>
  <c r="O65" i="4"/>
  <c r="L66" i="4" l="1"/>
  <c r="D66" i="4"/>
  <c r="G66" i="4"/>
  <c r="C66" i="4"/>
  <c r="H66" i="4"/>
  <c r="M66" i="4"/>
  <c r="O66" i="4"/>
  <c r="E67" i="4"/>
  <c r="I67" i="4"/>
  <c r="A68" i="4"/>
  <c r="F67" i="4"/>
  <c r="H67" i="4" l="1"/>
  <c r="L67" i="4"/>
  <c r="G67" i="4"/>
  <c r="C67" i="4"/>
  <c r="M67" i="4"/>
  <c r="D67" i="4"/>
  <c r="I68" i="4"/>
  <c r="F68" i="4"/>
  <c r="A69" i="4"/>
  <c r="E68" i="4"/>
  <c r="K66" i="4"/>
  <c r="P66" i="4"/>
  <c r="O67" i="4"/>
  <c r="D68" i="4" l="1"/>
  <c r="M68" i="4"/>
  <c r="L68" i="4"/>
  <c r="C68" i="4"/>
  <c r="H68" i="4"/>
  <c r="G68" i="4"/>
  <c r="K67" i="4"/>
  <c r="P67" i="4"/>
  <c r="I69" i="4"/>
  <c r="E69" i="4"/>
  <c r="F69" i="4"/>
  <c r="A70" i="4"/>
  <c r="A71" i="4" l="1"/>
  <c r="F70" i="4"/>
  <c r="E70" i="4"/>
  <c r="I70" i="4"/>
  <c r="C69" i="4"/>
  <c r="L69" i="4"/>
  <c r="G69" i="4"/>
  <c r="H69" i="4"/>
  <c r="M69" i="4"/>
  <c r="D69" i="4"/>
  <c r="O68" i="4"/>
  <c r="K68" i="4"/>
  <c r="P68" i="4"/>
  <c r="P69" i="4" l="1"/>
  <c r="O69" i="4"/>
  <c r="K69" i="4"/>
  <c r="C70" i="4"/>
  <c r="M70" i="4"/>
  <c r="H70" i="4"/>
  <c r="L70" i="4"/>
  <c r="G70" i="4"/>
  <c r="D70" i="4"/>
  <c r="P70" i="4"/>
  <c r="F71" i="4"/>
  <c r="A72" i="4"/>
  <c r="E71" i="4"/>
  <c r="I71" i="4"/>
  <c r="E72" i="4" l="1"/>
  <c r="F72" i="4"/>
  <c r="I72" i="4"/>
  <c r="A73" i="4"/>
  <c r="D71" i="4"/>
  <c r="G71" i="4"/>
  <c r="L71" i="4"/>
  <c r="C71" i="4"/>
  <c r="M71" i="4"/>
  <c r="H71" i="4"/>
  <c r="O70" i="4"/>
  <c r="K70" i="4"/>
  <c r="K71" i="4" l="1"/>
  <c r="P71" i="4"/>
  <c r="O71" i="4"/>
  <c r="E73" i="4"/>
  <c r="A74" i="4"/>
  <c r="F73" i="4"/>
  <c r="I73" i="4"/>
  <c r="C72" i="4"/>
  <c r="L72" i="4"/>
  <c r="M72" i="4"/>
  <c r="G72" i="4"/>
  <c r="H72" i="4"/>
  <c r="D72" i="4"/>
  <c r="D73" i="4" l="1"/>
  <c r="P73" i="4" s="1"/>
  <c r="C73" i="4"/>
  <c r="G73" i="4"/>
  <c r="L73" i="4"/>
  <c r="M73" i="4"/>
  <c r="H73" i="4"/>
  <c r="K72" i="4"/>
  <c r="P72" i="4"/>
  <c r="O72" i="4"/>
  <c r="O73" i="4"/>
  <c r="K73" i="4"/>
  <c r="E74" i="4"/>
  <c r="I74" i="4"/>
  <c r="A75" i="4"/>
  <c r="F74" i="4"/>
  <c r="M74" i="4" l="1"/>
  <c r="C74" i="4"/>
  <c r="H74" i="4"/>
  <c r="D74" i="4"/>
  <c r="K74" i="4" s="1"/>
  <c r="L74" i="4"/>
  <c r="G74" i="4"/>
  <c r="E75" i="4"/>
  <c r="F75" i="4"/>
  <c r="I75" i="4"/>
  <c r="A76" i="4"/>
  <c r="O74" i="4"/>
  <c r="E76" i="4" l="1"/>
  <c r="F76" i="4"/>
  <c r="A77" i="4"/>
  <c r="I76" i="4"/>
  <c r="P74" i="4"/>
  <c r="H75" i="4"/>
  <c r="D75" i="4"/>
  <c r="C75" i="4"/>
  <c r="G75" i="4"/>
  <c r="M75" i="4"/>
  <c r="L75" i="4"/>
  <c r="P75" i="4"/>
  <c r="E77" i="4" l="1"/>
  <c r="A78" i="4"/>
  <c r="F77" i="4"/>
  <c r="I77" i="4"/>
  <c r="K75" i="4"/>
  <c r="O75" i="4"/>
  <c r="H76" i="4"/>
  <c r="C76" i="4"/>
  <c r="D76" i="4"/>
  <c r="L76" i="4"/>
  <c r="G76" i="4"/>
  <c r="M76" i="4"/>
  <c r="O76" i="4" l="1"/>
  <c r="P76" i="4"/>
  <c r="K76" i="4"/>
  <c r="E78" i="4"/>
  <c r="I78" i="4"/>
  <c r="F78" i="4"/>
  <c r="A79" i="4"/>
  <c r="G77" i="4"/>
  <c r="M77" i="4"/>
  <c r="C77" i="4"/>
  <c r="D77" i="4"/>
  <c r="L77" i="4"/>
  <c r="H77" i="4"/>
  <c r="G78" i="4" l="1"/>
  <c r="C78" i="4"/>
  <c r="L78" i="4"/>
  <c r="M78" i="4"/>
  <c r="D78" i="4"/>
  <c r="H78" i="4"/>
  <c r="E79" i="4"/>
  <c r="I79" i="4"/>
  <c r="A80" i="4"/>
  <c r="F79" i="4"/>
  <c r="P77" i="4"/>
  <c r="K77" i="4"/>
  <c r="O77" i="4"/>
  <c r="C79" i="4" l="1"/>
  <c r="D79" i="4"/>
  <c r="H79" i="4"/>
  <c r="G79" i="4"/>
  <c r="L79" i="4"/>
  <c r="M79" i="4"/>
  <c r="E80" i="4"/>
  <c r="F80" i="4"/>
  <c r="I80" i="4"/>
  <c r="A81" i="4"/>
  <c r="O78" i="4"/>
  <c r="P78" i="4"/>
  <c r="K78" i="4"/>
  <c r="L80" i="4" l="1"/>
  <c r="M80" i="4"/>
  <c r="D80" i="4"/>
  <c r="H80" i="4"/>
  <c r="C80" i="4"/>
  <c r="G80" i="4"/>
  <c r="F81" i="4"/>
  <c r="A82" i="4"/>
  <c r="I81" i="4"/>
  <c r="E81" i="4"/>
  <c r="O79" i="4"/>
  <c r="K79" i="4"/>
  <c r="P79" i="4"/>
  <c r="I82" i="4" l="1"/>
  <c r="F82" i="4"/>
  <c r="A83" i="4"/>
  <c r="E82" i="4"/>
  <c r="P80" i="4"/>
  <c r="O80" i="4"/>
  <c r="K80" i="4"/>
  <c r="C81" i="4"/>
  <c r="H81" i="4"/>
  <c r="G81" i="4"/>
  <c r="M81" i="4"/>
  <c r="L81" i="4"/>
  <c r="D81" i="4"/>
  <c r="G82" i="4" l="1"/>
  <c r="C82" i="4"/>
  <c r="H82" i="4"/>
  <c r="L82" i="4"/>
  <c r="D82" i="4"/>
  <c r="O82" i="4" s="1"/>
  <c r="M82" i="4"/>
  <c r="P81" i="4"/>
  <c r="K81" i="4"/>
  <c r="O81" i="4"/>
  <c r="I83" i="4"/>
  <c r="A84" i="4"/>
  <c r="E83" i="4"/>
  <c r="F83" i="4"/>
  <c r="K82" i="4"/>
  <c r="P82" i="4"/>
  <c r="I84" i="4" l="1"/>
  <c r="A85" i="4"/>
  <c r="E84" i="4"/>
  <c r="F84" i="4"/>
  <c r="H83" i="4"/>
  <c r="G83" i="4"/>
  <c r="D83" i="4"/>
  <c r="K83" i="4" s="1"/>
  <c r="L83" i="4"/>
  <c r="M83" i="4"/>
  <c r="C83" i="4"/>
  <c r="P83" i="4"/>
  <c r="O83" i="4"/>
  <c r="H84" i="4" l="1"/>
  <c r="G84" i="4"/>
  <c r="M84" i="4"/>
  <c r="D84" i="4"/>
  <c r="P84" i="4" s="1"/>
  <c r="L84" i="4"/>
  <c r="C84" i="4"/>
  <c r="I85" i="4"/>
  <c r="E85" i="4"/>
  <c r="F85" i="4"/>
  <c r="A86" i="4"/>
  <c r="O84" i="4" l="1"/>
  <c r="K84" i="4"/>
  <c r="I86" i="4"/>
  <c r="F86" i="4"/>
  <c r="A87" i="4"/>
  <c r="E86" i="4"/>
  <c r="M85" i="4"/>
  <c r="G85" i="4"/>
  <c r="D85" i="4"/>
  <c r="H85" i="4"/>
  <c r="L85" i="4"/>
  <c r="C85" i="4"/>
  <c r="K85" i="4" l="1"/>
  <c r="P85" i="4"/>
  <c r="O85" i="4"/>
  <c r="H86" i="4"/>
  <c r="M86" i="4"/>
  <c r="C86" i="4"/>
  <c r="D86" i="4"/>
  <c r="G86" i="4"/>
  <c r="L86" i="4"/>
  <c r="K86" i="4"/>
  <c r="I87" i="4"/>
  <c r="A88" i="4"/>
  <c r="F87" i="4"/>
  <c r="E87" i="4"/>
  <c r="O86" i="4" l="1"/>
  <c r="P86" i="4"/>
  <c r="D87" i="4"/>
  <c r="H87" i="4"/>
  <c r="M87" i="4"/>
  <c r="L87" i="4"/>
  <c r="C87" i="4"/>
  <c r="G87" i="4"/>
  <c r="A89" i="4"/>
  <c r="F88" i="4"/>
  <c r="I88" i="4"/>
  <c r="E88" i="4"/>
  <c r="K87" i="4"/>
  <c r="P87" i="4" l="1"/>
  <c r="O87" i="4"/>
  <c r="M88" i="4"/>
  <c r="D88" i="4"/>
  <c r="O88" i="4" s="1"/>
  <c r="H88" i="4"/>
  <c r="L88" i="4"/>
  <c r="C88" i="4"/>
  <c r="G88" i="4"/>
  <c r="P88" i="4"/>
  <c r="F89" i="4"/>
  <c r="A90" i="4"/>
  <c r="E89" i="4"/>
  <c r="I89" i="4"/>
  <c r="E90" i="4" l="1"/>
  <c r="I90" i="4"/>
  <c r="F90" i="4"/>
  <c r="A91" i="4"/>
  <c r="G89" i="4"/>
  <c r="M89" i="4"/>
  <c r="C89" i="4"/>
  <c r="H89" i="4"/>
  <c r="D89" i="4"/>
  <c r="L89" i="4"/>
  <c r="K88" i="4"/>
  <c r="O89" i="4" l="1"/>
  <c r="P89" i="4"/>
  <c r="M90" i="4"/>
  <c r="C90" i="4"/>
  <c r="G90" i="4"/>
  <c r="H90" i="4"/>
  <c r="D90" i="4"/>
  <c r="L90" i="4"/>
  <c r="E91" i="4"/>
  <c r="F91" i="4"/>
  <c r="A92" i="4"/>
  <c r="I91" i="4"/>
  <c r="K89" i="4"/>
  <c r="E92" i="4" l="1"/>
  <c r="F92" i="4"/>
  <c r="I92" i="4"/>
  <c r="A93" i="4"/>
  <c r="K90" i="4"/>
  <c r="P90" i="4"/>
  <c r="O90" i="4"/>
  <c r="D91" i="4"/>
  <c r="C91" i="4"/>
  <c r="L91" i="4"/>
  <c r="H91" i="4"/>
  <c r="G91" i="4"/>
  <c r="M91" i="4"/>
  <c r="K91" i="4" l="1"/>
  <c r="P91" i="4"/>
  <c r="H92" i="4"/>
  <c r="G92" i="4"/>
  <c r="L92" i="4"/>
  <c r="C92" i="4"/>
  <c r="D92" i="4"/>
  <c r="M92" i="4"/>
  <c r="E93" i="4"/>
  <c r="A94" i="4"/>
  <c r="I93" i="4"/>
  <c r="F93" i="4"/>
  <c r="O91" i="4"/>
  <c r="P92" i="4" l="1"/>
  <c r="O92" i="4"/>
  <c r="K92" i="4"/>
  <c r="E94" i="4"/>
  <c r="I94" i="4"/>
  <c r="A95" i="4"/>
  <c r="F94" i="4"/>
  <c r="G93" i="4"/>
  <c r="M93" i="4"/>
  <c r="D93" i="4"/>
  <c r="H93" i="4"/>
  <c r="L93" i="4"/>
  <c r="C93" i="4"/>
  <c r="M94" i="4" l="1"/>
  <c r="L94" i="4"/>
  <c r="C94" i="4"/>
  <c r="D94" i="4"/>
  <c r="H94" i="4"/>
  <c r="G94" i="4"/>
  <c r="P93" i="4"/>
  <c r="K93" i="4"/>
  <c r="O93" i="4"/>
  <c r="E95" i="4"/>
  <c r="F95" i="4"/>
  <c r="I95" i="4"/>
  <c r="A96" i="4"/>
  <c r="O94" i="4" l="1"/>
  <c r="K94" i="4"/>
  <c r="P94" i="4"/>
  <c r="H95" i="4"/>
  <c r="C95" i="4"/>
  <c r="L95" i="4"/>
  <c r="D95" i="4"/>
  <c r="M95" i="4"/>
  <c r="G95" i="4"/>
  <c r="E96" i="4"/>
  <c r="I96" i="4"/>
  <c r="F96" i="4"/>
  <c r="A97" i="4"/>
  <c r="K95" i="4" l="1"/>
  <c r="P95" i="4"/>
  <c r="O95" i="4"/>
  <c r="M96" i="4"/>
  <c r="H96" i="4"/>
  <c r="D96" i="4"/>
  <c r="C96" i="4"/>
  <c r="G96" i="4"/>
  <c r="L96" i="4"/>
  <c r="A98" i="4"/>
  <c r="F97" i="4"/>
  <c r="I97" i="4"/>
  <c r="E97" i="4"/>
  <c r="F98" i="4" l="1"/>
  <c r="I98" i="4"/>
  <c r="A99" i="4"/>
  <c r="E98" i="4"/>
  <c r="O96" i="4"/>
  <c r="K96" i="4"/>
  <c r="P96" i="4"/>
  <c r="M97" i="4"/>
  <c r="H97" i="4"/>
  <c r="L97" i="4"/>
  <c r="C97" i="4"/>
  <c r="G97" i="4"/>
  <c r="D97" i="4"/>
  <c r="E99" i="4" l="1"/>
  <c r="A100" i="4"/>
  <c r="F99" i="4"/>
  <c r="I99" i="4"/>
  <c r="K98" i="4"/>
  <c r="O97" i="4"/>
  <c r="K97" i="4"/>
  <c r="L98" i="4"/>
  <c r="G98" i="4"/>
  <c r="C98" i="4"/>
  <c r="H98" i="4"/>
  <c r="D98" i="4"/>
  <c r="O98" i="4" s="1"/>
  <c r="M98" i="4"/>
  <c r="P97" i="4"/>
  <c r="E100" i="4" l="1"/>
  <c r="F100" i="4"/>
  <c r="A101" i="4"/>
  <c r="I100" i="4"/>
  <c r="H99" i="4"/>
  <c r="G99" i="4"/>
  <c r="D99" i="4"/>
  <c r="M99" i="4"/>
  <c r="C99" i="4"/>
  <c r="L99" i="4"/>
  <c r="P98" i="4"/>
  <c r="F101" i="4" l="1"/>
  <c r="E101" i="4"/>
  <c r="I101" i="4"/>
  <c r="A102" i="4"/>
  <c r="O99" i="4"/>
  <c r="P99" i="4"/>
  <c r="G100" i="4"/>
  <c r="L100" i="4"/>
  <c r="H100" i="4"/>
  <c r="D100" i="4"/>
  <c r="M100" i="4"/>
  <c r="C100" i="4"/>
  <c r="K99" i="4"/>
  <c r="F102" i="4" l="1"/>
  <c r="A103" i="4"/>
  <c r="I102" i="4"/>
  <c r="E102" i="4"/>
  <c r="K100" i="4"/>
  <c r="O100" i="4"/>
  <c r="P100" i="4"/>
  <c r="M101" i="4"/>
  <c r="H101" i="4"/>
  <c r="L101" i="4"/>
  <c r="G101" i="4"/>
  <c r="C101" i="4"/>
  <c r="D101" i="4"/>
  <c r="C102" i="4" l="1"/>
  <c r="D102" i="4"/>
  <c r="L102" i="4"/>
  <c r="H102" i="4"/>
  <c r="M102" i="4"/>
  <c r="G102" i="4"/>
  <c r="O101" i="4"/>
  <c r="K101" i="4"/>
  <c r="P101" i="4"/>
  <c r="K102" i="4"/>
  <c r="F103" i="4"/>
  <c r="I103" i="4"/>
  <c r="A104" i="4"/>
  <c r="E103" i="4"/>
  <c r="M103" i="4" l="1"/>
  <c r="C103" i="4"/>
  <c r="G103" i="4"/>
  <c r="L103" i="4"/>
  <c r="D103" i="4"/>
  <c r="H103" i="4"/>
  <c r="O102" i="4"/>
  <c r="P102" i="4"/>
  <c r="K103" i="4"/>
  <c r="F104" i="4"/>
  <c r="I104" i="4"/>
  <c r="E104" i="4"/>
  <c r="A105" i="4"/>
  <c r="M104" i="4" l="1"/>
  <c r="D104" i="4"/>
  <c r="O104" i="4" s="1"/>
  <c r="H104" i="4"/>
  <c r="L104" i="4"/>
  <c r="G104" i="4"/>
  <c r="C104" i="4"/>
  <c r="K104" i="4"/>
  <c r="P104" i="4"/>
  <c r="F105" i="4"/>
  <c r="E105" i="4"/>
  <c r="A106" i="4"/>
  <c r="I105" i="4"/>
  <c r="P103" i="4"/>
  <c r="O103" i="4"/>
  <c r="F106" i="4" l="1"/>
  <c r="I106" i="4"/>
  <c r="E106" i="4"/>
  <c r="A107" i="4"/>
  <c r="M105" i="4"/>
  <c r="H105" i="4"/>
  <c r="D105" i="4"/>
  <c r="G105" i="4"/>
  <c r="L105" i="4"/>
  <c r="C105" i="4"/>
  <c r="O105" i="4"/>
  <c r="E107" i="4" l="1"/>
  <c r="A108" i="4"/>
  <c r="F107" i="4"/>
  <c r="I107" i="4"/>
  <c r="M106" i="4"/>
  <c r="D106" i="4"/>
  <c r="G106" i="4"/>
  <c r="H106" i="4"/>
  <c r="L106" i="4"/>
  <c r="C106" i="4"/>
  <c r="K105" i="4"/>
  <c r="P105" i="4"/>
  <c r="K106" i="4" l="1"/>
  <c r="P106" i="4"/>
  <c r="O106" i="4"/>
  <c r="A109" i="4"/>
  <c r="F108" i="4"/>
  <c r="E108" i="4"/>
  <c r="I108" i="4"/>
  <c r="H107" i="4"/>
  <c r="G107" i="4"/>
  <c r="C107" i="4"/>
  <c r="L107" i="4"/>
  <c r="D107" i="4"/>
  <c r="M107" i="4"/>
  <c r="O107" i="4" l="1"/>
  <c r="K107" i="4"/>
  <c r="P107" i="4"/>
  <c r="A110" i="4"/>
  <c r="I109" i="4"/>
  <c r="E109" i="4"/>
  <c r="F109" i="4"/>
  <c r="C108" i="4"/>
  <c r="D108" i="4"/>
  <c r="O108" i="4" s="1"/>
  <c r="L108" i="4"/>
  <c r="M108" i="4"/>
  <c r="G108" i="4"/>
  <c r="H108" i="4"/>
  <c r="H109" i="4" l="1"/>
  <c r="G109" i="4"/>
  <c r="L109" i="4"/>
  <c r="C109" i="4"/>
  <c r="D109" i="4"/>
  <c r="M109" i="4"/>
  <c r="K109" i="4"/>
  <c r="A111" i="4"/>
  <c r="I110" i="4"/>
  <c r="E110" i="4"/>
  <c r="F110" i="4"/>
  <c r="P108" i="4"/>
  <c r="K108" i="4"/>
  <c r="O110" i="4" l="1"/>
  <c r="D110" i="4"/>
  <c r="K110" i="4" s="1"/>
  <c r="C110" i="4"/>
  <c r="L110" i="4"/>
  <c r="G110" i="4"/>
  <c r="H110" i="4"/>
  <c r="M110" i="4"/>
  <c r="P110" i="4"/>
  <c r="E111" i="4"/>
  <c r="F111" i="4"/>
  <c r="I111" i="4"/>
  <c r="A112" i="4"/>
  <c r="O109" i="4"/>
  <c r="P109" i="4"/>
  <c r="E112" i="4" l="1"/>
  <c r="F112" i="4"/>
  <c r="A113" i="4"/>
  <c r="I112" i="4"/>
  <c r="G111" i="4"/>
  <c r="L111" i="4"/>
  <c r="M111" i="4"/>
  <c r="D111" i="4"/>
  <c r="H111" i="4"/>
  <c r="C111" i="4"/>
  <c r="O111" i="4" l="1"/>
  <c r="K111" i="4"/>
  <c r="P111" i="4"/>
  <c r="E113" i="4"/>
  <c r="A114" i="4"/>
  <c r="I113" i="4"/>
  <c r="F113" i="4"/>
  <c r="C112" i="4"/>
  <c r="L112" i="4"/>
  <c r="H112" i="4"/>
  <c r="G112" i="4"/>
  <c r="M112" i="4"/>
  <c r="D112" i="4"/>
  <c r="P112" i="4" l="1"/>
  <c r="O112" i="4"/>
  <c r="E114" i="4"/>
  <c r="I114" i="4"/>
  <c r="A115" i="4"/>
  <c r="F114" i="4"/>
  <c r="H113" i="4"/>
  <c r="M113" i="4"/>
  <c r="L113" i="4"/>
  <c r="G113" i="4"/>
  <c r="C113" i="4"/>
  <c r="D113" i="4"/>
  <c r="K112" i="4"/>
  <c r="O113" i="4" l="1"/>
  <c r="K113" i="4"/>
  <c r="P113" i="4"/>
  <c r="H114" i="4"/>
  <c r="G114" i="4"/>
  <c r="D114" i="4"/>
  <c r="L114" i="4"/>
  <c r="M114" i="4"/>
  <c r="C114" i="4"/>
  <c r="E115" i="4"/>
  <c r="A116" i="4"/>
  <c r="I115" i="4"/>
  <c r="F115" i="4"/>
  <c r="E116" i="4" l="1"/>
  <c r="I116" i="4"/>
  <c r="F116" i="4"/>
  <c r="A117" i="4"/>
  <c r="G115" i="4"/>
  <c r="M115" i="4"/>
  <c r="D115" i="4"/>
  <c r="H115" i="4"/>
  <c r="C115" i="4"/>
  <c r="L115" i="4"/>
  <c r="O114" i="4"/>
  <c r="P114" i="4"/>
  <c r="K114" i="4"/>
  <c r="I117" i="4" l="1"/>
  <c r="E117" i="4"/>
  <c r="F117" i="4"/>
  <c r="A118" i="4"/>
  <c r="P115" i="4"/>
  <c r="K115" i="4"/>
  <c r="O115" i="4"/>
  <c r="H116" i="4"/>
  <c r="M116" i="4"/>
  <c r="D116" i="4"/>
  <c r="G116" i="4"/>
  <c r="C116" i="4"/>
  <c r="L116" i="4"/>
  <c r="E118" i="4" l="1"/>
  <c r="I118" i="4"/>
  <c r="F118" i="4"/>
  <c r="A119" i="4"/>
  <c r="C117" i="4"/>
  <c r="D117" i="4"/>
  <c r="H117" i="4"/>
  <c r="M117" i="4"/>
  <c r="L117" i="4"/>
  <c r="G117" i="4"/>
  <c r="P116" i="4"/>
  <c r="K116" i="4"/>
  <c r="O116" i="4"/>
  <c r="O117" i="4" l="1"/>
  <c r="K117" i="4"/>
  <c r="P117" i="4"/>
  <c r="I119" i="4"/>
  <c r="F119" i="4"/>
  <c r="A120" i="4"/>
  <c r="E119" i="4"/>
  <c r="L118" i="4"/>
  <c r="C118" i="4"/>
  <c r="H118" i="4"/>
  <c r="M118" i="4"/>
  <c r="G118" i="4"/>
  <c r="D118" i="4"/>
  <c r="P119" i="4" l="1"/>
  <c r="G119" i="4"/>
  <c r="M119" i="4"/>
  <c r="C119" i="4"/>
  <c r="L119" i="4"/>
  <c r="D119" i="4"/>
  <c r="H119" i="4"/>
  <c r="K118" i="4"/>
  <c r="O118" i="4"/>
  <c r="P118" i="4"/>
  <c r="I120" i="4"/>
  <c r="A121" i="4"/>
  <c r="E120" i="4"/>
  <c r="F120" i="4"/>
  <c r="I121" i="4" l="1"/>
  <c r="E121" i="4"/>
  <c r="F121" i="4"/>
  <c r="A122" i="4"/>
  <c r="O119" i="4"/>
  <c r="K119" i="4"/>
  <c r="D120" i="4"/>
  <c r="K120" i="4" s="1"/>
  <c r="H120" i="4"/>
  <c r="C120" i="4"/>
  <c r="L120" i="4"/>
  <c r="G120" i="4"/>
  <c r="M120" i="4"/>
  <c r="D121" i="4" l="1"/>
  <c r="H121" i="4"/>
  <c r="C121" i="4"/>
  <c r="M121" i="4"/>
  <c r="L121" i="4"/>
  <c r="G121" i="4"/>
  <c r="I122" i="4"/>
  <c r="F122" i="4"/>
  <c r="E122" i="4"/>
  <c r="A123" i="4"/>
  <c r="O120" i="4"/>
  <c r="P120" i="4"/>
  <c r="I123" i="4" l="1"/>
  <c r="A124" i="4"/>
  <c r="E123" i="4"/>
  <c r="F123" i="4"/>
  <c r="L122" i="4"/>
  <c r="H122" i="4"/>
  <c r="C122" i="4"/>
  <c r="G122" i="4"/>
  <c r="M122" i="4"/>
  <c r="D122" i="4"/>
  <c r="P121" i="4"/>
  <c r="O121" i="4"/>
  <c r="K121" i="4"/>
  <c r="K122" i="4" l="1"/>
  <c r="O122" i="4"/>
  <c r="P122" i="4"/>
  <c r="M123" i="4"/>
  <c r="G123" i="4"/>
  <c r="C123" i="4"/>
  <c r="D123" i="4"/>
  <c r="L123" i="4"/>
  <c r="H123" i="4"/>
  <c r="K123" i="4"/>
  <c r="I124" i="4"/>
  <c r="A125" i="4"/>
  <c r="F124" i="4"/>
  <c r="E124" i="4"/>
  <c r="I125" i="4" l="1"/>
  <c r="E125" i="4"/>
  <c r="A126" i="4"/>
  <c r="F125" i="4"/>
  <c r="O123" i="4"/>
  <c r="P123" i="4"/>
  <c r="L124" i="4"/>
  <c r="D124" i="4"/>
  <c r="K124" i="4" s="1"/>
  <c r="G124" i="4"/>
  <c r="C124" i="4"/>
  <c r="H124" i="4"/>
  <c r="M124" i="4"/>
  <c r="M125" i="4" l="1"/>
  <c r="H125" i="4"/>
  <c r="L125" i="4"/>
  <c r="D125" i="4"/>
  <c r="C125" i="4"/>
  <c r="G125" i="4"/>
  <c r="O124" i="4"/>
  <c r="A127" i="4"/>
  <c r="F126" i="4"/>
  <c r="I126" i="4"/>
  <c r="E126" i="4"/>
  <c r="P124" i="4"/>
  <c r="D126" i="4" l="1"/>
  <c r="G126" i="4"/>
  <c r="C126" i="4"/>
  <c r="M126" i="4"/>
  <c r="H126" i="4"/>
  <c r="L126" i="4"/>
  <c r="F127" i="4"/>
  <c r="I127" i="4"/>
  <c r="A128" i="4"/>
  <c r="E127" i="4"/>
  <c r="K125" i="4"/>
  <c r="P125" i="4"/>
  <c r="O125" i="4"/>
  <c r="K126" i="4"/>
  <c r="M127" i="4" l="1"/>
  <c r="D127" i="4"/>
  <c r="H127" i="4"/>
  <c r="C127" i="4"/>
  <c r="G127" i="4"/>
  <c r="L127" i="4"/>
  <c r="K127" i="4"/>
  <c r="F128" i="4"/>
  <c r="A129" i="4"/>
  <c r="I128" i="4"/>
  <c r="E128" i="4"/>
  <c r="P126" i="4"/>
  <c r="O126" i="4"/>
  <c r="K128" i="4" l="1"/>
  <c r="D128" i="4"/>
  <c r="G128" i="4"/>
  <c r="L128" i="4"/>
  <c r="H128" i="4"/>
  <c r="C128" i="4"/>
  <c r="M128" i="4"/>
  <c r="O127" i="4"/>
  <c r="P127" i="4"/>
  <c r="O128" i="4"/>
  <c r="P128" i="4"/>
  <c r="F129" i="4"/>
  <c r="A130" i="4"/>
  <c r="I129" i="4"/>
  <c r="E129" i="4"/>
  <c r="D129" i="4" l="1"/>
  <c r="G129" i="4"/>
  <c r="H129" i="4"/>
  <c r="M129" i="4"/>
  <c r="L129" i="4"/>
  <c r="C129" i="4"/>
  <c r="E130" i="4"/>
  <c r="A131" i="4"/>
  <c r="F130" i="4"/>
  <c r="I130" i="4"/>
  <c r="F131" i="4" l="1"/>
  <c r="A132" i="4"/>
  <c r="E131" i="4"/>
  <c r="I131" i="4"/>
  <c r="D130" i="4"/>
  <c r="M130" i="4"/>
  <c r="C130" i="4"/>
  <c r="H130" i="4"/>
  <c r="G130" i="4"/>
  <c r="L130" i="4"/>
  <c r="K129" i="4"/>
  <c r="O129" i="4"/>
  <c r="P129" i="4"/>
  <c r="O130" i="4" l="1"/>
  <c r="P130" i="4"/>
  <c r="K130" i="4"/>
  <c r="D131" i="4"/>
  <c r="H131" i="4"/>
  <c r="M131" i="4"/>
  <c r="G131" i="4"/>
  <c r="C131" i="4"/>
  <c r="L131" i="4"/>
  <c r="K131" i="4"/>
  <c r="F132" i="4"/>
  <c r="I132" i="4"/>
  <c r="E132" i="4"/>
  <c r="A133" i="4"/>
  <c r="O131" i="4" l="1"/>
  <c r="P131" i="4"/>
  <c r="F133" i="4"/>
  <c r="I133" i="4"/>
  <c r="A134" i="4"/>
  <c r="E133" i="4"/>
  <c r="H132" i="4"/>
  <c r="G132" i="4"/>
  <c r="C132" i="4"/>
  <c r="L132" i="4"/>
  <c r="D132" i="4"/>
  <c r="M132" i="4"/>
  <c r="F134" i="4" l="1"/>
  <c r="E134" i="4"/>
  <c r="I134" i="4"/>
  <c r="A135" i="4"/>
  <c r="O132" i="4"/>
  <c r="K132" i="4"/>
  <c r="H133" i="4"/>
  <c r="G133" i="4"/>
  <c r="D133" i="4"/>
  <c r="L133" i="4"/>
  <c r="M133" i="4"/>
  <c r="C133" i="4"/>
  <c r="P132" i="4"/>
  <c r="H134" i="4" l="1"/>
  <c r="C134" i="4"/>
  <c r="M134" i="4"/>
  <c r="D134" i="4"/>
  <c r="G134" i="4"/>
  <c r="L134" i="4"/>
  <c r="P133" i="4"/>
  <c r="K133" i="4"/>
  <c r="F135" i="4"/>
  <c r="A136" i="4"/>
  <c r="I135" i="4"/>
  <c r="E135" i="4"/>
  <c r="O133" i="4"/>
  <c r="M135" i="4" l="1"/>
  <c r="L135" i="4"/>
  <c r="D135" i="4"/>
  <c r="C135" i="4"/>
  <c r="H135" i="4"/>
  <c r="G135" i="4"/>
  <c r="K134" i="4"/>
  <c r="P134" i="4"/>
  <c r="O134" i="4"/>
  <c r="K135" i="4"/>
  <c r="P135" i="4"/>
  <c r="E136" i="4"/>
  <c r="A137" i="4"/>
  <c r="F136" i="4"/>
  <c r="I136" i="4"/>
  <c r="O135" i="4"/>
  <c r="H136" i="4" l="1"/>
  <c r="G136" i="4"/>
  <c r="D136" i="4"/>
  <c r="C136" i="4"/>
  <c r="M136" i="4"/>
  <c r="L136" i="4"/>
  <c r="P136" i="4"/>
  <c r="F137" i="4"/>
  <c r="E137" i="4"/>
  <c r="I137" i="4"/>
  <c r="A138" i="4"/>
  <c r="K136" i="4" l="1"/>
  <c r="O136" i="4"/>
  <c r="E138" i="4"/>
  <c r="F138" i="4"/>
  <c r="A139" i="4"/>
  <c r="I138" i="4"/>
  <c r="M137" i="4"/>
  <c r="D137" i="4"/>
  <c r="C137" i="4"/>
  <c r="H137" i="4"/>
  <c r="L137" i="4"/>
  <c r="G137" i="4"/>
  <c r="O137" i="4" l="1"/>
  <c r="P137" i="4"/>
  <c r="K137" i="4"/>
  <c r="C138" i="4"/>
  <c r="L138" i="4"/>
  <c r="G138" i="4"/>
  <c r="H138" i="4"/>
  <c r="M138" i="4"/>
  <c r="D138" i="4"/>
  <c r="E139" i="4"/>
  <c r="A140" i="4"/>
  <c r="I139" i="4"/>
  <c r="F139" i="4"/>
  <c r="E140" i="4" l="1"/>
  <c r="I140" i="4"/>
  <c r="A141" i="4"/>
  <c r="F140" i="4"/>
  <c r="H139" i="4"/>
  <c r="D139" i="4"/>
  <c r="M139" i="4"/>
  <c r="G139" i="4"/>
  <c r="L139" i="4"/>
  <c r="C139" i="4"/>
  <c r="P138" i="4"/>
  <c r="O138" i="4"/>
  <c r="K138" i="4"/>
  <c r="P139" i="4" l="1"/>
  <c r="K139" i="4"/>
  <c r="O139" i="4"/>
  <c r="E141" i="4"/>
  <c r="I141" i="4"/>
  <c r="A142" i="4"/>
  <c r="F141" i="4"/>
  <c r="M140" i="4"/>
  <c r="H140" i="4"/>
  <c r="C140" i="4"/>
  <c r="L140" i="4"/>
  <c r="G140" i="4"/>
  <c r="D140" i="4"/>
  <c r="C141" i="4" l="1"/>
  <c r="M141" i="4"/>
  <c r="H141" i="4"/>
  <c r="D141" i="4"/>
  <c r="L141" i="4"/>
  <c r="G141" i="4"/>
  <c r="K140" i="4"/>
  <c r="O140" i="4"/>
  <c r="P140" i="4"/>
  <c r="A143" i="4"/>
  <c r="E142" i="4"/>
  <c r="I142" i="4"/>
  <c r="F142" i="4"/>
  <c r="P141" i="4" l="1"/>
  <c r="O141" i="4"/>
  <c r="K141" i="4"/>
  <c r="D142" i="4"/>
  <c r="M142" i="4"/>
  <c r="L142" i="4"/>
  <c r="C142" i="4"/>
  <c r="G142" i="4"/>
  <c r="H142" i="4"/>
  <c r="O142" i="4"/>
  <c r="A144" i="4"/>
  <c r="E143" i="4"/>
  <c r="I143" i="4"/>
  <c r="F143" i="4"/>
  <c r="G143" i="4" l="1"/>
  <c r="M143" i="4"/>
  <c r="D143" i="4"/>
  <c r="C143" i="4"/>
  <c r="L143" i="4"/>
  <c r="H143" i="4"/>
  <c r="P142" i="4"/>
  <c r="K142" i="4"/>
  <c r="F144" i="4"/>
  <c r="A145" i="4"/>
  <c r="I144" i="4"/>
  <c r="E144" i="4"/>
  <c r="D144" i="4" l="1"/>
  <c r="P144" i="4" s="1"/>
  <c r="H144" i="4"/>
  <c r="L144" i="4"/>
  <c r="G144" i="4"/>
  <c r="C144" i="4"/>
  <c r="M144" i="4"/>
  <c r="K143" i="4"/>
  <c r="P143" i="4"/>
  <c r="O143" i="4"/>
  <c r="K144" i="4"/>
  <c r="F145" i="4"/>
  <c r="I145" i="4"/>
  <c r="A146" i="4"/>
  <c r="E145" i="4"/>
  <c r="O144" i="4"/>
  <c r="L145" i="4" l="1"/>
  <c r="D145" i="4"/>
  <c r="C145" i="4"/>
  <c r="H145" i="4"/>
  <c r="M145" i="4"/>
  <c r="G145" i="4"/>
  <c r="I146" i="4"/>
  <c r="F146" i="4"/>
  <c r="A147" i="4"/>
  <c r="E146" i="4"/>
  <c r="M146" i="4" l="1"/>
  <c r="L146" i="4"/>
  <c r="C146" i="4"/>
  <c r="D146" i="4"/>
  <c r="H146" i="4"/>
  <c r="G146" i="4"/>
  <c r="K145" i="4"/>
  <c r="O145" i="4"/>
  <c r="P145" i="4"/>
  <c r="K146" i="4"/>
  <c r="I147" i="4"/>
  <c r="A148" i="4"/>
  <c r="F147" i="4"/>
  <c r="E147" i="4"/>
  <c r="I148" i="4" l="1"/>
  <c r="E148" i="4"/>
  <c r="A149" i="4"/>
  <c r="F148" i="4"/>
  <c r="P146" i="4"/>
  <c r="O146" i="4"/>
  <c r="D147" i="4"/>
  <c r="G147" i="4"/>
  <c r="H147" i="4"/>
  <c r="C147" i="4"/>
  <c r="M147" i="4"/>
  <c r="L147" i="4"/>
  <c r="E149" i="4" l="1"/>
  <c r="I149" i="4"/>
  <c r="F149" i="4"/>
  <c r="A150" i="4"/>
  <c r="C148" i="4"/>
  <c r="G148" i="4"/>
  <c r="M148" i="4"/>
  <c r="H148" i="4"/>
  <c r="L148" i="4"/>
  <c r="D148" i="4"/>
  <c r="O147" i="4"/>
  <c r="P147" i="4"/>
  <c r="K147" i="4"/>
  <c r="F150" i="4" l="1"/>
  <c r="I150" i="4"/>
  <c r="A151" i="4"/>
  <c r="E150" i="4"/>
  <c r="K148" i="4"/>
  <c r="O148" i="4"/>
  <c r="P148" i="4"/>
  <c r="H149" i="4"/>
  <c r="M149" i="4"/>
  <c r="C149" i="4"/>
  <c r="D149" i="4"/>
  <c r="L149" i="4"/>
  <c r="G149" i="4"/>
  <c r="G150" i="4" l="1"/>
  <c r="L150" i="4"/>
  <c r="D150" i="4"/>
  <c r="M150" i="4"/>
  <c r="C150" i="4"/>
  <c r="H150" i="4"/>
  <c r="O150" i="4"/>
  <c r="E151" i="4"/>
  <c r="I151" i="4"/>
  <c r="A152" i="4"/>
  <c r="F151" i="4"/>
  <c r="K149" i="4"/>
  <c r="P149" i="4"/>
  <c r="O149" i="4"/>
  <c r="D151" i="4" l="1"/>
  <c r="M151" i="4"/>
  <c r="L151" i="4"/>
  <c r="G151" i="4"/>
  <c r="H151" i="4"/>
  <c r="C151" i="4"/>
  <c r="K150" i="4"/>
  <c r="P150" i="4"/>
  <c r="E152" i="4"/>
  <c r="F152" i="4"/>
  <c r="I152" i="4"/>
  <c r="A153" i="4"/>
  <c r="E153" i="4" l="1"/>
  <c r="A154" i="4"/>
  <c r="I153" i="4"/>
  <c r="F153" i="4"/>
  <c r="M152" i="4"/>
  <c r="C152" i="4"/>
  <c r="G152" i="4"/>
  <c r="L152" i="4"/>
  <c r="H152" i="4"/>
  <c r="D152" i="4"/>
  <c r="O151" i="4"/>
  <c r="K151" i="4"/>
  <c r="P151" i="4"/>
  <c r="O152" i="4" l="1"/>
  <c r="P152" i="4"/>
  <c r="K152" i="4"/>
  <c r="F154" i="4"/>
  <c r="I154" i="4"/>
  <c r="A155" i="4"/>
  <c r="E154" i="4"/>
  <c r="L153" i="4"/>
  <c r="M153" i="4"/>
  <c r="G153" i="4"/>
  <c r="C153" i="4"/>
  <c r="D153" i="4"/>
  <c r="H153" i="4"/>
  <c r="O153" i="4" l="1"/>
  <c r="K153" i="4"/>
  <c r="P153" i="4"/>
  <c r="L154" i="4"/>
  <c r="M154" i="4"/>
  <c r="C154" i="4"/>
  <c r="G154" i="4"/>
  <c r="H154" i="4"/>
  <c r="D154" i="4"/>
  <c r="F155" i="4"/>
  <c r="A156" i="4"/>
  <c r="I155" i="4"/>
  <c r="E155" i="4"/>
  <c r="A157" i="4" l="1"/>
  <c r="E156" i="4"/>
  <c r="F156" i="4"/>
  <c r="I156" i="4"/>
  <c r="H155" i="4"/>
  <c r="C155" i="4"/>
  <c r="D155" i="4"/>
  <c r="M155" i="4"/>
  <c r="L155" i="4"/>
  <c r="G155" i="4"/>
  <c r="K154" i="4"/>
  <c r="O154" i="4"/>
  <c r="P154" i="4"/>
  <c r="H156" i="4" l="1"/>
  <c r="G156" i="4"/>
  <c r="D156" i="4"/>
  <c r="M156" i="4"/>
  <c r="L156" i="4"/>
  <c r="C156" i="4"/>
  <c r="P155" i="4"/>
  <c r="K155" i="4"/>
  <c r="O155" i="4"/>
  <c r="O156" i="4"/>
  <c r="A158" i="4"/>
  <c r="F157" i="4"/>
  <c r="I157" i="4"/>
  <c r="E157" i="4"/>
  <c r="A159" i="4" l="1"/>
  <c r="I158" i="4"/>
  <c r="F158" i="4"/>
  <c r="E158" i="4"/>
  <c r="P156" i="4"/>
  <c r="K156" i="4"/>
  <c r="M157" i="4"/>
  <c r="D157" i="4"/>
  <c r="L157" i="4"/>
  <c r="H157" i="4"/>
  <c r="G157" i="4"/>
  <c r="C157" i="4"/>
  <c r="P157" i="4" l="1"/>
  <c r="K157" i="4"/>
  <c r="A160" i="4"/>
  <c r="F159" i="4"/>
  <c r="I159" i="4"/>
  <c r="E159" i="4"/>
  <c r="C158" i="4"/>
  <c r="M158" i="4"/>
  <c r="L158" i="4"/>
  <c r="G158" i="4"/>
  <c r="H158" i="4"/>
  <c r="D158" i="4"/>
  <c r="O157" i="4"/>
  <c r="P158" i="4" l="1"/>
  <c r="O158" i="4"/>
  <c r="F160" i="4"/>
  <c r="E160" i="4"/>
  <c r="I160" i="4"/>
  <c r="A161" i="4"/>
  <c r="M159" i="4"/>
  <c r="D159" i="4"/>
  <c r="P159" i="4" s="1"/>
  <c r="C159" i="4"/>
  <c r="L159" i="4"/>
  <c r="G159" i="4"/>
  <c r="H159" i="4"/>
  <c r="K158" i="4"/>
  <c r="F161" i="4" l="1"/>
  <c r="A162" i="4"/>
  <c r="E161" i="4"/>
  <c r="I161" i="4"/>
  <c r="C160" i="4"/>
  <c r="G160" i="4"/>
  <c r="M160" i="4"/>
  <c r="H160" i="4"/>
  <c r="D160" i="4"/>
  <c r="L160" i="4"/>
  <c r="K159" i="4"/>
  <c r="O159" i="4"/>
  <c r="K160" i="4" l="1"/>
  <c r="P160" i="4"/>
  <c r="O160" i="4"/>
  <c r="G161" i="4"/>
  <c r="L161" i="4"/>
  <c r="C161" i="4"/>
  <c r="D161" i="4"/>
  <c r="M161" i="4"/>
  <c r="H161" i="4"/>
  <c r="O161" i="4"/>
  <c r="A163" i="4"/>
  <c r="E162" i="4"/>
  <c r="F162" i="4"/>
  <c r="I162" i="4"/>
  <c r="D162" i="4" l="1"/>
  <c r="M162" i="4"/>
  <c r="C162" i="4"/>
  <c r="H162" i="4"/>
  <c r="L162" i="4"/>
  <c r="G162" i="4"/>
  <c r="F163" i="4"/>
  <c r="E163" i="4"/>
  <c r="A164" i="4"/>
  <c r="I163" i="4"/>
  <c r="K161" i="4"/>
  <c r="P161" i="4"/>
  <c r="M163" i="4" l="1"/>
  <c r="G163" i="4"/>
  <c r="C163" i="4"/>
  <c r="L163" i="4"/>
  <c r="H163" i="4"/>
  <c r="D163" i="4"/>
  <c r="P163" i="4"/>
  <c r="F164" i="4"/>
  <c r="E164" i="4"/>
  <c r="A165" i="4"/>
  <c r="I164" i="4"/>
  <c r="O162" i="4"/>
  <c r="P162" i="4"/>
  <c r="K162" i="4"/>
  <c r="F165" i="4" l="1"/>
  <c r="E165" i="4"/>
  <c r="A166" i="4"/>
  <c r="I165" i="4"/>
  <c r="O163" i="4"/>
  <c r="K163" i="4"/>
  <c r="L164" i="4"/>
  <c r="G164" i="4"/>
  <c r="C164" i="4"/>
  <c r="H164" i="4"/>
  <c r="D164" i="4"/>
  <c r="M164" i="4"/>
  <c r="E166" i="4" l="1"/>
  <c r="I166" i="4"/>
  <c r="A167" i="4"/>
  <c r="F166" i="4"/>
  <c r="P164" i="4"/>
  <c r="O164" i="4"/>
  <c r="K164" i="4"/>
  <c r="G165" i="4"/>
  <c r="M165" i="4"/>
  <c r="H165" i="4"/>
  <c r="C165" i="4"/>
  <c r="L165" i="4"/>
  <c r="D165" i="4"/>
  <c r="K165" i="4" l="1"/>
  <c r="P165" i="4"/>
  <c r="O165" i="4"/>
  <c r="I167" i="4"/>
  <c r="A168" i="4"/>
  <c r="F167" i="4"/>
  <c r="E167" i="4"/>
  <c r="L166" i="4"/>
  <c r="D166" i="4"/>
  <c r="C166" i="4"/>
  <c r="M166" i="4"/>
  <c r="H166" i="4"/>
  <c r="G166" i="4"/>
  <c r="O166" i="4" l="1"/>
  <c r="K166" i="4"/>
  <c r="P166" i="4"/>
  <c r="H167" i="4"/>
  <c r="M167" i="4"/>
  <c r="C167" i="4"/>
  <c r="G167" i="4"/>
  <c r="L167" i="4"/>
  <c r="D167" i="4"/>
  <c r="K167" i="4" s="1"/>
  <c r="O167" i="4"/>
  <c r="A169" i="4"/>
  <c r="I168" i="4"/>
  <c r="F168" i="4"/>
  <c r="E168" i="4"/>
  <c r="H168" i="4" l="1"/>
  <c r="C168" i="4"/>
  <c r="L168" i="4"/>
  <c r="M168" i="4"/>
  <c r="G168" i="4"/>
  <c r="D168" i="4"/>
  <c r="K168" i="4" s="1"/>
  <c r="O168" i="4"/>
  <c r="I169" i="4"/>
  <c r="A170" i="4"/>
  <c r="F169" i="4"/>
  <c r="E169" i="4"/>
  <c r="P168" i="4"/>
  <c r="P167" i="4"/>
  <c r="O169" i="4" l="1"/>
  <c r="D169" i="4"/>
  <c r="K169" i="4" s="1"/>
  <c r="M169" i="4"/>
  <c r="C169" i="4"/>
  <c r="L169" i="4"/>
  <c r="H169" i="4"/>
  <c r="G169" i="4"/>
  <c r="P169" i="4"/>
  <c r="I170" i="4"/>
  <c r="F170" i="4"/>
  <c r="E170" i="4"/>
  <c r="A171" i="4"/>
  <c r="I171" i="4" l="1"/>
  <c r="E171" i="4"/>
  <c r="F171" i="4"/>
  <c r="A172" i="4"/>
  <c r="D170" i="4"/>
  <c r="C170" i="4"/>
  <c r="M170" i="4"/>
  <c r="G170" i="4"/>
  <c r="H170" i="4"/>
  <c r="L170" i="4"/>
  <c r="I172" i="4" l="1"/>
  <c r="F172" i="4"/>
  <c r="E172" i="4"/>
  <c r="A173" i="4"/>
  <c r="P170" i="4"/>
  <c r="O170" i="4"/>
  <c r="K170" i="4"/>
  <c r="D171" i="4"/>
  <c r="C171" i="4"/>
  <c r="G171" i="4"/>
  <c r="M171" i="4"/>
  <c r="H171" i="4"/>
  <c r="L171" i="4"/>
  <c r="I173" i="4" l="1"/>
  <c r="A174" i="4"/>
  <c r="E173" i="4"/>
  <c r="F173" i="4"/>
  <c r="H172" i="4"/>
  <c r="G172" i="4"/>
  <c r="C172" i="4"/>
  <c r="L172" i="4"/>
  <c r="D172" i="4"/>
  <c r="M172" i="4"/>
  <c r="O171" i="4"/>
  <c r="K171" i="4"/>
  <c r="P171" i="4"/>
  <c r="P172" i="4" l="1"/>
  <c r="K172" i="4"/>
  <c r="O172" i="4"/>
  <c r="G173" i="4"/>
  <c r="D173" i="4"/>
  <c r="L173" i="4"/>
  <c r="C173" i="4"/>
  <c r="M173" i="4"/>
  <c r="H173" i="4"/>
  <c r="O173" i="4"/>
  <c r="I174" i="4"/>
  <c r="A175" i="4"/>
  <c r="E174" i="4"/>
  <c r="F174" i="4"/>
  <c r="H174" i="4" l="1"/>
  <c r="D174" i="4"/>
  <c r="C174" i="4"/>
  <c r="G174" i="4"/>
  <c r="M174" i="4"/>
  <c r="L174" i="4"/>
  <c r="K174" i="4"/>
  <c r="A176" i="4"/>
  <c r="E175" i="4"/>
  <c r="F175" i="4"/>
  <c r="I175" i="4"/>
  <c r="K173" i="4"/>
  <c r="P173" i="4"/>
  <c r="A177" i="4" l="1"/>
  <c r="E176" i="4"/>
  <c r="F176" i="4"/>
  <c r="I176" i="4"/>
  <c r="P174" i="4"/>
  <c r="O174" i="4"/>
  <c r="D175" i="4"/>
  <c r="M175" i="4"/>
  <c r="G175" i="4"/>
  <c r="C175" i="4"/>
  <c r="L175" i="4"/>
  <c r="H175" i="4"/>
  <c r="H176" i="4" l="1"/>
  <c r="G176" i="4"/>
  <c r="M176" i="4"/>
  <c r="C176" i="4"/>
  <c r="D176" i="4"/>
  <c r="L176" i="4"/>
  <c r="K175" i="4"/>
  <c r="O175" i="4"/>
  <c r="P175" i="4"/>
  <c r="P176" i="4"/>
  <c r="F177" i="4"/>
  <c r="I177" i="4"/>
  <c r="E177" i="4"/>
  <c r="A178" i="4"/>
  <c r="F178" i="4" l="1"/>
  <c r="A179" i="4"/>
  <c r="I178" i="4"/>
  <c r="E178" i="4"/>
  <c r="H177" i="4"/>
  <c r="C177" i="4"/>
  <c r="L177" i="4"/>
  <c r="G177" i="4"/>
  <c r="M177" i="4"/>
  <c r="D177" i="4"/>
  <c r="O176" i="4"/>
  <c r="K176" i="4"/>
  <c r="P177" i="4" l="1"/>
  <c r="O177" i="4"/>
  <c r="A180" i="4"/>
  <c r="F179" i="4"/>
  <c r="I179" i="4"/>
  <c r="E179" i="4"/>
  <c r="D178" i="4"/>
  <c r="P178" i="4" s="1"/>
  <c r="C178" i="4"/>
  <c r="M178" i="4"/>
  <c r="G178" i="4"/>
  <c r="H178" i="4"/>
  <c r="L178" i="4"/>
  <c r="K177" i="4"/>
  <c r="M179" i="4" l="1"/>
  <c r="H179" i="4"/>
  <c r="G179" i="4"/>
  <c r="L179" i="4"/>
  <c r="C179" i="4"/>
  <c r="D179" i="4"/>
  <c r="O178" i="4"/>
  <c r="E180" i="4"/>
  <c r="A181" i="4"/>
  <c r="I180" i="4"/>
  <c r="F180" i="4"/>
  <c r="K178" i="4"/>
  <c r="G180" i="4" l="1"/>
  <c r="D180" i="4"/>
  <c r="K180" i="4" s="1"/>
  <c r="H180" i="4"/>
  <c r="M180" i="4"/>
  <c r="C180" i="4"/>
  <c r="L180" i="4"/>
  <c r="A182" i="4"/>
  <c r="F181" i="4"/>
  <c r="I181" i="4"/>
  <c r="E181" i="4"/>
  <c r="P180" i="4"/>
  <c r="P179" i="4"/>
  <c r="O179" i="4"/>
  <c r="K179" i="4"/>
  <c r="O180" i="4"/>
  <c r="I182" i="4" l="1"/>
  <c r="A183" i="4"/>
  <c r="F182" i="4"/>
  <c r="E182" i="4"/>
  <c r="L181" i="4"/>
  <c r="G181" i="4"/>
  <c r="M181" i="4"/>
  <c r="C181" i="4"/>
  <c r="H181" i="4"/>
  <c r="D181" i="4"/>
  <c r="P181" i="4" s="1"/>
  <c r="I183" i="4" l="1"/>
  <c r="F183" i="4"/>
  <c r="E183" i="4"/>
  <c r="A184" i="4"/>
  <c r="C182" i="4"/>
  <c r="M182" i="4"/>
  <c r="H182" i="4"/>
  <c r="D182" i="4"/>
  <c r="L182" i="4"/>
  <c r="G182" i="4"/>
  <c r="O181" i="4"/>
  <c r="K181" i="4"/>
  <c r="P182" i="4" l="1"/>
  <c r="K182" i="4"/>
  <c r="H183" i="4"/>
  <c r="L183" i="4"/>
  <c r="G183" i="4"/>
  <c r="M183" i="4"/>
  <c r="D183" i="4"/>
  <c r="C183" i="4"/>
  <c r="I184" i="4"/>
  <c r="E184" i="4"/>
  <c r="F184" i="4"/>
  <c r="A185" i="4"/>
  <c r="O182" i="4"/>
  <c r="I185" i="4" l="1"/>
  <c r="F185" i="4"/>
  <c r="E185" i="4"/>
  <c r="A186" i="4"/>
  <c r="K183" i="4"/>
  <c r="O183" i="4"/>
  <c r="P183" i="4"/>
  <c r="D184" i="4"/>
  <c r="L184" i="4"/>
  <c r="C184" i="4"/>
  <c r="M184" i="4"/>
  <c r="G184" i="4"/>
  <c r="H184" i="4"/>
  <c r="L185" i="4" l="1"/>
  <c r="G185" i="4"/>
  <c r="C185" i="4"/>
  <c r="M185" i="4"/>
  <c r="H185" i="4"/>
  <c r="D185" i="4"/>
  <c r="K184" i="4"/>
  <c r="O184" i="4"/>
  <c r="A187" i="4"/>
  <c r="F186" i="4"/>
  <c r="E186" i="4"/>
  <c r="I186" i="4"/>
  <c r="P184" i="4"/>
  <c r="G186" i="4" l="1"/>
  <c r="C186" i="4"/>
  <c r="M186" i="4"/>
  <c r="D186" i="4"/>
  <c r="K186" i="4" s="1"/>
  <c r="L186" i="4"/>
  <c r="H186" i="4"/>
  <c r="O185" i="4"/>
  <c r="K185" i="4"/>
  <c r="P185" i="4"/>
  <c r="P186" i="4"/>
  <c r="O186" i="4"/>
  <c r="A188" i="4"/>
  <c r="F187" i="4"/>
  <c r="I187" i="4"/>
  <c r="E187" i="4"/>
  <c r="F188" i="4" l="1"/>
  <c r="A189" i="4"/>
  <c r="I188" i="4"/>
  <c r="E188" i="4"/>
  <c r="M187" i="4"/>
  <c r="H187" i="4"/>
  <c r="L187" i="4"/>
  <c r="C187" i="4"/>
  <c r="D187" i="4"/>
  <c r="G187" i="4"/>
  <c r="K187" i="4"/>
  <c r="P187" i="4" l="1"/>
  <c r="O187" i="4"/>
  <c r="G188" i="4"/>
  <c r="D188" i="4"/>
  <c r="H188" i="4"/>
  <c r="L188" i="4"/>
  <c r="C188" i="4"/>
  <c r="M188" i="4"/>
  <c r="O188" i="4"/>
  <c r="E189" i="4"/>
  <c r="I189" i="4"/>
  <c r="A190" i="4"/>
  <c r="F189" i="4"/>
  <c r="A191" i="4" l="1"/>
  <c r="I190" i="4"/>
  <c r="F190" i="4"/>
  <c r="E190" i="4"/>
  <c r="K188" i="4"/>
  <c r="P188" i="4"/>
  <c r="C189" i="4"/>
  <c r="M189" i="4"/>
  <c r="G189" i="4"/>
  <c r="H189" i="4"/>
  <c r="L189" i="4"/>
  <c r="D189" i="4"/>
  <c r="K189" i="4" l="1"/>
  <c r="O189" i="4"/>
  <c r="P189" i="4"/>
  <c r="C190" i="4"/>
  <c r="D190" i="4"/>
  <c r="L190" i="4"/>
  <c r="G190" i="4"/>
  <c r="H190" i="4"/>
  <c r="M190" i="4"/>
  <c r="P190" i="4"/>
  <c r="A192" i="4"/>
  <c r="I191" i="4"/>
  <c r="E191" i="4"/>
  <c r="F191" i="4"/>
  <c r="A193" i="4" l="1"/>
  <c r="E192" i="4"/>
  <c r="F192" i="4"/>
  <c r="I192" i="4"/>
  <c r="G191" i="4"/>
  <c r="H191" i="4"/>
  <c r="L191" i="4"/>
  <c r="D191" i="4"/>
  <c r="C191" i="4"/>
  <c r="M191" i="4"/>
  <c r="O190" i="4"/>
  <c r="K190" i="4"/>
  <c r="M192" i="4" l="1"/>
  <c r="G192" i="4"/>
  <c r="L192" i="4"/>
  <c r="C192" i="4"/>
  <c r="H192" i="4"/>
  <c r="D192" i="4"/>
  <c r="P191" i="4"/>
  <c r="O191" i="4"/>
  <c r="K191" i="4"/>
  <c r="A194" i="4"/>
  <c r="F193" i="4"/>
  <c r="I193" i="4"/>
  <c r="E193" i="4"/>
  <c r="A195" i="4" l="1"/>
  <c r="I194" i="4"/>
  <c r="F194" i="4"/>
  <c r="E194" i="4"/>
  <c r="O192" i="4"/>
  <c r="K192" i="4"/>
  <c r="P192" i="4"/>
  <c r="C193" i="4"/>
  <c r="L193" i="4"/>
  <c r="M193" i="4"/>
  <c r="G193" i="4"/>
  <c r="H193" i="4"/>
  <c r="D193" i="4"/>
  <c r="P193" i="4" s="1"/>
  <c r="A196" i="4" l="1"/>
  <c r="F195" i="4"/>
  <c r="I195" i="4"/>
  <c r="E195" i="4"/>
  <c r="D194" i="4"/>
  <c r="H194" i="4"/>
  <c r="G194" i="4"/>
  <c r="M194" i="4"/>
  <c r="C194" i="4"/>
  <c r="L194" i="4"/>
  <c r="K193" i="4"/>
  <c r="O193" i="4"/>
  <c r="E196" i="4" l="1"/>
  <c r="I196" i="4"/>
  <c r="A197" i="4"/>
  <c r="F196" i="4"/>
  <c r="P194" i="4"/>
  <c r="O194" i="4"/>
  <c r="M195" i="4"/>
  <c r="H195" i="4"/>
  <c r="G195" i="4"/>
  <c r="C195" i="4"/>
  <c r="D195" i="4"/>
  <c r="K195" i="4" s="1"/>
  <c r="L195" i="4"/>
  <c r="K194" i="4"/>
  <c r="H196" i="4" l="1"/>
  <c r="D196" i="4"/>
  <c r="G196" i="4"/>
  <c r="C196" i="4"/>
  <c r="L196" i="4"/>
  <c r="M196" i="4"/>
  <c r="O195" i="4"/>
  <c r="E197" i="4"/>
  <c r="I197" i="4"/>
  <c r="F197" i="4"/>
  <c r="A198" i="4"/>
  <c r="P195" i="4"/>
  <c r="L197" i="4" l="1"/>
  <c r="D197" i="4"/>
  <c r="M197" i="4"/>
  <c r="C197" i="4"/>
  <c r="G197" i="4"/>
  <c r="H197" i="4"/>
  <c r="A199" i="4"/>
  <c r="E198" i="4"/>
  <c r="F198" i="4"/>
  <c r="I198" i="4"/>
  <c r="K196" i="4"/>
  <c r="O196" i="4"/>
  <c r="P196" i="4"/>
  <c r="H198" i="4" l="1"/>
  <c r="D198" i="4"/>
  <c r="C198" i="4"/>
  <c r="G198" i="4"/>
  <c r="L198" i="4"/>
  <c r="M198" i="4"/>
  <c r="K198" i="4"/>
  <c r="F199" i="4"/>
  <c r="I199" i="4"/>
  <c r="E199" i="4"/>
  <c r="A200" i="4"/>
  <c r="K197" i="4"/>
  <c r="O197" i="4"/>
  <c r="P197" i="4"/>
  <c r="F200" i="4" l="1"/>
  <c r="A201" i="4"/>
  <c r="E200" i="4"/>
  <c r="I200" i="4"/>
  <c r="D199" i="4"/>
  <c r="C199" i="4"/>
  <c r="H199" i="4"/>
  <c r="M199" i="4"/>
  <c r="G199" i="4"/>
  <c r="L199" i="4"/>
  <c r="O198" i="4"/>
  <c r="P198" i="4"/>
  <c r="O199" i="4" l="1"/>
  <c r="K199" i="4"/>
  <c r="P199" i="4"/>
  <c r="C200" i="4"/>
  <c r="L200" i="4"/>
  <c r="G200" i="4"/>
  <c r="H200" i="4"/>
  <c r="M200" i="4"/>
  <c r="D200" i="4"/>
  <c r="O200" i="4"/>
  <c r="E201" i="4"/>
  <c r="I201" i="4"/>
  <c r="F201" i="4"/>
  <c r="A202" i="4"/>
  <c r="F202" i="4" l="1"/>
  <c r="I202" i="4"/>
  <c r="E202" i="4"/>
  <c r="A203" i="4"/>
  <c r="M201" i="4"/>
  <c r="G201" i="4"/>
  <c r="C201" i="4"/>
  <c r="L201" i="4"/>
  <c r="H201" i="4"/>
  <c r="D201" i="4"/>
  <c r="K200" i="4"/>
  <c r="P200" i="4"/>
  <c r="D202" i="4" l="1"/>
  <c r="C202" i="4"/>
  <c r="G202" i="4"/>
  <c r="M202" i="4"/>
  <c r="L202" i="4"/>
  <c r="H202" i="4"/>
  <c r="P201" i="4"/>
  <c r="K201" i="4"/>
  <c r="I203" i="4"/>
  <c r="E203" i="4"/>
  <c r="A204" i="4"/>
  <c r="F203" i="4"/>
  <c r="O201" i="4"/>
  <c r="I204" i="4" l="1"/>
  <c r="F204" i="4"/>
  <c r="E204" i="4"/>
  <c r="A205" i="4"/>
  <c r="M203" i="4"/>
  <c r="D203" i="4"/>
  <c r="H203" i="4"/>
  <c r="G203" i="4"/>
  <c r="C203" i="4"/>
  <c r="L203" i="4"/>
  <c r="P202" i="4"/>
  <c r="K202" i="4"/>
  <c r="O202" i="4"/>
  <c r="P203" i="4" l="1"/>
  <c r="K203" i="4"/>
  <c r="O203" i="4"/>
  <c r="I205" i="4"/>
  <c r="A206" i="4"/>
  <c r="E205" i="4"/>
  <c r="F205" i="4"/>
  <c r="M204" i="4"/>
  <c r="G204" i="4"/>
  <c r="C204" i="4"/>
  <c r="H204" i="4"/>
  <c r="L204" i="4"/>
  <c r="D204" i="4"/>
  <c r="K205" i="4" l="1"/>
  <c r="H205" i="4"/>
  <c r="L205" i="4"/>
  <c r="C205" i="4"/>
  <c r="G205" i="4"/>
  <c r="M205" i="4"/>
  <c r="D205" i="4"/>
  <c r="P205" i="4" s="1"/>
  <c r="P204" i="4"/>
  <c r="K204" i="4"/>
  <c r="O204" i="4"/>
  <c r="O205" i="4"/>
  <c r="E206" i="4"/>
  <c r="I206" i="4"/>
  <c r="F206" i="4"/>
  <c r="A207" i="4"/>
  <c r="L206" i="4" l="1"/>
  <c r="H206" i="4"/>
  <c r="M206" i="4"/>
  <c r="G206" i="4"/>
  <c r="C206" i="4"/>
  <c r="D206" i="4"/>
  <c r="E207" i="4"/>
  <c r="I207" i="4"/>
  <c r="A208" i="4"/>
  <c r="F207" i="4"/>
  <c r="H207" i="4" l="1"/>
  <c r="L207" i="4"/>
  <c r="M207" i="4"/>
  <c r="G207" i="4"/>
  <c r="C207" i="4"/>
  <c r="D207" i="4"/>
  <c r="O206" i="4"/>
  <c r="K206" i="4"/>
  <c r="P206" i="4"/>
  <c r="A209" i="4"/>
  <c r="F208" i="4"/>
  <c r="I208" i="4"/>
  <c r="E208" i="4"/>
  <c r="F209" i="4" l="1"/>
  <c r="A210" i="4"/>
  <c r="I209" i="4"/>
  <c r="E209" i="4"/>
  <c r="O207" i="4"/>
  <c r="K207" i="4"/>
  <c r="P207" i="4"/>
  <c r="H208" i="4"/>
  <c r="L208" i="4"/>
  <c r="M208" i="4"/>
  <c r="G208" i="4"/>
  <c r="D208" i="4"/>
  <c r="K208" i="4" s="1"/>
  <c r="C208" i="4"/>
  <c r="F210" i="4" l="1"/>
  <c r="A211" i="4"/>
  <c r="E210" i="4"/>
  <c r="I210" i="4"/>
  <c r="M209" i="4"/>
  <c r="L209" i="4"/>
  <c r="D209" i="4"/>
  <c r="G209" i="4"/>
  <c r="C209" i="4"/>
  <c r="H209" i="4"/>
  <c r="O208" i="4"/>
  <c r="P208" i="4"/>
  <c r="K209" i="4" l="1"/>
  <c r="P209" i="4"/>
  <c r="G210" i="4"/>
  <c r="L210" i="4"/>
  <c r="M210" i="4"/>
  <c r="D210" i="4"/>
  <c r="C210" i="4"/>
  <c r="H210" i="4"/>
  <c r="O210" i="4"/>
  <c r="E211" i="4"/>
  <c r="I211" i="4"/>
  <c r="F211" i="4"/>
  <c r="A212" i="4"/>
  <c r="O209" i="4"/>
  <c r="C211" i="4" l="1"/>
  <c r="L211" i="4"/>
  <c r="D211" i="4"/>
  <c r="K211" i="4" s="1"/>
  <c r="G211" i="4"/>
  <c r="M211" i="4"/>
  <c r="H211" i="4"/>
  <c r="K210" i="4"/>
  <c r="P210" i="4"/>
  <c r="E212" i="4"/>
  <c r="I212" i="4"/>
  <c r="A213" i="4"/>
  <c r="F212" i="4"/>
  <c r="E213" i="4" l="1"/>
  <c r="F213" i="4"/>
  <c r="I213" i="4"/>
  <c r="A214" i="4"/>
  <c r="C212" i="4"/>
  <c r="M212" i="4"/>
  <c r="L212" i="4"/>
  <c r="H212" i="4"/>
  <c r="D212" i="4"/>
  <c r="G212" i="4"/>
  <c r="O211" i="4"/>
  <c r="P211" i="4"/>
  <c r="P212" i="4" l="1"/>
  <c r="K212" i="4"/>
  <c r="O212" i="4"/>
  <c r="E214" i="4"/>
  <c r="I214" i="4"/>
  <c r="A215" i="4"/>
  <c r="F214" i="4"/>
  <c r="H213" i="4"/>
  <c r="D213" i="4"/>
  <c r="G213" i="4"/>
  <c r="L213" i="4"/>
  <c r="C213" i="4"/>
  <c r="M213" i="4"/>
  <c r="P213" i="4" l="1"/>
  <c r="O213" i="4"/>
  <c r="K213" i="4"/>
  <c r="H214" i="4"/>
  <c r="D214" i="4"/>
  <c r="M214" i="4"/>
  <c r="C214" i="4"/>
  <c r="L214" i="4"/>
  <c r="G214" i="4"/>
  <c r="I215" i="4"/>
  <c r="A216" i="4"/>
  <c r="E215" i="4"/>
  <c r="F215" i="4"/>
  <c r="L215" i="4" l="1"/>
  <c r="G215" i="4"/>
  <c r="H215" i="4"/>
  <c r="C215" i="4"/>
  <c r="M215" i="4"/>
  <c r="D215" i="4"/>
  <c r="A217" i="4"/>
  <c r="F216" i="4"/>
  <c r="E216" i="4"/>
  <c r="I216" i="4"/>
  <c r="O214" i="4"/>
  <c r="K214" i="4"/>
  <c r="P214" i="4"/>
  <c r="F217" i="4" l="1"/>
  <c r="A218" i="4"/>
  <c r="I217" i="4"/>
  <c r="E217" i="4"/>
  <c r="K215" i="4"/>
  <c r="O215" i="4"/>
  <c r="P215" i="4"/>
  <c r="D216" i="4"/>
  <c r="M216" i="4"/>
  <c r="H216" i="4"/>
  <c r="C216" i="4"/>
  <c r="G216" i="4"/>
  <c r="L216" i="4"/>
  <c r="P216" i="4" l="1"/>
  <c r="K216" i="4"/>
  <c r="E218" i="4"/>
  <c r="I218" i="4"/>
  <c r="A219" i="4"/>
  <c r="F218" i="4"/>
  <c r="G217" i="4"/>
  <c r="D217" i="4"/>
  <c r="P217" i="4" s="1"/>
  <c r="C217" i="4"/>
  <c r="L217" i="4"/>
  <c r="M217" i="4"/>
  <c r="H217" i="4"/>
  <c r="O216" i="4"/>
  <c r="K217" i="4" l="1"/>
  <c r="A220" i="4"/>
  <c r="I219" i="4"/>
  <c r="E219" i="4"/>
  <c r="F219" i="4"/>
  <c r="D218" i="4"/>
  <c r="C218" i="4"/>
  <c r="M218" i="4"/>
  <c r="G218" i="4"/>
  <c r="H218" i="4"/>
  <c r="L218" i="4"/>
  <c r="O217" i="4"/>
  <c r="P218" i="4" l="1"/>
  <c r="O218" i="4"/>
  <c r="K218" i="4"/>
  <c r="C219" i="4"/>
  <c r="M219" i="4"/>
  <c r="H219" i="4"/>
  <c r="G219" i="4"/>
  <c r="L219" i="4"/>
  <c r="D219" i="4"/>
  <c r="P219" i="4"/>
  <c r="A221" i="4"/>
  <c r="F220" i="4"/>
  <c r="I220" i="4"/>
  <c r="E220" i="4"/>
  <c r="C220" i="4" l="1"/>
  <c r="L220" i="4"/>
  <c r="G220" i="4"/>
  <c r="M220" i="4"/>
  <c r="H220" i="4"/>
  <c r="D220" i="4"/>
  <c r="O220" i="4" s="1"/>
  <c r="P220" i="4"/>
  <c r="K220" i="4"/>
  <c r="F221" i="4"/>
  <c r="E221" i="4"/>
  <c r="I221" i="4"/>
  <c r="A222" i="4"/>
  <c r="O219" i="4"/>
  <c r="K219" i="4"/>
  <c r="F222" i="4" l="1"/>
  <c r="E222" i="4"/>
  <c r="I222" i="4"/>
  <c r="A223" i="4"/>
  <c r="M221" i="4"/>
  <c r="C221" i="4"/>
  <c r="L221" i="4"/>
  <c r="H221" i="4"/>
  <c r="D221" i="4"/>
  <c r="G221" i="4"/>
  <c r="P221" i="4"/>
  <c r="K221" i="4" l="1"/>
  <c r="O221" i="4"/>
  <c r="F223" i="4"/>
  <c r="A224" i="4"/>
  <c r="I223" i="4"/>
  <c r="E223" i="4"/>
  <c r="M222" i="4"/>
  <c r="C222" i="4"/>
  <c r="L222" i="4"/>
  <c r="H222" i="4"/>
  <c r="D222" i="4"/>
  <c r="G222" i="4"/>
  <c r="E224" i="4" l="1"/>
  <c r="A225" i="4"/>
  <c r="I224" i="4"/>
  <c r="F224" i="4"/>
  <c r="K222" i="4"/>
  <c r="O222" i="4"/>
  <c r="P222" i="4"/>
  <c r="M223" i="4"/>
  <c r="D223" i="4"/>
  <c r="H223" i="4"/>
  <c r="L223" i="4"/>
  <c r="C223" i="4"/>
  <c r="G223" i="4"/>
  <c r="K223" i="4" l="1"/>
  <c r="P223" i="4"/>
  <c r="E225" i="4"/>
  <c r="I225" i="4"/>
  <c r="F225" i="4"/>
  <c r="A226" i="4"/>
  <c r="M224" i="4"/>
  <c r="D224" i="4"/>
  <c r="L224" i="4"/>
  <c r="H224" i="4"/>
  <c r="G224" i="4"/>
  <c r="C224" i="4"/>
  <c r="O223" i="4"/>
  <c r="D225" i="4" l="1"/>
  <c r="H225" i="4"/>
  <c r="M225" i="4"/>
  <c r="G225" i="4"/>
  <c r="C225" i="4"/>
  <c r="L225" i="4"/>
  <c r="P224" i="4"/>
  <c r="O224" i="4"/>
  <c r="K224" i="4"/>
  <c r="E226" i="4"/>
  <c r="I226" i="4"/>
  <c r="F226" i="4"/>
  <c r="A227" i="4"/>
  <c r="C226" i="4" l="1"/>
  <c r="L226" i="4"/>
  <c r="M226" i="4"/>
  <c r="D226" i="4"/>
  <c r="H226" i="4"/>
  <c r="G226" i="4"/>
  <c r="E227" i="4"/>
  <c r="F227" i="4"/>
  <c r="A228" i="4"/>
  <c r="I227" i="4"/>
  <c r="O225" i="4"/>
  <c r="P225" i="4"/>
  <c r="K225" i="4"/>
  <c r="P226" i="4" l="1"/>
  <c r="O226" i="4"/>
  <c r="K226" i="4"/>
  <c r="M227" i="4"/>
  <c r="H227" i="4"/>
  <c r="C227" i="4"/>
  <c r="L227" i="4"/>
  <c r="G227" i="4"/>
  <c r="D227" i="4"/>
  <c r="K227" i="4"/>
  <c r="E228" i="4"/>
  <c r="A229" i="4"/>
  <c r="I228" i="4"/>
  <c r="F228" i="4"/>
  <c r="K228" i="4" l="1"/>
  <c r="E229" i="4"/>
  <c r="I229" i="4"/>
  <c r="A230" i="4"/>
  <c r="F229" i="4"/>
  <c r="C228" i="4"/>
  <c r="L228" i="4"/>
  <c r="G228" i="4"/>
  <c r="H228" i="4"/>
  <c r="D228" i="4"/>
  <c r="M228" i="4"/>
  <c r="P227" i="4"/>
  <c r="O227" i="4"/>
  <c r="O228" i="4" l="1"/>
  <c r="P228" i="4"/>
  <c r="E230" i="4"/>
  <c r="A231" i="4"/>
  <c r="I230" i="4"/>
  <c r="F230" i="4"/>
  <c r="M229" i="4"/>
  <c r="L229" i="4"/>
  <c r="D229" i="4"/>
  <c r="C229" i="4"/>
  <c r="H229" i="4"/>
  <c r="G229" i="4"/>
  <c r="K229" i="4" l="1"/>
  <c r="P229" i="4"/>
  <c r="O229" i="4"/>
  <c r="E231" i="4"/>
  <c r="F231" i="4"/>
  <c r="I231" i="4"/>
  <c r="A232" i="4"/>
  <c r="H230" i="4"/>
  <c r="L230" i="4"/>
  <c r="D230" i="4"/>
  <c r="G230" i="4"/>
  <c r="C230" i="4"/>
  <c r="M230" i="4"/>
  <c r="E232" i="4" l="1"/>
  <c r="A233" i="4"/>
  <c r="F232" i="4"/>
  <c r="I232" i="4"/>
  <c r="P230" i="4"/>
  <c r="O230" i="4"/>
  <c r="H231" i="4"/>
  <c r="D231" i="4"/>
  <c r="M231" i="4"/>
  <c r="C231" i="4"/>
  <c r="L231" i="4"/>
  <c r="G231" i="4"/>
  <c r="K230" i="4"/>
  <c r="P231" i="4" l="1"/>
  <c r="O231" i="4"/>
  <c r="K231" i="4"/>
  <c r="E233" i="4"/>
  <c r="I233" i="4"/>
  <c r="A234" i="4"/>
  <c r="F233" i="4"/>
  <c r="C232" i="4"/>
  <c r="M232" i="4"/>
  <c r="H232" i="4"/>
  <c r="G232" i="4"/>
  <c r="L232" i="4"/>
  <c r="D232" i="4"/>
  <c r="L233" i="4" l="1"/>
  <c r="C233" i="4"/>
  <c r="D233" i="4"/>
  <c r="M233" i="4"/>
  <c r="H233" i="4"/>
  <c r="G233" i="4"/>
  <c r="K232" i="4"/>
  <c r="P232" i="4"/>
  <c r="O232" i="4"/>
  <c r="A235" i="4"/>
  <c r="I234" i="4"/>
  <c r="E234" i="4"/>
  <c r="F234" i="4"/>
  <c r="H234" i="4" l="1"/>
  <c r="C234" i="4"/>
  <c r="M234" i="4"/>
  <c r="G234" i="4"/>
  <c r="L234" i="4"/>
  <c r="D234" i="4"/>
  <c r="O233" i="4"/>
  <c r="P233" i="4"/>
  <c r="K233" i="4"/>
  <c r="O234" i="4"/>
  <c r="A236" i="4"/>
  <c r="F235" i="4"/>
  <c r="E235" i="4"/>
  <c r="I235" i="4"/>
  <c r="E236" i="4" l="1"/>
  <c r="I236" i="4"/>
  <c r="A237" i="4"/>
  <c r="F236" i="4"/>
  <c r="K234" i="4"/>
  <c r="P234" i="4"/>
  <c r="C235" i="4"/>
  <c r="G235" i="4"/>
  <c r="L235" i="4"/>
  <c r="D235" i="4"/>
  <c r="H235" i="4"/>
  <c r="M235" i="4"/>
  <c r="P235" i="4" l="1"/>
  <c r="O235" i="4"/>
  <c r="K235" i="4"/>
  <c r="I237" i="4"/>
  <c r="E237" i="4"/>
  <c r="A238" i="4"/>
  <c r="F237" i="4"/>
  <c r="M236" i="4"/>
  <c r="G236" i="4"/>
  <c r="H236" i="4"/>
  <c r="L236" i="4"/>
  <c r="C236" i="4"/>
  <c r="D236" i="4"/>
  <c r="K236" i="4" l="1"/>
  <c r="O236" i="4"/>
  <c r="P236" i="4"/>
  <c r="A239" i="4"/>
  <c r="E238" i="4"/>
  <c r="F238" i="4"/>
  <c r="I238" i="4"/>
  <c r="M237" i="4"/>
  <c r="C237" i="4"/>
  <c r="L237" i="4"/>
  <c r="G237" i="4"/>
  <c r="H237" i="4"/>
  <c r="D237" i="4"/>
  <c r="K237" i="4" l="1"/>
  <c r="P237" i="4"/>
  <c r="H238" i="4"/>
  <c r="M238" i="4"/>
  <c r="G238" i="4"/>
  <c r="C238" i="4"/>
  <c r="D238" i="4"/>
  <c r="L238" i="4"/>
  <c r="P238" i="4"/>
  <c r="A240" i="4"/>
  <c r="E239" i="4"/>
  <c r="I239" i="4"/>
  <c r="F239" i="4"/>
  <c r="O237" i="4"/>
  <c r="D239" i="4" l="1"/>
  <c r="H239" i="4"/>
  <c r="G239" i="4"/>
  <c r="L239" i="4"/>
  <c r="M239" i="4"/>
  <c r="C239" i="4"/>
  <c r="K238" i="4"/>
  <c r="O238" i="4"/>
  <c r="A241" i="4"/>
  <c r="F240" i="4"/>
  <c r="E240" i="4"/>
  <c r="I240" i="4"/>
  <c r="H240" i="4" l="1"/>
  <c r="L240" i="4"/>
  <c r="D240" i="4"/>
  <c r="C240" i="4"/>
  <c r="M240" i="4"/>
  <c r="G240" i="4"/>
  <c r="O240" i="4"/>
  <c r="F241" i="4"/>
  <c r="E241" i="4"/>
  <c r="I241" i="4"/>
  <c r="A242" i="4"/>
  <c r="P239" i="4"/>
  <c r="O239" i="4"/>
  <c r="K239" i="4"/>
  <c r="E242" i="4" l="1"/>
  <c r="A243" i="4"/>
  <c r="I242" i="4"/>
  <c r="F242" i="4"/>
  <c r="K240" i="4"/>
  <c r="P240" i="4"/>
  <c r="M241" i="4"/>
  <c r="H241" i="4"/>
  <c r="L241" i="4"/>
  <c r="D241" i="4"/>
  <c r="C241" i="4"/>
  <c r="G241" i="4"/>
  <c r="K241" i="4" l="1"/>
  <c r="O241" i="4"/>
  <c r="P241" i="4"/>
  <c r="E243" i="4"/>
  <c r="I243" i="4"/>
  <c r="A244" i="4"/>
  <c r="F243" i="4"/>
  <c r="G242" i="4"/>
  <c r="D242" i="4"/>
  <c r="L242" i="4"/>
  <c r="H242" i="4"/>
  <c r="C242" i="4"/>
  <c r="M242" i="4"/>
  <c r="K242" i="4" l="1"/>
  <c r="O242" i="4"/>
  <c r="P242" i="4"/>
  <c r="H243" i="4"/>
  <c r="M243" i="4"/>
  <c r="D243" i="4"/>
  <c r="C243" i="4"/>
  <c r="L243" i="4"/>
  <c r="G243" i="4"/>
  <c r="A245" i="4"/>
  <c r="E244" i="4"/>
  <c r="I244" i="4"/>
  <c r="F244" i="4"/>
  <c r="K244" i="4" l="1"/>
  <c r="G244" i="4"/>
  <c r="L244" i="4"/>
  <c r="D244" i="4"/>
  <c r="P244" i="4" s="1"/>
  <c r="C244" i="4"/>
  <c r="M244" i="4"/>
  <c r="H244" i="4"/>
  <c r="O244" i="4"/>
  <c r="F245" i="4"/>
  <c r="A246" i="4"/>
  <c r="I245" i="4"/>
  <c r="E245" i="4"/>
  <c r="K243" i="4"/>
  <c r="O243" i="4"/>
  <c r="P243" i="4"/>
  <c r="H245" i="4" l="1"/>
  <c r="C245" i="4"/>
  <c r="G245" i="4"/>
  <c r="M245" i="4"/>
  <c r="D245" i="4"/>
  <c r="L245" i="4"/>
  <c r="K245" i="4"/>
  <c r="A247" i="4"/>
  <c r="I246" i="4"/>
  <c r="F246" i="4"/>
  <c r="E246" i="4"/>
  <c r="G246" i="4" l="1"/>
  <c r="H246" i="4"/>
  <c r="D246" i="4"/>
  <c r="K246" i="4" s="1"/>
  <c r="M246" i="4"/>
  <c r="C246" i="4"/>
  <c r="L246" i="4"/>
  <c r="O246" i="4"/>
  <c r="A248" i="4"/>
  <c r="I247" i="4"/>
  <c r="F247" i="4"/>
  <c r="E247" i="4"/>
  <c r="P246" i="4"/>
  <c r="P245" i="4"/>
  <c r="O245" i="4"/>
  <c r="A249" i="4" l="1"/>
  <c r="F248" i="4"/>
  <c r="I248" i="4"/>
  <c r="E248" i="4"/>
  <c r="G247" i="4"/>
  <c r="L247" i="4"/>
  <c r="D247" i="4"/>
  <c r="K247" i="4" s="1"/>
  <c r="C247" i="4"/>
  <c r="H247" i="4"/>
  <c r="M247" i="4"/>
  <c r="P247" i="4"/>
  <c r="F249" i="4" l="1"/>
  <c r="I249" i="4"/>
  <c r="E249" i="4"/>
  <c r="A250" i="4"/>
  <c r="L248" i="4"/>
  <c r="M248" i="4"/>
  <c r="G248" i="4"/>
  <c r="H248" i="4"/>
  <c r="D248" i="4"/>
  <c r="C248" i="4"/>
  <c r="O247" i="4"/>
  <c r="C249" i="4" l="1"/>
  <c r="G249" i="4"/>
  <c r="D249" i="4"/>
  <c r="P249" i="4" s="1"/>
  <c r="L249" i="4"/>
  <c r="M249" i="4"/>
  <c r="H249" i="4"/>
  <c r="K249" i="4"/>
  <c r="O249" i="4"/>
  <c r="K248" i="4"/>
  <c r="P248" i="4"/>
  <c r="A251" i="4"/>
  <c r="F250" i="4"/>
  <c r="E250" i="4"/>
  <c r="I250" i="4"/>
  <c r="O248" i="4"/>
  <c r="F251" i="4" l="1"/>
  <c r="E251" i="4"/>
  <c r="A252" i="4"/>
  <c r="I251" i="4"/>
  <c r="L250" i="4"/>
  <c r="G250" i="4"/>
  <c r="D250" i="4"/>
  <c r="M250" i="4"/>
  <c r="C250" i="4"/>
  <c r="H250" i="4"/>
  <c r="F252" i="4" l="1"/>
  <c r="A253" i="4"/>
  <c r="E252" i="4"/>
  <c r="I252" i="4"/>
  <c r="K250" i="4"/>
  <c r="O250" i="4"/>
  <c r="P250" i="4"/>
  <c r="C251" i="4"/>
  <c r="L251" i="4"/>
  <c r="M251" i="4"/>
  <c r="G251" i="4"/>
  <c r="H251" i="4"/>
  <c r="D251" i="4"/>
  <c r="P251" i="4"/>
  <c r="C252" i="4" l="1"/>
  <c r="L252" i="4"/>
  <c r="H252" i="4"/>
  <c r="D252" i="4"/>
  <c r="P252" i="4" s="1"/>
  <c r="M252" i="4"/>
  <c r="G252" i="4"/>
  <c r="F253" i="4"/>
  <c r="A254" i="4"/>
  <c r="I253" i="4"/>
  <c r="E253" i="4"/>
  <c r="K251" i="4"/>
  <c r="O251" i="4"/>
  <c r="K252" i="4"/>
  <c r="L253" i="4" l="1"/>
  <c r="H253" i="4"/>
  <c r="G253" i="4"/>
  <c r="C253" i="4"/>
  <c r="D253" i="4"/>
  <c r="M253" i="4"/>
  <c r="O252" i="4"/>
  <c r="P253" i="4"/>
  <c r="E254" i="4"/>
  <c r="I254" i="4"/>
  <c r="A255" i="4"/>
  <c r="F254" i="4"/>
  <c r="F255" i="4" l="1"/>
  <c r="A256" i="4"/>
  <c r="E255" i="4"/>
  <c r="I255" i="4"/>
  <c r="G254" i="4"/>
  <c r="D254" i="4"/>
  <c r="C254" i="4"/>
  <c r="H254" i="4"/>
  <c r="M254" i="4"/>
  <c r="L254" i="4"/>
  <c r="K253" i="4"/>
  <c r="O253" i="4"/>
  <c r="L255" i="4" l="1"/>
  <c r="C255" i="4"/>
  <c r="G255" i="4"/>
  <c r="D255" i="4"/>
  <c r="K255" i="4" s="1"/>
  <c r="H255" i="4"/>
  <c r="M255" i="4"/>
  <c r="F256" i="4"/>
  <c r="I256" i="4"/>
  <c r="A257" i="4"/>
  <c r="E256" i="4"/>
  <c r="O254" i="4"/>
  <c r="K254" i="4"/>
  <c r="P254" i="4"/>
  <c r="H256" i="4" l="1"/>
  <c r="L256" i="4"/>
  <c r="G256" i="4"/>
  <c r="D256" i="4"/>
  <c r="P256" i="4" s="1"/>
  <c r="C256" i="4"/>
  <c r="M256" i="4"/>
  <c r="F257" i="4"/>
  <c r="A258" i="4"/>
  <c r="E257" i="4"/>
  <c r="I257" i="4"/>
  <c r="P255" i="4"/>
  <c r="O255" i="4"/>
  <c r="O256" i="4"/>
  <c r="H257" i="4" l="1"/>
  <c r="G257" i="4"/>
  <c r="M257" i="4"/>
  <c r="D257" i="4"/>
  <c r="C257" i="4"/>
  <c r="L257" i="4"/>
  <c r="K256" i="4"/>
  <c r="O257" i="4"/>
  <c r="F258" i="4"/>
  <c r="E258" i="4"/>
  <c r="A259" i="4"/>
  <c r="I258" i="4"/>
  <c r="K257" i="4" l="1"/>
  <c r="P257" i="4"/>
  <c r="F259" i="4"/>
  <c r="I259" i="4"/>
  <c r="A260" i="4"/>
  <c r="E259" i="4"/>
  <c r="M258" i="4"/>
  <c r="C258" i="4"/>
  <c r="L258" i="4"/>
  <c r="G258" i="4"/>
  <c r="D258" i="4"/>
  <c r="H258" i="4"/>
  <c r="M259" i="4" l="1"/>
  <c r="D259" i="4"/>
  <c r="C259" i="4"/>
  <c r="G259" i="4"/>
  <c r="H259" i="4"/>
  <c r="L259" i="4"/>
  <c r="P258" i="4"/>
  <c r="K258" i="4"/>
  <c r="O258" i="4"/>
  <c r="E260" i="4"/>
  <c r="A261" i="4"/>
  <c r="F260" i="4"/>
  <c r="I260" i="4"/>
  <c r="F261" i="4" l="1"/>
  <c r="E261" i="4"/>
  <c r="A262" i="4"/>
  <c r="I261" i="4"/>
  <c r="H260" i="4"/>
  <c r="C260" i="4"/>
  <c r="M260" i="4"/>
  <c r="L260" i="4"/>
  <c r="G260" i="4"/>
  <c r="D260" i="4"/>
  <c r="O259" i="4"/>
  <c r="K259" i="4"/>
  <c r="P259" i="4"/>
  <c r="O260" i="4" l="1"/>
  <c r="P260" i="4"/>
  <c r="K260" i="4"/>
  <c r="M261" i="4"/>
  <c r="H261" i="4"/>
  <c r="G261" i="4"/>
  <c r="L261" i="4"/>
  <c r="C261" i="4"/>
  <c r="D261" i="4"/>
  <c r="E262" i="4"/>
  <c r="A263" i="4"/>
  <c r="F262" i="4"/>
  <c r="I262" i="4"/>
  <c r="F263" i="4" l="1"/>
  <c r="E263" i="4"/>
  <c r="A264" i="4"/>
  <c r="I263" i="4"/>
  <c r="L262" i="4"/>
  <c r="H262" i="4"/>
  <c r="C262" i="4"/>
  <c r="G262" i="4"/>
  <c r="D262" i="4"/>
  <c r="M262" i="4"/>
  <c r="P261" i="4"/>
  <c r="K261" i="4"/>
  <c r="O261" i="4"/>
  <c r="P262" i="4" l="1"/>
  <c r="K262" i="4"/>
  <c r="O262" i="4"/>
  <c r="L263" i="4"/>
  <c r="H263" i="4"/>
  <c r="M263" i="4"/>
  <c r="G263" i="4"/>
  <c r="D263" i="4"/>
  <c r="C263" i="4"/>
  <c r="F264" i="4"/>
  <c r="I264" i="4"/>
  <c r="E264" i="4"/>
  <c r="A265" i="4"/>
  <c r="G264" i="4" l="1"/>
  <c r="D264" i="4"/>
  <c r="P264" i="4" s="1"/>
  <c r="H264" i="4"/>
  <c r="C264" i="4"/>
  <c r="M264" i="4"/>
  <c r="L264" i="4"/>
  <c r="O263" i="4"/>
  <c r="K263" i="4"/>
  <c r="P263" i="4"/>
  <c r="O264" i="4"/>
  <c r="A266" i="4"/>
  <c r="E265" i="4"/>
  <c r="I265" i="4"/>
  <c r="F265" i="4"/>
  <c r="A267" i="4" l="1"/>
  <c r="E266" i="4"/>
  <c r="F266" i="4"/>
  <c r="I266" i="4"/>
  <c r="L265" i="4"/>
  <c r="H265" i="4"/>
  <c r="C265" i="4"/>
  <c r="D265" i="4"/>
  <c r="G265" i="4"/>
  <c r="M265" i="4"/>
  <c r="K264" i="4"/>
  <c r="K265" i="4" l="1"/>
  <c r="O265" i="4"/>
  <c r="P265" i="4"/>
  <c r="L266" i="4"/>
  <c r="M266" i="4"/>
  <c r="G266" i="4"/>
  <c r="D266" i="4"/>
  <c r="C266" i="4"/>
  <c r="H266" i="4"/>
  <c r="F267" i="4"/>
  <c r="A268" i="4"/>
  <c r="I267" i="4"/>
  <c r="E267" i="4"/>
  <c r="E268" i="4" l="1"/>
  <c r="F268" i="4"/>
  <c r="A269" i="4"/>
  <c r="I268" i="4"/>
  <c r="O266" i="4"/>
  <c r="K266" i="4"/>
  <c r="P266" i="4"/>
  <c r="M267" i="4"/>
  <c r="C267" i="4"/>
  <c r="H267" i="4"/>
  <c r="G267" i="4"/>
  <c r="L267" i="4"/>
  <c r="D267" i="4"/>
  <c r="E269" i="4" l="1"/>
  <c r="I269" i="4"/>
  <c r="F269" i="4"/>
  <c r="A270" i="4"/>
  <c r="K267" i="4"/>
  <c r="O267" i="4"/>
  <c r="P267" i="4"/>
  <c r="H268" i="4"/>
  <c r="C268" i="4"/>
  <c r="M268" i="4"/>
  <c r="G268" i="4"/>
  <c r="D268" i="4"/>
  <c r="L268" i="4"/>
  <c r="M269" i="4" l="1"/>
  <c r="G269" i="4"/>
  <c r="L269" i="4"/>
  <c r="C269" i="4"/>
  <c r="D269" i="4"/>
  <c r="H269" i="4"/>
  <c r="K268" i="4"/>
  <c r="O268" i="4"/>
  <c r="I270" i="4"/>
  <c r="A271" i="4"/>
  <c r="F270" i="4"/>
  <c r="E270" i="4"/>
  <c r="P268" i="4"/>
  <c r="C270" i="4" l="1"/>
  <c r="M270" i="4"/>
  <c r="G270" i="4"/>
  <c r="D270" i="4"/>
  <c r="P270" i="4" s="1"/>
  <c r="L270" i="4"/>
  <c r="H270" i="4"/>
  <c r="A272" i="4"/>
  <c r="I271" i="4"/>
  <c r="E271" i="4"/>
  <c r="F271" i="4"/>
  <c r="K269" i="4"/>
  <c r="O269" i="4"/>
  <c r="P269" i="4"/>
  <c r="O270" i="4" l="1"/>
  <c r="K270" i="4"/>
  <c r="A273" i="4"/>
  <c r="F272" i="4"/>
  <c r="I272" i="4"/>
  <c r="E272" i="4"/>
  <c r="D271" i="4"/>
  <c r="H271" i="4"/>
  <c r="L271" i="4"/>
  <c r="C271" i="4"/>
  <c r="M271" i="4"/>
  <c r="G271" i="4"/>
  <c r="A274" i="4" l="1"/>
  <c r="E273" i="4"/>
  <c r="I273" i="4"/>
  <c r="F273" i="4"/>
  <c r="H272" i="4"/>
  <c r="G272" i="4"/>
  <c r="M272" i="4"/>
  <c r="C272" i="4"/>
  <c r="L272" i="4"/>
  <c r="D272" i="4"/>
  <c r="K271" i="4"/>
  <c r="P271" i="4"/>
  <c r="O271" i="4"/>
  <c r="G273" i="4" l="1"/>
  <c r="H273" i="4"/>
  <c r="D273" i="4"/>
  <c r="C273" i="4"/>
  <c r="L273" i="4"/>
  <c r="M273" i="4"/>
  <c r="K273" i="4"/>
  <c r="F274" i="4"/>
  <c r="E274" i="4"/>
  <c r="I274" i="4"/>
  <c r="A275" i="4"/>
  <c r="O272" i="4"/>
  <c r="P272" i="4"/>
  <c r="K272" i="4"/>
  <c r="P273" i="4" l="1"/>
  <c r="O273" i="4"/>
  <c r="F275" i="4"/>
  <c r="A276" i="4"/>
  <c r="I275" i="4"/>
  <c r="E275" i="4"/>
  <c r="H274" i="4"/>
  <c r="M274" i="4"/>
  <c r="L274" i="4"/>
  <c r="D274" i="4"/>
  <c r="G274" i="4"/>
  <c r="C274" i="4"/>
  <c r="A277" i="4" l="1"/>
  <c r="E276" i="4"/>
  <c r="I276" i="4"/>
  <c r="F276" i="4"/>
  <c r="H275" i="4"/>
  <c r="L275" i="4"/>
  <c r="C275" i="4"/>
  <c r="G275" i="4"/>
  <c r="D275" i="4"/>
  <c r="M275" i="4"/>
  <c r="K274" i="4"/>
  <c r="P274" i="4"/>
  <c r="O274" i="4"/>
  <c r="K275" i="4" l="1"/>
  <c r="O275" i="4"/>
  <c r="F277" i="4"/>
  <c r="A278" i="4"/>
  <c r="I277" i="4"/>
  <c r="E277" i="4"/>
  <c r="D276" i="4"/>
  <c r="K276" i="4" s="1"/>
  <c r="M276" i="4"/>
  <c r="G276" i="4"/>
  <c r="C276" i="4"/>
  <c r="H276" i="4"/>
  <c r="L276" i="4"/>
  <c r="P275" i="4"/>
  <c r="O276" i="4" l="1"/>
  <c r="P277" i="4"/>
  <c r="F278" i="4"/>
  <c r="E278" i="4"/>
  <c r="A279" i="4"/>
  <c r="I278" i="4"/>
  <c r="G277" i="4"/>
  <c r="H277" i="4"/>
  <c r="D277" i="4"/>
  <c r="O277" i="4" s="1"/>
  <c r="M277" i="4"/>
  <c r="C277" i="4"/>
  <c r="L277" i="4"/>
  <c r="K277" i="4"/>
  <c r="P276" i="4"/>
  <c r="E279" i="4" l="1"/>
  <c r="A280" i="4"/>
  <c r="I279" i="4"/>
  <c r="F279" i="4"/>
  <c r="M278" i="4"/>
  <c r="L278" i="4"/>
  <c r="C278" i="4"/>
  <c r="D278" i="4"/>
  <c r="H278" i="4"/>
  <c r="G278" i="4"/>
  <c r="P278" i="4" l="1"/>
  <c r="O278" i="4"/>
  <c r="E280" i="4"/>
  <c r="I280" i="4"/>
  <c r="A281" i="4"/>
  <c r="F280" i="4"/>
  <c r="M279" i="4"/>
  <c r="L279" i="4"/>
  <c r="C279" i="4"/>
  <c r="D279" i="4"/>
  <c r="H279" i="4"/>
  <c r="G279" i="4"/>
  <c r="K278" i="4"/>
  <c r="G280" i="4" l="1"/>
  <c r="H280" i="4"/>
  <c r="L280" i="4"/>
  <c r="C280" i="4"/>
  <c r="M280" i="4"/>
  <c r="D280" i="4"/>
  <c r="K280" i="4" s="1"/>
  <c r="O280" i="4"/>
  <c r="E281" i="4"/>
  <c r="I281" i="4"/>
  <c r="A282" i="4"/>
  <c r="F281" i="4"/>
  <c r="P279" i="4"/>
  <c r="O279" i="4"/>
  <c r="P280" i="4"/>
  <c r="K279" i="4"/>
  <c r="D281" i="4" l="1"/>
  <c r="G281" i="4"/>
  <c r="M281" i="4"/>
  <c r="H281" i="4"/>
  <c r="L281" i="4"/>
  <c r="C281" i="4"/>
  <c r="A283" i="4"/>
  <c r="E282" i="4"/>
  <c r="I282" i="4"/>
  <c r="F282" i="4"/>
  <c r="O281" i="4"/>
  <c r="H282" i="4" l="1"/>
  <c r="C282" i="4"/>
  <c r="D282" i="4"/>
  <c r="G282" i="4"/>
  <c r="L282" i="4"/>
  <c r="M282" i="4"/>
  <c r="K282" i="4"/>
  <c r="A284" i="4"/>
  <c r="E283" i="4"/>
  <c r="I283" i="4"/>
  <c r="F283" i="4"/>
  <c r="K281" i="4"/>
  <c r="P281" i="4"/>
  <c r="P282" i="4" l="1"/>
  <c r="O282" i="4"/>
  <c r="A285" i="4"/>
  <c r="F284" i="4"/>
  <c r="I284" i="4"/>
  <c r="E284" i="4"/>
  <c r="M283" i="4"/>
  <c r="G283" i="4"/>
  <c r="H283" i="4"/>
  <c r="D283" i="4"/>
  <c r="C283" i="4"/>
  <c r="L283" i="4"/>
  <c r="D284" i="4" l="1"/>
  <c r="P284" i="4" s="1"/>
  <c r="G284" i="4"/>
  <c r="M284" i="4"/>
  <c r="H284" i="4"/>
  <c r="L284" i="4"/>
  <c r="C284" i="4"/>
  <c r="I285" i="4"/>
  <c r="A286" i="4"/>
  <c r="E285" i="4"/>
  <c r="F285" i="4"/>
  <c r="P283" i="4"/>
  <c r="O283" i="4"/>
  <c r="K283" i="4"/>
  <c r="O284" i="4"/>
  <c r="K284" i="4"/>
  <c r="E286" i="4" l="1"/>
  <c r="I286" i="4"/>
  <c r="A287" i="4"/>
  <c r="F286" i="4"/>
  <c r="C285" i="4"/>
  <c r="D285" i="4"/>
  <c r="G285" i="4"/>
  <c r="H285" i="4"/>
  <c r="L285" i="4"/>
  <c r="M285" i="4"/>
  <c r="I287" i="4" l="1"/>
  <c r="A288" i="4"/>
  <c r="F287" i="4"/>
  <c r="E287" i="4"/>
  <c r="K285" i="4"/>
  <c r="O285" i="4"/>
  <c r="P285" i="4"/>
  <c r="H286" i="4"/>
  <c r="D286" i="4"/>
  <c r="L286" i="4"/>
  <c r="M286" i="4"/>
  <c r="C286" i="4"/>
  <c r="G286" i="4"/>
  <c r="A289" i="4" l="1"/>
  <c r="I288" i="4"/>
  <c r="E288" i="4"/>
  <c r="F288" i="4"/>
  <c r="H287" i="4"/>
  <c r="C287" i="4"/>
  <c r="M287" i="4"/>
  <c r="G287" i="4"/>
  <c r="D287" i="4"/>
  <c r="P287" i="4" s="1"/>
  <c r="L287" i="4"/>
  <c r="K286" i="4"/>
  <c r="O286" i="4"/>
  <c r="P286" i="4"/>
  <c r="L288" i="4" l="1"/>
  <c r="D288" i="4"/>
  <c r="K288" i="4" s="1"/>
  <c r="C288" i="4"/>
  <c r="H288" i="4"/>
  <c r="M288" i="4"/>
  <c r="G288" i="4"/>
  <c r="P288" i="4"/>
  <c r="O288" i="4"/>
  <c r="A290" i="4"/>
  <c r="E289" i="4"/>
  <c r="I289" i="4"/>
  <c r="F289" i="4"/>
  <c r="K287" i="4"/>
  <c r="O287" i="4"/>
  <c r="H289" i="4" l="1"/>
  <c r="C289" i="4"/>
  <c r="D289" i="4"/>
  <c r="P289" i="4" s="1"/>
  <c r="L289" i="4"/>
  <c r="G289" i="4"/>
  <c r="M289" i="4"/>
  <c r="K289" i="4"/>
  <c r="O289" i="4"/>
  <c r="A291" i="4"/>
  <c r="E290" i="4"/>
  <c r="I290" i="4"/>
  <c r="F290" i="4"/>
  <c r="D290" i="4" l="1"/>
  <c r="H290" i="4"/>
  <c r="G290" i="4"/>
  <c r="L290" i="4"/>
  <c r="M290" i="4"/>
  <c r="C290" i="4"/>
  <c r="P290" i="4"/>
  <c r="A292" i="4"/>
  <c r="F291" i="4"/>
  <c r="E291" i="4"/>
  <c r="I291" i="4"/>
  <c r="A293" i="4" l="1"/>
  <c r="I292" i="4"/>
  <c r="F292" i="4"/>
  <c r="E292" i="4"/>
  <c r="L291" i="4"/>
  <c r="M291" i="4"/>
  <c r="G291" i="4"/>
  <c r="C291" i="4"/>
  <c r="H291" i="4"/>
  <c r="D291" i="4"/>
  <c r="O290" i="4"/>
  <c r="K290" i="4"/>
  <c r="K291" i="4" l="1"/>
  <c r="P291" i="4"/>
  <c r="O291" i="4"/>
  <c r="C292" i="4"/>
  <c r="L292" i="4"/>
  <c r="G292" i="4"/>
  <c r="H292" i="4"/>
  <c r="M292" i="4"/>
  <c r="D292" i="4"/>
  <c r="K292" i="4" s="1"/>
  <c r="P292" i="4"/>
  <c r="A294" i="4"/>
  <c r="F293" i="4"/>
  <c r="E293" i="4"/>
  <c r="I293" i="4"/>
  <c r="E294" i="4" l="1"/>
  <c r="F294" i="4"/>
  <c r="A295" i="4"/>
  <c r="I294" i="4"/>
  <c r="C293" i="4"/>
  <c r="M293" i="4"/>
  <c r="H293" i="4"/>
  <c r="G293" i="4"/>
  <c r="L293" i="4"/>
  <c r="D293" i="4"/>
  <c r="O292" i="4"/>
  <c r="E295" i="4" l="1"/>
  <c r="A296" i="4"/>
  <c r="F295" i="4"/>
  <c r="I295" i="4"/>
  <c r="O293" i="4"/>
  <c r="P293" i="4"/>
  <c r="K293" i="4"/>
  <c r="H294" i="4"/>
  <c r="L294" i="4"/>
  <c r="G294" i="4"/>
  <c r="C294" i="4"/>
  <c r="D294" i="4"/>
  <c r="M294" i="4"/>
  <c r="O294" i="4" l="1"/>
  <c r="K294" i="4"/>
  <c r="P294" i="4"/>
  <c r="E296" i="4"/>
  <c r="F296" i="4"/>
  <c r="A297" i="4"/>
  <c r="I296" i="4"/>
  <c r="H295" i="4"/>
  <c r="M295" i="4"/>
  <c r="D295" i="4"/>
  <c r="G295" i="4"/>
  <c r="L295" i="4"/>
  <c r="C295" i="4"/>
  <c r="E297" i="4" l="1"/>
  <c r="A298" i="4"/>
  <c r="F297" i="4"/>
  <c r="I297" i="4"/>
  <c r="K295" i="4"/>
  <c r="P295" i="4"/>
  <c r="H296" i="4"/>
  <c r="G296" i="4"/>
  <c r="C296" i="4"/>
  <c r="L296" i="4"/>
  <c r="M296" i="4"/>
  <c r="D296" i="4"/>
  <c r="O295" i="4"/>
  <c r="P296" i="4" l="1"/>
  <c r="O296" i="4"/>
  <c r="K296" i="4"/>
  <c r="E298" i="4"/>
  <c r="I298" i="4"/>
  <c r="A299" i="4"/>
  <c r="F298" i="4"/>
  <c r="D297" i="4"/>
  <c r="M297" i="4"/>
  <c r="L297" i="4"/>
  <c r="H297" i="4"/>
  <c r="G297" i="4"/>
  <c r="C297" i="4"/>
  <c r="P297" i="4" l="1"/>
  <c r="K297" i="4"/>
  <c r="E299" i="4"/>
  <c r="F299" i="4"/>
  <c r="I299" i="4"/>
  <c r="A300" i="4"/>
  <c r="C298" i="4"/>
  <c r="G298" i="4"/>
  <c r="D298" i="4"/>
  <c r="H298" i="4"/>
  <c r="L298" i="4"/>
  <c r="M298" i="4"/>
  <c r="O297" i="4"/>
  <c r="D299" i="4" l="1"/>
  <c r="C299" i="4"/>
  <c r="M299" i="4"/>
  <c r="H299" i="4"/>
  <c r="G299" i="4"/>
  <c r="L299" i="4"/>
  <c r="K298" i="4"/>
  <c r="O298" i="4"/>
  <c r="P298" i="4"/>
  <c r="E300" i="4"/>
  <c r="F300" i="4"/>
  <c r="I300" i="4"/>
  <c r="A301" i="4"/>
  <c r="D300" i="4" l="1"/>
  <c r="H300" i="4"/>
  <c r="G300" i="4"/>
  <c r="M300" i="4"/>
  <c r="L300" i="4"/>
  <c r="C300" i="4"/>
  <c r="E301" i="4"/>
  <c r="A302" i="4"/>
  <c r="F301" i="4"/>
  <c r="I301" i="4"/>
  <c r="O299" i="4"/>
  <c r="P299" i="4"/>
  <c r="K299" i="4"/>
  <c r="E302" i="4" l="1"/>
  <c r="I302" i="4"/>
  <c r="A303" i="4"/>
  <c r="F302" i="4"/>
  <c r="C301" i="4"/>
  <c r="M301" i="4"/>
  <c r="G301" i="4"/>
  <c r="D301" i="4"/>
  <c r="H301" i="4"/>
  <c r="L301" i="4"/>
  <c r="K300" i="4"/>
  <c r="O300" i="4"/>
  <c r="P300" i="4"/>
  <c r="K301" i="4" l="1"/>
  <c r="P301" i="4"/>
  <c r="O301" i="4"/>
  <c r="I303" i="4"/>
  <c r="F303" i="4"/>
  <c r="A304" i="4"/>
  <c r="E303" i="4"/>
  <c r="D302" i="4"/>
  <c r="M302" i="4"/>
  <c r="H302" i="4"/>
  <c r="C302" i="4"/>
  <c r="L302" i="4"/>
  <c r="G302" i="4"/>
  <c r="G303" i="4" l="1"/>
  <c r="H303" i="4"/>
  <c r="M303" i="4"/>
  <c r="C303" i="4"/>
  <c r="L303" i="4"/>
  <c r="D303" i="4"/>
  <c r="K302" i="4"/>
  <c r="O302" i="4"/>
  <c r="P302" i="4"/>
  <c r="A305" i="4"/>
  <c r="E304" i="4"/>
  <c r="F304" i="4"/>
  <c r="I304" i="4"/>
  <c r="M304" i="4" l="1"/>
  <c r="C304" i="4"/>
  <c r="D304" i="4"/>
  <c r="L304" i="4"/>
  <c r="G304" i="4"/>
  <c r="H304" i="4"/>
  <c r="P304" i="4"/>
  <c r="A306" i="4"/>
  <c r="E305" i="4"/>
  <c r="I305" i="4"/>
  <c r="F305" i="4"/>
  <c r="K303" i="4"/>
  <c r="P303" i="4"/>
  <c r="O303" i="4"/>
  <c r="F306" i="4" l="1"/>
  <c r="A307" i="4"/>
  <c r="E306" i="4"/>
  <c r="I306" i="4"/>
  <c r="K304" i="4"/>
  <c r="O304" i="4"/>
  <c r="D305" i="4"/>
  <c r="H305" i="4"/>
  <c r="L305" i="4"/>
  <c r="C305" i="4"/>
  <c r="M305" i="4"/>
  <c r="G305" i="4"/>
  <c r="M306" i="4" l="1"/>
  <c r="D306" i="4"/>
  <c r="H306" i="4"/>
  <c r="G306" i="4"/>
  <c r="C306" i="4"/>
  <c r="L306" i="4"/>
  <c r="O305" i="4"/>
  <c r="P305" i="4"/>
  <c r="K305" i="4"/>
  <c r="P306" i="4"/>
  <c r="F307" i="4"/>
  <c r="A308" i="4"/>
  <c r="E307" i="4"/>
  <c r="I307" i="4"/>
  <c r="F308" i="4" l="1"/>
  <c r="I308" i="4"/>
  <c r="A309" i="4"/>
  <c r="E308" i="4"/>
  <c r="O306" i="4"/>
  <c r="K306" i="4"/>
  <c r="H307" i="4"/>
  <c r="M307" i="4"/>
  <c r="C307" i="4"/>
  <c r="L307" i="4"/>
  <c r="D307" i="4"/>
  <c r="G307" i="4"/>
  <c r="D308" i="4" l="1"/>
  <c r="M308" i="4"/>
  <c r="G308" i="4"/>
  <c r="C308" i="4"/>
  <c r="H308" i="4"/>
  <c r="L308" i="4"/>
  <c r="O308" i="4"/>
  <c r="F309" i="4"/>
  <c r="E309" i="4"/>
  <c r="I309" i="4"/>
  <c r="A310" i="4"/>
  <c r="K307" i="4"/>
  <c r="O307" i="4"/>
  <c r="P307" i="4"/>
  <c r="K308" i="4"/>
  <c r="P308" i="4"/>
  <c r="F310" i="4" l="1"/>
  <c r="E310" i="4"/>
  <c r="I310" i="4"/>
  <c r="A311" i="4"/>
  <c r="H309" i="4"/>
  <c r="G309" i="4"/>
  <c r="C309" i="4"/>
  <c r="M309" i="4"/>
  <c r="L309" i="4"/>
  <c r="D309" i="4"/>
  <c r="K309" i="4" l="1"/>
  <c r="O309" i="4"/>
  <c r="P309" i="4"/>
  <c r="F311" i="4"/>
  <c r="I311" i="4"/>
  <c r="E311" i="4"/>
  <c r="A312" i="4"/>
  <c r="H310" i="4"/>
  <c r="D310" i="4"/>
  <c r="M310" i="4"/>
  <c r="G310" i="4"/>
  <c r="C310" i="4"/>
  <c r="L310" i="4"/>
  <c r="O310" i="4" l="1"/>
  <c r="P310" i="4"/>
  <c r="K310" i="4"/>
  <c r="E312" i="4"/>
  <c r="A313" i="4"/>
  <c r="F312" i="4"/>
  <c r="I312" i="4"/>
  <c r="H311" i="4"/>
  <c r="M311" i="4"/>
  <c r="G311" i="4"/>
  <c r="C311" i="4"/>
  <c r="L311" i="4"/>
  <c r="D311" i="4"/>
  <c r="O311" i="4" l="1"/>
  <c r="P311" i="4"/>
  <c r="K311" i="4"/>
  <c r="G312" i="4"/>
  <c r="M312" i="4"/>
  <c r="L312" i="4"/>
  <c r="C312" i="4"/>
  <c r="D312" i="4"/>
  <c r="P312" i="4" s="1"/>
  <c r="H312" i="4"/>
  <c r="O312" i="4"/>
  <c r="E313" i="4"/>
  <c r="I313" i="4"/>
  <c r="A314" i="4"/>
  <c r="F313" i="4"/>
  <c r="G313" i="4" l="1"/>
  <c r="H313" i="4"/>
  <c r="C313" i="4"/>
  <c r="M313" i="4"/>
  <c r="D313" i="4"/>
  <c r="L313" i="4"/>
  <c r="I314" i="4"/>
  <c r="E314" i="4"/>
  <c r="F314" i="4"/>
  <c r="A315" i="4"/>
  <c r="K312" i="4"/>
  <c r="P314" i="4" l="1"/>
  <c r="G314" i="4"/>
  <c r="D314" i="4"/>
  <c r="H314" i="4"/>
  <c r="L314" i="4"/>
  <c r="M314" i="4"/>
  <c r="C314" i="4"/>
  <c r="I315" i="4"/>
  <c r="E315" i="4"/>
  <c r="A316" i="4"/>
  <c r="F315" i="4"/>
  <c r="P313" i="4"/>
  <c r="O313" i="4"/>
  <c r="K313" i="4"/>
  <c r="K314" i="4" l="1"/>
  <c r="O314" i="4"/>
  <c r="I316" i="4"/>
  <c r="F316" i="4"/>
  <c r="A317" i="4"/>
  <c r="E316" i="4"/>
  <c r="G315" i="4"/>
  <c r="M315" i="4"/>
  <c r="H315" i="4"/>
  <c r="C315" i="4"/>
  <c r="L315" i="4"/>
  <c r="D315" i="4"/>
  <c r="D316" i="4" l="1"/>
  <c r="M316" i="4"/>
  <c r="L316" i="4"/>
  <c r="H316" i="4"/>
  <c r="C316" i="4"/>
  <c r="G316" i="4"/>
  <c r="K315" i="4"/>
  <c r="O315" i="4"/>
  <c r="I317" i="4"/>
  <c r="A318" i="4"/>
  <c r="F317" i="4"/>
  <c r="E317" i="4"/>
  <c r="P315" i="4"/>
  <c r="H317" i="4" l="1"/>
  <c r="M317" i="4"/>
  <c r="D317" i="4"/>
  <c r="L317" i="4"/>
  <c r="G317" i="4"/>
  <c r="C317" i="4"/>
  <c r="O317" i="4"/>
  <c r="P317" i="4"/>
  <c r="A319" i="4"/>
  <c r="I318" i="4"/>
  <c r="F318" i="4"/>
  <c r="E318" i="4"/>
  <c r="K317" i="4"/>
  <c r="K316" i="4"/>
  <c r="O316" i="4"/>
  <c r="P316" i="4"/>
  <c r="O318" i="4" l="1"/>
  <c r="H318" i="4"/>
  <c r="D318" i="4"/>
  <c r="L318" i="4"/>
  <c r="C318" i="4"/>
  <c r="M318" i="4"/>
  <c r="G318" i="4"/>
  <c r="P318" i="4"/>
  <c r="K318" i="4"/>
  <c r="I319" i="4"/>
  <c r="E319" i="4"/>
  <c r="A320" i="4"/>
  <c r="F319" i="4"/>
  <c r="H319" i="4" l="1"/>
  <c r="C319" i="4"/>
  <c r="M319" i="4"/>
  <c r="D319" i="4"/>
  <c r="L319" i="4"/>
  <c r="G319" i="4"/>
  <c r="F320" i="4"/>
  <c r="I320" i="4"/>
  <c r="A321" i="4"/>
  <c r="E320" i="4"/>
  <c r="C320" i="4" l="1"/>
  <c r="M320" i="4"/>
  <c r="H320" i="4"/>
  <c r="L320" i="4"/>
  <c r="G320" i="4"/>
  <c r="D320" i="4"/>
  <c r="O319" i="4"/>
  <c r="P319" i="4"/>
  <c r="K319" i="4"/>
  <c r="K320" i="4"/>
  <c r="E321" i="4"/>
  <c r="I321" i="4"/>
  <c r="A322" i="4"/>
  <c r="F321" i="4"/>
  <c r="L321" i="4" l="1"/>
  <c r="C321" i="4"/>
  <c r="H321" i="4"/>
  <c r="G321" i="4"/>
  <c r="M321" i="4"/>
  <c r="D321" i="4"/>
  <c r="O320" i="4"/>
  <c r="P320" i="4"/>
  <c r="E322" i="4"/>
  <c r="F322" i="4"/>
  <c r="I322" i="4"/>
  <c r="A323" i="4"/>
  <c r="E323" i="4" l="1"/>
  <c r="A324" i="4"/>
  <c r="I323" i="4"/>
  <c r="F323" i="4"/>
  <c r="P321" i="4"/>
  <c r="K321" i="4"/>
  <c r="O321" i="4"/>
  <c r="G322" i="4"/>
  <c r="H322" i="4"/>
  <c r="C322" i="4"/>
  <c r="M322" i="4"/>
  <c r="L322" i="4"/>
  <c r="D322" i="4"/>
  <c r="E324" i="4" l="1"/>
  <c r="I324" i="4"/>
  <c r="A325" i="4"/>
  <c r="F324" i="4"/>
  <c r="O322" i="4"/>
  <c r="P322" i="4"/>
  <c r="K322" i="4"/>
  <c r="L323" i="4"/>
  <c r="M323" i="4"/>
  <c r="H323" i="4"/>
  <c r="C323" i="4"/>
  <c r="D323" i="4"/>
  <c r="G323" i="4"/>
  <c r="I325" i="4" l="1"/>
  <c r="F325" i="4"/>
  <c r="E325" i="4"/>
  <c r="A326" i="4"/>
  <c r="M324" i="4"/>
  <c r="G324" i="4"/>
  <c r="L324" i="4"/>
  <c r="D324" i="4"/>
  <c r="C324" i="4"/>
  <c r="H324" i="4"/>
  <c r="K323" i="4"/>
  <c r="P323" i="4"/>
  <c r="O323" i="4"/>
  <c r="A327" i="4" l="1"/>
  <c r="E326" i="4"/>
  <c r="I326" i="4"/>
  <c r="F326" i="4"/>
  <c r="L325" i="4"/>
  <c r="C325" i="4"/>
  <c r="D325" i="4"/>
  <c r="M325" i="4"/>
  <c r="G325" i="4"/>
  <c r="H325" i="4"/>
  <c r="O324" i="4"/>
  <c r="K324" i="4"/>
  <c r="P324" i="4"/>
  <c r="M326" i="4" l="1"/>
  <c r="G326" i="4"/>
  <c r="C326" i="4"/>
  <c r="H326" i="4"/>
  <c r="L326" i="4"/>
  <c r="D326" i="4"/>
  <c r="O325" i="4"/>
  <c r="K325" i="4"/>
  <c r="P325" i="4"/>
  <c r="O326" i="4"/>
  <c r="A328" i="4"/>
  <c r="E327" i="4"/>
  <c r="F327" i="4"/>
  <c r="I327" i="4"/>
  <c r="G327" i="4" l="1"/>
  <c r="H327" i="4"/>
  <c r="D327" i="4"/>
  <c r="C327" i="4"/>
  <c r="L327" i="4"/>
  <c r="M327" i="4"/>
  <c r="O327" i="4"/>
  <c r="A329" i="4"/>
  <c r="F328" i="4"/>
  <c r="I328" i="4"/>
  <c r="E328" i="4"/>
  <c r="K326" i="4"/>
  <c r="P326" i="4"/>
  <c r="G328" i="4" l="1"/>
  <c r="L328" i="4"/>
  <c r="M328" i="4"/>
  <c r="H328" i="4"/>
  <c r="C328" i="4"/>
  <c r="D328" i="4"/>
  <c r="P327" i="4"/>
  <c r="K327" i="4"/>
  <c r="A330" i="4"/>
  <c r="I329" i="4"/>
  <c r="F329" i="4"/>
  <c r="E329" i="4"/>
  <c r="P328" i="4"/>
  <c r="K328" i="4" l="1"/>
  <c r="O328" i="4"/>
  <c r="M329" i="4"/>
  <c r="C329" i="4"/>
  <c r="G329" i="4"/>
  <c r="D329" i="4"/>
  <c r="P329" i="4" s="1"/>
  <c r="L329" i="4"/>
  <c r="H329" i="4"/>
  <c r="K329" i="4"/>
  <c r="O329" i="4"/>
  <c r="I330" i="4"/>
  <c r="F330" i="4"/>
  <c r="A331" i="4"/>
  <c r="E330" i="4"/>
  <c r="M330" i="4" l="1"/>
  <c r="H330" i="4"/>
  <c r="L330" i="4"/>
  <c r="D330" i="4"/>
  <c r="K330" i="4" s="1"/>
  <c r="G330" i="4"/>
  <c r="C330" i="4"/>
  <c r="P330" i="4"/>
  <c r="F331" i="4"/>
  <c r="I331" i="4"/>
  <c r="A332" i="4"/>
  <c r="E331" i="4"/>
  <c r="F332" i="4" l="1"/>
  <c r="E332" i="4"/>
  <c r="I332" i="4"/>
  <c r="A333" i="4"/>
  <c r="O330" i="4"/>
  <c r="M331" i="4"/>
  <c r="G331" i="4"/>
  <c r="H331" i="4"/>
  <c r="L331" i="4"/>
  <c r="D331" i="4"/>
  <c r="K331" i="4" s="1"/>
  <c r="C331" i="4"/>
  <c r="D332" i="4" l="1"/>
  <c r="H332" i="4"/>
  <c r="G332" i="4"/>
  <c r="L332" i="4"/>
  <c r="M332" i="4"/>
  <c r="C332" i="4"/>
  <c r="O331" i="4"/>
  <c r="F333" i="4"/>
  <c r="A334" i="4"/>
  <c r="I333" i="4"/>
  <c r="E333" i="4"/>
  <c r="P331" i="4"/>
  <c r="M333" i="4" l="1"/>
  <c r="C333" i="4"/>
  <c r="L333" i="4"/>
  <c r="G333" i="4"/>
  <c r="H333" i="4"/>
  <c r="D333" i="4"/>
  <c r="O333" i="4"/>
  <c r="F334" i="4"/>
  <c r="I334" i="4"/>
  <c r="E334" i="4"/>
  <c r="A335" i="4"/>
  <c r="K332" i="4"/>
  <c r="O332" i="4"/>
  <c r="P332" i="4"/>
  <c r="F335" i="4" l="1"/>
  <c r="A336" i="4"/>
  <c r="E335" i="4"/>
  <c r="I335" i="4"/>
  <c r="M334" i="4"/>
  <c r="H334" i="4"/>
  <c r="D334" i="4"/>
  <c r="G334" i="4"/>
  <c r="C334" i="4"/>
  <c r="L334" i="4"/>
  <c r="P333" i="4"/>
  <c r="K333" i="4"/>
  <c r="O334" i="4" l="1"/>
  <c r="K334" i="4"/>
  <c r="P334" i="4"/>
  <c r="C335" i="4"/>
  <c r="L335" i="4"/>
  <c r="G335" i="4"/>
  <c r="D335" i="4"/>
  <c r="H335" i="4"/>
  <c r="M335" i="4"/>
  <c r="K335" i="4"/>
  <c r="F336" i="4"/>
  <c r="E336" i="4"/>
  <c r="I336" i="4"/>
  <c r="A337" i="4"/>
  <c r="D336" i="4" l="1"/>
  <c r="L336" i="4"/>
  <c r="G336" i="4"/>
  <c r="C336" i="4"/>
  <c r="H336" i="4"/>
  <c r="M336" i="4"/>
  <c r="O335" i="4"/>
  <c r="P335" i="4"/>
  <c r="E337" i="4"/>
  <c r="A338" i="4"/>
  <c r="I337" i="4"/>
  <c r="F337" i="4"/>
  <c r="E338" i="4" l="1"/>
  <c r="F338" i="4"/>
  <c r="I338" i="4"/>
  <c r="A339" i="4"/>
  <c r="G337" i="4"/>
  <c r="M337" i="4"/>
  <c r="D337" i="4"/>
  <c r="L337" i="4"/>
  <c r="C337" i="4"/>
  <c r="H337" i="4"/>
  <c r="K336" i="4"/>
  <c r="O336" i="4"/>
  <c r="P336" i="4"/>
  <c r="M338" i="4" l="1"/>
  <c r="C338" i="4"/>
  <c r="L338" i="4"/>
  <c r="G338" i="4"/>
  <c r="H338" i="4"/>
  <c r="D338" i="4"/>
  <c r="K337" i="4"/>
  <c r="P337" i="4"/>
  <c r="E339" i="4"/>
  <c r="A340" i="4"/>
  <c r="I339" i="4"/>
  <c r="F339" i="4"/>
  <c r="O337" i="4"/>
  <c r="E340" i="4" l="1"/>
  <c r="I340" i="4"/>
  <c r="F340" i="4"/>
  <c r="A341" i="4"/>
  <c r="O338" i="4"/>
  <c r="P338" i="4"/>
  <c r="K338" i="4"/>
  <c r="M339" i="4"/>
  <c r="G339" i="4"/>
  <c r="C339" i="4"/>
  <c r="D339" i="4"/>
  <c r="L339" i="4"/>
  <c r="H339" i="4"/>
  <c r="I341" i="4" l="1"/>
  <c r="A342" i="4"/>
  <c r="E341" i="4"/>
  <c r="F341" i="4"/>
  <c r="K339" i="4"/>
  <c r="O339" i="4"/>
  <c r="P339" i="4"/>
  <c r="D340" i="4"/>
  <c r="C340" i="4"/>
  <c r="G340" i="4"/>
  <c r="H340" i="4"/>
  <c r="L340" i="4"/>
  <c r="M340" i="4"/>
  <c r="P340" i="4" l="1"/>
  <c r="K340" i="4"/>
  <c r="O340" i="4"/>
  <c r="D341" i="4"/>
  <c r="C341" i="4"/>
  <c r="L341" i="4"/>
  <c r="G341" i="4"/>
  <c r="M341" i="4"/>
  <c r="H341" i="4"/>
  <c r="I342" i="4"/>
  <c r="E342" i="4"/>
  <c r="F342" i="4"/>
  <c r="A343" i="4"/>
  <c r="O341" i="4" l="1"/>
  <c r="K341" i="4"/>
  <c r="P341" i="4"/>
  <c r="L342" i="4"/>
  <c r="C342" i="4"/>
  <c r="M342" i="4"/>
  <c r="D342" i="4"/>
  <c r="H342" i="4"/>
  <c r="G342" i="4"/>
  <c r="A344" i="4"/>
  <c r="E343" i="4"/>
  <c r="F343" i="4"/>
  <c r="I343" i="4"/>
  <c r="M343" i="4" l="1"/>
  <c r="G343" i="4"/>
  <c r="C343" i="4"/>
  <c r="L343" i="4"/>
  <c r="H343" i="4"/>
  <c r="D343" i="4"/>
  <c r="K342" i="4"/>
  <c r="O342" i="4"/>
  <c r="P343" i="4"/>
  <c r="F344" i="4"/>
  <c r="I344" i="4"/>
  <c r="A345" i="4"/>
  <c r="E344" i="4"/>
  <c r="P342" i="4"/>
  <c r="E345" i="4" l="1"/>
  <c r="F345" i="4"/>
  <c r="I345" i="4"/>
  <c r="A346" i="4"/>
  <c r="O343" i="4"/>
  <c r="K343" i="4"/>
  <c r="M344" i="4"/>
  <c r="C344" i="4"/>
  <c r="L344" i="4"/>
  <c r="G344" i="4"/>
  <c r="D344" i="4"/>
  <c r="H344" i="4"/>
  <c r="O344" i="4" l="1"/>
  <c r="K344" i="4"/>
  <c r="D345" i="4"/>
  <c r="H345" i="4"/>
  <c r="G345" i="4"/>
  <c r="M345" i="4"/>
  <c r="L345" i="4"/>
  <c r="C345" i="4"/>
  <c r="E346" i="4"/>
  <c r="F346" i="4"/>
  <c r="A347" i="4"/>
  <c r="I346" i="4"/>
  <c r="P344" i="4"/>
  <c r="E347" i="4" l="1"/>
  <c r="A348" i="4"/>
  <c r="F347" i="4"/>
  <c r="I347" i="4"/>
  <c r="K345" i="4"/>
  <c r="O345" i="4"/>
  <c r="P345" i="4"/>
  <c r="C346" i="4"/>
  <c r="D346" i="4"/>
  <c r="G346" i="4"/>
  <c r="H346" i="4"/>
  <c r="L346" i="4"/>
  <c r="M346" i="4"/>
  <c r="P346" i="4" l="1"/>
  <c r="K346" i="4"/>
  <c r="O346" i="4"/>
  <c r="E348" i="4"/>
  <c r="I348" i="4"/>
  <c r="F348" i="4"/>
  <c r="A349" i="4"/>
  <c r="G347" i="4"/>
  <c r="D347" i="4"/>
  <c r="M347" i="4"/>
  <c r="L347" i="4"/>
  <c r="H347" i="4"/>
  <c r="C347" i="4"/>
  <c r="G348" i="4" l="1"/>
  <c r="D348" i="4"/>
  <c r="H348" i="4"/>
  <c r="L348" i="4"/>
  <c r="M348" i="4"/>
  <c r="C348" i="4"/>
  <c r="P347" i="4"/>
  <c r="O347" i="4"/>
  <c r="K347" i="4"/>
  <c r="E349" i="4"/>
  <c r="I349" i="4"/>
  <c r="A350" i="4"/>
  <c r="F349" i="4"/>
  <c r="E350" i="4" l="1"/>
  <c r="F350" i="4"/>
  <c r="I350" i="4"/>
  <c r="A351" i="4"/>
  <c r="G349" i="4"/>
  <c r="L349" i="4"/>
  <c r="D349" i="4"/>
  <c r="H349" i="4"/>
  <c r="C349" i="4"/>
  <c r="M349" i="4"/>
  <c r="O348" i="4"/>
  <c r="P348" i="4"/>
  <c r="K348" i="4"/>
  <c r="O349" i="4" l="1"/>
  <c r="K349" i="4"/>
  <c r="P349" i="4"/>
  <c r="I351" i="4"/>
  <c r="E351" i="4"/>
  <c r="F351" i="4"/>
  <c r="A352" i="4"/>
  <c r="M350" i="4"/>
  <c r="G350" i="4"/>
  <c r="D350" i="4"/>
  <c r="C350" i="4"/>
  <c r="L350" i="4"/>
  <c r="H350" i="4"/>
  <c r="P350" i="4" l="1"/>
  <c r="O350" i="4"/>
  <c r="K350" i="4"/>
  <c r="I352" i="4"/>
  <c r="F352" i="4"/>
  <c r="E352" i="4"/>
  <c r="A353" i="4"/>
  <c r="M351" i="4"/>
  <c r="L351" i="4"/>
  <c r="D351" i="4"/>
  <c r="C351" i="4"/>
  <c r="G351" i="4"/>
  <c r="H351" i="4"/>
  <c r="K351" i="4" l="1"/>
  <c r="P351" i="4"/>
  <c r="O351" i="4"/>
  <c r="I353" i="4"/>
  <c r="A354" i="4"/>
  <c r="E353" i="4"/>
  <c r="F353" i="4"/>
  <c r="G352" i="4"/>
  <c r="H352" i="4"/>
  <c r="M352" i="4"/>
  <c r="L352" i="4"/>
  <c r="C352" i="4"/>
  <c r="D352" i="4"/>
  <c r="C353" i="4" l="1"/>
  <c r="D353" i="4"/>
  <c r="M353" i="4"/>
  <c r="H353" i="4"/>
  <c r="G353" i="4"/>
  <c r="L353" i="4"/>
  <c r="O352" i="4"/>
  <c r="P352" i="4"/>
  <c r="P353" i="4"/>
  <c r="I354" i="4"/>
  <c r="A355" i="4"/>
  <c r="E354" i="4"/>
  <c r="F354" i="4"/>
  <c r="K352" i="4"/>
  <c r="G354" i="4" l="1"/>
  <c r="D354" i="4"/>
  <c r="K354" i="4" s="1"/>
  <c r="C354" i="4"/>
  <c r="H354" i="4"/>
  <c r="M354" i="4"/>
  <c r="L354" i="4"/>
  <c r="P354" i="4"/>
  <c r="E355" i="4"/>
  <c r="A356" i="4"/>
  <c r="I355" i="4"/>
  <c r="F355" i="4"/>
  <c r="O354" i="4"/>
  <c r="O353" i="4"/>
  <c r="K353" i="4"/>
  <c r="H355" i="4" l="1"/>
  <c r="M355" i="4"/>
  <c r="C355" i="4"/>
  <c r="L355" i="4"/>
  <c r="G355" i="4"/>
  <c r="D355" i="4"/>
  <c r="P355" i="4"/>
  <c r="E356" i="4"/>
  <c r="I356" i="4"/>
  <c r="A357" i="4"/>
  <c r="F356" i="4"/>
  <c r="M356" i="4" l="1"/>
  <c r="D356" i="4"/>
  <c r="G356" i="4"/>
  <c r="H356" i="4"/>
  <c r="C356" i="4"/>
  <c r="L356" i="4"/>
  <c r="P356" i="4"/>
  <c r="A358" i="4"/>
  <c r="I357" i="4"/>
  <c r="F357" i="4"/>
  <c r="E357" i="4"/>
  <c r="O355" i="4"/>
  <c r="K355" i="4"/>
  <c r="H357" i="4" l="1"/>
  <c r="M357" i="4"/>
  <c r="G357" i="4"/>
  <c r="D357" i="4"/>
  <c r="O357" i="4" s="1"/>
  <c r="L357" i="4"/>
  <c r="C357" i="4"/>
  <c r="K357" i="4"/>
  <c r="F358" i="4"/>
  <c r="A359" i="4"/>
  <c r="I358" i="4"/>
  <c r="E358" i="4"/>
  <c r="K356" i="4"/>
  <c r="O356" i="4"/>
  <c r="P357" i="4"/>
  <c r="M358" i="4" l="1"/>
  <c r="C358" i="4"/>
  <c r="D358" i="4"/>
  <c r="G358" i="4"/>
  <c r="L358" i="4"/>
  <c r="H358" i="4"/>
  <c r="P358" i="4"/>
  <c r="E359" i="4"/>
  <c r="I359" i="4"/>
  <c r="F359" i="4"/>
  <c r="A360" i="4"/>
  <c r="H359" i="4" l="1"/>
  <c r="D359" i="4"/>
  <c r="L359" i="4"/>
  <c r="C359" i="4"/>
  <c r="G359" i="4"/>
  <c r="M359" i="4"/>
  <c r="E360" i="4"/>
  <c r="F360" i="4"/>
  <c r="I360" i="4"/>
  <c r="A361" i="4"/>
  <c r="K358" i="4"/>
  <c r="O358" i="4"/>
  <c r="L360" i="4" l="1"/>
  <c r="D360" i="4"/>
  <c r="C360" i="4"/>
  <c r="M360" i="4"/>
  <c r="G360" i="4"/>
  <c r="H360" i="4"/>
  <c r="E361" i="4"/>
  <c r="F361" i="4"/>
  <c r="I361" i="4"/>
  <c r="A362" i="4"/>
  <c r="P359" i="4"/>
  <c r="O359" i="4"/>
  <c r="K359" i="4"/>
  <c r="E362" i="4" l="1"/>
  <c r="A363" i="4"/>
  <c r="F362" i="4"/>
  <c r="I362" i="4"/>
  <c r="D361" i="4"/>
  <c r="L361" i="4"/>
  <c r="G361" i="4"/>
  <c r="C361" i="4"/>
  <c r="H361" i="4"/>
  <c r="M361" i="4"/>
  <c r="P360" i="4"/>
  <c r="K360" i="4"/>
  <c r="O360" i="4"/>
  <c r="O361" i="4"/>
  <c r="K361" i="4" l="1"/>
  <c r="P361" i="4"/>
  <c r="F363" i="4"/>
  <c r="E363" i="4"/>
  <c r="I363" i="4"/>
  <c r="A364" i="4"/>
  <c r="G362" i="4"/>
  <c r="D362" i="4"/>
  <c r="L362" i="4"/>
  <c r="M362" i="4"/>
  <c r="C362" i="4"/>
  <c r="H362" i="4"/>
  <c r="O362" i="4" l="1"/>
  <c r="K362" i="4"/>
  <c r="F364" i="4"/>
  <c r="A365" i="4"/>
  <c r="I364" i="4"/>
  <c r="E364" i="4"/>
  <c r="M363" i="4"/>
  <c r="C363" i="4"/>
  <c r="L363" i="4"/>
  <c r="G363" i="4"/>
  <c r="D363" i="4"/>
  <c r="H363" i="4"/>
  <c r="P362" i="4"/>
  <c r="P363" i="4" l="1"/>
  <c r="K363" i="4"/>
  <c r="O363" i="4"/>
  <c r="F365" i="4"/>
  <c r="I365" i="4"/>
  <c r="A366" i="4"/>
  <c r="E365" i="4"/>
  <c r="D364" i="4"/>
  <c r="H364" i="4"/>
  <c r="G364" i="4"/>
  <c r="M364" i="4"/>
  <c r="C364" i="4"/>
  <c r="L364" i="4"/>
  <c r="H365" i="4" l="1"/>
  <c r="L365" i="4"/>
  <c r="C365" i="4"/>
  <c r="D365" i="4"/>
  <c r="M365" i="4"/>
  <c r="G365" i="4"/>
  <c r="O364" i="4"/>
  <c r="K364" i="4"/>
  <c r="F366" i="4"/>
  <c r="I366" i="4"/>
  <c r="A367" i="4"/>
  <c r="E366" i="4"/>
  <c r="P364" i="4"/>
  <c r="A368" i="4" l="1"/>
  <c r="I367" i="4"/>
  <c r="E367" i="4"/>
  <c r="F367" i="4"/>
  <c r="K365" i="4"/>
  <c r="P365" i="4"/>
  <c r="O365" i="4"/>
  <c r="D366" i="4"/>
  <c r="H366" i="4"/>
  <c r="M366" i="4"/>
  <c r="L366" i="4"/>
  <c r="C366" i="4"/>
  <c r="G366" i="4"/>
  <c r="P366" i="4" l="1"/>
  <c r="K366" i="4"/>
  <c r="C367" i="4"/>
  <c r="G367" i="4"/>
  <c r="M367" i="4"/>
  <c r="H367" i="4"/>
  <c r="D367" i="4"/>
  <c r="L367" i="4"/>
  <c r="P367" i="4"/>
  <c r="A369" i="4"/>
  <c r="I368" i="4"/>
  <c r="F368" i="4"/>
  <c r="E368" i="4"/>
  <c r="O366" i="4"/>
  <c r="O367" i="4" l="1"/>
  <c r="K367" i="4"/>
  <c r="L368" i="4"/>
  <c r="D368" i="4"/>
  <c r="K368" i="4" s="1"/>
  <c r="C368" i="4"/>
  <c r="M368" i="4"/>
  <c r="G368" i="4"/>
  <c r="H368" i="4"/>
  <c r="O368" i="4"/>
  <c r="E369" i="4"/>
  <c r="I369" i="4"/>
  <c r="A370" i="4"/>
  <c r="F369" i="4"/>
  <c r="L369" i="4" l="1"/>
  <c r="G369" i="4"/>
  <c r="D369" i="4"/>
  <c r="M369" i="4"/>
  <c r="C369" i="4"/>
  <c r="H369" i="4"/>
  <c r="E370" i="4"/>
  <c r="A371" i="4"/>
  <c r="I370" i="4"/>
  <c r="F370" i="4"/>
  <c r="P368" i="4"/>
  <c r="E371" i="4" l="1"/>
  <c r="F371" i="4"/>
  <c r="A372" i="4"/>
  <c r="I371" i="4"/>
  <c r="G370" i="4"/>
  <c r="C370" i="4"/>
  <c r="H370" i="4"/>
  <c r="D370" i="4"/>
  <c r="L370" i="4"/>
  <c r="M370" i="4"/>
  <c r="O369" i="4"/>
  <c r="P369" i="4"/>
  <c r="K369" i="4"/>
  <c r="K370" i="4" l="1"/>
  <c r="O370" i="4"/>
  <c r="P370" i="4"/>
  <c r="E372" i="4"/>
  <c r="A373" i="4"/>
  <c r="F372" i="4"/>
  <c r="I372" i="4"/>
  <c r="C371" i="4"/>
  <c r="H371" i="4"/>
  <c r="D371" i="4"/>
  <c r="M371" i="4"/>
  <c r="G371" i="4"/>
  <c r="L371" i="4"/>
  <c r="P371" i="4" l="1"/>
  <c r="K371" i="4"/>
  <c r="O371" i="4"/>
  <c r="M372" i="4"/>
  <c r="H372" i="4"/>
  <c r="D372" i="4"/>
  <c r="C372" i="4"/>
  <c r="G372" i="4"/>
  <c r="L372" i="4"/>
  <c r="E373" i="4"/>
  <c r="I373" i="4"/>
  <c r="F373" i="4"/>
  <c r="A374" i="4"/>
  <c r="D373" i="4" l="1"/>
  <c r="M373" i="4"/>
  <c r="H373" i="4"/>
  <c r="C373" i="4"/>
  <c r="L373" i="4"/>
  <c r="G373" i="4"/>
  <c r="P372" i="4"/>
  <c r="K372" i="4"/>
  <c r="O372" i="4"/>
  <c r="E374" i="4"/>
  <c r="F374" i="4"/>
  <c r="I374" i="4"/>
  <c r="A375" i="4"/>
  <c r="M374" i="4" l="1"/>
  <c r="H374" i="4"/>
  <c r="G374" i="4"/>
  <c r="C374" i="4"/>
  <c r="L374" i="4"/>
  <c r="D374" i="4"/>
  <c r="E375" i="4"/>
  <c r="F375" i="4"/>
  <c r="I375" i="4"/>
  <c r="A376" i="4"/>
  <c r="K373" i="4"/>
  <c r="O373" i="4"/>
  <c r="P373" i="4"/>
  <c r="H375" i="4" l="1"/>
  <c r="M375" i="4"/>
  <c r="C375" i="4"/>
  <c r="L375" i="4"/>
  <c r="D375" i="4"/>
  <c r="G375" i="4"/>
  <c r="E376" i="4"/>
  <c r="A377" i="4"/>
  <c r="I376" i="4"/>
  <c r="F376" i="4"/>
  <c r="P374" i="4"/>
  <c r="O374" i="4"/>
  <c r="K374" i="4"/>
  <c r="E377" i="4" l="1"/>
  <c r="I377" i="4"/>
  <c r="A378" i="4"/>
  <c r="F377" i="4"/>
  <c r="L376" i="4"/>
  <c r="M376" i="4"/>
  <c r="D376" i="4"/>
  <c r="C376" i="4"/>
  <c r="G376" i="4"/>
  <c r="H376" i="4"/>
  <c r="O375" i="4"/>
  <c r="K375" i="4"/>
  <c r="P375" i="4"/>
  <c r="E378" i="4" l="1"/>
  <c r="A379" i="4"/>
  <c r="F378" i="4"/>
  <c r="I378" i="4"/>
  <c r="P376" i="4"/>
  <c r="K376" i="4"/>
  <c r="M377" i="4"/>
  <c r="D377" i="4"/>
  <c r="C377" i="4"/>
  <c r="G377" i="4"/>
  <c r="H377" i="4"/>
  <c r="L377" i="4"/>
  <c r="O376" i="4"/>
  <c r="K377" i="4" l="1"/>
  <c r="O377" i="4"/>
  <c r="P377" i="4"/>
  <c r="E379" i="4"/>
  <c r="F379" i="4"/>
  <c r="A380" i="4"/>
  <c r="I379" i="4"/>
  <c r="M378" i="4"/>
  <c r="G378" i="4"/>
  <c r="L378" i="4"/>
  <c r="D378" i="4"/>
  <c r="C378" i="4"/>
  <c r="H378" i="4"/>
  <c r="H379" i="4" l="1"/>
  <c r="M379" i="4"/>
  <c r="D379" i="4"/>
  <c r="G379" i="4"/>
  <c r="C379" i="4"/>
  <c r="L379" i="4"/>
  <c r="P378" i="4"/>
  <c r="O378" i="4"/>
  <c r="K378" i="4"/>
  <c r="E380" i="4"/>
  <c r="A381" i="4"/>
  <c r="F380" i="4"/>
  <c r="I380" i="4"/>
  <c r="E381" i="4" l="1"/>
  <c r="A382" i="4"/>
  <c r="I381" i="4"/>
  <c r="F381" i="4"/>
  <c r="O379" i="4"/>
  <c r="P379" i="4"/>
  <c r="K379" i="4"/>
  <c r="M380" i="4"/>
  <c r="G380" i="4"/>
  <c r="L380" i="4"/>
  <c r="D380" i="4"/>
  <c r="C380" i="4"/>
  <c r="H380" i="4"/>
  <c r="P380" i="4" l="1"/>
  <c r="O380" i="4"/>
  <c r="K380" i="4"/>
  <c r="F382" i="4"/>
  <c r="A383" i="4"/>
  <c r="E382" i="4"/>
  <c r="I382" i="4"/>
  <c r="M381" i="4"/>
  <c r="G381" i="4"/>
  <c r="C381" i="4"/>
  <c r="H381" i="4"/>
  <c r="L381" i="4"/>
  <c r="D381" i="4"/>
  <c r="K381" i="4" l="1"/>
  <c r="P381" i="4"/>
  <c r="O381" i="4"/>
  <c r="M382" i="4"/>
  <c r="L382" i="4"/>
  <c r="C382" i="4"/>
  <c r="D382" i="4"/>
  <c r="P382" i="4" s="1"/>
  <c r="G382" i="4"/>
  <c r="H382" i="4"/>
  <c r="O382" i="4"/>
  <c r="F383" i="4"/>
  <c r="I383" i="4"/>
  <c r="E383" i="4"/>
  <c r="A384" i="4"/>
  <c r="F384" i="4" l="1"/>
  <c r="E384" i="4"/>
  <c r="I384" i="4"/>
  <c r="A385" i="4"/>
  <c r="M383" i="4"/>
  <c r="L383" i="4"/>
  <c r="H383" i="4"/>
  <c r="G383" i="4"/>
  <c r="C383" i="4"/>
  <c r="D383" i="4"/>
  <c r="K382" i="4"/>
  <c r="P383" i="4" l="1"/>
  <c r="O383" i="4"/>
  <c r="K383" i="4"/>
  <c r="F385" i="4"/>
  <c r="E385" i="4"/>
  <c r="A386" i="4"/>
  <c r="I385" i="4"/>
  <c r="H384" i="4"/>
  <c r="D384" i="4"/>
  <c r="M384" i="4"/>
  <c r="C384" i="4"/>
  <c r="G384" i="4"/>
  <c r="L384" i="4"/>
  <c r="P384" i="4" l="1"/>
  <c r="K384" i="4"/>
  <c r="E386" i="4"/>
  <c r="F386" i="4"/>
  <c r="A387" i="4"/>
  <c r="I386" i="4"/>
  <c r="C385" i="4"/>
  <c r="H385" i="4"/>
  <c r="M385" i="4"/>
  <c r="L385" i="4"/>
  <c r="D385" i="4"/>
  <c r="G385" i="4"/>
  <c r="O384" i="4"/>
  <c r="M386" i="4" l="1"/>
  <c r="G386" i="4"/>
  <c r="L386" i="4"/>
  <c r="C386" i="4"/>
  <c r="D386" i="4"/>
  <c r="H386" i="4"/>
  <c r="P385" i="4"/>
  <c r="K385" i="4"/>
  <c r="O385" i="4"/>
  <c r="E387" i="4"/>
  <c r="A388" i="4"/>
  <c r="F387" i="4"/>
  <c r="I387" i="4"/>
  <c r="I388" i="4" l="1"/>
  <c r="A389" i="4"/>
  <c r="E388" i="4"/>
  <c r="F388" i="4"/>
  <c r="G387" i="4"/>
  <c r="H387" i="4"/>
  <c r="D387" i="4"/>
  <c r="M387" i="4"/>
  <c r="L387" i="4"/>
  <c r="C387" i="4"/>
  <c r="O386" i="4"/>
  <c r="P386" i="4"/>
  <c r="K386" i="4"/>
  <c r="K387" i="4" l="1"/>
  <c r="P387" i="4"/>
  <c r="O387" i="4"/>
  <c r="M388" i="4"/>
  <c r="G388" i="4"/>
  <c r="C388" i="4"/>
  <c r="L388" i="4"/>
  <c r="D388" i="4"/>
  <c r="H388" i="4"/>
  <c r="O388" i="4"/>
  <c r="I389" i="4"/>
  <c r="E389" i="4"/>
  <c r="A390" i="4"/>
  <c r="F389" i="4"/>
  <c r="D389" i="4" l="1"/>
  <c r="G389" i="4"/>
  <c r="C389" i="4"/>
  <c r="H389" i="4"/>
  <c r="M389" i="4"/>
  <c r="L389" i="4"/>
  <c r="P388" i="4"/>
  <c r="K388" i="4"/>
  <c r="I390" i="4"/>
  <c r="E390" i="4"/>
  <c r="A391" i="4"/>
  <c r="F390" i="4"/>
  <c r="I391" i="4" l="1"/>
  <c r="F391" i="4"/>
  <c r="A392" i="4"/>
  <c r="E391" i="4"/>
  <c r="H390" i="4"/>
  <c r="G390" i="4"/>
  <c r="L390" i="4"/>
  <c r="M390" i="4"/>
  <c r="C390" i="4"/>
  <c r="D390" i="4"/>
  <c r="O389" i="4"/>
  <c r="K389" i="4"/>
  <c r="P389" i="4"/>
  <c r="M391" i="4" l="1"/>
  <c r="G391" i="4"/>
  <c r="D391" i="4"/>
  <c r="H391" i="4"/>
  <c r="C391" i="4"/>
  <c r="L391" i="4"/>
  <c r="O390" i="4"/>
  <c r="P390" i="4"/>
  <c r="K390" i="4"/>
  <c r="I392" i="4"/>
  <c r="A393" i="4"/>
  <c r="F392" i="4"/>
  <c r="E392" i="4"/>
  <c r="A394" i="4" l="1"/>
  <c r="I393" i="4"/>
  <c r="F393" i="4"/>
  <c r="E393" i="4"/>
  <c r="P391" i="4"/>
  <c r="O391" i="4"/>
  <c r="K391" i="4"/>
  <c r="M392" i="4"/>
  <c r="C392" i="4"/>
  <c r="G392" i="4"/>
  <c r="H392" i="4"/>
  <c r="D392" i="4"/>
  <c r="L392" i="4"/>
  <c r="K392" i="4" l="1"/>
  <c r="O392" i="4"/>
  <c r="F394" i="4"/>
  <c r="I394" i="4"/>
  <c r="A395" i="4"/>
  <c r="E394" i="4"/>
  <c r="H393" i="4"/>
  <c r="D393" i="4"/>
  <c r="G393" i="4"/>
  <c r="M393" i="4"/>
  <c r="C393" i="4"/>
  <c r="L393" i="4"/>
  <c r="P392" i="4"/>
  <c r="O393" i="4" l="1"/>
  <c r="K393" i="4"/>
  <c r="L394" i="4"/>
  <c r="M394" i="4"/>
  <c r="G394" i="4"/>
  <c r="H394" i="4"/>
  <c r="C394" i="4"/>
  <c r="D394" i="4"/>
  <c r="O394" i="4" s="1"/>
  <c r="K394" i="4"/>
  <c r="F395" i="4"/>
  <c r="A396" i="4"/>
  <c r="I395" i="4"/>
  <c r="E395" i="4"/>
  <c r="P393" i="4"/>
  <c r="F396" i="4" l="1"/>
  <c r="E396" i="4"/>
  <c r="A397" i="4"/>
  <c r="I396" i="4"/>
  <c r="L395" i="4"/>
  <c r="M395" i="4"/>
  <c r="G395" i="4"/>
  <c r="H395" i="4"/>
  <c r="D395" i="4"/>
  <c r="C395" i="4"/>
  <c r="P394" i="4"/>
  <c r="O395" i="4" l="1"/>
  <c r="K395" i="4"/>
  <c r="F397" i="4"/>
  <c r="A398" i="4"/>
  <c r="E397" i="4"/>
  <c r="I397" i="4"/>
  <c r="D396" i="4"/>
  <c r="H396" i="4"/>
  <c r="C396" i="4"/>
  <c r="M396" i="4"/>
  <c r="L396" i="4"/>
  <c r="G396" i="4"/>
  <c r="P395" i="4"/>
  <c r="F398" i="4" l="1"/>
  <c r="A399" i="4"/>
  <c r="I398" i="4"/>
  <c r="E398" i="4"/>
  <c r="K396" i="4"/>
  <c r="O396" i="4"/>
  <c r="P396" i="4"/>
  <c r="G397" i="4"/>
  <c r="H397" i="4"/>
  <c r="M397" i="4"/>
  <c r="C397" i="4"/>
  <c r="D397" i="4"/>
  <c r="P397" i="4" s="1"/>
  <c r="L397" i="4"/>
  <c r="E399" i="4" l="1"/>
  <c r="I399" i="4"/>
  <c r="A400" i="4"/>
  <c r="F399" i="4"/>
  <c r="G398" i="4"/>
  <c r="D398" i="4"/>
  <c r="M398" i="4"/>
  <c r="H398" i="4"/>
  <c r="L398" i="4"/>
  <c r="C398" i="4"/>
  <c r="O397" i="4"/>
  <c r="K397" i="4"/>
  <c r="E400" i="4" l="1"/>
  <c r="I400" i="4"/>
  <c r="A401" i="4"/>
  <c r="F400" i="4"/>
  <c r="M399" i="4"/>
  <c r="G399" i="4"/>
  <c r="C399" i="4"/>
  <c r="D399" i="4"/>
  <c r="H399" i="4"/>
  <c r="L399" i="4"/>
  <c r="K398" i="4"/>
  <c r="O398" i="4"/>
  <c r="P398" i="4"/>
  <c r="K399" i="4" l="1"/>
  <c r="P399" i="4"/>
  <c r="O399" i="4"/>
  <c r="I401" i="4"/>
  <c r="E401" i="4"/>
  <c r="F401" i="4"/>
  <c r="A402" i="4"/>
  <c r="M400" i="4"/>
  <c r="C400" i="4"/>
  <c r="D400" i="4"/>
  <c r="H400" i="4"/>
  <c r="G400" i="4"/>
  <c r="L400" i="4"/>
  <c r="O400" i="4" l="1"/>
  <c r="K400" i="4"/>
  <c r="P400" i="4"/>
  <c r="I402" i="4"/>
  <c r="F402" i="4"/>
  <c r="E402" i="4"/>
  <c r="A403" i="4"/>
  <c r="G401" i="4"/>
  <c r="L401" i="4"/>
  <c r="H401" i="4"/>
  <c r="D401" i="4"/>
  <c r="M401" i="4"/>
  <c r="C401" i="4"/>
  <c r="I403" i="4" l="1"/>
  <c r="A404" i="4"/>
  <c r="E403" i="4"/>
  <c r="F403" i="4"/>
  <c r="H402" i="4"/>
  <c r="L402" i="4"/>
  <c r="M402" i="4"/>
  <c r="D402" i="4"/>
  <c r="G402" i="4"/>
  <c r="C402" i="4"/>
  <c r="P401" i="4"/>
  <c r="O401" i="4"/>
  <c r="K401" i="4"/>
  <c r="L403" i="4" l="1"/>
  <c r="H403" i="4"/>
  <c r="C403" i="4"/>
  <c r="G403" i="4"/>
  <c r="D403" i="4"/>
  <c r="P403" i="4" s="1"/>
  <c r="M403" i="4"/>
  <c r="O403" i="4"/>
  <c r="A405" i="4"/>
  <c r="I404" i="4"/>
  <c r="E404" i="4"/>
  <c r="F404" i="4"/>
  <c r="K402" i="4"/>
  <c r="P402" i="4"/>
  <c r="O402" i="4"/>
  <c r="K403" i="4"/>
  <c r="I405" i="4" l="1"/>
  <c r="F405" i="4"/>
  <c r="A406" i="4"/>
  <c r="E405" i="4"/>
  <c r="C404" i="4"/>
  <c r="G404" i="4"/>
  <c r="H404" i="4"/>
  <c r="L404" i="4"/>
  <c r="M404" i="4"/>
  <c r="D404" i="4"/>
  <c r="H405" i="4" l="1"/>
  <c r="L405" i="4"/>
  <c r="D405" i="4"/>
  <c r="C405" i="4"/>
  <c r="M405" i="4"/>
  <c r="G405" i="4"/>
  <c r="I406" i="4"/>
  <c r="A407" i="4"/>
  <c r="E406" i="4"/>
  <c r="F406" i="4"/>
  <c r="P404" i="4"/>
  <c r="K404" i="4"/>
  <c r="O404" i="4"/>
  <c r="A408" i="4" l="1"/>
  <c r="I407" i="4"/>
  <c r="F407" i="4"/>
  <c r="E407" i="4"/>
  <c r="K405" i="4"/>
  <c r="O405" i="4"/>
  <c r="P405" i="4"/>
  <c r="M406" i="4"/>
  <c r="G406" i="4"/>
  <c r="D406" i="4"/>
  <c r="C406" i="4"/>
  <c r="L406" i="4"/>
  <c r="H406" i="4"/>
  <c r="P406" i="4" l="1"/>
  <c r="O406" i="4"/>
  <c r="K406" i="4"/>
  <c r="G407" i="4"/>
  <c r="D407" i="4"/>
  <c r="C407" i="4"/>
  <c r="L407" i="4"/>
  <c r="H407" i="4"/>
  <c r="M407" i="4"/>
  <c r="P407" i="4"/>
  <c r="F408" i="4"/>
  <c r="A409" i="4"/>
  <c r="I408" i="4"/>
  <c r="E408" i="4"/>
  <c r="G408" i="4" l="1"/>
  <c r="H408" i="4"/>
  <c r="L408" i="4"/>
  <c r="M408" i="4"/>
  <c r="C408" i="4"/>
  <c r="D408" i="4"/>
  <c r="K408" i="4"/>
  <c r="A410" i="4"/>
  <c r="F409" i="4"/>
  <c r="I409" i="4"/>
  <c r="E409" i="4"/>
  <c r="O407" i="4"/>
  <c r="K407" i="4"/>
  <c r="A411" i="4" l="1"/>
  <c r="I410" i="4"/>
  <c r="F410" i="4"/>
  <c r="E410" i="4"/>
  <c r="C409" i="4"/>
  <c r="H409" i="4"/>
  <c r="D409" i="4"/>
  <c r="O409" i="4" s="1"/>
  <c r="L409" i="4"/>
  <c r="M409" i="4"/>
  <c r="G409" i="4"/>
  <c r="P408" i="4"/>
  <c r="O408" i="4"/>
  <c r="P409" i="4"/>
  <c r="I411" i="4" l="1"/>
  <c r="F411" i="4"/>
  <c r="E411" i="4"/>
  <c r="A412" i="4"/>
  <c r="L410" i="4"/>
  <c r="G410" i="4"/>
  <c r="H410" i="4"/>
  <c r="M410" i="4"/>
  <c r="D410" i="4"/>
  <c r="K410" i="4" s="1"/>
  <c r="C410" i="4"/>
  <c r="K409" i="4"/>
  <c r="F412" i="4" l="1"/>
  <c r="I412" i="4"/>
  <c r="A413" i="4"/>
  <c r="E412" i="4"/>
  <c r="P410" i="4"/>
  <c r="C411" i="4"/>
  <c r="D411" i="4"/>
  <c r="H411" i="4"/>
  <c r="G411" i="4"/>
  <c r="M411" i="4"/>
  <c r="L411" i="4"/>
  <c r="O410" i="4"/>
  <c r="C412" i="4" l="1"/>
  <c r="D412" i="4"/>
  <c r="M412" i="4"/>
  <c r="G412" i="4"/>
  <c r="H412" i="4"/>
  <c r="L412" i="4"/>
  <c r="O412" i="4"/>
  <c r="A414" i="4"/>
  <c r="I413" i="4"/>
  <c r="F413" i="4"/>
  <c r="E413" i="4"/>
  <c r="P411" i="4"/>
  <c r="O411" i="4"/>
  <c r="K411" i="4"/>
  <c r="A415" i="4" l="1"/>
  <c r="E414" i="4"/>
  <c r="I414" i="4"/>
  <c r="F414" i="4"/>
  <c r="G413" i="4"/>
  <c r="C413" i="4"/>
  <c r="H413" i="4"/>
  <c r="D413" i="4"/>
  <c r="P413" i="4" s="1"/>
  <c r="L413" i="4"/>
  <c r="M413" i="4"/>
  <c r="K412" i="4"/>
  <c r="P412" i="4"/>
  <c r="O413" i="4" l="1"/>
  <c r="H414" i="4"/>
  <c r="L414" i="4"/>
  <c r="C414" i="4"/>
  <c r="M414" i="4"/>
  <c r="D414" i="4"/>
  <c r="G414" i="4"/>
  <c r="E415" i="4"/>
  <c r="I415" i="4"/>
  <c r="F415" i="4"/>
  <c r="A416" i="4"/>
  <c r="K413" i="4"/>
  <c r="D415" i="4" l="1"/>
  <c r="L415" i="4"/>
  <c r="C415" i="4"/>
  <c r="M415" i="4"/>
  <c r="H415" i="4"/>
  <c r="G415" i="4"/>
  <c r="E416" i="4"/>
  <c r="I416" i="4"/>
  <c r="F416" i="4"/>
  <c r="A417" i="4"/>
  <c r="K414" i="4"/>
  <c r="P414" i="4"/>
  <c r="O414" i="4"/>
  <c r="C416" i="4" l="1"/>
  <c r="L416" i="4"/>
  <c r="G416" i="4"/>
  <c r="D416" i="4"/>
  <c r="H416" i="4"/>
  <c r="M416" i="4"/>
  <c r="I417" i="4"/>
  <c r="E417" i="4"/>
  <c r="A418" i="4"/>
  <c r="F417" i="4"/>
  <c r="P415" i="4"/>
  <c r="O415" i="4"/>
  <c r="K415" i="4"/>
  <c r="K416" i="4" l="1"/>
  <c r="O416" i="4"/>
  <c r="P416" i="4"/>
  <c r="L417" i="4"/>
  <c r="D417" i="4"/>
  <c r="K417" i="4" s="1"/>
  <c r="G417" i="4"/>
  <c r="M417" i="4"/>
  <c r="H417" i="4"/>
  <c r="C417" i="4"/>
  <c r="O417" i="4"/>
  <c r="P417" i="4"/>
  <c r="A419" i="4"/>
  <c r="E418" i="4"/>
  <c r="F418" i="4"/>
  <c r="I418" i="4"/>
  <c r="G418" i="4" l="1"/>
  <c r="C418" i="4"/>
  <c r="H418" i="4"/>
  <c r="L418" i="4"/>
  <c r="M418" i="4"/>
  <c r="D418" i="4"/>
  <c r="P418" i="4"/>
  <c r="A420" i="4"/>
  <c r="F419" i="4"/>
  <c r="E419" i="4"/>
  <c r="I419" i="4"/>
  <c r="A421" i="4" l="1"/>
  <c r="I420" i="4"/>
  <c r="E420" i="4"/>
  <c r="F420" i="4"/>
  <c r="M419" i="4"/>
  <c r="L419" i="4"/>
  <c r="C419" i="4"/>
  <c r="H419" i="4"/>
  <c r="G419" i="4"/>
  <c r="D419" i="4"/>
  <c r="K418" i="4"/>
  <c r="O418" i="4"/>
  <c r="K419" i="4" l="1"/>
  <c r="O419" i="4"/>
  <c r="P419" i="4"/>
  <c r="H420" i="4"/>
  <c r="C420" i="4"/>
  <c r="D420" i="4"/>
  <c r="G420" i="4"/>
  <c r="M420" i="4"/>
  <c r="L420" i="4"/>
  <c r="P420" i="4"/>
  <c r="A422" i="4"/>
  <c r="F421" i="4"/>
  <c r="E421" i="4"/>
  <c r="I421" i="4"/>
  <c r="E422" i="4" l="1"/>
  <c r="I422" i="4"/>
  <c r="F422" i="4"/>
  <c r="A423" i="4"/>
  <c r="O420" i="4"/>
  <c r="K420" i="4"/>
  <c r="M421" i="4"/>
  <c r="C421" i="4"/>
  <c r="H421" i="4"/>
  <c r="D421" i="4"/>
  <c r="L421" i="4"/>
  <c r="G421" i="4"/>
  <c r="L422" i="4" l="1"/>
  <c r="H422" i="4"/>
  <c r="C422" i="4"/>
  <c r="G422" i="4"/>
  <c r="M422" i="4"/>
  <c r="D422" i="4"/>
  <c r="O421" i="4"/>
  <c r="K421" i="4"/>
  <c r="E423" i="4"/>
  <c r="I423" i="4"/>
  <c r="A424" i="4"/>
  <c r="F423" i="4"/>
  <c r="P421" i="4"/>
  <c r="A425" i="4" l="1"/>
  <c r="E424" i="4"/>
  <c r="I424" i="4"/>
  <c r="F424" i="4"/>
  <c r="K422" i="4"/>
  <c r="P422" i="4"/>
  <c r="O422" i="4"/>
  <c r="D423" i="4"/>
  <c r="C423" i="4"/>
  <c r="M423" i="4"/>
  <c r="H423" i="4"/>
  <c r="G423" i="4"/>
  <c r="L423" i="4"/>
  <c r="K423" i="4" l="1"/>
  <c r="O423" i="4"/>
  <c r="P423" i="4"/>
  <c r="G424" i="4"/>
  <c r="D424" i="4"/>
  <c r="M424" i="4"/>
  <c r="H424" i="4"/>
  <c r="L424" i="4"/>
  <c r="C424" i="4"/>
  <c r="P424" i="4"/>
  <c r="A426" i="4"/>
  <c r="E425" i="4"/>
  <c r="I425" i="4"/>
  <c r="F425" i="4"/>
  <c r="A427" i="4" l="1"/>
  <c r="F426" i="4"/>
  <c r="I426" i="4"/>
  <c r="E426" i="4"/>
  <c r="M425" i="4"/>
  <c r="C425" i="4"/>
  <c r="H425" i="4"/>
  <c r="G425" i="4"/>
  <c r="D425" i="4"/>
  <c r="P425" i="4" s="1"/>
  <c r="L425" i="4"/>
  <c r="K424" i="4"/>
  <c r="O424" i="4"/>
  <c r="A428" i="4" l="1"/>
  <c r="I427" i="4"/>
  <c r="F427" i="4"/>
  <c r="E427" i="4"/>
  <c r="L426" i="4"/>
  <c r="G426" i="4"/>
  <c r="D426" i="4"/>
  <c r="M426" i="4"/>
  <c r="H426" i="4"/>
  <c r="C426" i="4"/>
  <c r="O425" i="4"/>
  <c r="K425" i="4"/>
  <c r="O426" i="4" l="1"/>
  <c r="K426" i="4"/>
  <c r="F428" i="4"/>
  <c r="A429" i="4"/>
  <c r="I428" i="4"/>
  <c r="E428" i="4"/>
  <c r="G427" i="4"/>
  <c r="L427" i="4"/>
  <c r="H427" i="4"/>
  <c r="C427" i="4"/>
  <c r="D427" i="4"/>
  <c r="M427" i="4"/>
  <c r="P426" i="4"/>
  <c r="G428" i="4" l="1"/>
  <c r="C428" i="4"/>
  <c r="M428" i="4"/>
  <c r="H428" i="4"/>
  <c r="L428" i="4"/>
  <c r="D428" i="4"/>
  <c r="K427" i="4"/>
  <c r="O427" i="4"/>
  <c r="O428" i="4"/>
  <c r="E429" i="4"/>
  <c r="I429" i="4"/>
  <c r="A430" i="4"/>
  <c r="F429" i="4"/>
  <c r="P427" i="4"/>
  <c r="E430" i="4" l="1"/>
  <c r="A431" i="4"/>
  <c r="I430" i="4"/>
  <c r="F430" i="4"/>
  <c r="G429" i="4"/>
  <c r="H429" i="4"/>
  <c r="D429" i="4"/>
  <c r="L429" i="4"/>
  <c r="C429" i="4"/>
  <c r="M429" i="4"/>
  <c r="P428" i="4"/>
  <c r="K428" i="4"/>
  <c r="E431" i="4" l="1"/>
  <c r="F431" i="4"/>
  <c r="A432" i="4"/>
  <c r="I431" i="4"/>
  <c r="K429" i="4"/>
  <c r="P429" i="4"/>
  <c r="O429" i="4"/>
  <c r="D430" i="4"/>
  <c r="M430" i="4"/>
  <c r="C430" i="4"/>
  <c r="L430" i="4"/>
  <c r="G430" i="4"/>
  <c r="H430" i="4"/>
  <c r="E432" i="4" l="1"/>
  <c r="A433" i="4"/>
  <c r="F432" i="4"/>
  <c r="I432" i="4"/>
  <c r="K430" i="4"/>
  <c r="P430" i="4"/>
  <c r="O430" i="4"/>
  <c r="L431" i="4"/>
  <c r="M431" i="4"/>
  <c r="C431" i="4"/>
  <c r="G431" i="4"/>
  <c r="D431" i="4"/>
  <c r="H431" i="4"/>
  <c r="O431" i="4" l="1"/>
  <c r="P431" i="4"/>
  <c r="K431" i="4"/>
  <c r="E433" i="4"/>
  <c r="I433" i="4"/>
  <c r="F433" i="4"/>
  <c r="A434" i="4"/>
  <c r="M432" i="4"/>
  <c r="D432" i="4"/>
  <c r="C432" i="4"/>
  <c r="G432" i="4"/>
  <c r="L432" i="4"/>
  <c r="H432" i="4"/>
  <c r="E434" i="4" l="1"/>
  <c r="I434" i="4"/>
  <c r="F434" i="4"/>
  <c r="A435" i="4"/>
  <c r="K432" i="4"/>
  <c r="P432" i="4"/>
  <c r="L433" i="4"/>
  <c r="G433" i="4"/>
  <c r="C433" i="4"/>
  <c r="H433" i="4"/>
  <c r="D433" i="4"/>
  <c r="M433" i="4"/>
  <c r="O432" i="4"/>
  <c r="A436" i="4" l="1"/>
  <c r="E435" i="4"/>
  <c r="I435" i="4"/>
  <c r="F435" i="4"/>
  <c r="P433" i="4"/>
  <c r="K433" i="4"/>
  <c r="O433" i="4"/>
  <c r="D434" i="4"/>
  <c r="H434" i="4"/>
  <c r="L434" i="4"/>
  <c r="C434" i="4"/>
  <c r="M434" i="4"/>
  <c r="G434" i="4"/>
  <c r="C435" i="4" l="1"/>
  <c r="L435" i="4"/>
  <c r="H435" i="4"/>
  <c r="M435" i="4"/>
  <c r="G435" i="4"/>
  <c r="D435" i="4"/>
  <c r="K434" i="4"/>
  <c r="P434" i="4"/>
  <c r="O434" i="4"/>
  <c r="O435" i="4"/>
  <c r="A437" i="4"/>
  <c r="E436" i="4"/>
  <c r="F436" i="4"/>
  <c r="I436" i="4"/>
  <c r="M436" i="4" l="1"/>
  <c r="L436" i="4"/>
  <c r="C436" i="4"/>
  <c r="G436" i="4"/>
  <c r="D436" i="4"/>
  <c r="P436" i="4" s="1"/>
  <c r="H436" i="4"/>
  <c r="O436" i="4"/>
  <c r="A438" i="4"/>
  <c r="E437" i="4"/>
  <c r="I437" i="4"/>
  <c r="F437" i="4"/>
  <c r="P435" i="4"/>
  <c r="K435" i="4"/>
  <c r="K436" i="4"/>
  <c r="A439" i="4" l="1"/>
  <c r="F438" i="4"/>
  <c r="I438" i="4"/>
  <c r="E438" i="4"/>
  <c r="M437" i="4"/>
  <c r="G437" i="4"/>
  <c r="L437" i="4"/>
  <c r="C437" i="4"/>
  <c r="D437" i="4"/>
  <c r="H437" i="4"/>
  <c r="A440" i="4" l="1"/>
  <c r="I439" i="4"/>
  <c r="E439" i="4"/>
  <c r="F439" i="4"/>
  <c r="P437" i="4"/>
  <c r="K437" i="4"/>
  <c r="G438" i="4"/>
  <c r="M438" i="4"/>
  <c r="D438" i="4"/>
  <c r="H438" i="4"/>
  <c r="L438" i="4"/>
  <c r="C438" i="4"/>
  <c r="O437" i="4"/>
  <c r="K438" i="4" l="1"/>
  <c r="O438" i="4"/>
  <c r="C439" i="4"/>
  <c r="D439" i="4"/>
  <c r="K439" i="4" s="1"/>
  <c r="H439" i="4"/>
  <c r="L439" i="4"/>
  <c r="M439" i="4"/>
  <c r="G439" i="4"/>
  <c r="O439" i="4"/>
  <c r="A441" i="4"/>
  <c r="F440" i="4"/>
  <c r="E440" i="4"/>
  <c r="I440" i="4"/>
  <c r="P438" i="4"/>
  <c r="A442" i="4" l="1"/>
  <c r="E441" i="4"/>
  <c r="I441" i="4"/>
  <c r="F441" i="4"/>
  <c r="L440" i="4"/>
  <c r="D440" i="4"/>
  <c r="H440" i="4"/>
  <c r="G440" i="4"/>
  <c r="C440" i="4"/>
  <c r="M440" i="4"/>
  <c r="P439" i="4"/>
  <c r="L441" i="4" l="1"/>
  <c r="G441" i="4"/>
  <c r="D441" i="4"/>
  <c r="M441" i="4"/>
  <c r="H441" i="4"/>
  <c r="C441" i="4"/>
  <c r="O440" i="4"/>
  <c r="P440" i="4"/>
  <c r="A443" i="4"/>
  <c r="F442" i="4"/>
  <c r="I442" i="4"/>
  <c r="E442" i="4"/>
  <c r="K440" i="4"/>
  <c r="P441" i="4" l="1"/>
  <c r="O441" i="4"/>
  <c r="K441" i="4"/>
  <c r="H442" i="4"/>
  <c r="M442" i="4"/>
  <c r="C442" i="4"/>
  <c r="G442" i="4"/>
  <c r="L442" i="4"/>
  <c r="D442" i="4"/>
  <c r="K442" i="4" s="1"/>
  <c r="P442" i="4"/>
  <c r="O442" i="4"/>
  <c r="A444" i="4"/>
  <c r="I443" i="4"/>
  <c r="E443" i="4"/>
  <c r="F443" i="4"/>
  <c r="A445" i="4" l="1"/>
  <c r="F444" i="4"/>
  <c r="E444" i="4"/>
  <c r="I444" i="4"/>
  <c r="G443" i="4"/>
  <c r="D443" i="4"/>
  <c r="K443" i="4" s="1"/>
  <c r="C443" i="4"/>
  <c r="M443" i="4"/>
  <c r="H443" i="4"/>
  <c r="L443" i="4"/>
  <c r="K444" i="4" l="1"/>
  <c r="D444" i="4"/>
  <c r="P444" i="4" s="1"/>
  <c r="M444" i="4"/>
  <c r="H444" i="4"/>
  <c r="C444" i="4"/>
  <c r="L444" i="4"/>
  <c r="G444" i="4"/>
  <c r="P443" i="4"/>
  <c r="O444" i="4"/>
  <c r="E445" i="4"/>
  <c r="A446" i="4"/>
  <c r="F445" i="4"/>
  <c r="I445" i="4"/>
  <c r="O443" i="4"/>
  <c r="F446" i="4" l="1"/>
  <c r="E446" i="4"/>
  <c r="I446" i="4"/>
  <c r="A447" i="4"/>
  <c r="H445" i="4"/>
  <c r="C445" i="4"/>
  <c r="D445" i="4"/>
  <c r="G445" i="4"/>
  <c r="M445" i="4"/>
  <c r="L445" i="4"/>
  <c r="L446" i="4" l="1"/>
  <c r="M446" i="4"/>
  <c r="H446" i="4"/>
  <c r="C446" i="4"/>
  <c r="D446" i="4"/>
  <c r="G446" i="4"/>
  <c r="K445" i="4"/>
  <c r="O445" i="4"/>
  <c r="F447" i="4"/>
  <c r="I447" i="4"/>
  <c r="A448" i="4"/>
  <c r="E447" i="4"/>
  <c r="P445" i="4"/>
  <c r="E448" i="4" l="1"/>
  <c r="A449" i="4"/>
  <c r="I448" i="4"/>
  <c r="F448" i="4"/>
  <c r="C447" i="4"/>
  <c r="M447" i="4"/>
  <c r="D447" i="4"/>
  <c r="K447" i="4" s="1"/>
  <c r="H447" i="4"/>
  <c r="L447" i="4"/>
  <c r="G447" i="4"/>
  <c r="P447" i="4"/>
  <c r="O446" i="4"/>
  <c r="P446" i="4"/>
  <c r="K446" i="4"/>
  <c r="E449" i="4" l="1"/>
  <c r="I449" i="4"/>
  <c r="A450" i="4"/>
  <c r="F449" i="4"/>
  <c r="D448" i="4"/>
  <c r="C448" i="4"/>
  <c r="H448" i="4"/>
  <c r="G448" i="4"/>
  <c r="M448" i="4"/>
  <c r="L448" i="4"/>
  <c r="O447" i="4"/>
  <c r="F450" i="4" l="1"/>
  <c r="A451" i="4"/>
  <c r="I450" i="4"/>
  <c r="E450" i="4"/>
  <c r="M449" i="4"/>
  <c r="H449" i="4"/>
  <c r="D449" i="4"/>
  <c r="L449" i="4"/>
  <c r="C449" i="4"/>
  <c r="G449" i="4"/>
  <c r="P448" i="4"/>
  <c r="K448" i="4"/>
  <c r="O448" i="4"/>
  <c r="P449" i="4" l="1"/>
  <c r="O449" i="4"/>
  <c r="K449" i="4"/>
  <c r="C450" i="4"/>
  <c r="M450" i="4"/>
  <c r="L450" i="4"/>
  <c r="G450" i="4"/>
  <c r="D450" i="4"/>
  <c r="H450" i="4"/>
  <c r="K450" i="4"/>
  <c r="E451" i="4"/>
  <c r="A452" i="4"/>
  <c r="I451" i="4"/>
  <c r="F451" i="4"/>
  <c r="E452" i="4" l="1"/>
  <c r="I452" i="4"/>
  <c r="F452" i="4"/>
  <c r="A453" i="4"/>
  <c r="O450" i="4"/>
  <c r="P450" i="4"/>
  <c r="L451" i="4"/>
  <c r="C451" i="4"/>
  <c r="G451" i="4"/>
  <c r="M451" i="4"/>
  <c r="H451" i="4"/>
  <c r="D451" i="4"/>
  <c r="G452" i="4" l="1"/>
  <c r="M452" i="4"/>
  <c r="H452" i="4"/>
  <c r="C452" i="4"/>
  <c r="L452" i="4"/>
  <c r="D452" i="4"/>
  <c r="P451" i="4"/>
  <c r="K451" i="4"/>
  <c r="E453" i="4"/>
  <c r="I453" i="4"/>
  <c r="F453" i="4"/>
  <c r="A454" i="4"/>
  <c r="O451" i="4"/>
  <c r="I454" i="4" l="1"/>
  <c r="E454" i="4"/>
  <c r="A455" i="4"/>
  <c r="F454" i="4"/>
  <c r="O452" i="4"/>
  <c r="K452" i="4"/>
  <c r="P452" i="4"/>
  <c r="D453" i="4"/>
  <c r="C453" i="4"/>
  <c r="L453" i="4"/>
  <c r="M453" i="4"/>
  <c r="H453" i="4"/>
  <c r="G453" i="4"/>
  <c r="I455" i="4" l="1"/>
  <c r="F455" i="4"/>
  <c r="A456" i="4"/>
  <c r="E455" i="4"/>
  <c r="P453" i="4"/>
  <c r="K453" i="4"/>
  <c r="O453" i="4"/>
  <c r="G454" i="4"/>
  <c r="C454" i="4"/>
  <c r="H454" i="4"/>
  <c r="D454" i="4"/>
  <c r="M454" i="4"/>
  <c r="L454" i="4"/>
  <c r="D455" i="4" l="1"/>
  <c r="H455" i="4"/>
  <c r="C455" i="4"/>
  <c r="M455" i="4"/>
  <c r="G455" i="4"/>
  <c r="L455" i="4"/>
  <c r="I456" i="4"/>
  <c r="A457" i="4"/>
  <c r="E456" i="4"/>
  <c r="F456" i="4"/>
  <c r="O454" i="4"/>
  <c r="K454" i="4"/>
  <c r="P454" i="4"/>
  <c r="A458" i="4" l="1"/>
  <c r="I457" i="4"/>
  <c r="F457" i="4"/>
  <c r="E457" i="4"/>
  <c r="G456" i="4"/>
  <c r="H456" i="4"/>
  <c r="L456" i="4"/>
  <c r="C456" i="4"/>
  <c r="M456" i="4"/>
  <c r="D456" i="4"/>
  <c r="K455" i="4"/>
  <c r="P455" i="4"/>
  <c r="O455" i="4"/>
  <c r="H457" i="4" l="1"/>
  <c r="L457" i="4"/>
  <c r="C457" i="4"/>
  <c r="D457" i="4"/>
  <c r="G457" i="4"/>
  <c r="M457" i="4"/>
  <c r="P456" i="4"/>
  <c r="K456" i="4"/>
  <c r="O456" i="4"/>
  <c r="K457" i="4"/>
  <c r="A459" i="4"/>
  <c r="F458" i="4"/>
  <c r="E458" i="4"/>
  <c r="I458" i="4"/>
  <c r="P457" i="4" l="1"/>
  <c r="O457" i="4"/>
  <c r="A460" i="4"/>
  <c r="E459" i="4"/>
  <c r="I459" i="4"/>
  <c r="F459" i="4"/>
  <c r="G458" i="4"/>
  <c r="D458" i="4"/>
  <c r="H458" i="4"/>
  <c r="L458" i="4"/>
  <c r="M458" i="4"/>
  <c r="C458" i="4"/>
  <c r="P458" i="4" l="1"/>
  <c r="K458" i="4"/>
  <c r="A461" i="4"/>
  <c r="F460" i="4"/>
  <c r="I460" i="4"/>
  <c r="E460" i="4"/>
  <c r="H459" i="4"/>
  <c r="D459" i="4"/>
  <c r="L459" i="4"/>
  <c r="M459" i="4"/>
  <c r="C459" i="4"/>
  <c r="G459" i="4"/>
  <c r="O458" i="4"/>
  <c r="K459" i="4" l="1"/>
  <c r="O459" i="4"/>
  <c r="F461" i="4"/>
  <c r="A462" i="4"/>
  <c r="I461" i="4"/>
  <c r="E461" i="4"/>
  <c r="M460" i="4"/>
  <c r="D460" i="4"/>
  <c r="P460" i="4" s="1"/>
  <c r="H460" i="4"/>
  <c r="C460" i="4"/>
  <c r="L460" i="4"/>
  <c r="G460" i="4"/>
  <c r="P459" i="4"/>
  <c r="D461" i="4" l="1"/>
  <c r="H461" i="4"/>
  <c r="C461" i="4"/>
  <c r="G461" i="4"/>
  <c r="M461" i="4"/>
  <c r="L461" i="4"/>
  <c r="K461" i="4"/>
  <c r="F462" i="4"/>
  <c r="I462" i="4"/>
  <c r="E462" i="4"/>
  <c r="A463" i="4"/>
  <c r="K460" i="4"/>
  <c r="O460" i="4"/>
  <c r="F463" i="4" l="1"/>
  <c r="A464" i="4"/>
  <c r="E463" i="4"/>
  <c r="I463" i="4"/>
  <c r="M462" i="4"/>
  <c r="D462" i="4"/>
  <c r="H462" i="4"/>
  <c r="C462" i="4"/>
  <c r="L462" i="4"/>
  <c r="G462" i="4"/>
  <c r="P461" i="4"/>
  <c r="O461" i="4"/>
  <c r="P462" i="4" l="1"/>
  <c r="O462" i="4"/>
  <c r="K462" i="4"/>
  <c r="D463" i="4"/>
  <c r="C463" i="4"/>
  <c r="L463" i="4"/>
  <c r="H463" i="4"/>
  <c r="M463" i="4"/>
  <c r="G463" i="4"/>
  <c r="F464" i="4"/>
  <c r="E464" i="4"/>
  <c r="I464" i="4"/>
  <c r="A465" i="4"/>
  <c r="O463" i="4" l="1"/>
  <c r="P463" i="4"/>
  <c r="K463" i="4"/>
  <c r="C464" i="4"/>
  <c r="M464" i="4"/>
  <c r="D464" i="4"/>
  <c r="K464" i="4" s="1"/>
  <c r="L464" i="4"/>
  <c r="G464" i="4"/>
  <c r="H464" i="4"/>
  <c r="O464" i="4"/>
  <c r="F465" i="4"/>
  <c r="A466" i="4"/>
  <c r="I465" i="4"/>
  <c r="E465" i="4"/>
  <c r="G465" i="4" l="1"/>
  <c r="H465" i="4"/>
  <c r="D465" i="4"/>
  <c r="C465" i="4"/>
  <c r="L465" i="4"/>
  <c r="M465" i="4"/>
  <c r="P465" i="4"/>
  <c r="K465" i="4"/>
  <c r="O465" i="4"/>
  <c r="F466" i="4"/>
  <c r="A467" i="4"/>
  <c r="E466" i="4"/>
  <c r="I466" i="4"/>
  <c r="P464" i="4"/>
  <c r="D466" i="4" l="1"/>
  <c r="O466" i="4" s="1"/>
  <c r="L466" i="4"/>
  <c r="H466" i="4"/>
  <c r="G466" i="4"/>
  <c r="C466" i="4"/>
  <c r="M466" i="4"/>
  <c r="K466" i="4"/>
  <c r="E467" i="4"/>
  <c r="F467" i="4"/>
  <c r="I467" i="4"/>
  <c r="A468" i="4"/>
  <c r="P466" i="4"/>
  <c r="L467" i="4" l="1"/>
  <c r="C467" i="4"/>
  <c r="D467" i="4"/>
  <c r="H467" i="4"/>
  <c r="M467" i="4"/>
  <c r="G467" i="4"/>
  <c r="F468" i="4"/>
  <c r="A469" i="4"/>
  <c r="I468" i="4"/>
  <c r="E468" i="4"/>
  <c r="F469" i="4" l="1"/>
  <c r="I469" i="4"/>
  <c r="E469" i="4"/>
  <c r="A470" i="4"/>
  <c r="K467" i="4"/>
  <c r="P467" i="4"/>
  <c r="O467" i="4"/>
  <c r="D468" i="4"/>
  <c r="G468" i="4"/>
  <c r="M468" i="4"/>
  <c r="H468" i="4"/>
  <c r="L468" i="4"/>
  <c r="C468" i="4"/>
  <c r="C469" i="4" l="1"/>
  <c r="L469" i="4"/>
  <c r="M469" i="4"/>
  <c r="D469" i="4"/>
  <c r="H469" i="4"/>
  <c r="G469" i="4"/>
  <c r="P468" i="4"/>
  <c r="K468" i="4"/>
  <c r="I470" i="4"/>
  <c r="A471" i="4"/>
  <c r="F470" i="4"/>
  <c r="E470" i="4"/>
  <c r="O468" i="4"/>
  <c r="M470" i="4" l="1"/>
  <c r="C470" i="4"/>
  <c r="L470" i="4"/>
  <c r="D470" i="4"/>
  <c r="G470" i="4"/>
  <c r="H470" i="4"/>
  <c r="K469" i="4"/>
  <c r="O469" i="4"/>
  <c r="P469" i="4"/>
  <c r="O470" i="4"/>
  <c r="P470" i="4"/>
  <c r="A472" i="4"/>
  <c r="I471" i="4"/>
  <c r="F471" i="4"/>
  <c r="E471" i="4"/>
  <c r="K470" i="4"/>
  <c r="A473" i="4" l="1"/>
  <c r="F472" i="4"/>
  <c r="E472" i="4"/>
  <c r="I472" i="4"/>
  <c r="D471" i="4"/>
  <c r="O471" i="4" s="1"/>
  <c r="G471" i="4"/>
  <c r="M471" i="4"/>
  <c r="C471" i="4"/>
  <c r="L471" i="4"/>
  <c r="H471" i="4"/>
  <c r="A474" i="4" l="1"/>
  <c r="E473" i="4"/>
  <c r="I473" i="4"/>
  <c r="F473" i="4"/>
  <c r="K471" i="4"/>
  <c r="C472" i="4"/>
  <c r="L472" i="4"/>
  <c r="M472" i="4"/>
  <c r="D472" i="4"/>
  <c r="G472" i="4"/>
  <c r="H472" i="4"/>
  <c r="P471" i="4"/>
  <c r="L473" i="4" l="1"/>
  <c r="D473" i="4"/>
  <c r="C473" i="4"/>
  <c r="H473" i="4"/>
  <c r="M473" i="4"/>
  <c r="G473" i="4"/>
  <c r="F474" i="4"/>
  <c r="E474" i="4"/>
  <c r="I474" i="4"/>
  <c r="A475" i="4"/>
  <c r="P472" i="4"/>
  <c r="K472" i="4"/>
  <c r="O472" i="4"/>
  <c r="C474" i="4" l="1"/>
  <c r="D474" i="4"/>
  <c r="L474" i="4"/>
  <c r="H474" i="4"/>
  <c r="M474" i="4"/>
  <c r="G474" i="4"/>
  <c r="F475" i="4"/>
  <c r="A476" i="4"/>
  <c r="I475" i="4"/>
  <c r="E475" i="4"/>
  <c r="O473" i="4"/>
  <c r="P473" i="4"/>
  <c r="K473" i="4"/>
  <c r="F476" i="4" l="1"/>
  <c r="I476" i="4"/>
  <c r="E476" i="4"/>
  <c r="A477" i="4"/>
  <c r="H475" i="4"/>
  <c r="M475" i="4"/>
  <c r="L475" i="4"/>
  <c r="C475" i="4"/>
  <c r="D475" i="4"/>
  <c r="G475" i="4"/>
  <c r="K474" i="4"/>
  <c r="O474" i="4"/>
  <c r="P474" i="4"/>
  <c r="O475" i="4" l="1"/>
  <c r="K475" i="4"/>
  <c r="P475" i="4"/>
  <c r="F477" i="4"/>
  <c r="A478" i="4"/>
  <c r="E477" i="4"/>
  <c r="I477" i="4"/>
  <c r="H476" i="4"/>
  <c r="M476" i="4"/>
  <c r="G476" i="4"/>
  <c r="D476" i="4"/>
  <c r="L476" i="4"/>
  <c r="C476" i="4"/>
  <c r="K477" i="4" l="1"/>
  <c r="M477" i="4"/>
  <c r="C477" i="4"/>
  <c r="H477" i="4"/>
  <c r="L477" i="4"/>
  <c r="G477" i="4"/>
  <c r="D477" i="4"/>
  <c r="P477" i="4" s="1"/>
  <c r="O476" i="4"/>
  <c r="P476" i="4"/>
  <c r="K476" i="4"/>
  <c r="O477" i="4"/>
  <c r="F478" i="4"/>
  <c r="E478" i="4"/>
  <c r="I478" i="4"/>
  <c r="A479" i="4"/>
  <c r="F479" i="4" l="1"/>
  <c r="A480" i="4"/>
  <c r="I479" i="4"/>
  <c r="E479" i="4"/>
  <c r="M478" i="4"/>
  <c r="L478" i="4"/>
  <c r="G478" i="4"/>
  <c r="C478" i="4"/>
  <c r="H478" i="4"/>
  <c r="D478" i="4"/>
  <c r="O478" i="4" l="1"/>
  <c r="P478" i="4"/>
  <c r="F480" i="4"/>
  <c r="I480" i="4"/>
  <c r="E480" i="4"/>
  <c r="A481" i="4"/>
  <c r="D479" i="4"/>
  <c r="M479" i="4"/>
  <c r="G479" i="4"/>
  <c r="C479" i="4"/>
  <c r="L479" i="4"/>
  <c r="H479" i="4"/>
  <c r="K478" i="4"/>
  <c r="F481" i="4" l="1"/>
  <c r="A482" i="4"/>
  <c r="E481" i="4"/>
  <c r="I481" i="4"/>
  <c r="P479" i="4"/>
  <c r="K479" i="4"/>
  <c r="M480" i="4"/>
  <c r="G480" i="4"/>
  <c r="C480" i="4"/>
  <c r="H480" i="4"/>
  <c r="D480" i="4"/>
  <c r="L480" i="4"/>
  <c r="O479" i="4"/>
  <c r="C481" i="4" l="1"/>
  <c r="L481" i="4"/>
  <c r="G481" i="4"/>
  <c r="H481" i="4"/>
  <c r="D481" i="4"/>
  <c r="M481" i="4"/>
  <c r="K480" i="4"/>
  <c r="P480" i="4"/>
  <c r="P481" i="4"/>
  <c r="F482" i="4"/>
  <c r="E482" i="4"/>
  <c r="I482" i="4"/>
  <c r="A483" i="4"/>
  <c r="O480" i="4"/>
  <c r="L482" i="4" l="1"/>
  <c r="H482" i="4"/>
  <c r="C482" i="4"/>
  <c r="D482" i="4"/>
  <c r="G482" i="4"/>
  <c r="M482" i="4"/>
  <c r="E483" i="4"/>
  <c r="F483" i="4"/>
  <c r="I483" i="4"/>
  <c r="A484" i="4"/>
  <c r="O481" i="4"/>
  <c r="K481" i="4"/>
  <c r="P482" i="4" l="1"/>
  <c r="O482" i="4"/>
  <c r="K482" i="4"/>
  <c r="M483" i="4"/>
  <c r="D483" i="4"/>
  <c r="L483" i="4"/>
  <c r="H483" i="4"/>
  <c r="C483" i="4"/>
  <c r="G483" i="4"/>
  <c r="I484" i="4"/>
  <c r="F484" i="4"/>
  <c r="A485" i="4"/>
  <c r="E484" i="4"/>
  <c r="O483" i="4" l="1"/>
  <c r="K483" i="4"/>
  <c r="P483" i="4"/>
  <c r="I485" i="4"/>
  <c r="A486" i="4"/>
  <c r="E485" i="4"/>
  <c r="F485" i="4"/>
  <c r="M484" i="4"/>
  <c r="L484" i="4"/>
  <c r="C484" i="4"/>
  <c r="D484" i="4"/>
  <c r="O484" i="4" s="1"/>
  <c r="H484" i="4"/>
  <c r="G484" i="4"/>
  <c r="C485" i="4" l="1"/>
  <c r="G485" i="4"/>
  <c r="M485" i="4"/>
  <c r="H485" i="4"/>
  <c r="L485" i="4"/>
  <c r="D485" i="4"/>
  <c r="A487" i="4"/>
  <c r="I486" i="4"/>
  <c r="F486" i="4"/>
  <c r="E486" i="4"/>
  <c r="P484" i="4"/>
  <c r="K484" i="4"/>
  <c r="A488" i="4" l="1"/>
  <c r="F487" i="4"/>
  <c r="E487" i="4"/>
  <c r="I487" i="4"/>
  <c r="M486" i="4"/>
  <c r="L486" i="4"/>
  <c r="C486" i="4"/>
  <c r="G486" i="4"/>
  <c r="D486" i="4"/>
  <c r="H486" i="4"/>
  <c r="O485" i="4"/>
  <c r="P485" i="4"/>
  <c r="K485" i="4"/>
  <c r="P486" i="4" l="1"/>
  <c r="O486" i="4"/>
  <c r="K486" i="4"/>
  <c r="L487" i="4"/>
  <c r="G487" i="4"/>
  <c r="C487" i="4"/>
  <c r="D487" i="4"/>
  <c r="M487" i="4"/>
  <c r="H487" i="4"/>
  <c r="K487" i="4"/>
  <c r="A489" i="4"/>
  <c r="E488" i="4"/>
  <c r="I488" i="4"/>
  <c r="F488" i="4"/>
  <c r="G488" i="4" l="1"/>
  <c r="H488" i="4"/>
  <c r="D488" i="4"/>
  <c r="C488" i="4"/>
  <c r="L488" i="4"/>
  <c r="M488" i="4"/>
  <c r="A490" i="4"/>
  <c r="F489" i="4"/>
  <c r="I489" i="4"/>
  <c r="E489" i="4"/>
  <c r="O487" i="4"/>
  <c r="P487" i="4"/>
  <c r="A491" i="4" l="1"/>
  <c r="I490" i="4"/>
  <c r="E490" i="4"/>
  <c r="F490" i="4"/>
  <c r="P488" i="4"/>
  <c r="K488" i="4"/>
  <c r="O488" i="4"/>
  <c r="L489" i="4"/>
  <c r="C489" i="4"/>
  <c r="M489" i="4"/>
  <c r="D489" i="4"/>
  <c r="H489" i="4"/>
  <c r="G489" i="4"/>
  <c r="C490" i="4" l="1"/>
  <c r="H490" i="4"/>
  <c r="D490" i="4"/>
  <c r="M490" i="4"/>
  <c r="L490" i="4"/>
  <c r="G490" i="4"/>
  <c r="P489" i="4"/>
  <c r="K489" i="4"/>
  <c r="K490" i="4"/>
  <c r="A492" i="4"/>
  <c r="F491" i="4"/>
  <c r="E491" i="4"/>
  <c r="I491" i="4"/>
  <c r="O489" i="4"/>
  <c r="H491" i="4" l="1"/>
  <c r="L491" i="4"/>
  <c r="C491" i="4"/>
  <c r="D491" i="4"/>
  <c r="P491" i="4" s="1"/>
  <c r="M491" i="4"/>
  <c r="G491" i="4"/>
  <c r="O491" i="4"/>
  <c r="O490" i="4"/>
  <c r="P490" i="4"/>
  <c r="K491" i="4"/>
  <c r="A493" i="4"/>
  <c r="E492" i="4"/>
  <c r="I492" i="4"/>
  <c r="F492" i="4"/>
  <c r="A494" i="4" l="1"/>
  <c r="F493" i="4"/>
  <c r="I493" i="4"/>
  <c r="E493" i="4"/>
  <c r="L492" i="4"/>
  <c r="C492" i="4"/>
  <c r="M492" i="4"/>
  <c r="D492" i="4"/>
  <c r="K492" i="4" s="1"/>
  <c r="G492" i="4"/>
  <c r="H492" i="4"/>
  <c r="O493" i="4" l="1"/>
  <c r="A495" i="4"/>
  <c r="E494" i="4"/>
  <c r="I494" i="4"/>
  <c r="F494" i="4"/>
  <c r="L493" i="4"/>
  <c r="D493" i="4"/>
  <c r="P493" i="4" s="1"/>
  <c r="C493" i="4"/>
  <c r="G493" i="4"/>
  <c r="H493" i="4"/>
  <c r="M493" i="4"/>
  <c r="O492" i="4"/>
  <c r="P492" i="4"/>
  <c r="G494" i="4" l="1"/>
  <c r="D494" i="4"/>
  <c r="C494" i="4"/>
  <c r="M494" i="4"/>
  <c r="L494" i="4"/>
  <c r="H494" i="4"/>
  <c r="O494" i="4"/>
  <c r="E495" i="4"/>
  <c r="A496" i="4"/>
  <c r="I495" i="4"/>
  <c r="F495" i="4"/>
  <c r="K493" i="4"/>
  <c r="M495" i="4" l="1"/>
  <c r="D495" i="4"/>
  <c r="C495" i="4"/>
  <c r="G495" i="4"/>
  <c r="H495" i="4"/>
  <c r="L495" i="4"/>
  <c r="P494" i="4"/>
  <c r="K494" i="4"/>
  <c r="O495" i="4"/>
  <c r="E496" i="4"/>
  <c r="I496" i="4"/>
  <c r="F496" i="4"/>
  <c r="A497" i="4"/>
  <c r="L496" i="4" l="1"/>
  <c r="C496" i="4"/>
  <c r="D496" i="4"/>
  <c r="G496" i="4"/>
  <c r="H496" i="4"/>
  <c r="M496" i="4"/>
  <c r="P495" i="4"/>
  <c r="K495" i="4"/>
  <c r="E497" i="4"/>
  <c r="I497" i="4"/>
  <c r="F497" i="4"/>
  <c r="A498" i="4"/>
  <c r="A499" i="4" l="1"/>
  <c r="F498" i="4"/>
  <c r="E498" i="4"/>
  <c r="I498" i="4"/>
  <c r="P496" i="4"/>
  <c r="O496" i="4"/>
  <c r="K496" i="4"/>
  <c r="L497" i="4"/>
  <c r="D497" i="4"/>
  <c r="G497" i="4"/>
  <c r="M497" i="4"/>
  <c r="H497" i="4"/>
  <c r="C497" i="4"/>
  <c r="O497" i="4" l="1"/>
  <c r="P497" i="4"/>
  <c r="K497" i="4"/>
  <c r="C498" i="4"/>
  <c r="M498" i="4"/>
  <c r="H498" i="4"/>
  <c r="D498" i="4"/>
  <c r="L498" i="4"/>
  <c r="G498" i="4"/>
  <c r="O498" i="4"/>
  <c r="A500" i="4"/>
  <c r="E499" i="4"/>
  <c r="I499" i="4"/>
  <c r="F499" i="4"/>
  <c r="M499" i="4" l="1"/>
  <c r="L499" i="4"/>
  <c r="G499" i="4"/>
  <c r="H499" i="4"/>
  <c r="C499" i="4"/>
  <c r="D499" i="4"/>
  <c r="A501" i="4"/>
  <c r="F500" i="4"/>
  <c r="I500" i="4"/>
  <c r="E500" i="4"/>
  <c r="P498" i="4"/>
  <c r="K498" i="4"/>
  <c r="A502" i="4" l="1"/>
  <c r="I501" i="4"/>
  <c r="E501" i="4"/>
  <c r="F501" i="4"/>
  <c r="M500" i="4"/>
  <c r="C500" i="4"/>
  <c r="H500" i="4"/>
  <c r="D500" i="4"/>
  <c r="L500" i="4"/>
  <c r="G500" i="4"/>
  <c r="P499" i="4"/>
  <c r="O499" i="4"/>
  <c r="K499" i="4"/>
  <c r="G501" i="4" l="1"/>
  <c r="H501" i="4"/>
  <c r="C501" i="4"/>
  <c r="L501" i="4"/>
  <c r="M501" i="4"/>
  <c r="D501" i="4"/>
  <c r="K500" i="4"/>
  <c r="O500" i="4"/>
  <c r="P500" i="4"/>
  <c r="O501" i="4"/>
  <c r="I502" i="4"/>
  <c r="F502" i="4"/>
  <c r="E502" i="4"/>
  <c r="A503" i="4"/>
  <c r="F503" i="4" l="1"/>
  <c r="A504" i="4"/>
  <c r="E503" i="4"/>
  <c r="I503" i="4"/>
  <c r="K501" i="4"/>
  <c r="P501" i="4"/>
  <c r="M502" i="4"/>
  <c r="C502" i="4"/>
  <c r="H502" i="4"/>
  <c r="D502" i="4"/>
  <c r="L502" i="4"/>
  <c r="G502" i="4"/>
  <c r="C503" i="4" l="1"/>
  <c r="H503" i="4"/>
  <c r="G503" i="4"/>
  <c r="M503" i="4"/>
  <c r="D503" i="4"/>
  <c r="L503" i="4"/>
  <c r="K503" i="4"/>
  <c r="F504" i="4"/>
  <c r="E504" i="4"/>
  <c r="I504" i="4"/>
  <c r="A505" i="4"/>
  <c r="O502" i="4"/>
  <c r="P502" i="4"/>
  <c r="K502" i="4"/>
  <c r="F505" i="4" l="1"/>
  <c r="I505" i="4"/>
  <c r="A506" i="4"/>
  <c r="E505" i="4"/>
  <c r="H504" i="4"/>
  <c r="D504" i="4"/>
  <c r="C504" i="4"/>
  <c r="L504" i="4"/>
  <c r="G504" i="4"/>
  <c r="M504" i="4"/>
  <c r="P503" i="4"/>
  <c r="O503" i="4"/>
  <c r="L505" i="4" l="1"/>
  <c r="D505" i="4"/>
  <c r="G505" i="4"/>
  <c r="H505" i="4"/>
  <c r="C505" i="4"/>
  <c r="M505" i="4"/>
  <c r="P504" i="4"/>
  <c r="O504" i="4"/>
  <c r="K504" i="4"/>
  <c r="E506" i="4"/>
  <c r="I506" i="4"/>
  <c r="A507" i="4"/>
  <c r="F506" i="4"/>
  <c r="I507" i="4" l="1"/>
  <c r="A508" i="4"/>
  <c r="E507" i="4"/>
  <c r="F507" i="4"/>
  <c r="H506" i="4"/>
  <c r="C506" i="4"/>
  <c r="D506" i="4"/>
  <c r="M506" i="4"/>
  <c r="G506" i="4"/>
  <c r="L506" i="4"/>
  <c r="K505" i="4"/>
  <c r="O505" i="4"/>
  <c r="P505" i="4"/>
  <c r="C507" i="4" l="1"/>
  <c r="G507" i="4"/>
  <c r="M507" i="4"/>
  <c r="H507" i="4"/>
  <c r="L507" i="4"/>
  <c r="D507" i="4"/>
  <c r="K506" i="4"/>
  <c r="O506" i="4"/>
  <c r="P506" i="4"/>
  <c r="A509" i="4"/>
  <c r="I508" i="4"/>
  <c r="F508" i="4"/>
  <c r="E508" i="4"/>
  <c r="I509" i="4" l="1"/>
  <c r="F509" i="4"/>
  <c r="E509" i="4"/>
  <c r="A510" i="4"/>
  <c r="K507" i="4"/>
  <c r="O507" i="4"/>
  <c r="P507" i="4"/>
  <c r="M508" i="4"/>
  <c r="C508" i="4"/>
  <c r="L508" i="4"/>
  <c r="D508" i="4"/>
  <c r="K508" i="4" s="1"/>
  <c r="H508" i="4"/>
  <c r="G508" i="4"/>
  <c r="I510" i="4" l="1"/>
  <c r="A511" i="4"/>
  <c r="E510" i="4"/>
  <c r="F510" i="4"/>
  <c r="O508" i="4"/>
  <c r="M509" i="4"/>
  <c r="D509" i="4"/>
  <c r="L509" i="4"/>
  <c r="C509" i="4"/>
  <c r="G509" i="4"/>
  <c r="H509" i="4"/>
  <c r="P508" i="4"/>
  <c r="L510" i="4" l="1"/>
  <c r="M510" i="4"/>
  <c r="H510" i="4"/>
  <c r="G510" i="4"/>
  <c r="C510" i="4"/>
  <c r="D510" i="4"/>
  <c r="O510" i="4"/>
  <c r="I511" i="4"/>
  <c r="F511" i="4"/>
  <c r="E511" i="4"/>
  <c r="A512" i="4"/>
  <c r="P509" i="4"/>
  <c r="O509" i="4"/>
  <c r="K509" i="4"/>
  <c r="I512" i="4" l="1"/>
  <c r="E512" i="4"/>
  <c r="A513" i="4"/>
  <c r="F512" i="4"/>
  <c r="C511" i="4"/>
  <c r="D511" i="4"/>
  <c r="H511" i="4"/>
  <c r="G511" i="4"/>
  <c r="M511" i="4"/>
  <c r="L511" i="4"/>
  <c r="K510" i="4"/>
  <c r="P510" i="4"/>
  <c r="K511" i="4" l="1"/>
  <c r="O511" i="4"/>
  <c r="P511" i="4"/>
  <c r="I513" i="4"/>
  <c r="F513" i="4"/>
  <c r="A514" i="4"/>
  <c r="E513" i="4"/>
  <c r="G512" i="4"/>
  <c r="L512" i="4"/>
  <c r="D512" i="4"/>
  <c r="H512" i="4"/>
  <c r="M512" i="4"/>
  <c r="C512" i="4"/>
  <c r="O512" i="4" l="1"/>
  <c r="P512" i="4"/>
  <c r="M513" i="4"/>
  <c r="C513" i="4"/>
  <c r="D513" i="4"/>
  <c r="H513" i="4"/>
  <c r="G513" i="4"/>
  <c r="L513" i="4"/>
  <c r="I514" i="4"/>
  <c r="A515" i="4"/>
  <c r="E514" i="4"/>
  <c r="F514" i="4"/>
  <c r="K512" i="4"/>
  <c r="G514" i="4" l="1"/>
  <c r="M514" i="4"/>
  <c r="L514" i="4"/>
  <c r="C514" i="4"/>
  <c r="H514" i="4"/>
  <c r="D514" i="4"/>
  <c r="P514" i="4" s="1"/>
  <c r="K514" i="4"/>
  <c r="O514" i="4"/>
  <c r="I515" i="4"/>
  <c r="F515" i="4"/>
  <c r="E515" i="4"/>
  <c r="A516" i="4"/>
  <c r="K513" i="4"/>
  <c r="P513" i="4"/>
  <c r="O513" i="4"/>
  <c r="A517" i="4" l="1"/>
  <c r="F516" i="4"/>
  <c r="E516" i="4"/>
  <c r="I516" i="4"/>
  <c r="H515" i="4"/>
  <c r="M515" i="4"/>
  <c r="L515" i="4"/>
  <c r="G515" i="4"/>
  <c r="D515" i="4"/>
  <c r="K515" i="4" s="1"/>
  <c r="C515" i="4"/>
  <c r="G516" i="4" l="1"/>
  <c r="L516" i="4"/>
  <c r="D516" i="4"/>
  <c r="O516" i="4" s="1"/>
  <c r="C516" i="4"/>
  <c r="H516" i="4"/>
  <c r="M516" i="4"/>
  <c r="O515" i="4"/>
  <c r="K516" i="4"/>
  <c r="A518" i="4"/>
  <c r="E517" i="4"/>
  <c r="I517" i="4"/>
  <c r="F517" i="4"/>
  <c r="P515" i="4"/>
  <c r="H517" i="4" l="1"/>
  <c r="D517" i="4"/>
  <c r="M517" i="4"/>
  <c r="G517" i="4"/>
  <c r="C517" i="4"/>
  <c r="L517" i="4"/>
  <c r="P517" i="4"/>
  <c r="F518" i="4"/>
  <c r="E518" i="4"/>
  <c r="A519" i="4"/>
  <c r="I518" i="4"/>
  <c r="P516" i="4"/>
  <c r="E519" i="4" l="1"/>
  <c r="F519" i="4"/>
  <c r="I519" i="4"/>
  <c r="A520" i="4"/>
  <c r="K517" i="4"/>
  <c r="O517" i="4"/>
  <c r="M518" i="4"/>
  <c r="L518" i="4"/>
  <c r="D518" i="4"/>
  <c r="H518" i="4"/>
  <c r="C518" i="4"/>
  <c r="G518" i="4"/>
  <c r="P518" i="4" l="1"/>
  <c r="K518" i="4"/>
  <c r="O518" i="4"/>
  <c r="E520" i="4"/>
  <c r="A521" i="4"/>
  <c r="I520" i="4"/>
  <c r="F520" i="4"/>
  <c r="M519" i="4"/>
  <c r="D519" i="4"/>
  <c r="H519" i="4"/>
  <c r="C519" i="4"/>
  <c r="G519" i="4"/>
  <c r="L519" i="4"/>
  <c r="K519" i="4" l="1"/>
  <c r="O519" i="4"/>
  <c r="P519" i="4"/>
  <c r="D520" i="4"/>
  <c r="P520" i="4" s="1"/>
  <c r="L520" i="4"/>
  <c r="G520" i="4"/>
  <c r="M520" i="4"/>
  <c r="H520" i="4"/>
  <c r="C520" i="4"/>
  <c r="K520" i="4"/>
  <c r="E521" i="4"/>
  <c r="I521" i="4"/>
  <c r="F521" i="4"/>
  <c r="A522" i="4"/>
  <c r="A523" i="4" l="1"/>
  <c r="I522" i="4"/>
  <c r="E522" i="4"/>
  <c r="F522" i="4"/>
  <c r="D521" i="4"/>
  <c r="L521" i="4"/>
  <c r="M521" i="4"/>
  <c r="C521" i="4"/>
  <c r="G521" i="4"/>
  <c r="H521" i="4"/>
  <c r="O520" i="4"/>
  <c r="P521" i="4" l="1"/>
  <c r="O521" i="4"/>
  <c r="K521" i="4"/>
  <c r="M522" i="4"/>
  <c r="G522" i="4"/>
  <c r="L522" i="4"/>
  <c r="H522" i="4"/>
  <c r="C522" i="4"/>
  <c r="D522" i="4"/>
  <c r="P522" i="4"/>
  <c r="A524" i="4"/>
  <c r="F523" i="4"/>
  <c r="E523" i="4"/>
  <c r="I523" i="4"/>
  <c r="E524" i="4" l="1"/>
  <c r="A525" i="4"/>
  <c r="F524" i="4"/>
  <c r="I524" i="4"/>
  <c r="M523" i="4"/>
  <c r="C523" i="4"/>
  <c r="G523" i="4"/>
  <c r="H523" i="4"/>
  <c r="L523" i="4"/>
  <c r="D523" i="4"/>
  <c r="K522" i="4"/>
  <c r="O522" i="4"/>
  <c r="I525" i="4" l="1"/>
  <c r="E525" i="4"/>
  <c r="F525" i="4"/>
  <c r="A526" i="4"/>
  <c r="D524" i="4"/>
  <c r="H524" i="4"/>
  <c r="C524" i="4"/>
  <c r="L524" i="4"/>
  <c r="G524" i="4"/>
  <c r="M524" i="4"/>
  <c r="P523" i="4"/>
  <c r="K523" i="4"/>
  <c r="O523" i="4"/>
  <c r="L525" i="4" l="1"/>
  <c r="M525" i="4"/>
  <c r="H525" i="4"/>
  <c r="G525" i="4"/>
  <c r="C525" i="4"/>
  <c r="D525" i="4"/>
  <c r="O524" i="4"/>
  <c r="P524" i="4"/>
  <c r="I526" i="4"/>
  <c r="E526" i="4"/>
  <c r="A527" i="4"/>
  <c r="F526" i="4"/>
  <c r="K524" i="4"/>
  <c r="I527" i="4" l="1"/>
  <c r="F527" i="4"/>
  <c r="A528" i="4"/>
  <c r="E527" i="4"/>
  <c r="L526" i="4"/>
  <c r="D526" i="4"/>
  <c r="H526" i="4"/>
  <c r="C526" i="4"/>
  <c r="G526" i="4"/>
  <c r="M526" i="4"/>
  <c r="P525" i="4"/>
  <c r="O525" i="4"/>
  <c r="K525" i="4"/>
  <c r="K526" i="4" l="1"/>
  <c r="P526" i="4"/>
  <c r="O526" i="4"/>
  <c r="H527" i="4"/>
  <c r="L527" i="4"/>
  <c r="D527" i="4"/>
  <c r="K527" i="4" s="1"/>
  <c r="G527" i="4"/>
  <c r="M527" i="4"/>
  <c r="C527" i="4"/>
  <c r="I528" i="4"/>
  <c r="A529" i="4"/>
  <c r="E528" i="4"/>
  <c r="F528" i="4"/>
  <c r="O527" i="4"/>
  <c r="P527" i="4"/>
  <c r="D528" i="4" l="1"/>
  <c r="H528" i="4"/>
  <c r="C528" i="4"/>
  <c r="G528" i="4"/>
  <c r="M528" i="4"/>
  <c r="L528" i="4"/>
  <c r="O528" i="4"/>
  <c r="I529" i="4"/>
  <c r="F529" i="4"/>
  <c r="E529" i="4"/>
  <c r="A530" i="4"/>
  <c r="I530" i="4" l="1"/>
  <c r="E530" i="4"/>
  <c r="A531" i="4"/>
  <c r="F530" i="4"/>
  <c r="G529" i="4"/>
  <c r="D529" i="4"/>
  <c r="L529" i="4"/>
  <c r="H529" i="4"/>
  <c r="C529" i="4"/>
  <c r="M529" i="4"/>
  <c r="K528" i="4"/>
  <c r="P528" i="4"/>
  <c r="I531" i="4" l="1"/>
  <c r="F531" i="4"/>
  <c r="A532" i="4"/>
  <c r="E531" i="4"/>
  <c r="G530" i="4"/>
  <c r="M530" i="4"/>
  <c r="C530" i="4"/>
  <c r="H530" i="4"/>
  <c r="L530" i="4"/>
  <c r="D530" i="4"/>
  <c r="O529" i="4"/>
  <c r="K529" i="4"/>
  <c r="P529" i="4"/>
  <c r="M531" i="4" l="1"/>
  <c r="H531" i="4"/>
  <c r="L531" i="4"/>
  <c r="D531" i="4"/>
  <c r="K531" i="4" s="1"/>
  <c r="C531" i="4"/>
  <c r="G531" i="4"/>
  <c r="I532" i="4"/>
  <c r="A533" i="4"/>
  <c r="E532" i="4"/>
  <c r="F532" i="4"/>
  <c r="P531" i="4"/>
  <c r="O530" i="4"/>
  <c r="K530" i="4"/>
  <c r="P530" i="4"/>
  <c r="O531" i="4"/>
  <c r="G532" i="4" l="1"/>
  <c r="H532" i="4"/>
  <c r="C532" i="4"/>
  <c r="D532" i="4"/>
  <c r="K532" i="4" s="1"/>
  <c r="M532" i="4"/>
  <c r="L532" i="4"/>
  <c r="P532" i="4"/>
  <c r="I533" i="4"/>
  <c r="F533" i="4"/>
  <c r="E533" i="4"/>
  <c r="A534" i="4"/>
  <c r="I534" i="4" l="1"/>
  <c r="E534" i="4"/>
  <c r="A535" i="4"/>
  <c r="F534" i="4"/>
  <c r="L533" i="4"/>
  <c r="G533" i="4"/>
  <c r="D533" i="4"/>
  <c r="M533" i="4"/>
  <c r="H533" i="4"/>
  <c r="C533" i="4"/>
  <c r="O532" i="4"/>
  <c r="P533" i="4" l="1"/>
  <c r="K533" i="4"/>
  <c r="O533" i="4"/>
  <c r="I535" i="4"/>
  <c r="F535" i="4"/>
  <c r="A536" i="4"/>
  <c r="E535" i="4"/>
  <c r="L534" i="4"/>
  <c r="G534" i="4"/>
  <c r="C534" i="4"/>
  <c r="D534" i="4"/>
  <c r="M534" i="4"/>
  <c r="H534" i="4"/>
  <c r="P534" i="4" l="1"/>
  <c r="O534" i="4"/>
  <c r="K534" i="4"/>
  <c r="I536" i="4"/>
  <c r="A537" i="4"/>
  <c r="E536" i="4"/>
  <c r="F536" i="4"/>
  <c r="C535" i="4"/>
  <c r="D535" i="4"/>
  <c r="P535" i="4" s="1"/>
  <c r="L535" i="4"/>
  <c r="M535" i="4"/>
  <c r="G535" i="4"/>
  <c r="H535" i="4"/>
  <c r="L536" i="4" l="1"/>
  <c r="G536" i="4"/>
  <c r="M536" i="4"/>
  <c r="D536" i="4"/>
  <c r="P536" i="4" s="1"/>
  <c r="H536" i="4"/>
  <c r="C536" i="4"/>
  <c r="I537" i="4"/>
  <c r="F537" i="4"/>
  <c r="E537" i="4"/>
  <c r="A538" i="4"/>
  <c r="K535" i="4"/>
  <c r="O536" i="4"/>
  <c r="O535" i="4"/>
  <c r="F538" i="4" l="1"/>
  <c r="I538" i="4"/>
  <c r="E538" i="4"/>
  <c r="A539" i="4"/>
  <c r="K536" i="4"/>
  <c r="M537" i="4"/>
  <c r="C537" i="4"/>
  <c r="H537" i="4"/>
  <c r="L537" i="4"/>
  <c r="G537" i="4"/>
  <c r="D537" i="4"/>
  <c r="F539" i="4" l="1"/>
  <c r="A540" i="4"/>
  <c r="E539" i="4"/>
  <c r="I539" i="4"/>
  <c r="H538" i="4"/>
  <c r="M538" i="4"/>
  <c r="G538" i="4"/>
  <c r="D538" i="4"/>
  <c r="O538" i="4" s="1"/>
  <c r="C538" i="4"/>
  <c r="L538" i="4"/>
  <c r="K538" i="4"/>
  <c r="K537" i="4"/>
  <c r="P537" i="4"/>
  <c r="O537" i="4"/>
  <c r="P538" i="4"/>
  <c r="M539" i="4" l="1"/>
  <c r="G539" i="4"/>
  <c r="D539" i="4"/>
  <c r="H539" i="4"/>
  <c r="C539" i="4"/>
  <c r="L539" i="4"/>
  <c r="K539" i="4"/>
  <c r="F540" i="4"/>
  <c r="E540" i="4"/>
  <c r="A541" i="4"/>
  <c r="I540" i="4"/>
  <c r="P539" i="4" l="1"/>
  <c r="O539" i="4"/>
  <c r="E541" i="4"/>
  <c r="I541" i="4"/>
  <c r="F541" i="4"/>
  <c r="A542" i="4"/>
  <c r="D540" i="4"/>
  <c r="H540" i="4"/>
  <c r="M540" i="4"/>
  <c r="G540" i="4"/>
  <c r="C540" i="4"/>
  <c r="L540" i="4"/>
  <c r="H541" i="4" l="1"/>
  <c r="M541" i="4"/>
  <c r="L541" i="4"/>
  <c r="G541" i="4"/>
  <c r="C541" i="4"/>
  <c r="D541" i="4"/>
  <c r="I542" i="4"/>
  <c r="F542" i="4"/>
  <c r="A543" i="4"/>
  <c r="E542" i="4"/>
  <c r="O540" i="4"/>
  <c r="P540" i="4"/>
  <c r="K540" i="4"/>
  <c r="H542" i="4" l="1"/>
  <c r="M542" i="4"/>
  <c r="D542" i="4"/>
  <c r="C542" i="4"/>
  <c r="L542" i="4"/>
  <c r="G542" i="4"/>
  <c r="O541" i="4"/>
  <c r="K541" i="4"/>
  <c r="P541" i="4"/>
  <c r="K542" i="4"/>
  <c r="I543" i="4"/>
  <c r="A544" i="4"/>
  <c r="E543" i="4"/>
  <c r="F543" i="4"/>
  <c r="I544" i="4" l="1"/>
  <c r="F544" i="4"/>
  <c r="E544" i="4"/>
  <c r="A545" i="4"/>
  <c r="O542" i="4"/>
  <c r="P542" i="4"/>
  <c r="G543" i="4"/>
  <c r="L543" i="4"/>
  <c r="H543" i="4"/>
  <c r="D543" i="4"/>
  <c r="M543" i="4"/>
  <c r="C543" i="4"/>
  <c r="C544" i="4" l="1"/>
  <c r="L544" i="4"/>
  <c r="G544" i="4"/>
  <c r="M544" i="4"/>
  <c r="D544" i="4"/>
  <c r="H544" i="4"/>
  <c r="P543" i="4"/>
  <c r="K543" i="4"/>
  <c r="I545" i="4"/>
  <c r="E545" i="4"/>
  <c r="A546" i="4"/>
  <c r="F545" i="4"/>
  <c r="O543" i="4"/>
  <c r="I546" i="4" l="1"/>
  <c r="F546" i="4"/>
  <c r="A547" i="4"/>
  <c r="E546" i="4"/>
  <c r="G545" i="4"/>
  <c r="D545" i="4"/>
  <c r="H545" i="4"/>
  <c r="C545" i="4"/>
  <c r="L545" i="4"/>
  <c r="M545" i="4"/>
  <c r="O544" i="4"/>
  <c r="P544" i="4"/>
  <c r="K544" i="4"/>
  <c r="D546" i="4" l="1"/>
  <c r="M546" i="4"/>
  <c r="G546" i="4"/>
  <c r="C546" i="4"/>
  <c r="L546" i="4"/>
  <c r="H546" i="4"/>
  <c r="K546" i="4"/>
  <c r="I547" i="4"/>
  <c r="A548" i="4"/>
  <c r="E547" i="4"/>
  <c r="F547" i="4"/>
  <c r="K545" i="4"/>
  <c r="O545" i="4"/>
  <c r="P545" i="4"/>
  <c r="M547" i="4" l="1"/>
  <c r="H547" i="4"/>
  <c r="D547" i="4"/>
  <c r="C547" i="4"/>
  <c r="L547" i="4"/>
  <c r="G547" i="4"/>
  <c r="P547" i="4"/>
  <c r="I548" i="4"/>
  <c r="F548" i="4"/>
  <c r="E548" i="4"/>
  <c r="A549" i="4"/>
  <c r="P546" i="4"/>
  <c r="O546" i="4"/>
  <c r="I549" i="4" l="1"/>
  <c r="E549" i="4"/>
  <c r="A550" i="4"/>
  <c r="F549" i="4"/>
  <c r="K547" i="4"/>
  <c r="O547" i="4"/>
  <c r="D548" i="4"/>
  <c r="L548" i="4"/>
  <c r="C548" i="4"/>
  <c r="G548" i="4"/>
  <c r="M548" i="4"/>
  <c r="H548" i="4"/>
  <c r="A551" i="4" l="1"/>
  <c r="F550" i="4"/>
  <c r="I550" i="4"/>
  <c r="E550" i="4"/>
  <c r="D549" i="4"/>
  <c r="C549" i="4"/>
  <c r="M549" i="4"/>
  <c r="H549" i="4"/>
  <c r="G549" i="4"/>
  <c r="L549" i="4"/>
  <c r="K548" i="4"/>
  <c r="O548" i="4"/>
  <c r="P548" i="4"/>
  <c r="K549" i="4" l="1"/>
  <c r="O549" i="4"/>
  <c r="P549" i="4"/>
  <c r="L550" i="4"/>
  <c r="H550" i="4"/>
  <c r="M550" i="4"/>
  <c r="D550" i="4"/>
  <c r="G550" i="4"/>
  <c r="C550" i="4"/>
  <c r="P550" i="4"/>
  <c r="A552" i="4"/>
  <c r="F551" i="4"/>
  <c r="I551" i="4"/>
  <c r="E551" i="4"/>
  <c r="C551" i="4" l="1"/>
  <c r="L551" i="4"/>
  <c r="H551" i="4"/>
  <c r="M551" i="4"/>
  <c r="G551" i="4"/>
  <c r="D551" i="4"/>
  <c r="P551" i="4" s="1"/>
  <c r="K551" i="4"/>
  <c r="O551" i="4"/>
  <c r="A553" i="4"/>
  <c r="I552" i="4"/>
  <c r="E552" i="4"/>
  <c r="F552" i="4"/>
  <c r="K550" i="4"/>
  <c r="O550" i="4"/>
  <c r="L552" i="4" l="1"/>
  <c r="M552" i="4"/>
  <c r="G552" i="4"/>
  <c r="D552" i="4"/>
  <c r="H552" i="4"/>
  <c r="C552" i="4"/>
  <c r="A554" i="4"/>
  <c r="F553" i="4"/>
  <c r="E553" i="4"/>
  <c r="I553" i="4"/>
  <c r="A555" i="4" l="1"/>
  <c r="E554" i="4"/>
  <c r="I554" i="4"/>
  <c r="F554" i="4"/>
  <c r="O552" i="4"/>
  <c r="P552" i="4"/>
  <c r="K552" i="4"/>
  <c r="C553" i="4"/>
  <c r="L553" i="4"/>
  <c r="D553" i="4"/>
  <c r="M553" i="4"/>
  <c r="H553" i="4"/>
  <c r="G553" i="4"/>
  <c r="C554" i="4" l="1"/>
  <c r="G554" i="4"/>
  <c r="D554" i="4"/>
  <c r="H554" i="4"/>
  <c r="M554" i="4"/>
  <c r="L554" i="4"/>
  <c r="P553" i="4"/>
  <c r="K553" i="4"/>
  <c r="O553" i="4"/>
  <c r="O554" i="4"/>
  <c r="F555" i="4"/>
  <c r="I555" i="4"/>
  <c r="A556" i="4"/>
  <c r="E555" i="4"/>
  <c r="P554" i="4" l="1"/>
  <c r="K554" i="4"/>
  <c r="M555" i="4"/>
  <c r="H555" i="4"/>
  <c r="D555" i="4"/>
  <c r="G555" i="4"/>
  <c r="L555" i="4"/>
  <c r="C555" i="4"/>
  <c r="F556" i="4"/>
  <c r="A557" i="4"/>
  <c r="I556" i="4"/>
  <c r="E556" i="4"/>
  <c r="D556" i="4" l="1"/>
  <c r="L556" i="4"/>
  <c r="H556" i="4"/>
  <c r="M556" i="4"/>
  <c r="G556" i="4"/>
  <c r="C556" i="4"/>
  <c r="F557" i="4"/>
  <c r="I557" i="4"/>
  <c r="E557" i="4"/>
  <c r="A558" i="4"/>
  <c r="O555" i="4"/>
  <c r="K555" i="4"/>
  <c r="P555" i="4"/>
  <c r="F558" i="4" l="1"/>
  <c r="A559" i="4"/>
  <c r="E558" i="4"/>
  <c r="I558" i="4"/>
  <c r="M557" i="4"/>
  <c r="C557" i="4"/>
  <c r="D557" i="4"/>
  <c r="L557" i="4"/>
  <c r="G557" i="4"/>
  <c r="H557" i="4"/>
  <c r="P556" i="4"/>
  <c r="K556" i="4"/>
  <c r="O556" i="4"/>
  <c r="M558" i="4" l="1"/>
  <c r="C558" i="4"/>
  <c r="D558" i="4"/>
  <c r="G558" i="4"/>
  <c r="H558" i="4"/>
  <c r="L558" i="4"/>
  <c r="O558" i="4"/>
  <c r="F559" i="4"/>
  <c r="E559" i="4"/>
  <c r="I559" i="4"/>
  <c r="A560" i="4"/>
  <c r="O557" i="4"/>
  <c r="P557" i="4"/>
  <c r="K557" i="4"/>
  <c r="F560" i="4" l="1"/>
  <c r="A561" i="4"/>
  <c r="I560" i="4"/>
  <c r="E560" i="4"/>
  <c r="P558" i="4"/>
  <c r="K558" i="4"/>
  <c r="D559" i="4"/>
  <c r="C559" i="4"/>
  <c r="M559" i="4"/>
  <c r="L559" i="4"/>
  <c r="G559" i="4"/>
  <c r="H559" i="4"/>
  <c r="M560" i="4" l="1"/>
  <c r="G560" i="4"/>
  <c r="C560" i="4"/>
  <c r="D560" i="4"/>
  <c r="O560" i="4" s="1"/>
  <c r="H560" i="4"/>
  <c r="L560" i="4"/>
  <c r="F561" i="4"/>
  <c r="I561" i="4"/>
  <c r="E561" i="4"/>
  <c r="A562" i="4"/>
  <c r="O559" i="4"/>
  <c r="K559" i="4"/>
  <c r="P559" i="4"/>
  <c r="K560" i="4"/>
  <c r="F562" i="4" l="1"/>
  <c r="A563" i="4"/>
  <c r="E562" i="4"/>
  <c r="I562" i="4"/>
  <c r="P560" i="4"/>
  <c r="M561" i="4"/>
  <c r="D561" i="4"/>
  <c r="C561" i="4"/>
  <c r="G561" i="4"/>
  <c r="L561" i="4"/>
  <c r="H561" i="4"/>
  <c r="M562" i="4" l="1"/>
  <c r="L562" i="4"/>
  <c r="C562" i="4"/>
  <c r="D562" i="4"/>
  <c r="G562" i="4"/>
  <c r="H562" i="4"/>
  <c r="F563" i="4"/>
  <c r="E563" i="4"/>
  <c r="I563" i="4"/>
  <c r="A564" i="4"/>
  <c r="K561" i="4"/>
  <c r="P561" i="4"/>
  <c r="O561" i="4"/>
  <c r="P562" i="4" l="1"/>
  <c r="O562" i="4"/>
  <c r="K562" i="4"/>
  <c r="E564" i="4"/>
  <c r="F564" i="4"/>
  <c r="I564" i="4"/>
  <c r="A565" i="4"/>
  <c r="C563" i="4"/>
  <c r="M563" i="4"/>
  <c r="G563" i="4"/>
  <c r="D563" i="4"/>
  <c r="P563" i="4" s="1"/>
  <c r="L563" i="4"/>
  <c r="H563" i="4"/>
  <c r="O563" i="4"/>
  <c r="M564" i="4" l="1"/>
  <c r="L564" i="4"/>
  <c r="D564" i="4"/>
  <c r="H564" i="4"/>
  <c r="C564" i="4"/>
  <c r="G564" i="4"/>
  <c r="K563" i="4"/>
  <c r="E565" i="4"/>
  <c r="A566" i="4"/>
  <c r="I565" i="4"/>
  <c r="F565" i="4"/>
  <c r="C565" i="4" l="1"/>
  <c r="D565" i="4"/>
  <c r="H565" i="4"/>
  <c r="M565" i="4"/>
  <c r="G565" i="4"/>
  <c r="L565" i="4"/>
  <c r="O564" i="4"/>
  <c r="K564" i="4"/>
  <c r="P564" i="4"/>
  <c r="O565" i="4"/>
  <c r="A567" i="4"/>
  <c r="E566" i="4"/>
  <c r="I566" i="4"/>
  <c r="F566" i="4"/>
  <c r="H566" i="4" l="1"/>
  <c r="D566" i="4"/>
  <c r="G566" i="4"/>
  <c r="M566" i="4"/>
  <c r="L566" i="4"/>
  <c r="C566" i="4"/>
  <c r="O566" i="4"/>
  <c r="A568" i="4"/>
  <c r="I567" i="4"/>
  <c r="E567" i="4"/>
  <c r="F567" i="4"/>
  <c r="P565" i="4"/>
  <c r="K565" i="4"/>
  <c r="A569" i="4" l="1"/>
  <c r="F568" i="4"/>
  <c r="E568" i="4"/>
  <c r="I568" i="4"/>
  <c r="H567" i="4"/>
  <c r="G567" i="4"/>
  <c r="L567" i="4"/>
  <c r="D567" i="4"/>
  <c r="M567" i="4"/>
  <c r="C567" i="4"/>
  <c r="P566" i="4"/>
  <c r="K566" i="4"/>
  <c r="L568" i="4" l="1"/>
  <c r="C568" i="4"/>
  <c r="G568" i="4"/>
  <c r="M568" i="4"/>
  <c r="D568" i="4"/>
  <c r="H568" i="4"/>
  <c r="O567" i="4"/>
  <c r="K567" i="4"/>
  <c r="P568" i="4"/>
  <c r="A570" i="4"/>
  <c r="E569" i="4"/>
  <c r="I569" i="4"/>
  <c r="F569" i="4"/>
  <c r="P567" i="4"/>
  <c r="M569" i="4" l="1"/>
  <c r="L569" i="4"/>
  <c r="G569" i="4"/>
  <c r="C569" i="4"/>
  <c r="H569" i="4"/>
  <c r="D569" i="4"/>
  <c r="P569" i="4"/>
  <c r="A571" i="4"/>
  <c r="F570" i="4"/>
  <c r="I570" i="4"/>
  <c r="E570" i="4"/>
  <c r="O568" i="4"/>
  <c r="K568" i="4"/>
  <c r="A572" i="4" l="1"/>
  <c r="I571" i="4"/>
  <c r="E571" i="4"/>
  <c r="F571" i="4"/>
  <c r="M570" i="4"/>
  <c r="H570" i="4"/>
  <c r="G570" i="4"/>
  <c r="L570" i="4"/>
  <c r="D570" i="4"/>
  <c r="K570" i="4" s="1"/>
  <c r="C570" i="4"/>
  <c r="O569" i="4"/>
  <c r="K569" i="4"/>
  <c r="O570" i="4"/>
  <c r="M571" i="4" l="1"/>
  <c r="D571" i="4"/>
  <c r="L571" i="4"/>
  <c r="C571" i="4"/>
  <c r="G571" i="4"/>
  <c r="H571" i="4"/>
  <c r="A573" i="4"/>
  <c r="F572" i="4"/>
  <c r="E572" i="4"/>
  <c r="I572" i="4"/>
  <c r="P570" i="4"/>
  <c r="A574" i="4" l="1"/>
  <c r="E573" i="4"/>
  <c r="I573" i="4"/>
  <c r="F573" i="4"/>
  <c r="O571" i="4"/>
  <c r="K571" i="4"/>
  <c r="P571" i="4"/>
  <c r="H572" i="4"/>
  <c r="M572" i="4"/>
  <c r="D572" i="4"/>
  <c r="G572" i="4"/>
  <c r="C572" i="4"/>
  <c r="L572" i="4"/>
  <c r="O572" i="4" l="1"/>
  <c r="K572" i="4"/>
  <c r="C573" i="4"/>
  <c r="D573" i="4"/>
  <c r="G573" i="4"/>
  <c r="L573" i="4"/>
  <c r="H573" i="4"/>
  <c r="M573" i="4"/>
  <c r="O573" i="4"/>
  <c r="A575" i="4"/>
  <c r="F574" i="4"/>
  <c r="I574" i="4"/>
  <c r="E574" i="4"/>
  <c r="P572" i="4"/>
  <c r="K573" i="4" l="1"/>
  <c r="P573" i="4"/>
  <c r="M574" i="4"/>
  <c r="C574" i="4"/>
  <c r="H574" i="4"/>
  <c r="D574" i="4"/>
  <c r="P574" i="4" s="1"/>
  <c r="L574" i="4"/>
  <c r="G574" i="4"/>
  <c r="K574" i="4"/>
  <c r="O574" i="4"/>
  <c r="A576" i="4"/>
  <c r="I575" i="4"/>
  <c r="E575" i="4"/>
  <c r="F575" i="4"/>
  <c r="A577" i="4" l="1"/>
  <c r="F576" i="4"/>
  <c r="E576" i="4"/>
  <c r="I576" i="4"/>
  <c r="M575" i="4"/>
  <c r="G575" i="4"/>
  <c r="C575" i="4"/>
  <c r="H575" i="4"/>
  <c r="L575" i="4"/>
  <c r="D575" i="4"/>
  <c r="P575" i="4" s="1"/>
  <c r="K575" i="4"/>
  <c r="L576" i="4" l="1"/>
  <c r="M576" i="4"/>
  <c r="C576" i="4"/>
  <c r="D576" i="4"/>
  <c r="G576" i="4"/>
  <c r="H576" i="4"/>
  <c r="A578" i="4"/>
  <c r="E577" i="4"/>
  <c r="I577" i="4"/>
  <c r="F577" i="4"/>
  <c r="O575" i="4"/>
  <c r="M577" i="4" l="1"/>
  <c r="D577" i="4"/>
  <c r="C577" i="4"/>
  <c r="L577" i="4"/>
  <c r="H577" i="4"/>
  <c r="G577" i="4"/>
  <c r="P576" i="4"/>
  <c r="K576" i="4"/>
  <c r="O576" i="4"/>
  <c r="F578" i="4"/>
  <c r="E578" i="4"/>
  <c r="I578" i="4"/>
  <c r="A579" i="4"/>
  <c r="M578" i="4" l="1"/>
  <c r="G578" i="4"/>
  <c r="D578" i="4"/>
  <c r="O578" i="4" s="1"/>
  <c r="H578" i="4"/>
  <c r="C578" i="4"/>
  <c r="L578" i="4"/>
  <c r="P578" i="4"/>
  <c r="O577" i="4"/>
  <c r="K577" i="4"/>
  <c r="P577" i="4"/>
  <c r="K578" i="4"/>
  <c r="F579" i="4"/>
  <c r="A580" i="4"/>
  <c r="I579" i="4"/>
  <c r="E579" i="4"/>
  <c r="O579" i="4" l="1"/>
  <c r="D579" i="4"/>
  <c r="L579" i="4"/>
  <c r="G579" i="4"/>
  <c r="M579" i="4"/>
  <c r="H579" i="4"/>
  <c r="C579" i="4"/>
  <c r="P579" i="4"/>
  <c r="K579" i="4"/>
  <c r="F580" i="4"/>
  <c r="I580" i="4"/>
  <c r="E580" i="4"/>
  <c r="A581" i="4"/>
  <c r="L580" i="4" l="1"/>
  <c r="M580" i="4"/>
  <c r="D580" i="4"/>
  <c r="K580" i="4" s="1"/>
  <c r="C580" i="4"/>
  <c r="H580" i="4"/>
  <c r="G580" i="4"/>
  <c r="P580" i="4"/>
  <c r="I581" i="4"/>
  <c r="A582" i="4"/>
  <c r="E581" i="4"/>
  <c r="F581" i="4"/>
  <c r="O580" i="4"/>
  <c r="H581" i="4" l="1"/>
  <c r="M581" i="4"/>
  <c r="C581" i="4"/>
  <c r="G581" i="4"/>
  <c r="D581" i="4"/>
  <c r="L581" i="4"/>
  <c r="P581" i="4"/>
  <c r="A583" i="4"/>
  <c r="I582" i="4"/>
  <c r="F582" i="4"/>
  <c r="E582" i="4"/>
  <c r="A584" i="4" l="1"/>
  <c r="F583" i="4"/>
  <c r="E583" i="4"/>
  <c r="I583" i="4"/>
  <c r="H582" i="4"/>
  <c r="L582" i="4"/>
  <c r="D582" i="4"/>
  <c r="O582" i="4" s="1"/>
  <c r="G582" i="4"/>
  <c r="C582" i="4"/>
  <c r="M582" i="4"/>
  <c r="K582" i="4"/>
  <c r="K581" i="4"/>
  <c r="O581" i="4"/>
  <c r="E584" i="4" l="1"/>
  <c r="I584" i="4"/>
  <c r="F584" i="4"/>
  <c r="A585" i="4"/>
  <c r="P582" i="4"/>
  <c r="D583" i="4"/>
  <c r="O583" i="4" s="1"/>
  <c r="L583" i="4"/>
  <c r="C583" i="4"/>
  <c r="G583" i="4"/>
  <c r="H583" i="4"/>
  <c r="M583" i="4"/>
  <c r="C584" i="4" l="1"/>
  <c r="M584" i="4"/>
  <c r="L584" i="4"/>
  <c r="D584" i="4"/>
  <c r="G584" i="4"/>
  <c r="H584" i="4"/>
  <c r="O584" i="4"/>
  <c r="K584" i="4"/>
  <c r="E585" i="4"/>
  <c r="A586" i="4"/>
  <c r="F585" i="4"/>
  <c r="I585" i="4"/>
  <c r="P583" i="4"/>
  <c r="P584" i="4"/>
  <c r="K583" i="4"/>
  <c r="E586" i="4" l="1"/>
  <c r="F586" i="4"/>
  <c r="I586" i="4"/>
  <c r="A587" i="4"/>
  <c r="G585" i="4"/>
  <c r="D585" i="4"/>
  <c r="L585" i="4"/>
  <c r="M585" i="4"/>
  <c r="C585" i="4"/>
  <c r="H585" i="4"/>
  <c r="E587" i="4" l="1"/>
  <c r="A588" i="4"/>
  <c r="I587" i="4"/>
  <c r="F587" i="4"/>
  <c r="K585" i="4"/>
  <c r="P585" i="4"/>
  <c r="O585" i="4"/>
  <c r="H586" i="4"/>
  <c r="D586" i="4"/>
  <c r="L586" i="4"/>
  <c r="G586" i="4"/>
  <c r="C586" i="4"/>
  <c r="M586" i="4"/>
  <c r="O586" i="4" l="1"/>
  <c r="K586" i="4"/>
  <c r="P586" i="4"/>
  <c r="E588" i="4"/>
  <c r="I588" i="4"/>
  <c r="A589" i="4"/>
  <c r="F588" i="4"/>
  <c r="C587" i="4"/>
  <c r="H587" i="4"/>
  <c r="M587" i="4"/>
  <c r="L587" i="4"/>
  <c r="G587" i="4"/>
  <c r="D587" i="4"/>
  <c r="G588" i="4" l="1"/>
  <c r="C588" i="4"/>
  <c r="H588" i="4"/>
  <c r="D588" i="4"/>
  <c r="L588" i="4"/>
  <c r="M588" i="4"/>
  <c r="O587" i="4"/>
  <c r="K587" i="4"/>
  <c r="P587" i="4"/>
  <c r="I589" i="4"/>
  <c r="F589" i="4"/>
  <c r="E589" i="4"/>
  <c r="A590" i="4"/>
  <c r="H589" i="4" l="1"/>
  <c r="M589" i="4"/>
  <c r="G589" i="4"/>
  <c r="C589" i="4"/>
  <c r="L589" i="4"/>
  <c r="D589" i="4"/>
  <c r="K588" i="4"/>
  <c r="P588" i="4"/>
  <c r="O588" i="4"/>
  <c r="P589" i="4"/>
  <c r="I590" i="4"/>
  <c r="E590" i="4"/>
  <c r="A591" i="4"/>
  <c r="F590" i="4"/>
  <c r="G590" i="4" l="1"/>
  <c r="M590" i="4"/>
  <c r="H590" i="4"/>
  <c r="L590" i="4"/>
  <c r="D590" i="4"/>
  <c r="C590" i="4"/>
  <c r="K589" i="4"/>
  <c r="O589" i="4"/>
  <c r="I591" i="4"/>
  <c r="F591" i="4"/>
  <c r="A592" i="4"/>
  <c r="E591" i="4"/>
  <c r="D591" i="4" l="1"/>
  <c r="K591" i="4" s="1"/>
  <c r="L591" i="4"/>
  <c r="M591" i="4"/>
  <c r="G591" i="4"/>
  <c r="C591" i="4"/>
  <c r="H591" i="4"/>
  <c r="I592" i="4"/>
  <c r="A593" i="4"/>
  <c r="E592" i="4"/>
  <c r="F592" i="4"/>
  <c r="P591" i="4"/>
  <c r="O591" i="4"/>
  <c r="P590" i="4"/>
  <c r="O590" i="4"/>
  <c r="K590" i="4"/>
  <c r="I593" i="4" l="1"/>
  <c r="F593" i="4"/>
  <c r="E593" i="4"/>
  <c r="A594" i="4"/>
  <c r="H592" i="4"/>
  <c r="G592" i="4"/>
  <c r="C592" i="4"/>
  <c r="D592" i="4"/>
  <c r="O592" i="4" s="1"/>
  <c r="L592" i="4"/>
  <c r="M592" i="4"/>
  <c r="I594" i="4" l="1"/>
  <c r="E594" i="4"/>
  <c r="A595" i="4"/>
  <c r="F594" i="4"/>
  <c r="K592" i="4"/>
  <c r="D593" i="4"/>
  <c r="H593" i="4"/>
  <c r="L593" i="4"/>
  <c r="G593" i="4"/>
  <c r="M593" i="4"/>
  <c r="C593" i="4"/>
  <c r="P592" i="4"/>
  <c r="O593" i="4" l="1"/>
  <c r="P593" i="4"/>
  <c r="K593" i="4"/>
  <c r="F595" i="4"/>
  <c r="A596" i="4"/>
  <c r="E595" i="4"/>
  <c r="I595" i="4"/>
  <c r="G594" i="4"/>
  <c r="H594" i="4"/>
  <c r="D594" i="4"/>
  <c r="L594" i="4"/>
  <c r="C594" i="4"/>
  <c r="M594" i="4"/>
  <c r="M595" i="4" l="1"/>
  <c r="C595" i="4"/>
  <c r="H595" i="4"/>
  <c r="D595" i="4"/>
  <c r="K595" i="4" s="1"/>
  <c r="G595" i="4"/>
  <c r="L595" i="4"/>
  <c r="P595" i="4"/>
  <c r="K594" i="4"/>
  <c r="O594" i="4"/>
  <c r="P594" i="4"/>
  <c r="O595" i="4"/>
  <c r="E596" i="4"/>
  <c r="A597" i="4"/>
  <c r="I596" i="4"/>
  <c r="F596" i="4"/>
  <c r="M596" i="4" l="1"/>
  <c r="H596" i="4"/>
  <c r="G596" i="4"/>
  <c r="D596" i="4"/>
  <c r="P596" i="4" s="1"/>
  <c r="C596" i="4"/>
  <c r="L596" i="4"/>
  <c r="K596" i="4"/>
  <c r="F597" i="4"/>
  <c r="I597" i="4"/>
  <c r="E597" i="4"/>
  <c r="A598" i="4"/>
  <c r="C597" i="4" l="1"/>
  <c r="L597" i="4"/>
  <c r="D597" i="4"/>
  <c r="H597" i="4"/>
  <c r="M597" i="4"/>
  <c r="G597" i="4"/>
  <c r="F598" i="4"/>
  <c r="A599" i="4"/>
  <c r="E598" i="4"/>
  <c r="I598" i="4"/>
  <c r="O596" i="4"/>
  <c r="K597" i="4" l="1"/>
  <c r="P597" i="4"/>
  <c r="O597" i="4"/>
  <c r="E599" i="4"/>
  <c r="A600" i="4"/>
  <c r="F599" i="4"/>
  <c r="I599" i="4"/>
  <c r="G598" i="4"/>
  <c r="D598" i="4"/>
  <c r="H598" i="4"/>
  <c r="M598" i="4"/>
  <c r="C598" i="4"/>
  <c r="L598" i="4"/>
  <c r="H599" i="4" l="1"/>
  <c r="C599" i="4"/>
  <c r="M599" i="4"/>
  <c r="D599" i="4"/>
  <c r="L599" i="4"/>
  <c r="G599" i="4"/>
  <c r="K598" i="4"/>
  <c r="P598" i="4"/>
  <c r="O598" i="4"/>
  <c r="E600" i="4"/>
  <c r="F600" i="4"/>
  <c r="I600" i="4"/>
  <c r="A601" i="4"/>
  <c r="P599" i="4" l="1"/>
  <c r="O599" i="4"/>
  <c r="D600" i="4"/>
  <c r="H600" i="4"/>
  <c r="M600" i="4"/>
  <c r="C600" i="4"/>
  <c r="G600" i="4"/>
  <c r="L600" i="4"/>
  <c r="E601" i="4"/>
  <c r="A602" i="4"/>
  <c r="I601" i="4"/>
  <c r="F601" i="4"/>
  <c r="K599" i="4"/>
  <c r="P600" i="4" l="1"/>
  <c r="O600" i="4"/>
  <c r="K600" i="4"/>
  <c r="E602" i="4"/>
  <c r="I602" i="4"/>
  <c r="A603" i="4"/>
  <c r="F602" i="4"/>
  <c r="H601" i="4"/>
  <c r="M601" i="4"/>
  <c r="G601" i="4"/>
  <c r="D601" i="4"/>
  <c r="K601" i="4" s="1"/>
  <c r="C601" i="4"/>
  <c r="L601" i="4"/>
  <c r="I603" i="4" l="1"/>
  <c r="F603" i="4"/>
  <c r="E603" i="4"/>
  <c r="A604" i="4"/>
  <c r="L602" i="4"/>
  <c r="M602" i="4"/>
  <c r="H602" i="4"/>
  <c r="C602" i="4"/>
  <c r="G602" i="4"/>
  <c r="D602" i="4"/>
  <c r="O601" i="4"/>
  <c r="P601" i="4"/>
  <c r="G603" i="4" l="1"/>
  <c r="H603" i="4"/>
  <c r="M603" i="4"/>
  <c r="C603" i="4"/>
  <c r="L603" i="4"/>
  <c r="D603" i="4"/>
  <c r="P602" i="4"/>
  <c r="O602" i="4"/>
  <c r="I604" i="4"/>
  <c r="E604" i="4"/>
  <c r="A605" i="4"/>
  <c r="F604" i="4"/>
  <c r="K602" i="4"/>
  <c r="A606" i="4" l="1"/>
  <c r="I605" i="4"/>
  <c r="F605" i="4"/>
  <c r="E605" i="4"/>
  <c r="C604" i="4"/>
  <c r="M604" i="4"/>
  <c r="D604" i="4"/>
  <c r="L604" i="4"/>
  <c r="H604" i="4"/>
  <c r="G604" i="4"/>
  <c r="K603" i="4"/>
  <c r="O603" i="4"/>
  <c r="P603" i="4"/>
  <c r="K604" i="4" l="1"/>
  <c r="O604" i="4"/>
  <c r="P604" i="4"/>
  <c r="D605" i="4"/>
  <c r="M605" i="4"/>
  <c r="L605" i="4"/>
  <c r="H605" i="4"/>
  <c r="G605" i="4"/>
  <c r="C605" i="4"/>
  <c r="F606" i="4"/>
  <c r="I606" i="4"/>
  <c r="E606" i="4"/>
  <c r="A607" i="4"/>
  <c r="E607" i="4" l="1"/>
  <c r="A608" i="4"/>
  <c r="I607" i="4"/>
  <c r="F607" i="4"/>
  <c r="C606" i="4"/>
  <c r="G606" i="4"/>
  <c r="L606" i="4"/>
  <c r="M606" i="4"/>
  <c r="H606" i="4"/>
  <c r="D606" i="4"/>
  <c r="O605" i="4"/>
  <c r="P605" i="4"/>
  <c r="K605" i="4"/>
  <c r="O606" i="4" l="1"/>
  <c r="P606" i="4"/>
  <c r="K606" i="4"/>
  <c r="A609" i="4"/>
  <c r="F608" i="4"/>
  <c r="I608" i="4"/>
  <c r="E608" i="4"/>
  <c r="G607" i="4"/>
  <c r="D607" i="4"/>
  <c r="C607" i="4"/>
  <c r="H607" i="4"/>
  <c r="M607" i="4"/>
  <c r="L607" i="4"/>
  <c r="L608" i="4" l="1"/>
  <c r="D608" i="4"/>
  <c r="H608" i="4"/>
  <c r="C608" i="4"/>
  <c r="G608" i="4"/>
  <c r="M608" i="4"/>
  <c r="O607" i="4"/>
  <c r="K607" i="4"/>
  <c r="O608" i="4"/>
  <c r="A610" i="4"/>
  <c r="I609" i="4"/>
  <c r="E609" i="4"/>
  <c r="F609" i="4"/>
  <c r="P607" i="4"/>
  <c r="G609" i="4" l="1"/>
  <c r="L609" i="4"/>
  <c r="D609" i="4"/>
  <c r="O609" i="4" s="1"/>
  <c r="H609" i="4"/>
  <c r="C609" i="4"/>
  <c r="M609" i="4"/>
  <c r="K609" i="4"/>
  <c r="P609" i="4"/>
  <c r="A611" i="4"/>
  <c r="F610" i="4"/>
  <c r="E610" i="4"/>
  <c r="I610" i="4"/>
  <c r="K608" i="4"/>
  <c r="P608" i="4"/>
  <c r="L610" i="4" l="1"/>
  <c r="C610" i="4"/>
  <c r="G610" i="4"/>
  <c r="H610" i="4"/>
  <c r="D610" i="4"/>
  <c r="K610" i="4" s="1"/>
  <c r="M610" i="4"/>
  <c r="P610" i="4"/>
  <c r="O610" i="4"/>
  <c r="A612" i="4"/>
  <c r="E611" i="4"/>
  <c r="I611" i="4"/>
  <c r="F611" i="4"/>
  <c r="D611" i="4" l="1"/>
  <c r="L611" i="4"/>
  <c r="C611" i="4"/>
  <c r="G611" i="4"/>
  <c r="M611" i="4"/>
  <c r="H611" i="4"/>
  <c r="A613" i="4"/>
  <c r="F612" i="4"/>
  <c r="I612" i="4"/>
  <c r="E612" i="4"/>
  <c r="A614" i="4" l="1"/>
  <c r="E613" i="4"/>
  <c r="I613" i="4"/>
  <c r="F613" i="4"/>
  <c r="G612" i="4"/>
  <c r="M612" i="4"/>
  <c r="L612" i="4"/>
  <c r="C612" i="4"/>
  <c r="H612" i="4"/>
  <c r="D612" i="4"/>
  <c r="O611" i="4"/>
  <c r="K611" i="4"/>
  <c r="P611" i="4"/>
  <c r="K612" i="4" l="1"/>
  <c r="P612" i="4"/>
  <c r="O612" i="4"/>
  <c r="H613" i="4"/>
  <c r="C613" i="4"/>
  <c r="L613" i="4"/>
  <c r="G613" i="4"/>
  <c r="M613" i="4"/>
  <c r="D613" i="4"/>
  <c r="O613" i="4"/>
  <c r="F614" i="4"/>
  <c r="I614" i="4"/>
  <c r="E614" i="4"/>
  <c r="A615" i="4"/>
  <c r="E615" i="4" l="1"/>
  <c r="I615" i="4"/>
  <c r="F615" i="4"/>
  <c r="A616" i="4"/>
  <c r="C614" i="4"/>
  <c r="H614" i="4"/>
  <c r="G614" i="4"/>
  <c r="L614" i="4"/>
  <c r="M614" i="4"/>
  <c r="D614" i="4"/>
  <c r="P613" i="4"/>
  <c r="K613" i="4"/>
  <c r="L615" i="4" l="1"/>
  <c r="C615" i="4"/>
  <c r="G615" i="4"/>
  <c r="D615" i="4"/>
  <c r="H615" i="4"/>
  <c r="M615" i="4"/>
  <c r="P614" i="4"/>
  <c r="O614" i="4"/>
  <c r="E616" i="4"/>
  <c r="A617" i="4"/>
  <c r="F616" i="4"/>
  <c r="I616" i="4"/>
  <c r="K614" i="4"/>
  <c r="P615" i="4" l="1"/>
  <c r="K615" i="4"/>
  <c r="O615" i="4"/>
  <c r="E617" i="4"/>
  <c r="F617" i="4"/>
  <c r="I617" i="4"/>
  <c r="A618" i="4"/>
  <c r="G616" i="4"/>
  <c r="M616" i="4"/>
  <c r="D616" i="4"/>
  <c r="L616" i="4"/>
  <c r="C616" i="4"/>
  <c r="H616" i="4"/>
  <c r="E618" i="4" l="1"/>
  <c r="A619" i="4"/>
  <c r="I618" i="4"/>
  <c r="F618" i="4"/>
  <c r="P616" i="4"/>
  <c r="O616" i="4"/>
  <c r="C617" i="4"/>
  <c r="G617" i="4"/>
  <c r="M617" i="4"/>
  <c r="L617" i="4"/>
  <c r="H617" i="4"/>
  <c r="D617" i="4"/>
  <c r="K616" i="4"/>
  <c r="K617" i="4" l="1"/>
  <c r="P617" i="4"/>
  <c r="O617" i="4"/>
  <c r="E619" i="4"/>
  <c r="I619" i="4"/>
  <c r="A620" i="4"/>
  <c r="F619" i="4"/>
  <c r="C618" i="4"/>
  <c r="H618" i="4"/>
  <c r="L618" i="4"/>
  <c r="D618" i="4"/>
  <c r="M618" i="4"/>
  <c r="G618" i="4"/>
  <c r="O618" i="4" l="1"/>
  <c r="P618" i="4"/>
  <c r="F620" i="4"/>
  <c r="A621" i="4"/>
  <c r="I620" i="4"/>
  <c r="E620" i="4"/>
  <c r="H619" i="4"/>
  <c r="L619" i="4"/>
  <c r="C619" i="4"/>
  <c r="M619" i="4"/>
  <c r="D619" i="4"/>
  <c r="G619" i="4"/>
  <c r="K618" i="4"/>
  <c r="K620" i="4" l="1"/>
  <c r="F621" i="4"/>
  <c r="A622" i="4"/>
  <c r="E621" i="4"/>
  <c r="I621" i="4"/>
  <c r="K619" i="4"/>
  <c r="P619" i="4"/>
  <c r="O619" i="4"/>
  <c r="D620" i="4"/>
  <c r="O620" i="4" s="1"/>
  <c r="G620" i="4"/>
  <c r="L620" i="4"/>
  <c r="H620" i="4"/>
  <c r="M620" i="4"/>
  <c r="C620" i="4"/>
  <c r="I622" i="4" l="1"/>
  <c r="A623" i="4"/>
  <c r="E622" i="4"/>
  <c r="F622" i="4"/>
  <c r="L621" i="4"/>
  <c r="C621" i="4"/>
  <c r="D621" i="4"/>
  <c r="H621" i="4"/>
  <c r="M621" i="4"/>
  <c r="G621" i="4"/>
  <c r="P620" i="4"/>
  <c r="H622" i="4" l="1"/>
  <c r="G622" i="4"/>
  <c r="L622" i="4"/>
  <c r="M622" i="4"/>
  <c r="D622" i="4"/>
  <c r="C622" i="4"/>
  <c r="P621" i="4"/>
  <c r="O621" i="4"/>
  <c r="P622" i="4"/>
  <c r="I623" i="4"/>
  <c r="F623" i="4"/>
  <c r="E623" i="4"/>
  <c r="A624" i="4"/>
  <c r="K621" i="4"/>
  <c r="D623" i="4" l="1"/>
  <c r="O623" i="4" s="1"/>
  <c r="M623" i="4"/>
  <c r="G623" i="4"/>
  <c r="C623" i="4"/>
  <c r="H623" i="4"/>
  <c r="L623" i="4"/>
  <c r="K623" i="4"/>
  <c r="P623" i="4"/>
  <c r="I624" i="4"/>
  <c r="E624" i="4"/>
  <c r="A625" i="4"/>
  <c r="F624" i="4"/>
  <c r="O622" i="4"/>
  <c r="K622" i="4"/>
  <c r="I625" i="4" l="1"/>
  <c r="F625" i="4"/>
  <c r="A626" i="4"/>
  <c r="E625" i="4"/>
  <c r="C624" i="4"/>
  <c r="L624" i="4"/>
  <c r="D624" i="4"/>
  <c r="H624" i="4"/>
  <c r="M624" i="4"/>
  <c r="G624" i="4"/>
  <c r="H625" i="4" l="1"/>
  <c r="G625" i="4"/>
  <c r="C625" i="4"/>
  <c r="D625" i="4"/>
  <c r="M625" i="4"/>
  <c r="L625" i="4"/>
  <c r="P624" i="4"/>
  <c r="K624" i="4"/>
  <c r="O624" i="4"/>
  <c r="O625" i="4"/>
  <c r="A627" i="4"/>
  <c r="E626" i="4"/>
  <c r="I626" i="4"/>
  <c r="F626" i="4"/>
  <c r="M626" i="4" l="1"/>
  <c r="H626" i="4"/>
  <c r="D626" i="4"/>
  <c r="G626" i="4"/>
  <c r="C626" i="4"/>
  <c r="L626" i="4"/>
  <c r="P625" i="4"/>
  <c r="K625" i="4"/>
  <c r="A628" i="4"/>
  <c r="E627" i="4"/>
  <c r="I627" i="4"/>
  <c r="F627" i="4"/>
  <c r="P626" i="4" l="1"/>
  <c r="O626" i="4"/>
  <c r="K626" i="4"/>
  <c r="L627" i="4"/>
  <c r="D627" i="4"/>
  <c r="M627" i="4"/>
  <c r="C627" i="4"/>
  <c r="G627" i="4"/>
  <c r="H627" i="4"/>
  <c r="P627" i="4"/>
  <c r="F628" i="4"/>
  <c r="I628" i="4"/>
  <c r="E628" i="4"/>
  <c r="A629" i="4"/>
  <c r="F629" i="4" l="1"/>
  <c r="A630" i="4"/>
  <c r="E629" i="4"/>
  <c r="I629" i="4"/>
  <c r="D628" i="4"/>
  <c r="L628" i="4"/>
  <c r="H628" i="4"/>
  <c r="M628" i="4"/>
  <c r="G628" i="4"/>
  <c r="C628" i="4"/>
  <c r="K627" i="4"/>
  <c r="O627" i="4"/>
  <c r="C629" i="4" l="1"/>
  <c r="M629" i="4"/>
  <c r="H629" i="4"/>
  <c r="D629" i="4"/>
  <c r="P629" i="4" s="1"/>
  <c r="G629" i="4"/>
  <c r="L629" i="4"/>
  <c r="F630" i="4"/>
  <c r="E630" i="4"/>
  <c r="I630" i="4"/>
  <c r="A631" i="4"/>
  <c r="K629" i="4"/>
  <c r="O628" i="4"/>
  <c r="K628" i="4"/>
  <c r="P628" i="4"/>
  <c r="F631" i="4" l="1"/>
  <c r="A632" i="4"/>
  <c r="I631" i="4"/>
  <c r="E631" i="4"/>
  <c r="O629" i="4"/>
  <c r="C630" i="4"/>
  <c r="M630" i="4"/>
  <c r="H630" i="4"/>
  <c r="L630" i="4"/>
  <c r="D630" i="4"/>
  <c r="G630" i="4"/>
  <c r="P630" i="4" l="1"/>
  <c r="K630" i="4"/>
  <c r="O630" i="4"/>
  <c r="L631" i="4"/>
  <c r="M631" i="4"/>
  <c r="G631" i="4"/>
  <c r="H631" i="4"/>
  <c r="D631" i="4"/>
  <c r="C631" i="4"/>
  <c r="O631" i="4"/>
  <c r="F632" i="4"/>
  <c r="A633" i="4"/>
  <c r="E632" i="4"/>
  <c r="I632" i="4"/>
  <c r="E633" i="4" l="1"/>
  <c r="I633" i="4"/>
  <c r="F633" i="4"/>
  <c r="A634" i="4"/>
  <c r="K631" i="4"/>
  <c r="P631" i="4"/>
  <c r="C632" i="4"/>
  <c r="G632" i="4"/>
  <c r="M632" i="4"/>
  <c r="D632" i="4"/>
  <c r="H632" i="4"/>
  <c r="L632" i="4"/>
  <c r="E634" i="4" l="1"/>
  <c r="A635" i="4"/>
  <c r="F634" i="4"/>
  <c r="I634" i="4"/>
  <c r="K632" i="4"/>
  <c r="O632" i="4"/>
  <c r="P632" i="4"/>
  <c r="L633" i="4"/>
  <c r="C633" i="4"/>
  <c r="G633" i="4"/>
  <c r="D633" i="4"/>
  <c r="H633" i="4"/>
  <c r="M633" i="4"/>
  <c r="E635" i="4" l="1"/>
  <c r="I635" i="4"/>
  <c r="A636" i="4"/>
  <c r="F635" i="4"/>
  <c r="P633" i="4"/>
  <c r="K633" i="4"/>
  <c r="O633" i="4"/>
  <c r="M634" i="4"/>
  <c r="H634" i="4"/>
  <c r="G634" i="4"/>
  <c r="D634" i="4"/>
  <c r="C634" i="4"/>
  <c r="L634" i="4"/>
  <c r="O634" i="4" l="1"/>
  <c r="P634" i="4"/>
  <c r="K634" i="4"/>
  <c r="I636" i="4"/>
  <c r="F636" i="4"/>
  <c r="A637" i="4"/>
  <c r="E636" i="4"/>
  <c r="H635" i="4"/>
  <c r="M635" i="4"/>
  <c r="L635" i="4"/>
  <c r="G635" i="4"/>
  <c r="D635" i="4"/>
  <c r="C635" i="4"/>
  <c r="C636" i="4" l="1"/>
  <c r="M636" i="4"/>
  <c r="D636" i="4"/>
  <c r="G636" i="4"/>
  <c r="L636" i="4"/>
  <c r="H636" i="4"/>
  <c r="P635" i="4"/>
  <c r="O635" i="4"/>
  <c r="A638" i="4"/>
  <c r="F637" i="4"/>
  <c r="I637" i="4"/>
  <c r="E637" i="4"/>
  <c r="K635" i="4"/>
  <c r="G637" i="4" l="1"/>
  <c r="H637" i="4"/>
  <c r="L637" i="4"/>
  <c r="D637" i="4"/>
  <c r="O637" i="4" s="1"/>
  <c r="M637" i="4"/>
  <c r="C637" i="4"/>
  <c r="P636" i="4"/>
  <c r="O636" i="4"/>
  <c r="K636" i="4"/>
  <c r="K637" i="4"/>
  <c r="P637" i="4"/>
  <c r="E638" i="4"/>
  <c r="I638" i="4"/>
  <c r="A639" i="4"/>
  <c r="F638" i="4"/>
  <c r="D638" i="4" l="1"/>
  <c r="M638" i="4"/>
  <c r="H638" i="4"/>
  <c r="C638" i="4"/>
  <c r="L638" i="4"/>
  <c r="G638" i="4"/>
  <c r="I639" i="4"/>
  <c r="F639" i="4"/>
  <c r="A640" i="4"/>
  <c r="E639" i="4"/>
  <c r="K638" i="4"/>
  <c r="L639" i="4" l="1"/>
  <c r="H639" i="4"/>
  <c r="M639" i="4"/>
  <c r="D639" i="4"/>
  <c r="G639" i="4"/>
  <c r="C639" i="4"/>
  <c r="I640" i="4"/>
  <c r="A641" i="4"/>
  <c r="E640" i="4"/>
  <c r="F640" i="4"/>
  <c r="O638" i="4"/>
  <c r="P638" i="4"/>
  <c r="A642" i="4" l="1"/>
  <c r="E641" i="4"/>
  <c r="I641" i="4"/>
  <c r="F641" i="4"/>
  <c r="K639" i="4"/>
  <c r="O639" i="4"/>
  <c r="P639" i="4"/>
  <c r="M640" i="4"/>
  <c r="L640" i="4"/>
  <c r="C640" i="4"/>
  <c r="D640" i="4"/>
  <c r="G640" i="4"/>
  <c r="H640" i="4"/>
  <c r="K640" i="4" l="1"/>
  <c r="P640" i="4"/>
  <c r="L641" i="4"/>
  <c r="D641" i="4"/>
  <c r="H641" i="4"/>
  <c r="M641" i="4"/>
  <c r="G641" i="4"/>
  <c r="C641" i="4"/>
  <c r="P641" i="4"/>
  <c r="I642" i="4"/>
  <c r="F642" i="4"/>
  <c r="A643" i="4"/>
  <c r="E642" i="4"/>
  <c r="O640" i="4"/>
  <c r="M642" i="4" l="1"/>
  <c r="D642" i="4"/>
  <c r="K642" i="4" s="1"/>
  <c r="L642" i="4"/>
  <c r="C642" i="4"/>
  <c r="G642" i="4"/>
  <c r="H642" i="4"/>
  <c r="O642" i="4"/>
  <c r="A644" i="4"/>
  <c r="F643" i="4"/>
  <c r="E643" i="4"/>
  <c r="I643" i="4"/>
  <c r="O641" i="4"/>
  <c r="K641" i="4"/>
  <c r="P642" i="4"/>
  <c r="A645" i="4" l="1"/>
  <c r="I644" i="4"/>
  <c r="E644" i="4"/>
  <c r="F644" i="4"/>
  <c r="M643" i="4"/>
  <c r="C643" i="4"/>
  <c r="G643" i="4"/>
  <c r="L643" i="4"/>
  <c r="H643" i="4"/>
  <c r="D643" i="4"/>
  <c r="P643" i="4" s="1"/>
  <c r="O643" i="4"/>
  <c r="H644" i="4" l="1"/>
  <c r="D644" i="4"/>
  <c r="C644" i="4"/>
  <c r="G644" i="4"/>
  <c r="M644" i="4"/>
  <c r="L644" i="4"/>
  <c r="A646" i="4"/>
  <c r="F645" i="4"/>
  <c r="E645" i="4"/>
  <c r="I645" i="4"/>
  <c r="K643" i="4"/>
  <c r="A647" i="4" l="1"/>
  <c r="E646" i="4"/>
  <c r="I646" i="4"/>
  <c r="F646" i="4"/>
  <c r="K644" i="4"/>
  <c r="P644" i="4"/>
  <c r="O644" i="4"/>
  <c r="L645" i="4"/>
  <c r="C645" i="4"/>
  <c r="D645" i="4"/>
  <c r="G645" i="4"/>
  <c r="H645" i="4"/>
  <c r="M645" i="4"/>
  <c r="H646" i="4" l="1"/>
  <c r="M646" i="4"/>
  <c r="C646" i="4"/>
  <c r="D646" i="4"/>
  <c r="L646" i="4"/>
  <c r="G646" i="4"/>
  <c r="O645" i="4"/>
  <c r="P645" i="4"/>
  <c r="O646" i="4"/>
  <c r="A648" i="4"/>
  <c r="F647" i="4"/>
  <c r="I647" i="4"/>
  <c r="E647" i="4"/>
  <c r="K645" i="4"/>
  <c r="P646" i="4" l="1"/>
  <c r="K646" i="4"/>
  <c r="A649" i="4"/>
  <c r="I648" i="4"/>
  <c r="E648" i="4"/>
  <c r="F648" i="4"/>
  <c r="D647" i="4"/>
  <c r="P647" i="4" s="1"/>
  <c r="H647" i="4"/>
  <c r="C647" i="4"/>
  <c r="L647" i="4"/>
  <c r="M647" i="4"/>
  <c r="G647" i="4"/>
  <c r="K647" i="4" l="1"/>
  <c r="G648" i="4"/>
  <c r="H648" i="4"/>
  <c r="D648" i="4"/>
  <c r="M648" i="4"/>
  <c r="C648" i="4"/>
  <c r="L648" i="4"/>
  <c r="P648" i="4"/>
  <c r="A650" i="4"/>
  <c r="F649" i="4"/>
  <c r="E649" i="4"/>
  <c r="I649" i="4"/>
  <c r="O647" i="4"/>
  <c r="K648" i="4" l="1"/>
  <c r="O648" i="4"/>
  <c r="D649" i="4"/>
  <c r="C649" i="4"/>
  <c r="G649" i="4"/>
  <c r="M649" i="4"/>
  <c r="L649" i="4"/>
  <c r="H649" i="4"/>
  <c r="A651" i="4"/>
  <c r="E650" i="4"/>
  <c r="I650" i="4"/>
  <c r="F650" i="4"/>
  <c r="H650" i="4" l="1"/>
  <c r="D650" i="4"/>
  <c r="M650" i="4"/>
  <c r="G650" i="4"/>
  <c r="C650" i="4"/>
  <c r="L650" i="4"/>
  <c r="A652" i="4"/>
  <c r="F651" i="4"/>
  <c r="I651" i="4"/>
  <c r="E651" i="4"/>
  <c r="P649" i="4"/>
  <c r="O649" i="4"/>
  <c r="K649" i="4"/>
  <c r="A653" i="4" l="1"/>
  <c r="I652" i="4"/>
  <c r="E652" i="4"/>
  <c r="F652" i="4"/>
  <c r="H651" i="4"/>
  <c r="D651" i="4"/>
  <c r="C651" i="4"/>
  <c r="M651" i="4"/>
  <c r="G651" i="4"/>
  <c r="L651" i="4"/>
  <c r="P650" i="4"/>
  <c r="K650" i="4"/>
  <c r="O650" i="4"/>
  <c r="K651" i="4" l="1"/>
  <c r="O651" i="4"/>
  <c r="P651" i="4"/>
  <c r="L652" i="4"/>
  <c r="C652" i="4"/>
  <c r="D652" i="4"/>
  <c r="H652" i="4"/>
  <c r="G652" i="4"/>
  <c r="M652" i="4"/>
  <c r="P652" i="4"/>
  <c r="A654" i="4"/>
  <c r="F653" i="4"/>
  <c r="E653" i="4"/>
  <c r="I653" i="4"/>
  <c r="E654" i="4" l="1"/>
  <c r="A655" i="4"/>
  <c r="F654" i="4"/>
  <c r="I654" i="4"/>
  <c r="O652" i="4"/>
  <c r="K652" i="4"/>
  <c r="H653" i="4"/>
  <c r="G653" i="4"/>
  <c r="M653" i="4"/>
  <c r="C653" i="4"/>
  <c r="L653" i="4"/>
  <c r="D653" i="4"/>
  <c r="P653" i="4" l="1"/>
  <c r="K653" i="4"/>
  <c r="F655" i="4"/>
  <c r="E655" i="4"/>
  <c r="A656" i="4"/>
  <c r="I655" i="4"/>
  <c r="C654" i="4"/>
  <c r="G654" i="4"/>
  <c r="D654" i="4"/>
  <c r="L654" i="4"/>
  <c r="M654" i="4"/>
  <c r="H654" i="4"/>
  <c r="O653" i="4"/>
  <c r="K654" i="4" l="1"/>
  <c r="P654" i="4"/>
  <c r="E656" i="4"/>
  <c r="F656" i="4"/>
  <c r="I656" i="4"/>
  <c r="A657" i="4"/>
  <c r="M655" i="4"/>
  <c r="C655" i="4"/>
  <c r="L655" i="4"/>
  <c r="H655" i="4"/>
  <c r="G655" i="4"/>
  <c r="D655" i="4"/>
  <c r="O654" i="4"/>
  <c r="L656" i="4" l="1"/>
  <c r="M656" i="4"/>
  <c r="H656" i="4"/>
  <c r="G656" i="4"/>
  <c r="D656" i="4"/>
  <c r="C656" i="4"/>
  <c r="P655" i="4"/>
  <c r="K655" i="4"/>
  <c r="E657" i="4"/>
  <c r="A658" i="4"/>
  <c r="I657" i="4"/>
  <c r="F657" i="4"/>
  <c r="O655" i="4"/>
  <c r="E658" i="4" l="1"/>
  <c r="I658" i="4"/>
  <c r="F658" i="4"/>
  <c r="A659" i="4"/>
  <c r="C657" i="4"/>
  <c r="H657" i="4"/>
  <c r="G657" i="4"/>
  <c r="M657" i="4"/>
  <c r="D657" i="4"/>
  <c r="L657" i="4"/>
  <c r="K656" i="4"/>
  <c r="P656" i="4"/>
  <c r="O656" i="4"/>
  <c r="K657" i="4" l="1"/>
  <c r="P657" i="4"/>
  <c r="M658" i="4"/>
  <c r="G658" i="4"/>
  <c r="H658" i="4"/>
  <c r="C658" i="4"/>
  <c r="D658" i="4"/>
  <c r="L658" i="4"/>
  <c r="E659" i="4"/>
  <c r="A660" i="4"/>
  <c r="F659" i="4"/>
  <c r="I659" i="4"/>
  <c r="O657" i="4"/>
  <c r="C659" i="4" l="1"/>
  <c r="D659" i="4"/>
  <c r="O659" i="4" s="1"/>
  <c r="G659" i="4"/>
  <c r="L659" i="4"/>
  <c r="M659" i="4"/>
  <c r="H659" i="4"/>
  <c r="K658" i="4"/>
  <c r="O658" i="4"/>
  <c r="P658" i="4"/>
  <c r="K659" i="4"/>
  <c r="E660" i="4"/>
  <c r="F660" i="4"/>
  <c r="I660" i="4"/>
  <c r="A661" i="4"/>
  <c r="P659" i="4"/>
  <c r="H660" i="4" l="1"/>
  <c r="M660" i="4"/>
  <c r="G660" i="4"/>
  <c r="D660" i="4"/>
  <c r="C660" i="4"/>
  <c r="L660" i="4"/>
  <c r="E661" i="4"/>
  <c r="A662" i="4"/>
  <c r="I661" i="4"/>
  <c r="F661" i="4"/>
  <c r="E662" i="4" l="1"/>
  <c r="I662" i="4"/>
  <c r="F662" i="4"/>
  <c r="A663" i="4"/>
  <c r="K660" i="4"/>
  <c r="P660" i="4"/>
  <c r="O660" i="4"/>
  <c r="C661" i="4"/>
  <c r="L661" i="4"/>
  <c r="H661" i="4"/>
  <c r="D661" i="4"/>
  <c r="G661" i="4"/>
  <c r="M661" i="4"/>
  <c r="L662" i="4" l="1"/>
  <c r="G662" i="4"/>
  <c r="D662" i="4"/>
  <c r="M662" i="4"/>
  <c r="C662" i="4"/>
  <c r="H662" i="4"/>
  <c r="P661" i="4"/>
  <c r="O661" i="4"/>
  <c r="E663" i="4"/>
  <c r="I663" i="4"/>
  <c r="F663" i="4"/>
  <c r="A664" i="4"/>
  <c r="K661" i="4"/>
  <c r="I664" i="4" l="1"/>
  <c r="E664" i="4"/>
  <c r="A665" i="4"/>
  <c r="F664" i="4"/>
  <c r="K662" i="4"/>
  <c r="P662" i="4"/>
  <c r="O662" i="4"/>
  <c r="H663" i="4"/>
  <c r="G663" i="4"/>
  <c r="M663" i="4"/>
  <c r="D663" i="4"/>
  <c r="L663" i="4"/>
  <c r="C663" i="4"/>
  <c r="I665" i="4" l="1"/>
  <c r="F665" i="4"/>
  <c r="A666" i="4"/>
  <c r="E665" i="4"/>
  <c r="H664" i="4"/>
  <c r="C664" i="4"/>
  <c r="L664" i="4"/>
  <c r="D664" i="4"/>
  <c r="G664" i="4"/>
  <c r="M664" i="4"/>
  <c r="K663" i="4"/>
  <c r="O663" i="4"/>
  <c r="P663" i="4"/>
  <c r="D665" i="4" l="1"/>
  <c r="L665" i="4"/>
  <c r="C665" i="4"/>
  <c r="M665" i="4"/>
  <c r="G665" i="4"/>
  <c r="H665" i="4"/>
  <c r="O664" i="4"/>
  <c r="K664" i="4"/>
  <c r="P664" i="4"/>
  <c r="K665" i="4"/>
  <c r="I666" i="4"/>
  <c r="A667" i="4"/>
  <c r="E666" i="4"/>
  <c r="F666" i="4"/>
  <c r="I667" i="4" l="1"/>
  <c r="F667" i="4"/>
  <c r="E667" i="4"/>
  <c r="A668" i="4"/>
  <c r="H666" i="4"/>
  <c r="C666" i="4"/>
  <c r="D666" i="4"/>
  <c r="G666" i="4"/>
  <c r="M666" i="4"/>
  <c r="L666" i="4"/>
  <c r="P665" i="4"/>
  <c r="O665" i="4"/>
  <c r="I668" i="4" l="1"/>
  <c r="E668" i="4"/>
  <c r="A669" i="4"/>
  <c r="F668" i="4"/>
  <c r="D667" i="4"/>
  <c r="C667" i="4"/>
  <c r="M667" i="4"/>
  <c r="G667" i="4"/>
  <c r="H667" i="4"/>
  <c r="L667" i="4"/>
  <c r="P666" i="4"/>
  <c r="O666" i="4"/>
  <c r="K666" i="4"/>
  <c r="K667" i="4" l="1"/>
  <c r="O667" i="4"/>
  <c r="P667" i="4"/>
  <c r="A670" i="4"/>
  <c r="I669" i="4"/>
  <c r="F669" i="4"/>
  <c r="E669" i="4"/>
  <c r="G668" i="4"/>
  <c r="M668" i="4"/>
  <c r="D668" i="4"/>
  <c r="C668" i="4"/>
  <c r="H668" i="4"/>
  <c r="L668" i="4"/>
  <c r="O668" i="4" l="1"/>
  <c r="K668" i="4"/>
  <c r="P668" i="4"/>
  <c r="F670" i="4"/>
  <c r="I670" i="4"/>
  <c r="A671" i="4"/>
  <c r="E670" i="4"/>
  <c r="M669" i="4"/>
  <c r="G669" i="4"/>
  <c r="C669" i="4"/>
  <c r="H669" i="4"/>
  <c r="L669" i="4"/>
  <c r="D669" i="4"/>
  <c r="O669" i="4" s="1"/>
  <c r="F671" i="4" l="1"/>
  <c r="A672" i="4"/>
  <c r="I671" i="4"/>
  <c r="E671" i="4"/>
  <c r="H670" i="4"/>
  <c r="D670" i="4"/>
  <c r="P670" i="4" s="1"/>
  <c r="C670" i="4"/>
  <c r="M670" i="4"/>
  <c r="G670" i="4"/>
  <c r="L670" i="4"/>
  <c r="P669" i="4"/>
  <c r="K669" i="4"/>
  <c r="F672" i="4" l="1"/>
  <c r="I672" i="4"/>
  <c r="E672" i="4"/>
  <c r="A673" i="4"/>
  <c r="L671" i="4"/>
  <c r="C671" i="4"/>
  <c r="G671" i="4"/>
  <c r="M671" i="4"/>
  <c r="H671" i="4"/>
  <c r="D671" i="4"/>
  <c r="K671" i="4" s="1"/>
  <c r="O670" i="4"/>
  <c r="K670" i="4"/>
  <c r="F673" i="4" l="1"/>
  <c r="A674" i="4"/>
  <c r="E673" i="4"/>
  <c r="I673" i="4"/>
  <c r="O671" i="4"/>
  <c r="C672" i="4"/>
  <c r="L672" i="4"/>
  <c r="H672" i="4"/>
  <c r="M672" i="4"/>
  <c r="G672" i="4"/>
  <c r="D672" i="4"/>
  <c r="P672" i="4" s="1"/>
  <c r="P671" i="4"/>
  <c r="E674" i="4" l="1"/>
  <c r="A675" i="4"/>
  <c r="F674" i="4"/>
  <c r="I674" i="4"/>
  <c r="K672" i="4"/>
  <c r="D673" i="4"/>
  <c r="K673" i="4" s="1"/>
  <c r="H673" i="4"/>
  <c r="C673" i="4"/>
  <c r="M673" i="4"/>
  <c r="G673" i="4"/>
  <c r="L673" i="4"/>
  <c r="O672" i="4"/>
  <c r="E675" i="4" l="1"/>
  <c r="F675" i="4"/>
  <c r="I675" i="4"/>
  <c r="A676" i="4"/>
  <c r="H674" i="4"/>
  <c r="M674" i="4"/>
  <c r="C674" i="4"/>
  <c r="G674" i="4"/>
  <c r="D674" i="4"/>
  <c r="L674" i="4"/>
  <c r="O673" i="4"/>
  <c r="P673" i="4"/>
  <c r="O674" i="4" l="1"/>
  <c r="P674" i="4"/>
  <c r="G675" i="4"/>
  <c r="H675" i="4"/>
  <c r="M675" i="4"/>
  <c r="L675" i="4"/>
  <c r="C675" i="4"/>
  <c r="D675" i="4"/>
  <c r="E676" i="4"/>
  <c r="A677" i="4"/>
  <c r="I676" i="4"/>
  <c r="F676" i="4"/>
  <c r="K674" i="4"/>
  <c r="P675" i="4" l="1"/>
  <c r="K675" i="4"/>
  <c r="O675" i="4"/>
  <c r="E677" i="4"/>
  <c r="I677" i="4"/>
  <c r="F677" i="4"/>
  <c r="A678" i="4"/>
  <c r="L676" i="4"/>
  <c r="C676" i="4"/>
  <c r="G676" i="4"/>
  <c r="H676" i="4"/>
  <c r="D676" i="4"/>
  <c r="M676" i="4"/>
  <c r="P676" i="4" l="1"/>
  <c r="O676" i="4"/>
  <c r="K676" i="4"/>
  <c r="G677" i="4"/>
  <c r="L677" i="4"/>
  <c r="M677" i="4"/>
  <c r="C677" i="4"/>
  <c r="H677" i="4"/>
  <c r="D677" i="4"/>
  <c r="E678" i="4"/>
  <c r="A679" i="4"/>
  <c r="F678" i="4"/>
  <c r="I678" i="4"/>
  <c r="E679" i="4" l="1"/>
  <c r="I679" i="4"/>
  <c r="F679" i="4"/>
  <c r="A680" i="4"/>
  <c r="G678" i="4"/>
  <c r="D678" i="4"/>
  <c r="P678" i="4" s="1"/>
  <c r="L678" i="4"/>
  <c r="H678" i="4"/>
  <c r="C678" i="4"/>
  <c r="M678" i="4"/>
  <c r="O677" i="4"/>
  <c r="K677" i="4"/>
  <c r="P677" i="4"/>
  <c r="L679" i="4" l="1"/>
  <c r="H679" i="4"/>
  <c r="D679" i="4"/>
  <c r="C679" i="4"/>
  <c r="M679" i="4"/>
  <c r="G679" i="4"/>
  <c r="A681" i="4"/>
  <c r="F680" i="4"/>
  <c r="I680" i="4"/>
  <c r="E680" i="4"/>
  <c r="K678" i="4"/>
  <c r="O678" i="4"/>
  <c r="A682" i="4" l="1"/>
  <c r="F681" i="4"/>
  <c r="I681" i="4"/>
  <c r="E681" i="4"/>
  <c r="O679" i="4"/>
  <c r="K679" i="4"/>
  <c r="P679" i="4"/>
  <c r="C680" i="4"/>
  <c r="G680" i="4"/>
  <c r="L680" i="4"/>
  <c r="M680" i="4"/>
  <c r="H680" i="4"/>
  <c r="D680" i="4"/>
  <c r="P680" i="4" l="1"/>
  <c r="K680" i="4"/>
  <c r="A683" i="4"/>
  <c r="I682" i="4"/>
  <c r="E682" i="4"/>
  <c r="F682" i="4"/>
  <c r="D681" i="4"/>
  <c r="P681" i="4" s="1"/>
  <c r="L681" i="4"/>
  <c r="H681" i="4"/>
  <c r="C681" i="4"/>
  <c r="M681" i="4"/>
  <c r="G681" i="4"/>
  <c r="O680" i="4"/>
  <c r="O681" i="4" l="1"/>
  <c r="C682" i="4"/>
  <c r="H682" i="4"/>
  <c r="D682" i="4"/>
  <c r="M682" i="4"/>
  <c r="L682" i="4"/>
  <c r="G682" i="4"/>
  <c r="K682" i="4"/>
  <c r="A684" i="4"/>
  <c r="F683" i="4"/>
  <c r="E683" i="4"/>
  <c r="I683" i="4"/>
  <c r="K681" i="4"/>
  <c r="P682" i="4" l="1"/>
  <c r="O682" i="4"/>
  <c r="G683" i="4"/>
  <c r="H683" i="4"/>
  <c r="C683" i="4"/>
  <c r="L683" i="4"/>
  <c r="M683" i="4"/>
  <c r="D683" i="4"/>
  <c r="A685" i="4"/>
  <c r="E684" i="4"/>
  <c r="I684" i="4"/>
  <c r="F684" i="4"/>
  <c r="A686" i="4" l="1"/>
  <c r="F685" i="4"/>
  <c r="I685" i="4"/>
  <c r="E685" i="4"/>
  <c r="P683" i="4"/>
  <c r="K683" i="4"/>
  <c r="O683" i="4"/>
  <c r="O684" i="4"/>
  <c r="D684" i="4"/>
  <c r="P684" i="4" s="1"/>
  <c r="G684" i="4"/>
  <c r="H684" i="4"/>
  <c r="L684" i="4"/>
  <c r="C684" i="4"/>
  <c r="M684" i="4"/>
  <c r="A687" i="4" l="1"/>
  <c r="I686" i="4"/>
  <c r="E686" i="4"/>
  <c r="F686" i="4"/>
  <c r="G685" i="4"/>
  <c r="C685" i="4"/>
  <c r="M685" i="4"/>
  <c r="D685" i="4"/>
  <c r="O685" i="4" s="1"/>
  <c r="H685" i="4"/>
  <c r="L685" i="4"/>
  <c r="K684" i="4"/>
  <c r="A688" i="4" l="1"/>
  <c r="F687" i="4"/>
  <c r="E687" i="4"/>
  <c r="I687" i="4"/>
  <c r="K685" i="4"/>
  <c r="G686" i="4"/>
  <c r="D686" i="4"/>
  <c r="H686" i="4"/>
  <c r="L686" i="4"/>
  <c r="C686" i="4"/>
  <c r="M686" i="4"/>
  <c r="P685" i="4"/>
  <c r="H687" i="4" l="1"/>
  <c r="C687" i="4"/>
  <c r="L687" i="4"/>
  <c r="D687" i="4"/>
  <c r="G687" i="4"/>
  <c r="M687" i="4"/>
  <c r="P686" i="4"/>
  <c r="O686" i="4"/>
  <c r="P687" i="4"/>
  <c r="A689" i="4"/>
  <c r="E688" i="4"/>
  <c r="I688" i="4"/>
  <c r="F688" i="4"/>
  <c r="K686" i="4"/>
  <c r="K687" i="4" l="1"/>
  <c r="O687" i="4"/>
  <c r="H688" i="4"/>
  <c r="G688" i="4"/>
  <c r="L688" i="4"/>
  <c r="C688" i="4"/>
  <c r="M688" i="4"/>
  <c r="D688" i="4"/>
  <c r="P688" i="4"/>
  <c r="A690" i="4"/>
  <c r="F689" i="4"/>
  <c r="I689" i="4"/>
  <c r="E689" i="4"/>
  <c r="L689" i="4" l="1"/>
  <c r="D689" i="4"/>
  <c r="K689" i="4" s="1"/>
  <c r="M689" i="4"/>
  <c r="H689" i="4"/>
  <c r="G689" i="4"/>
  <c r="C689" i="4"/>
  <c r="K688" i="4"/>
  <c r="O688" i="4"/>
  <c r="O689" i="4"/>
  <c r="P689" i="4"/>
  <c r="A691" i="4"/>
  <c r="I690" i="4"/>
  <c r="E690" i="4"/>
  <c r="F690" i="4"/>
  <c r="A692" i="4" l="1"/>
  <c r="F691" i="4"/>
  <c r="E691" i="4"/>
  <c r="I691" i="4"/>
  <c r="M690" i="4"/>
  <c r="H690" i="4"/>
  <c r="G690" i="4"/>
  <c r="D690" i="4"/>
  <c r="L690" i="4"/>
  <c r="C690" i="4"/>
  <c r="M691" i="4" l="1"/>
  <c r="D691" i="4"/>
  <c r="G691" i="4"/>
  <c r="C691" i="4"/>
  <c r="H691" i="4"/>
  <c r="L691" i="4"/>
  <c r="O690" i="4"/>
  <c r="P690" i="4"/>
  <c r="K690" i="4"/>
  <c r="K691" i="4"/>
  <c r="A693" i="4"/>
  <c r="E692" i="4"/>
  <c r="I692" i="4"/>
  <c r="F692" i="4"/>
  <c r="G692" i="4" l="1"/>
  <c r="D692" i="4"/>
  <c r="M692" i="4"/>
  <c r="H692" i="4"/>
  <c r="L692" i="4"/>
  <c r="C692" i="4"/>
  <c r="F693" i="4"/>
  <c r="I693" i="4"/>
  <c r="A694" i="4"/>
  <c r="E693" i="4"/>
  <c r="O691" i="4"/>
  <c r="P691" i="4"/>
  <c r="L693" i="4" l="1"/>
  <c r="C693" i="4"/>
  <c r="M693" i="4"/>
  <c r="D693" i="4"/>
  <c r="G693" i="4"/>
  <c r="H693" i="4"/>
  <c r="O692" i="4"/>
  <c r="P692" i="4"/>
  <c r="K692" i="4"/>
  <c r="F694" i="4"/>
  <c r="A695" i="4"/>
  <c r="I694" i="4"/>
  <c r="E694" i="4"/>
  <c r="O693" i="4" l="1"/>
  <c r="P693" i="4"/>
  <c r="K693" i="4"/>
  <c r="F695" i="4"/>
  <c r="I695" i="4"/>
  <c r="E695" i="4"/>
  <c r="A696" i="4"/>
  <c r="G694" i="4"/>
  <c r="L694" i="4"/>
  <c r="M694" i="4"/>
  <c r="D694" i="4"/>
  <c r="K694" i="4" s="1"/>
  <c r="C694" i="4"/>
  <c r="H694" i="4"/>
  <c r="G695" i="4" l="1"/>
  <c r="D695" i="4"/>
  <c r="C695" i="4"/>
  <c r="L695" i="4"/>
  <c r="M695" i="4"/>
  <c r="H695" i="4"/>
  <c r="F696" i="4"/>
  <c r="I696" i="4"/>
  <c r="E696" i="4"/>
  <c r="A697" i="4"/>
  <c r="O694" i="4"/>
  <c r="P694" i="4"/>
  <c r="A698" i="4" l="1"/>
  <c r="I697" i="4"/>
  <c r="F697" i="4"/>
  <c r="E697" i="4"/>
  <c r="O695" i="4"/>
  <c r="P695" i="4"/>
  <c r="K695" i="4"/>
  <c r="M696" i="4"/>
  <c r="H696" i="4"/>
  <c r="L696" i="4"/>
  <c r="D696" i="4"/>
  <c r="G696" i="4"/>
  <c r="C696" i="4"/>
  <c r="L697" i="4" l="1"/>
  <c r="G697" i="4"/>
  <c r="H697" i="4"/>
  <c r="D697" i="4"/>
  <c r="M697" i="4"/>
  <c r="C697" i="4"/>
  <c r="O696" i="4"/>
  <c r="K696" i="4"/>
  <c r="P696" i="4"/>
  <c r="K697" i="4"/>
  <c r="F698" i="4"/>
  <c r="I698" i="4"/>
  <c r="E698" i="4"/>
  <c r="A699" i="4"/>
  <c r="P697" i="4" l="1"/>
  <c r="O697" i="4"/>
  <c r="A700" i="4"/>
  <c r="F699" i="4"/>
  <c r="I699" i="4"/>
  <c r="E699" i="4"/>
  <c r="L698" i="4"/>
  <c r="G698" i="4"/>
  <c r="C698" i="4"/>
  <c r="M698" i="4"/>
  <c r="H698" i="4"/>
  <c r="D698" i="4"/>
  <c r="P698" i="4" l="1"/>
  <c r="K698" i="4"/>
  <c r="O698" i="4"/>
  <c r="A701" i="4"/>
  <c r="I700" i="4"/>
  <c r="E700" i="4"/>
  <c r="F700" i="4"/>
  <c r="D699" i="4"/>
  <c r="G699" i="4"/>
  <c r="H699" i="4"/>
  <c r="M699" i="4"/>
  <c r="L699" i="4"/>
  <c r="C699" i="4"/>
  <c r="K699" i="4" l="1"/>
  <c r="P699" i="4"/>
  <c r="H700" i="4"/>
  <c r="C700" i="4"/>
  <c r="G700" i="4"/>
  <c r="M700" i="4"/>
  <c r="L700" i="4"/>
  <c r="D700" i="4"/>
  <c r="A702" i="4"/>
  <c r="F701" i="4"/>
  <c r="E701" i="4"/>
  <c r="I701" i="4"/>
  <c r="O699" i="4"/>
  <c r="K700" i="4" l="1"/>
  <c r="P700" i="4"/>
  <c r="L701" i="4"/>
  <c r="G701" i="4"/>
  <c r="C701" i="4"/>
  <c r="M701" i="4"/>
  <c r="D701" i="4"/>
  <c r="P701" i="4" s="1"/>
  <c r="H701" i="4"/>
  <c r="A703" i="4"/>
  <c r="E702" i="4"/>
  <c r="I702" i="4"/>
  <c r="F702" i="4"/>
  <c r="O700" i="4"/>
  <c r="A704" i="4" l="1"/>
  <c r="F703" i="4"/>
  <c r="I703" i="4"/>
  <c r="E703" i="4"/>
  <c r="D702" i="4"/>
  <c r="P702" i="4" s="1"/>
  <c r="M702" i="4"/>
  <c r="G702" i="4"/>
  <c r="H702" i="4"/>
  <c r="C702" i="4"/>
  <c r="L702" i="4"/>
  <c r="K701" i="4"/>
  <c r="K702" i="4"/>
  <c r="O701" i="4"/>
  <c r="A705" i="4" l="1"/>
  <c r="I704" i="4"/>
  <c r="E704" i="4"/>
  <c r="F704" i="4"/>
  <c r="G703" i="4"/>
  <c r="D703" i="4"/>
  <c r="M703" i="4"/>
  <c r="L703" i="4"/>
  <c r="H703" i="4"/>
  <c r="C703" i="4"/>
  <c r="O702" i="4"/>
  <c r="C704" i="4" l="1"/>
  <c r="D704" i="4"/>
  <c r="K704" i="4" s="1"/>
  <c r="G704" i="4"/>
  <c r="M704" i="4"/>
  <c r="L704" i="4"/>
  <c r="H704" i="4"/>
  <c r="O704" i="4"/>
  <c r="P704" i="4"/>
  <c r="A706" i="4"/>
  <c r="F705" i="4"/>
  <c r="E705" i="4"/>
  <c r="I705" i="4"/>
  <c r="O703" i="4"/>
  <c r="P703" i="4"/>
  <c r="K703" i="4"/>
  <c r="H705" i="4" l="1"/>
  <c r="D705" i="4"/>
  <c r="L705" i="4"/>
  <c r="C705" i="4"/>
  <c r="M705" i="4"/>
  <c r="G705" i="4"/>
  <c r="K705" i="4"/>
  <c r="A707" i="4"/>
  <c r="E706" i="4"/>
  <c r="I706" i="4"/>
  <c r="F706" i="4"/>
  <c r="P705" i="4" l="1"/>
  <c r="O705" i="4"/>
  <c r="F707" i="4"/>
  <c r="I707" i="4"/>
  <c r="A708" i="4"/>
  <c r="E707" i="4"/>
  <c r="C706" i="4"/>
  <c r="H706" i="4"/>
  <c r="L706" i="4"/>
  <c r="M706" i="4"/>
  <c r="G706" i="4"/>
  <c r="D706" i="4"/>
  <c r="O706" i="4" l="1"/>
  <c r="P706" i="4"/>
  <c r="K706" i="4"/>
  <c r="H707" i="4"/>
  <c r="D707" i="4"/>
  <c r="G707" i="4"/>
  <c r="C707" i="4"/>
  <c r="L707" i="4"/>
  <c r="M707" i="4"/>
  <c r="P707" i="4"/>
  <c r="E708" i="4"/>
  <c r="I708" i="4"/>
  <c r="F708" i="4"/>
  <c r="A709" i="4"/>
  <c r="C708" i="4" l="1"/>
  <c r="L708" i="4"/>
  <c r="H708" i="4"/>
  <c r="G708" i="4"/>
  <c r="M708" i="4"/>
  <c r="D708" i="4"/>
  <c r="I709" i="4"/>
  <c r="F709" i="4"/>
  <c r="A710" i="4"/>
  <c r="E709" i="4"/>
  <c r="O707" i="4"/>
  <c r="K707" i="4"/>
  <c r="D709" i="4" l="1"/>
  <c r="M709" i="4"/>
  <c r="C709" i="4"/>
  <c r="G709" i="4"/>
  <c r="L709" i="4"/>
  <c r="H709" i="4"/>
  <c r="O708" i="4"/>
  <c r="K708" i="4"/>
  <c r="P708" i="4"/>
  <c r="I710" i="4"/>
  <c r="A711" i="4"/>
  <c r="E710" i="4"/>
  <c r="F710" i="4"/>
  <c r="I711" i="4" l="1"/>
  <c r="F711" i="4"/>
  <c r="E711" i="4"/>
  <c r="A712" i="4"/>
  <c r="D710" i="4"/>
  <c r="K710" i="4" s="1"/>
  <c r="L710" i="4"/>
  <c r="M710" i="4"/>
  <c r="G710" i="4"/>
  <c r="H710" i="4"/>
  <c r="C710" i="4"/>
  <c r="O709" i="4"/>
  <c r="K709" i="4"/>
  <c r="P709" i="4"/>
  <c r="M711" i="4" l="1"/>
  <c r="C711" i="4"/>
  <c r="D711" i="4"/>
  <c r="O711" i="4" s="1"/>
  <c r="L711" i="4"/>
  <c r="G711" i="4"/>
  <c r="H711" i="4"/>
  <c r="P710" i="4"/>
  <c r="P711" i="4"/>
  <c r="K711" i="4"/>
  <c r="I712" i="4"/>
  <c r="E712" i="4"/>
  <c r="A713" i="4"/>
  <c r="F712" i="4"/>
  <c r="O710" i="4"/>
  <c r="I713" i="4" l="1"/>
  <c r="F713" i="4"/>
  <c r="A714" i="4"/>
  <c r="E713" i="4"/>
  <c r="K712" i="4"/>
  <c r="M712" i="4"/>
  <c r="D712" i="4"/>
  <c r="P712" i="4" s="1"/>
  <c r="H712" i="4"/>
  <c r="L712" i="4"/>
  <c r="C712" i="4"/>
  <c r="G712" i="4"/>
  <c r="G713" i="4" l="1"/>
  <c r="C713" i="4"/>
  <c r="L713" i="4"/>
  <c r="D713" i="4"/>
  <c r="K713" i="4" s="1"/>
  <c r="H713" i="4"/>
  <c r="M713" i="4"/>
  <c r="O712" i="4"/>
  <c r="P713" i="4"/>
  <c r="I714" i="4"/>
  <c r="A715" i="4"/>
  <c r="E714" i="4"/>
  <c r="F714" i="4"/>
  <c r="M714" i="4" l="1"/>
  <c r="G714" i="4"/>
  <c r="H714" i="4"/>
  <c r="L714" i="4"/>
  <c r="C714" i="4"/>
  <c r="D714" i="4"/>
  <c r="O714" i="4" s="1"/>
  <c r="P714" i="4"/>
  <c r="I715" i="4"/>
  <c r="F715" i="4"/>
  <c r="E715" i="4"/>
  <c r="A716" i="4"/>
  <c r="K714" i="4"/>
  <c r="O713" i="4"/>
  <c r="I716" i="4" l="1"/>
  <c r="E716" i="4"/>
  <c r="A717" i="4"/>
  <c r="F716" i="4"/>
  <c r="M715" i="4"/>
  <c r="C715" i="4"/>
  <c r="H715" i="4"/>
  <c r="L715" i="4"/>
  <c r="D715" i="4"/>
  <c r="K715" i="4" s="1"/>
  <c r="G715" i="4"/>
  <c r="P715" i="4"/>
  <c r="I717" i="4" l="1"/>
  <c r="F717" i="4"/>
  <c r="A718" i="4"/>
  <c r="E717" i="4"/>
  <c r="G716" i="4"/>
  <c r="D716" i="4"/>
  <c r="H716" i="4"/>
  <c r="C716" i="4"/>
  <c r="L716" i="4"/>
  <c r="M716" i="4"/>
  <c r="O715" i="4"/>
  <c r="G717" i="4" l="1"/>
  <c r="D717" i="4"/>
  <c r="L717" i="4"/>
  <c r="M717" i="4"/>
  <c r="H717" i="4"/>
  <c r="C717" i="4"/>
  <c r="A719" i="4"/>
  <c r="F718" i="4"/>
  <c r="E718" i="4"/>
  <c r="I718" i="4"/>
  <c r="P716" i="4"/>
  <c r="K716" i="4"/>
  <c r="O716" i="4"/>
  <c r="A720" i="4" l="1"/>
  <c r="I719" i="4"/>
  <c r="E719" i="4"/>
  <c r="F719" i="4"/>
  <c r="O717" i="4"/>
  <c r="P717" i="4"/>
  <c r="K717" i="4"/>
  <c r="M718" i="4"/>
  <c r="D718" i="4"/>
  <c r="H718" i="4"/>
  <c r="C718" i="4"/>
  <c r="G718" i="4"/>
  <c r="L718" i="4"/>
  <c r="M719" i="4" l="1"/>
  <c r="D719" i="4"/>
  <c r="C719" i="4"/>
  <c r="H719" i="4"/>
  <c r="G719" i="4"/>
  <c r="L719" i="4"/>
  <c r="K718" i="4"/>
  <c r="O718" i="4"/>
  <c r="P719" i="4"/>
  <c r="A721" i="4"/>
  <c r="F720" i="4"/>
  <c r="E720" i="4"/>
  <c r="I720" i="4"/>
  <c r="P718" i="4"/>
  <c r="D720" i="4" l="1"/>
  <c r="C720" i="4"/>
  <c r="M720" i="4"/>
  <c r="G720" i="4"/>
  <c r="L720" i="4"/>
  <c r="H720" i="4"/>
  <c r="O720" i="4"/>
  <c r="A722" i="4"/>
  <c r="E721" i="4"/>
  <c r="I721" i="4"/>
  <c r="F721" i="4"/>
  <c r="K719" i="4"/>
  <c r="O719" i="4"/>
  <c r="A723" i="4" l="1"/>
  <c r="F722" i="4"/>
  <c r="I722" i="4"/>
  <c r="E722" i="4"/>
  <c r="L721" i="4"/>
  <c r="M721" i="4"/>
  <c r="C721" i="4"/>
  <c r="D721" i="4"/>
  <c r="H721" i="4"/>
  <c r="G721" i="4"/>
  <c r="P720" i="4"/>
  <c r="K720" i="4"/>
  <c r="O721" i="4" l="1"/>
  <c r="P721" i="4"/>
  <c r="K721" i="4"/>
  <c r="G722" i="4"/>
  <c r="H722" i="4"/>
  <c r="C722" i="4"/>
  <c r="D722" i="4"/>
  <c r="L722" i="4"/>
  <c r="M722" i="4"/>
  <c r="K722" i="4"/>
  <c r="A724" i="4"/>
  <c r="I723" i="4"/>
  <c r="E723" i="4"/>
  <c r="F723" i="4"/>
  <c r="A725" i="4" l="1"/>
  <c r="F724" i="4"/>
  <c r="E724" i="4"/>
  <c r="I724" i="4"/>
  <c r="O722" i="4"/>
  <c r="P722" i="4"/>
  <c r="H723" i="4"/>
  <c r="M723" i="4"/>
  <c r="L723" i="4"/>
  <c r="G723" i="4"/>
  <c r="D723" i="4"/>
  <c r="O723" i="4" s="1"/>
  <c r="C723" i="4"/>
  <c r="A726" i="4" l="1"/>
  <c r="E725" i="4"/>
  <c r="I725" i="4"/>
  <c r="F725" i="4"/>
  <c r="P723" i="4"/>
  <c r="C724" i="4"/>
  <c r="L724" i="4"/>
  <c r="G724" i="4"/>
  <c r="D724" i="4"/>
  <c r="H724" i="4"/>
  <c r="M724" i="4"/>
  <c r="K723" i="4"/>
  <c r="K724" i="4" l="1"/>
  <c r="P724" i="4"/>
  <c r="C725" i="4"/>
  <c r="H725" i="4"/>
  <c r="M725" i="4"/>
  <c r="G725" i="4"/>
  <c r="D725" i="4"/>
  <c r="L725" i="4"/>
  <c r="F726" i="4"/>
  <c r="E726" i="4"/>
  <c r="A727" i="4"/>
  <c r="I726" i="4"/>
  <c r="O724" i="4"/>
  <c r="A728" i="4" l="1"/>
  <c r="E727" i="4"/>
  <c r="F727" i="4"/>
  <c r="I727" i="4"/>
  <c r="O725" i="4"/>
  <c r="P725" i="4"/>
  <c r="K725" i="4"/>
  <c r="G726" i="4"/>
  <c r="C726" i="4"/>
  <c r="L726" i="4"/>
  <c r="D726" i="4"/>
  <c r="M726" i="4"/>
  <c r="H726" i="4"/>
  <c r="H727" i="4" l="1"/>
  <c r="C727" i="4"/>
  <c r="L727" i="4"/>
  <c r="D727" i="4"/>
  <c r="G727" i="4"/>
  <c r="M727" i="4"/>
  <c r="O726" i="4"/>
  <c r="P726" i="4"/>
  <c r="E728" i="4"/>
  <c r="A729" i="4"/>
  <c r="F728" i="4"/>
  <c r="I728" i="4"/>
  <c r="K726" i="4"/>
  <c r="O727" i="4" l="1"/>
  <c r="P727" i="4"/>
  <c r="K727" i="4"/>
  <c r="F729" i="4"/>
  <c r="E729" i="4"/>
  <c r="I729" i="4"/>
  <c r="A730" i="4"/>
  <c r="C728" i="4"/>
  <c r="G728" i="4"/>
  <c r="D728" i="4"/>
  <c r="L728" i="4"/>
  <c r="H728" i="4"/>
  <c r="M728" i="4"/>
  <c r="F730" i="4" l="1"/>
  <c r="A731" i="4"/>
  <c r="I730" i="4"/>
  <c r="E730" i="4"/>
  <c r="D729" i="4"/>
  <c r="G729" i="4"/>
  <c r="C729" i="4"/>
  <c r="H729" i="4"/>
  <c r="M729" i="4"/>
  <c r="L729" i="4"/>
  <c r="P728" i="4"/>
  <c r="O728" i="4"/>
  <c r="K728" i="4"/>
  <c r="K729" i="4" l="1"/>
  <c r="P729" i="4"/>
  <c r="A732" i="4"/>
  <c r="E731" i="4"/>
  <c r="I731" i="4"/>
  <c r="F731" i="4"/>
  <c r="C730" i="4"/>
  <c r="M730" i="4"/>
  <c r="G730" i="4"/>
  <c r="D730" i="4"/>
  <c r="O730" i="4" s="1"/>
  <c r="L730" i="4"/>
  <c r="H730" i="4"/>
  <c r="O729" i="4"/>
  <c r="P730" i="4" l="1"/>
  <c r="M731" i="4"/>
  <c r="L731" i="4"/>
  <c r="D731" i="4"/>
  <c r="C731" i="4"/>
  <c r="H731" i="4"/>
  <c r="G731" i="4"/>
  <c r="O731" i="4"/>
  <c r="E732" i="4"/>
  <c r="A733" i="4"/>
  <c r="F732" i="4"/>
  <c r="I732" i="4"/>
  <c r="K730" i="4"/>
  <c r="P731" i="4" l="1"/>
  <c r="K731" i="4"/>
  <c r="A734" i="4"/>
  <c r="I733" i="4"/>
  <c r="E733" i="4"/>
  <c r="F733" i="4"/>
  <c r="D732" i="4"/>
  <c r="G732" i="4"/>
  <c r="H732" i="4"/>
  <c r="C732" i="4"/>
  <c r="M732" i="4"/>
  <c r="L732" i="4"/>
  <c r="I734" i="4" l="1"/>
  <c r="E734" i="4"/>
  <c r="F734" i="4"/>
  <c r="A735" i="4"/>
  <c r="G733" i="4"/>
  <c r="L733" i="4"/>
  <c r="D733" i="4"/>
  <c r="C733" i="4"/>
  <c r="H733" i="4"/>
  <c r="M733" i="4"/>
  <c r="O732" i="4"/>
  <c r="P732" i="4"/>
  <c r="K732" i="4"/>
  <c r="L734" i="4" l="1"/>
  <c r="D734" i="4"/>
  <c r="M734" i="4"/>
  <c r="C734" i="4"/>
  <c r="H734" i="4"/>
  <c r="G734" i="4"/>
  <c r="K733" i="4"/>
  <c r="P733" i="4"/>
  <c r="E735" i="4"/>
  <c r="A736" i="4"/>
  <c r="F735" i="4"/>
  <c r="I735" i="4"/>
  <c r="O733" i="4"/>
  <c r="F736" i="4" l="1"/>
  <c r="E736" i="4"/>
  <c r="I736" i="4"/>
  <c r="A737" i="4"/>
  <c r="P734" i="4"/>
  <c r="O734" i="4"/>
  <c r="K734" i="4"/>
  <c r="H735" i="4"/>
  <c r="L735" i="4"/>
  <c r="C735" i="4"/>
  <c r="G735" i="4"/>
  <c r="M735" i="4"/>
  <c r="D735" i="4"/>
  <c r="O735" i="4" l="1"/>
  <c r="K735" i="4"/>
  <c r="P735" i="4"/>
  <c r="A738" i="4"/>
  <c r="F737" i="4"/>
  <c r="I737" i="4"/>
  <c r="E737" i="4"/>
  <c r="C736" i="4"/>
  <c r="L736" i="4"/>
  <c r="H736" i="4"/>
  <c r="G736" i="4"/>
  <c r="M736" i="4"/>
  <c r="D736" i="4"/>
  <c r="E738" i="4" l="1"/>
  <c r="A739" i="4"/>
  <c r="F738" i="4"/>
  <c r="I738" i="4"/>
  <c r="O736" i="4"/>
  <c r="K736" i="4"/>
  <c r="P736" i="4"/>
  <c r="D737" i="4"/>
  <c r="M737" i="4"/>
  <c r="C737" i="4"/>
  <c r="L737" i="4"/>
  <c r="G737" i="4"/>
  <c r="H737" i="4"/>
  <c r="K737" i="4" l="1"/>
  <c r="O737" i="4"/>
  <c r="P737" i="4"/>
  <c r="E739" i="4"/>
  <c r="A740" i="4"/>
  <c r="F739" i="4"/>
  <c r="I739" i="4"/>
  <c r="H738" i="4"/>
  <c r="G738" i="4"/>
  <c r="D738" i="4"/>
  <c r="M738" i="4"/>
  <c r="C738" i="4"/>
  <c r="L738" i="4"/>
  <c r="E740" i="4" l="1"/>
  <c r="A741" i="4"/>
  <c r="F740" i="4"/>
  <c r="I740" i="4"/>
  <c r="P738" i="4"/>
  <c r="O738" i="4"/>
  <c r="G739" i="4"/>
  <c r="D739" i="4"/>
  <c r="C739" i="4"/>
  <c r="H739" i="4"/>
  <c r="M739" i="4"/>
  <c r="L739" i="4"/>
  <c r="K738" i="4"/>
  <c r="P739" i="4" l="1"/>
  <c r="O739" i="4"/>
  <c r="E741" i="4"/>
  <c r="A742" i="4"/>
  <c r="F741" i="4"/>
  <c r="I741" i="4"/>
  <c r="M740" i="4"/>
  <c r="G740" i="4"/>
  <c r="D740" i="4"/>
  <c r="H740" i="4"/>
  <c r="C740" i="4"/>
  <c r="L740" i="4"/>
  <c r="K739" i="4"/>
  <c r="D741" i="4" l="1"/>
  <c r="O741" i="4" s="1"/>
  <c r="H741" i="4"/>
  <c r="C741" i="4"/>
  <c r="G741" i="4"/>
  <c r="M741" i="4"/>
  <c r="L741" i="4"/>
  <c r="P741" i="4"/>
  <c r="K740" i="4"/>
  <c r="P740" i="4"/>
  <c r="K741" i="4"/>
  <c r="E742" i="4"/>
  <c r="A743" i="4"/>
  <c r="F742" i="4"/>
  <c r="I742" i="4"/>
  <c r="O740" i="4"/>
  <c r="E743" i="4" l="1"/>
  <c r="A744" i="4"/>
  <c r="F743" i="4"/>
  <c r="I743" i="4"/>
  <c r="D742" i="4"/>
  <c r="G742" i="4"/>
  <c r="H742" i="4"/>
  <c r="C742" i="4"/>
  <c r="M742" i="4"/>
  <c r="L742" i="4"/>
  <c r="O742" i="4" l="1"/>
  <c r="P742" i="4"/>
  <c r="K742" i="4"/>
  <c r="E744" i="4"/>
  <c r="A745" i="4"/>
  <c r="F744" i="4"/>
  <c r="I744" i="4"/>
  <c r="G743" i="4"/>
  <c r="D743" i="4"/>
  <c r="H743" i="4"/>
  <c r="L743" i="4"/>
  <c r="C743" i="4"/>
  <c r="M743" i="4"/>
  <c r="E745" i="4" l="1"/>
  <c r="I745" i="4"/>
  <c r="F745" i="4"/>
  <c r="A746" i="4"/>
  <c r="K743" i="4"/>
  <c r="O743" i="4"/>
  <c r="L744" i="4"/>
  <c r="C744" i="4"/>
  <c r="M744" i="4"/>
  <c r="G744" i="4"/>
  <c r="D744" i="4"/>
  <c r="H744" i="4"/>
  <c r="P743" i="4"/>
  <c r="I746" i="4" l="1"/>
  <c r="F746" i="4"/>
  <c r="E746" i="4"/>
  <c r="A747" i="4"/>
  <c r="K744" i="4"/>
  <c r="P744" i="4"/>
  <c r="O744" i="4"/>
  <c r="G745" i="4"/>
  <c r="C745" i="4"/>
  <c r="L745" i="4"/>
  <c r="H745" i="4"/>
  <c r="D745" i="4"/>
  <c r="M745" i="4"/>
  <c r="I747" i="4" l="1"/>
  <c r="F747" i="4"/>
  <c r="E747" i="4"/>
  <c r="A748" i="4"/>
  <c r="O745" i="4"/>
  <c r="K745" i="4"/>
  <c r="P745" i="4"/>
  <c r="D746" i="4"/>
  <c r="L746" i="4"/>
  <c r="C746" i="4"/>
  <c r="G746" i="4"/>
  <c r="M746" i="4"/>
  <c r="H746" i="4"/>
  <c r="H747" i="4" l="1"/>
  <c r="G747" i="4"/>
  <c r="D747" i="4"/>
  <c r="C747" i="4"/>
  <c r="M747" i="4"/>
  <c r="L747" i="4"/>
  <c r="I748" i="4"/>
  <c r="F748" i="4"/>
  <c r="E748" i="4"/>
  <c r="A749" i="4"/>
  <c r="O746" i="4"/>
  <c r="P746" i="4"/>
  <c r="K746" i="4"/>
  <c r="K748" i="4" l="1"/>
  <c r="P747" i="4"/>
  <c r="O747" i="4"/>
  <c r="K747" i="4"/>
  <c r="I749" i="4"/>
  <c r="F749" i="4"/>
  <c r="E749" i="4"/>
  <c r="A750" i="4"/>
  <c r="M748" i="4"/>
  <c r="D748" i="4"/>
  <c r="O748" i="4" s="1"/>
  <c r="C748" i="4"/>
  <c r="L748" i="4"/>
  <c r="G748" i="4"/>
  <c r="H748" i="4"/>
  <c r="P748" i="4" l="1"/>
  <c r="M749" i="4"/>
  <c r="L749" i="4"/>
  <c r="C749" i="4"/>
  <c r="H749" i="4"/>
  <c r="D749" i="4"/>
  <c r="K749" i="4" s="1"/>
  <c r="G749" i="4"/>
  <c r="I750" i="4"/>
  <c r="F750" i="4"/>
  <c r="E750" i="4"/>
  <c r="A751" i="4"/>
  <c r="P750" i="4" l="1"/>
  <c r="M750" i="4"/>
  <c r="L750" i="4"/>
  <c r="G750" i="4"/>
  <c r="H750" i="4"/>
  <c r="C750" i="4"/>
  <c r="D750" i="4"/>
  <c r="K750" i="4" s="1"/>
  <c r="O750" i="4"/>
  <c r="A752" i="4"/>
  <c r="F751" i="4"/>
  <c r="E751" i="4"/>
  <c r="I751" i="4"/>
  <c r="P749" i="4"/>
  <c r="O749" i="4"/>
  <c r="L751" i="4" l="1"/>
  <c r="C751" i="4"/>
  <c r="H751" i="4"/>
  <c r="M751" i="4"/>
  <c r="G751" i="4"/>
  <c r="D751" i="4"/>
  <c r="O751" i="4" s="1"/>
  <c r="P751" i="4"/>
  <c r="K751" i="4"/>
  <c r="E752" i="4"/>
  <c r="I752" i="4"/>
  <c r="F752" i="4"/>
  <c r="A753" i="4"/>
  <c r="A754" i="4" l="1"/>
  <c r="F753" i="4"/>
  <c r="I753" i="4"/>
  <c r="E753" i="4"/>
  <c r="M752" i="4"/>
  <c r="C752" i="4"/>
  <c r="L752" i="4"/>
  <c r="H752" i="4"/>
  <c r="D752" i="4"/>
  <c r="G752" i="4"/>
  <c r="P752" i="4" l="1"/>
  <c r="K752" i="4"/>
  <c r="O752" i="4"/>
  <c r="C753" i="4"/>
  <c r="L753" i="4"/>
  <c r="M753" i="4"/>
  <c r="H753" i="4"/>
  <c r="D753" i="4"/>
  <c r="P753" i="4" s="1"/>
  <c r="G753" i="4"/>
  <c r="K753" i="4"/>
  <c r="A755" i="4"/>
  <c r="E754" i="4"/>
  <c r="F754" i="4"/>
  <c r="I754" i="4"/>
  <c r="A756" i="4" l="1"/>
  <c r="E755" i="4"/>
  <c r="I755" i="4"/>
  <c r="F755" i="4"/>
  <c r="M754" i="4"/>
  <c r="D754" i="4"/>
  <c r="P754" i="4" s="1"/>
  <c r="L754" i="4"/>
  <c r="G754" i="4"/>
  <c r="H754" i="4"/>
  <c r="C754" i="4"/>
  <c r="O753" i="4"/>
  <c r="L755" i="4" l="1"/>
  <c r="M755" i="4"/>
  <c r="D755" i="4"/>
  <c r="C755" i="4"/>
  <c r="G755" i="4"/>
  <c r="H755" i="4"/>
  <c r="O755" i="4"/>
  <c r="A757" i="4"/>
  <c r="E756" i="4"/>
  <c r="F756" i="4"/>
  <c r="I756" i="4"/>
  <c r="O754" i="4"/>
  <c r="K754" i="4"/>
  <c r="A758" i="4" l="1"/>
  <c r="E757" i="4"/>
  <c r="I757" i="4"/>
  <c r="F757" i="4"/>
  <c r="P755" i="4"/>
  <c r="K755" i="4"/>
  <c r="H756" i="4"/>
  <c r="M756" i="4"/>
  <c r="D756" i="4"/>
  <c r="C756" i="4"/>
  <c r="L756" i="4"/>
  <c r="G756" i="4"/>
  <c r="M757" i="4" l="1"/>
  <c r="H757" i="4"/>
  <c r="G757" i="4"/>
  <c r="C757" i="4"/>
  <c r="L757" i="4"/>
  <c r="D757" i="4"/>
  <c r="K756" i="4"/>
  <c r="P756" i="4"/>
  <c r="O756" i="4"/>
  <c r="P757" i="4"/>
  <c r="A759" i="4"/>
  <c r="E758" i="4"/>
  <c r="F758" i="4"/>
  <c r="I758" i="4"/>
  <c r="L758" i="4" l="1"/>
  <c r="G758" i="4"/>
  <c r="H758" i="4"/>
  <c r="D758" i="4"/>
  <c r="M758" i="4"/>
  <c r="C758" i="4"/>
  <c r="K758" i="4"/>
  <c r="A760" i="4"/>
  <c r="E759" i="4"/>
  <c r="I759" i="4"/>
  <c r="F759" i="4"/>
  <c r="K757" i="4"/>
  <c r="O757" i="4"/>
  <c r="A761" i="4" l="1"/>
  <c r="E760" i="4"/>
  <c r="F760" i="4"/>
  <c r="I760" i="4"/>
  <c r="P758" i="4"/>
  <c r="O758" i="4"/>
  <c r="C759" i="4"/>
  <c r="D759" i="4"/>
  <c r="L759" i="4"/>
  <c r="G759" i="4"/>
  <c r="H759" i="4"/>
  <c r="M759" i="4"/>
  <c r="O759" i="4" l="1"/>
  <c r="P759" i="4"/>
  <c r="K759" i="4"/>
  <c r="C760" i="4"/>
  <c r="G760" i="4"/>
  <c r="H760" i="4"/>
  <c r="D760" i="4"/>
  <c r="L760" i="4"/>
  <c r="M760" i="4"/>
  <c r="K760" i="4"/>
  <c r="A762" i="4"/>
  <c r="E761" i="4"/>
  <c r="I761" i="4"/>
  <c r="F761" i="4"/>
  <c r="D761" i="4" l="1"/>
  <c r="H761" i="4"/>
  <c r="G761" i="4"/>
  <c r="C761" i="4"/>
  <c r="M761" i="4"/>
  <c r="L761" i="4"/>
  <c r="A763" i="4"/>
  <c r="E762" i="4"/>
  <c r="F762" i="4"/>
  <c r="I762" i="4"/>
  <c r="O760" i="4"/>
  <c r="P760" i="4"/>
  <c r="M762" i="4" l="1"/>
  <c r="D762" i="4"/>
  <c r="L762" i="4"/>
  <c r="G762" i="4"/>
  <c r="C762" i="4"/>
  <c r="H762" i="4"/>
  <c r="O762" i="4"/>
  <c r="A764" i="4"/>
  <c r="E763" i="4"/>
  <c r="I763" i="4"/>
  <c r="F763" i="4"/>
  <c r="K761" i="4"/>
  <c r="P761" i="4"/>
  <c r="O761" i="4"/>
  <c r="E764" i="4" l="1"/>
  <c r="I764" i="4"/>
  <c r="F764" i="4"/>
  <c r="A765" i="4"/>
  <c r="K762" i="4"/>
  <c r="P762" i="4"/>
  <c r="G763" i="4"/>
  <c r="L763" i="4"/>
  <c r="M763" i="4"/>
  <c r="C763" i="4"/>
  <c r="H763" i="4"/>
  <c r="D763" i="4"/>
  <c r="O763" i="4" l="1"/>
  <c r="P763" i="4"/>
  <c r="K763" i="4"/>
  <c r="F765" i="4"/>
  <c r="I765" i="4"/>
  <c r="A766" i="4"/>
  <c r="E765" i="4"/>
  <c r="G764" i="4"/>
  <c r="H764" i="4"/>
  <c r="D764" i="4"/>
  <c r="C764" i="4"/>
  <c r="L764" i="4"/>
  <c r="M764" i="4"/>
  <c r="O765" i="4" l="1"/>
  <c r="L765" i="4"/>
  <c r="H765" i="4"/>
  <c r="C765" i="4"/>
  <c r="M765" i="4"/>
  <c r="D765" i="4"/>
  <c r="G765" i="4"/>
  <c r="K764" i="4"/>
  <c r="O764" i="4"/>
  <c r="P764" i="4"/>
  <c r="F766" i="4"/>
  <c r="I766" i="4"/>
  <c r="E766" i="4"/>
  <c r="A767" i="4"/>
  <c r="O766" i="4" l="1"/>
  <c r="L766" i="4"/>
  <c r="D766" i="4"/>
  <c r="P766" i="4" s="1"/>
  <c r="G766" i="4"/>
  <c r="C766" i="4"/>
  <c r="M766" i="4"/>
  <c r="H766" i="4"/>
  <c r="K766" i="4"/>
  <c r="F767" i="4"/>
  <c r="A768" i="4"/>
  <c r="I767" i="4"/>
  <c r="E767" i="4"/>
  <c r="K765" i="4"/>
  <c r="P765" i="4"/>
  <c r="M767" i="4" l="1"/>
  <c r="G767" i="4"/>
  <c r="L767" i="4"/>
  <c r="D767" i="4"/>
  <c r="C767" i="4"/>
  <c r="H767" i="4"/>
  <c r="K767" i="4"/>
  <c r="E768" i="4"/>
  <c r="A769" i="4"/>
  <c r="F768" i="4"/>
  <c r="I768" i="4"/>
  <c r="L768" i="4" l="1"/>
  <c r="M768" i="4"/>
  <c r="C768" i="4"/>
  <c r="D768" i="4"/>
  <c r="H768" i="4"/>
  <c r="G768" i="4"/>
  <c r="O767" i="4"/>
  <c r="P767" i="4"/>
  <c r="P768" i="4"/>
  <c r="E769" i="4"/>
  <c r="I769" i="4"/>
  <c r="F769" i="4"/>
  <c r="A770" i="4"/>
  <c r="K768" i="4" l="1"/>
  <c r="O768" i="4"/>
  <c r="M769" i="4"/>
  <c r="G769" i="4"/>
  <c r="H769" i="4"/>
  <c r="D769" i="4"/>
  <c r="L769" i="4"/>
  <c r="C769" i="4"/>
  <c r="A771" i="4"/>
  <c r="F770" i="4"/>
  <c r="I770" i="4"/>
  <c r="E770" i="4"/>
  <c r="M770" i="4" l="1"/>
  <c r="G770" i="4"/>
  <c r="D770" i="4"/>
  <c r="P770" i="4" s="1"/>
  <c r="C770" i="4"/>
  <c r="L770" i="4"/>
  <c r="H770" i="4"/>
  <c r="K770" i="4"/>
  <c r="O769" i="4"/>
  <c r="P769" i="4"/>
  <c r="K769" i="4"/>
  <c r="O770" i="4"/>
  <c r="F771" i="4"/>
  <c r="I771" i="4"/>
  <c r="E771" i="4"/>
  <c r="A772" i="4"/>
  <c r="A773" i="4" l="1"/>
  <c r="F772" i="4"/>
  <c r="I772" i="4"/>
  <c r="E772" i="4"/>
  <c r="H771" i="4"/>
  <c r="M771" i="4"/>
  <c r="D771" i="4"/>
  <c r="L771" i="4"/>
  <c r="G771" i="4"/>
  <c r="C771" i="4"/>
  <c r="D772" i="4" l="1"/>
  <c r="M772" i="4"/>
  <c r="G772" i="4"/>
  <c r="H772" i="4"/>
  <c r="L772" i="4"/>
  <c r="C772" i="4"/>
  <c r="K771" i="4"/>
  <c r="O771" i="4"/>
  <c r="P771" i="4"/>
  <c r="O772" i="4"/>
  <c r="E773" i="4"/>
  <c r="A774" i="4"/>
  <c r="I773" i="4"/>
  <c r="F773" i="4"/>
  <c r="A775" i="4" l="1"/>
  <c r="E774" i="4"/>
  <c r="F774" i="4"/>
  <c r="I774" i="4"/>
  <c r="C773" i="4"/>
  <c r="M773" i="4"/>
  <c r="H773" i="4"/>
  <c r="L773" i="4"/>
  <c r="G773" i="4"/>
  <c r="D773" i="4"/>
  <c r="P772" i="4"/>
  <c r="K772" i="4"/>
  <c r="M774" i="4" l="1"/>
  <c r="H774" i="4"/>
  <c r="G774" i="4"/>
  <c r="D774" i="4"/>
  <c r="L774" i="4"/>
  <c r="C774" i="4"/>
  <c r="K773" i="4"/>
  <c r="O773" i="4"/>
  <c r="A776" i="4"/>
  <c r="E775" i="4"/>
  <c r="I775" i="4"/>
  <c r="F775" i="4"/>
  <c r="P773" i="4"/>
  <c r="P774" i="4" l="1"/>
  <c r="O774" i="4"/>
  <c r="K774" i="4"/>
  <c r="C775" i="4"/>
  <c r="G775" i="4"/>
  <c r="D775" i="4"/>
  <c r="H775" i="4"/>
  <c r="M775" i="4"/>
  <c r="L775" i="4"/>
  <c r="O775" i="4"/>
  <c r="A777" i="4"/>
  <c r="E776" i="4"/>
  <c r="F776" i="4"/>
  <c r="I776" i="4"/>
  <c r="C776" i="4" l="1"/>
  <c r="D776" i="4"/>
  <c r="G776" i="4"/>
  <c r="H776" i="4"/>
  <c r="M776" i="4"/>
  <c r="L776" i="4"/>
  <c r="A778" i="4"/>
  <c r="E777" i="4"/>
  <c r="I777" i="4"/>
  <c r="F777" i="4"/>
  <c r="P775" i="4"/>
  <c r="K775" i="4"/>
  <c r="G777" i="4" l="1"/>
  <c r="L777" i="4"/>
  <c r="M777" i="4"/>
  <c r="C777" i="4"/>
  <c r="D777" i="4"/>
  <c r="H777" i="4"/>
  <c r="P777" i="4"/>
  <c r="A779" i="4"/>
  <c r="E778" i="4"/>
  <c r="F778" i="4"/>
  <c r="I778" i="4"/>
  <c r="K776" i="4"/>
  <c r="P776" i="4"/>
  <c r="O776" i="4"/>
  <c r="A780" i="4" l="1"/>
  <c r="E779" i="4"/>
  <c r="I779" i="4"/>
  <c r="F779" i="4"/>
  <c r="C778" i="4"/>
  <c r="G778" i="4"/>
  <c r="M778" i="4"/>
  <c r="L778" i="4"/>
  <c r="H778" i="4"/>
  <c r="D778" i="4"/>
  <c r="K777" i="4"/>
  <c r="O777" i="4"/>
  <c r="D779" i="4" l="1"/>
  <c r="M779" i="4"/>
  <c r="C779" i="4"/>
  <c r="G779" i="4"/>
  <c r="L779" i="4"/>
  <c r="H779" i="4"/>
  <c r="K778" i="4"/>
  <c r="P778" i="4"/>
  <c r="O778" i="4"/>
  <c r="K779" i="4"/>
  <c r="A781" i="4"/>
  <c r="E780" i="4"/>
  <c r="F780" i="4"/>
  <c r="I780" i="4"/>
  <c r="G780" i="4" l="1"/>
  <c r="H780" i="4"/>
  <c r="C780" i="4"/>
  <c r="D780" i="4"/>
  <c r="M780" i="4"/>
  <c r="L780" i="4"/>
  <c r="O780" i="4"/>
  <c r="A782" i="4"/>
  <c r="E781" i="4"/>
  <c r="I781" i="4"/>
  <c r="F781" i="4"/>
  <c r="O779" i="4"/>
  <c r="P779" i="4"/>
  <c r="A783" i="4" l="1"/>
  <c r="E782" i="4"/>
  <c r="F782" i="4"/>
  <c r="I782" i="4"/>
  <c r="P780" i="4"/>
  <c r="K780" i="4"/>
  <c r="C781" i="4"/>
  <c r="H781" i="4"/>
  <c r="D781" i="4"/>
  <c r="M781" i="4"/>
  <c r="L781" i="4"/>
  <c r="G781" i="4"/>
  <c r="L782" i="4" l="1"/>
  <c r="C782" i="4"/>
  <c r="D782" i="4"/>
  <c r="M782" i="4"/>
  <c r="G782" i="4"/>
  <c r="H782" i="4"/>
  <c r="K781" i="4"/>
  <c r="O781" i="4"/>
  <c r="P781" i="4"/>
  <c r="O782" i="4"/>
  <c r="A784" i="4"/>
  <c r="E783" i="4"/>
  <c r="I783" i="4"/>
  <c r="F783" i="4"/>
  <c r="M783" i="4" l="1"/>
  <c r="L783" i="4"/>
  <c r="G783" i="4"/>
  <c r="C783" i="4"/>
  <c r="D783" i="4"/>
  <c r="H783" i="4"/>
  <c r="P783" i="4"/>
  <c r="A785" i="4"/>
  <c r="E784" i="4"/>
  <c r="F784" i="4"/>
  <c r="I784" i="4"/>
  <c r="P782" i="4"/>
  <c r="K782" i="4"/>
  <c r="F785" i="4" l="1"/>
  <c r="I785" i="4"/>
  <c r="A786" i="4"/>
  <c r="E785" i="4"/>
  <c r="G784" i="4"/>
  <c r="H784" i="4"/>
  <c r="M784" i="4"/>
  <c r="C784" i="4"/>
  <c r="L784" i="4"/>
  <c r="D784" i="4"/>
  <c r="O783" i="4"/>
  <c r="K783" i="4"/>
  <c r="P784" i="4" l="1"/>
  <c r="O784" i="4"/>
  <c r="K784" i="4"/>
  <c r="H785" i="4"/>
  <c r="L785" i="4"/>
  <c r="D785" i="4"/>
  <c r="G785" i="4"/>
  <c r="M785" i="4"/>
  <c r="C785" i="4"/>
  <c r="P785" i="4"/>
  <c r="F786" i="4"/>
  <c r="I786" i="4"/>
  <c r="E786" i="4"/>
  <c r="A787" i="4"/>
  <c r="E787" i="4" l="1"/>
  <c r="I787" i="4"/>
  <c r="F787" i="4"/>
  <c r="A788" i="4"/>
  <c r="K785" i="4"/>
  <c r="O785" i="4"/>
  <c r="D786" i="4"/>
  <c r="C786" i="4"/>
  <c r="M786" i="4"/>
  <c r="L786" i="4"/>
  <c r="H786" i="4"/>
  <c r="G786" i="4"/>
  <c r="K786" i="4" l="1"/>
  <c r="O786" i="4"/>
  <c r="L787" i="4"/>
  <c r="M787" i="4"/>
  <c r="G787" i="4"/>
  <c r="H787" i="4"/>
  <c r="C787" i="4"/>
  <c r="D787" i="4"/>
  <c r="I788" i="4"/>
  <c r="F788" i="4"/>
  <c r="E788" i="4"/>
  <c r="A789" i="4"/>
  <c r="P786" i="4"/>
  <c r="I789" i="4" l="1"/>
  <c r="F789" i="4"/>
  <c r="E789" i="4"/>
  <c r="A790" i="4"/>
  <c r="P787" i="4"/>
  <c r="O787" i="4"/>
  <c r="K787" i="4"/>
  <c r="G788" i="4"/>
  <c r="H788" i="4"/>
  <c r="M788" i="4"/>
  <c r="L788" i="4"/>
  <c r="C788" i="4"/>
  <c r="D788" i="4"/>
  <c r="O788" i="4" l="1"/>
  <c r="P788" i="4"/>
  <c r="K788" i="4"/>
  <c r="I790" i="4"/>
  <c r="F790" i="4"/>
  <c r="E790" i="4"/>
  <c r="A791" i="4"/>
  <c r="C789" i="4"/>
  <c r="G789" i="4"/>
  <c r="L789" i="4"/>
  <c r="D789" i="4"/>
  <c r="M789" i="4"/>
  <c r="H789" i="4"/>
  <c r="O789" i="4" l="1"/>
  <c r="K789" i="4"/>
  <c r="P789" i="4"/>
  <c r="I791" i="4"/>
  <c r="F791" i="4"/>
  <c r="E791" i="4"/>
  <c r="A792" i="4"/>
  <c r="H790" i="4"/>
  <c r="L790" i="4"/>
  <c r="D790" i="4"/>
  <c r="M790" i="4"/>
  <c r="G790" i="4"/>
  <c r="C790" i="4"/>
  <c r="I792" i="4" l="1"/>
  <c r="F792" i="4"/>
  <c r="E792" i="4"/>
  <c r="A793" i="4"/>
  <c r="G791" i="4"/>
  <c r="H791" i="4"/>
  <c r="L791" i="4"/>
  <c r="C791" i="4"/>
  <c r="D791" i="4"/>
  <c r="M791" i="4"/>
  <c r="O790" i="4"/>
  <c r="P790" i="4"/>
  <c r="K790" i="4"/>
  <c r="I793" i="4" l="1"/>
  <c r="F793" i="4"/>
  <c r="E793" i="4"/>
  <c r="A794" i="4"/>
  <c r="O791" i="4"/>
  <c r="K791" i="4"/>
  <c r="P791" i="4"/>
  <c r="M792" i="4"/>
  <c r="C792" i="4"/>
  <c r="G792" i="4"/>
  <c r="L792" i="4"/>
  <c r="H792" i="4"/>
  <c r="D792" i="4"/>
  <c r="O792" i="4" l="1"/>
  <c r="P792" i="4"/>
  <c r="K792" i="4"/>
  <c r="I794" i="4"/>
  <c r="F794" i="4"/>
  <c r="E794" i="4"/>
  <c r="A795" i="4"/>
  <c r="M793" i="4"/>
  <c r="C793" i="4"/>
  <c r="H793" i="4"/>
  <c r="L793" i="4"/>
  <c r="D793" i="4"/>
  <c r="G793" i="4"/>
  <c r="I795" i="4" l="1"/>
  <c r="F795" i="4"/>
  <c r="E795" i="4"/>
  <c r="A796" i="4"/>
  <c r="P793" i="4"/>
  <c r="O793" i="4"/>
  <c r="K793" i="4"/>
  <c r="M794" i="4"/>
  <c r="G794" i="4"/>
  <c r="L794" i="4"/>
  <c r="C794" i="4"/>
  <c r="H794" i="4"/>
  <c r="D794" i="4"/>
  <c r="C795" i="4" l="1"/>
  <c r="G795" i="4"/>
  <c r="D795" i="4"/>
  <c r="M795" i="4"/>
  <c r="L795" i="4"/>
  <c r="H795" i="4"/>
  <c r="O794" i="4"/>
  <c r="K794" i="4"/>
  <c r="I796" i="4"/>
  <c r="F796" i="4"/>
  <c r="E796" i="4"/>
  <c r="A797" i="4"/>
  <c r="P794" i="4"/>
  <c r="I797" i="4" l="1"/>
  <c r="F797" i="4"/>
  <c r="E797" i="4"/>
  <c r="A798" i="4"/>
  <c r="G796" i="4"/>
  <c r="L796" i="4"/>
  <c r="M796" i="4"/>
  <c r="D796" i="4"/>
  <c r="O796" i="4" s="1"/>
  <c r="C796" i="4"/>
  <c r="H796" i="4"/>
  <c r="O795" i="4"/>
  <c r="P795" i="4"/>
  <c r="K795" i="4"/>
  <c r="I798" i="4" l="1"/>
  <c r="F798" i="4"/>
  <c r="E798" i="4"/>
  <c r="A799" i="4"/>
  <c r="P796" i="4"/>
  <c r="K796" i="4"/>
  <c r="C797" i="4"/>
  <c r="M797" i="4"/>
  <c r="H797" i="4"/>
  <c r="G797" i="4"/>
  <c r="L797" i="4"/>
  <c r="D797" i="4"/>
  <c r="K797" i="4" l="1"/>
  <c r="P797" i="4"/>
  <c r="O797" i="4"/>
  <c r="I799" i="4"/>
  <c r="F799" i="4"/>
  <c r="E799" i="4"/>
  <c r="A800" i="4"/>
  <c r="L798" i="4"/>
  <c r="C798" i="4"/>
  <c r="H798" i="4"/>
  <c r="M798" i="4"/>
  <c r="G798" i="4"/>
  <c r="D798" i="4"/>
  <c r="O798" i="4" l="1"/>
  <c r="P798" i="4"/>
  <c r="K798" i="4"/>
  <c r="A801" i="4"/>
  <c r="I800" i="4"/>
  <c r="E800" i="4"/>
  <c r="F800" i="4"/>
  <c r="H799" i="4"/>
  <c r="M799" i="4"/>
  <c r="D799" i="4"/>
  <c r="C799" i="4"/>
  <c r="L799" i="4"/>
  <c r="G799" i="4"/>
  <c r="M800" i="4" l="1"/>
  <c r="D800" i="4"/>
  <c r="L800" i="4"/>
  <c r="C800" i="4"/>
  <c r="G800" i="4"/>
  <c r="H800" i="4"/>
  <c r="P799" i="4"/>
  <c r="O799" i="4"/>
  <c r="P800" i="4"/>
  <c r="A802" i="4"/>
  <c r="E801" i="4"/>
  <c r="F801" i="4"/>
  <c r="I801" i="4"/>
  <c r="K799" i="4"/>
  <c r="D801" i="4" l="1"/>
  <c r="M801" i="4"/>
  <c r="H801" i="4"/>
  <c r="L801" i="4"/>
  <c r="G801" i="4"/>
  <c r="C801" i="4"/>
  <c r="K801" i="4"/>
  <c r="A803" i="4"/>
  <c r="E802" i="4"/>
  <c r="I802" i="4"/>
  <c r="F802" i="4"/>
  <c r="K800" i="4"/>
  <c r="O800" i="4"/>
  <c r="E803" i="4" l="1"/>
  <c r="I803" i="4"/>
  <c r="F803" i="4"/>
  <c r="A804" i="4"/>
  <c r="G802" i="4"/>
  <c r="D802" i="4"/>
  <c r="H802" i="4"/>
  <c r="L802" i="4"/>
  <c r="C802" i="4"/>
  <c r="M802" i="4"/>
  <c r="P801" i="4"/>
  <c r="O801" i="4"/>
  <c r="O802" i="4" l="1"/>
  <c r="P802" i="4"/>
  <c r="K802" i="4"/>
  <c r="F804" i="4"/>
  <c r="I804" i="4"/>
  <c r="A805" i="4"/>
  <c r="E804" i="4"/>
  <c r="D803" i="4"/>
  <c r="G803" i="4"/>
  <c r="C803" i="4"/>
  <c r="L803" i="4"/>
  <c r="H803" i="4"/>
  <c r="M803" i="4"/>
  <c r="P804" i="4" l="1"/>
  <c r="M804" i="4"/>
  <c r="D804" i="4"/>
  <c r="K804" i="4" s="1"/>
  <c r="G804" i="4"/>
  <c r="H804" i="4"/>
  <c r="L804" i="4"/>
  <c r="C804" i="4"/>
  <c r="O804" i="4"/>
  <c r="O803" i="4"/>
  <c r="K803" i="4"/>
  <c r="P803" i="4"/>
  <c r="F805" i="4"/>
  <c r="I805" i="4"/>
  <c r="E805" i="4"/>
  <c r="A806" i="4"/>
  <c r="F806" i="4" l="1"/>
  <c r="I806" i="4"/>
  <c r="A807" i="4"/>
  <c r="E806" i="4"/>
  <c r="M805" i="4"/>
  <c r="D805" i="4"/>
  <c r="C805" i="4"/>
  <c r="H805" i="4"/>
  <c r="G805" i="4"/>
  <c r="L805" i="4"/>
  <c r="G806" i="4" l="1"/>
  <c r="L806" i="4"/>
  <c r="M806" i="4"/>
  <c r="D806" i="4"/>
  <c r="H806" i="4"/>
  <c r="C806" i="4"/>
  <c r="O805" i="4"/>
  <c r="K805" i="4"/>
  <c r="P805" i="4"/>
  <c r="F807" i="4"/>
  <c r="I807" i="4"/>
  <c r="E807" i="4"/>
  <c r="A808" i="4"/>
  <c r="H807" i="4" l="1"/>
  <c r="M807" i="4"/>
  <c r="C807" i="4"/>
  <c r="D807" i="4"/>
  <c r="G807" i="4"/>
  <c r="L807" i="4"/>
  <c r="K806" i="4"/>
  <c r="P806" i="4"/>
  <c r="O806" i="4"/>
  <c r="O807" i="4"/>
  <c r="F808" i="4"/>
  <c r="I808" i="4"/>
  <c r="A809" i="4"/>
  <c r="E808" i="4"/>
  <c r="P807" i="4" l="1"/>
  <c r="K807" i="4"/>
  <c r="H808" i="4"/>
  <c r="G808" i="4"/>
  <c r="D808" i="4"/>
  <c r="M808" i="4"/>
  <c r="C808" i="4"/>
  <c r="L808" i="4"/>
  <c r="P808" i="4"/>
  <c r="E809" i="4"/>
  <c r="I809" i="4"/>
  <c r="F809" i="4"/>
  <c r="A810" i="4"/>
  <c r="I810" i="4" l="1"/>
  <c r="F810" i="4"/>
  <c r="E810" i="4"/>
  <c r="A811" i="4"/>
  <c r="C809" i="4"/>
  <c r="G809" i="4"/>
  <c r="D809" i="4"/>
  <c r="L809" i="4"/>
  <c r="H809" i="4"/>
  <c r="M809" i="4"/>
  <c r="K808" i="4"/>
  <c r="O808" i="4"/>
  <c r="H810" i="4" l="1"/>
  <c r="C810" i="4"/>
  <c r="D810" i="4"/>
  <c r="L810" i="4"/>
  <c r="G810" i="4"/>
  <c r="M810" i="4"/>
  <c r="O809" i="4"/>
  <c r="K809" i="4"/>
  <c r="I811" i="4"/>
  <c r="F811" i="4"/>
  <c r="E811" i="4"/>
  <c r="A812" i="4"/>
  <c r="P809" i="4"/>
  <c r="A813" i="4" l="1"/>
  <c r="F812" i="4"/>
  <c r="E812" i="4"/>
  <c r="I812" i="4"/>
  <c r="G811" i="4"/>
  <c r="L811" i="4"/>
  <c r="M811" i="4"/>
  <c r="D811" i="4"/>
  <c r="K811" i="4" s="1"/>
  <c r="H811" i="4"/>
  <c r="C811" i="4"/>
  <c r="K810" i="4"/>
  <c r="O810" i="4"/>
  <c r="P810" i="4"/>
  <c r="P811" i="4"/>
  <c r="M812" i="4" l="1"/>
  <c r="C812" i="4"/>
  <c r="D812" i="4"/>
  <c r="L812" i="4"/>
  <c r="H812" i="4"/>
  <c r="G812" i="4"/>
  <c r="O811" i="4"/>
  <c r="K812" i="4"/>
  <c r="E813" i="4"/>
  <c r="A814" i="4"/>
  <c r="I813" i="4"/>
  <c r="F813" i="4"/>
  <c r="O812" i="4" l="1"/>
  <c r="P812" i="4"/>
  <c r="E814" i="4"/>
  <c r="A815" i="4"/>
  <c r="F814" i="4"/>
  <c r="I814" i="4"/>
  <c r="L813" i="4"/>
  <c r="H813" i="4"/>
  <c r="G813" i="4"/>
  <c r="M813" i="4"/>
  <c r="D813" i="4"/>
  <c r="C813" i="4"/>
  <c r="K813" i="4" l="1"/>
  <c r="O813" i="4"/>
  <c r="P813" i="4"/>
  <c r="E815" i="4"/>
  <c r="A816" i="4"/>
  <c r="F815" i="4"/>
  <c r="I815" i="4"/>
  <c r="H814" i="4"/>
  <c r="M814" i="4"/>
  <c r="G814" i="4"/>
  <c r="D814" i="4"/>
  <c r="L814" i="4"/>
  <c r="C814" i="4"/>
  <c r="K814" i="4" l="1"/>
  <c r="P814" i="4"/>
  <c r="E816" i="4"/>
  <c r="I816" i="4"/>
  <c r="F816" i="4"/>
  <c r="A817" i="4"/>
  <c r="M815" i="4"/>
  <c r="D815" i="4"/>
  <c r="G815" i="4"/>
  <c r="L815" i="4"/>
  <c r="H815" i="4"/>
  <c r="C815" i="4"/>
  <c r="O814" i="4"/>
  <c r="L816" i="4" l="1"/>
  <c r="G816" i="4"/>
  <c r="D816" i="4"/>
  <c r="H816" i="4"/>
  <c r="M816" i="4"/>
  <c r="C816" i="4"/>
  <c r="P815" i="4"/>
  <c r="O815" i="4"/>
  <c r="K815" i="4"/>
  <c r="A818" i="4"/>
  <c r="F817" i="4"/>
  <c r="E817" i="4"/>
  <c r="I817" i="4"/>
  <c r="C817" i="4" l="1"/>
  <c r="D817" i="4"/>
  <c r="H817" i="4"/>
  <c r="L817" i="4"/>
  <c r="M817" i="4"/>
  <c r="G817" i="4"/>
  <c r="O816" i="4"/>
  <c r="P816" i="4"/>
  <c r="K816" i="4"/>
  <c r="O817" i="4"/>
  <c r="F818" i="4"/>
  <c r="E818" i="4"/>
  <c r="A819" i="4"/>
  <c r="I818" i="4"/>
  <c r="D818" i="4" l="1"/>
  <c r="M818" i="4"/>
  <c r="L818" i="4"/>
  <c r="C818" i="4"/>
  <c r="H818" i="4"/>
  <c r="G818" i="4"/>
  <c r="P817" i="4"/>
  <c r="K817" i="4"/>
  <c r="O818" i="4"/>
  <c r="E819" i="4"/>
  <c r="I819" i="4"/>
  <c r="F819" i="4"/>
  <c r="A820" i="4"/>
  <c r="L819" i="4" l="1"/>
  <c r="C819" i="4"/>
  <c r="H819" i="4"/>
  <c r="M819" i="4"/>
  <c r="G819" i="4"/>
  <c r="D819" i="4"/>
  <c r="E820" i="4"/>
  <c r="I820" i="4"/>
  <c r="F820" i="4"/>
  <c r="A821" i="4"/>
  <c r="K818" i="4"/>
  <c r="P818" i="4"/>
  <c r="H820" i="4" l="1"/>
  <c r="G820" i="4"/>
  <c r="D820" i="4"/>
  <c r="C820" i="4"/>
  <c r="L820" i="4"/>
  <c r="M820" i="4"/>
  <c r="F821" i="4"/>
  <c r="I821" i="4"/>
  <c r="A822" i="4"/>
  <c r="E821" i="4"/>
  <c r="O819" i="4"/>
  <c r="P819" i="4"/>
  <c r="K819" i="4"/>
  <c r="K820" i="4" l="1"/>
  <c r="P820" i="4"/>
  <c r="O820" i="4"/>
  <c r="L821" i="4"/>
  <c r="M821" i="4"/>
  <c r="D821" i="4"/>
  <c r="C821" i="4"/>
  <c r="H821" i="4"/>
  <c r="G821" i="4"/>
  <c r="F822" i="4"/>
  <c r="I822" i="4"/>
  <c r="E822" i="4"/>
  <c r="A823" i="4"/>
  <c r="P821" i="4" l="1"/>
  <c r="K821" i="4"/>
  <c r="O821" i="4"/>
  <c r="M822" i="4"/>
  <c r="G822" i="4"/>
  <c r="L822" i="4"/>
  <c r="H822" i="4"/>
  <c r="C822" i="4"/>
  <c r="D822" i="4"/>
  <c r="K822" i="4" s="1"/>
  <c r="O822" i="4"/>
  <c r="F823" i="4"/>
  <c r="I823" i="4"/>
  <c r="A824" i="4"/>
  <c r="E823" i="4"/>
  <c r="L823" i="4" l="1"/>
  <c r="G823" i="4"/>
  <c r="H823" i="4"/>
  <c r="C823" i="4"/>
  <c r="M823" i="4"/>
  <c r="D823" i="4"/>
  <c r="O823" i="4"/>
  <c r="F824" i="4"/>
  <c r="I824" i="4"/>
  <c r="E824" i="4"/>
  <c r="A825" i="4"/>
  <c r="P822" i="4"/>
  <c r="F825" i="4" l="1"/>
  <c r="I825" i="4"/>
  <c r="A826" i="4"/>
  <c r="E825" i="4"/>
  <c r="L824" i="4"/>
  <c r="D824" i="4"/>
  <c r="M824" i="4"/>
  <c r="H824" i="4"/>
  <c r="G824" i="4"/>
  <c r="C824" i="4"/>
  <c r="K823" i="4"/>
  <c r="P823" i="4"/>
  <c r="M825" i="4" l="1"/>
  <c r="D825" i="4"/>
  <c r="H825" i="4"/>
  <c r="C825" i="4"/>
  <c r="G825" i="4"/>
  <c r="L825" i="4"/>
  <c r="P825" i="4"/>
  <c r="F826" i="4"/>
  <c r="I826" i="4"/>
  <c r="E826" i="4"/>
  <c r="A827" i="4"/>
  <c r="O825" i="4"/>
  <c r="O824" i="4"/>
  <c r="P824" i="4"/>
  <c r="K824" i="4"/>
  <c r="K825" i="4"/>
  <c r="F827" i="4" l="1"/>
  <c r="I827" i="4"/>
  <c r="A828" i="4"/>
  <c r="E827" i="4"/>
  <c r="M826" i="4"/>
  <c r="D826" i="4"/>
  <c r="G826" i="4"/>
  <c r="H826" i="4"/>
  <c r="C826" i="4"/>
  <c r="L826" i="4"/>
  <c r="D827" i="4" l="1"/>
  <c r="M827" i="4"/>
  <c r="H827" i="4"/>
  <c r="L827" i="4"/>
  <c r="G827" i="4"/>
  <c r="C827" i="4"/>
  <c r="P827" i="4"/>
  <c r="F828" i="4"/>
  <c r="I828" i="4"/>
  <c r="E828" i="4"/>
  <c r="A829" i="4"/>
  <c r="K827" i="4"/>
  <c r="K826" i="4"/>
  <c r="O826" i="4"/>
  <c r="P826" i="4"/>
  <c r="O827" i="4"/>
  <c r="A830" i="4" l="1"/>
  <c r="F829" i="4"/>
  <c r="I829" i="4"/>
  <c r="E829" i="4"/>
  <c r="G828" i="4"/>
  <c r="D828" i="4"/>
  <c r="M828" i="4"/>
  <c r="H828" i="4"/>
  <c r="C828" i="4"/>
  <c r="L828" i="4"/>
  <c r="C829" i="4" l="1"/>
  <c r="M829" i="4"/>
  <c r="L829" i="4"/>
  <c r="D829" i="4"/>
  <c r="P829" i="4" s="1"/>
  <c r="G829" i="4"/>
  <c r="H829" i="4"/>
  <c r="O829" i="4"/>
  <c r="O828" i="4"/>
  <c r="K828" i="4"/>
  <c r="P828" i="4"/>
  <c r="K829" i="4"/>
  <c r="E830" i="4"/>
  <c r="A831" i="4"/>
  <c r="F830" i="4"/>
  <c r="I830" i="4"/>
  <c r="L830" i="4" l="1"/>
  <c r="H830" i="4"/>
  <c r="D830" i="4"/>
  <c r="M830" i="4"/>
  <c r="C830" i="4"/>
  <c r="G830" i="4"/>
  <c r="O830" i="4"/>
  <c r="P830" i="4"/>
  <c r="K830" i="4"/>
  <c r="A832" i="4"/>
  <c r="E831" i="4"/>
  <c r="F831" i="4"/>
  <c r="I831" i="4"/>
  <c r="H831" i="4" l="1"/>
  <c r="G831" i="4"/>
  <c r="M831" i="4"/>
  <c r="D831" i="4"/>
  <c r="C831" i="4"/>
  <c r="L831" i="4"/>
  <c r="K831" i="4"/>
  <c r="E832" i="4"/>
  <c r="I832" i="4"/>
  <c r="A833" i="4"/>
  <c r="F832" i="4"/>
  <c r="G832" i="4" l="1"/>
  <c r="C832" i="4"/>
  <c r="M832" i="4"/>
  <c r="H832" i="4"/>
  <c r="L832" i="4"/>
  <c r="D832" i="4"/>
  <c r="P831" i="4"/>
  <c r="O831" i="4"/>
  <c r="F833" i="4"/>
  <c r="A834" i="4"/>
  <c r="E833" i="4"/>
  <c r="I833" i="4"/>
  <c r="O833" i="4" l="1"/>
  <c r="D833" i="4"/>
  <c r="G833" i="4"/>
  <c r="L833" i="4"/>
  <c r="M833" i="4"/>
  <c r="H833" i="4"/>
  <c r="C833" i="4"/>
  <c r="P833" i="4"/>
  <c r="E834" i="4"/>
  <c r="A835" i="4"/>
  <c r="F834" i="4"/>
  <c r="I834" i="4"/>
  <c r="K832" i="4"/>
  <c r="O832" i="4"/>
  <c r="P832" i="4"/>
  <c r="K833" i="4"/>
  <c r="E835" i="4" l="1"/>
  <c r="A836" i="4"/>
  <c r="F835" i="4"/>
  <c r="I835" i="4"/>
  <c r="G834" i="4"/>
  <c r="H834" i="4"/>
  <c r="M834" i="4"/>
  <c r="D834" i="4"/>
  <c r="C834" i="4"/>
  <c r="L834" i="4"/>
  <c r="O834" i="4" l="1"/>
  <c r="K834" i="4"/>
  <c r="E836" i="4"/>
  <c r="A837" i="4"/>
  <c r="F836" i="4"/>
  <c r="I836" i="4"/>
  <c r="G835" i="4"/>
  <c r="H835" i="4"/>
  <c r="L835" i="4"/>
  <c r="M835" i="4"/>
  <c r="D835" i="4"/>
  <c r="C835" i="4"/>
  <c r="P834" i="4"/>
  <c r="E837" i="4" l="1"/>
  <c r="A838" i="4"/>
  <c r="F837" i="4"/>
  <c r="I837" i="4"/>
  <c r="H836" i="4"/>
  <c r="C836" i="4"/>
  <c r="M836" i="4"/>
  <c r="G836" i="4"/>
  <c r="L836" i="4"/>
  <c r="D836" i="4"/>
  <c r="K835" i="4"/>
  <c r="O835" i="4"/>
  <c r="P835" i="4"/>
  <c r="E838" i="4" l="1"/>
  <c r="A839" i="4"/>
  <c r="F838" i="4"/>
  <c r="I838" i="4"/>
  <c r="O836" i="4"/>
  <c r="P836" i="4"/>
  <c r="M837" i="4"/>
  <c r="H837" i="4"/>
  <c r="C837" i="4"/>
  <c r="D837" i="4"/>
  <c r="L837" i="4"/>
  <c r="G837" i="4"/>
  <c r="K836" i="4"/>
  <c r="P837" i="4" l="1"/>
  <c r="O837" i="4"/>
  <c r="E839" i="4"/>
  <c r="I839" i="4"/>
  <c r="F839" i="4"/>
  <c r="A840" i="4"/>
  <c r="H838" i="4"/>
  <c r="M838" i="4"/>
  <c r="D838" i="4"/>
  <c r="C838" i="4"/>
  <c r="G838" i="4"/>
  <c r="L838" i="4"/>
  <c r="K837" i="4"/>
  <c r="M839" i="4" l="1"/>
  <c r="C839" i="4"/>
  <c r="D839" i="4"/>
  <c r="H839" i="4"/>
  <c r="L839" i="4"/>
  <c r="G839" i="4"/>
  <c r="I840" i="4"/>
  <c r="F840" i="4"/>
  <c r="E840" i="4"/>
  <c r="A841" i="4"/>
  <c r="O838" i="4"/>
  <c r="K838" i="4"/>
  <c r="P838" i="4"/>
  <c r="O839" i="4" l="1"/>
  <c r="P839" i="4"/>
  <c r="K839" i="4"/>
  <c r="I841" i="4"/>
  <c r="F841" i="4"/>
  <c r="E841" i="4"/>
  <c r="A842" i="4"/>
  <c r="D840" i="4"/>
  <c r="G840" i="4"/>
  <c r="C840" i="4"/>
  <c r="H840" i="4"/>
  <c r="M840" i="4"/>
  <c r="L840" i="4"/>
  <c r="I842" i="4" l="1"/>
  <c r="F842" i="4"/>
  <c r="E842" i="4"/>
  <c r="A843" i="4"/>
  <c r="P840" i="4"/>
  <c r="O840" i="4"/>
  <c r="K840" i="4"/>
  <c r="C841" i="4"/>
  <c r="L841" i="4"/>
  <c r="D841" i="4"/>
  <c r="M841" i="4"/>
  <c r="H841" i="4"/>
  <c r="G841" i="4"/>
  <c r="D842" i="4" l="1"/>
  <c r="L842" i="4"/>
  <c r="M842" i="4"/>
  <c r="C842" i="4"/>
  <c r="G842" i="4"/>
  <c r="H842" i="4"/>
  <c r="P841" i="4"/>
  <c r="O841" i="4"/>
  <c r="I843" i="4"/>
  <c r="F843" i="4"/>
  <c r="E843" i="4"/>
  <c r="A844" i="4"/>
  <c r="K841" i="4"/>
  <c r="I844" i="4" l="1"/>
  <c r="F844" i="4"/>
  <c r="E844" i="4"/>
  <c r="A845" i="4"/>
  <c r="D843" i="4"/>
  <c r="L843" i="4"/>
  <c r="H843" i="4"/>
  <c r="G843" i="4"/>
  <c r="C843" i="4"/>
  <c r="M843" i="4"/>
  <c r="P843" i="4"/>
  <c r="P842" i="4"/>
  <c r="O842" i="4"/>
  <c r="K842" i="4"/>
  <c r="I845" i="4" l="1"/>
  <c r="F845" i="4"/>
  <c r="E845" i="4"/>
  <c r="A846" i="4"/>
  <c r="K843" i="4"/>
  <c r="O843" i="4"/>
  <c r="C844" i="4"/>
  <c r="L844" i="4"/>
  <c r="D844" i="4"/>
  <c r="M844" i="4"/>
  <c r="G844" i="4"/>
  <c r="H844" i="4"/>
  <c r="P844" i="4" l="1"/>
  <c r="O844" i="4"/>
  <c r="K844" i="4"/>
  <c r="A847" i="4"/>
  <c r="F846" i="4"/>
  <c r="E846" i="4"/>
  <c r="I846" i="4"/>
  <c r="H845" i="4"/>
  <c r="C845" i="4"/>
  <c r="D845" i="4"/>
  <c r="L845" i="4"/>
  <c r="G845" i="4"/>
  <c r="M845" i="4"/>
  <c r="K845" i="4" l="1"/>
  <c r="P845" i="4"/>
  <c r="O845" i="4"/>
  <c r="A848" i="4"/>
  <c r="E847" i="4"/>
  <c r="I847" i="4"/>
  <c r="F847" i="4"/>
  <c r="C846" i="4"/>
  <c r="M846" i="4"/>
  <c r="L846" i="4"/>
  <c r="H846" i="4"/>
  <c r="D846" i="4"/>
  <c r="K846" i="4" s="1"/>
  <c r="G846" i="4"/>
  <c r="H847" i="4" l="1"/>
  <c r="G847" i="4"/>
  <c r="D847" i="4"/>
  <c r="L847" i="4"/>
  <c r="C847" i="4"/>
  <c r="M847" i="4"/>
  <c r="O847" i="4"/>
  <c r="A849" i="4"/>
  <c r="E848" i="4"/>
  <c r="F848" i="4"/>
  <c r="I848" i="4"/>
  <c r="P846" i="4"/>
  <c r="O846" i="4"/>
  <c r="A850" i="4" l="1"/>
  <c r="E849" i="4"/>
  <c r="I849" i="4"/>
  <c r="F849" i="4"/>
  <c r="P847" i="4"/>
  <c r="K847" i="4"/>
  <c r="C848" i="4"/>
  <c r="M848" i="4"/>
  <c r="D848" i="4"/>
  <c r="H848" i="4"/>
  <c r="G848" i="4"/>
  <c r="L848" i="4"/>
  <c r="K848" i="4" l="1"/>
  <c r="P848" i="4"/>
  <c r="M849" i="4"/>
  <c r="H849" i="4"/>
  <c r="G849" i="4"/>
  <c r="D849" i="4"/>
  <c r="C849" i="4"/>
  <c r="L849" i="4"/>
  <c r="F850" i="4"/>
  <c r="I850" i="4"/>
  <c r="E850" i="4"/>
  <c r="A851" i="4"/>
  <c r="O848" i="4"/>
  <c r="F851" i="4" l="1"/>
  <c r="I851" i="4"/>
  <c r="A852" i="4"/>
  <c r="E851" i="4"/>
  <c r="C850" i="4"/>
  <c r="L850" i="4"/>
  <c r="M850" i="4"/>
  <c r="G850" i="4"/>
  <c r="D850" i="4"/>
  <c r="H850" i="4"/>
  <c r="P849" i="4"/>
  <c r="O849" i="4"/>
  <c r="K849" i="4"/>
  <c r="P850" i="4" l="1"/>
  <c r="O850" i="4"/>
  <c r="K850" i="4"/>
  <c r="C851" i="4"/>
  <c r="G851" i="4"/>
  <c r="M851" i="4"/>
  <c r="H851" i="4"/>
  <c r="D851" i="4"/>
  <c r="L851" i="4"/>
  <c r="K851" i="4"/>
  <c r="E852" i="4"/>
  <c r="A853" i="4"/>
  <c r="F852" i="4"/>
  <c r="I852" i="4"/>
  <c r="E853" i="4" l="1"/>
  <c r="A854" i="4"/>
  <c r="F853" i="4"/>
  <c r="I853" i="4"/>
  <c r="O851" i="4"/>
  <c r="P851" i="4"/>
  <c r="M852" i="4"/>
  <c r="D852" i="4"/>
  <c r="G852" i="4"/>
  <c r="C852" i="4"/>
  <c r="H852" i="4"/>
  <c r="L852" i="4"/>
  <c r="K852" i="4" l="1"/>
  <c r="O852" i="4"/>
  <c r="E854" i="4"/>
  <c r="A855" i="4"/>
  <c r="F854" i="4"/>
  <c r="I854" i="4"/>
  <c r="D853" i="4"/>
  <c r="C853" i="4"/>
  <c r="M853" i="4"/>
  <c r="L853" i="4"/>
  <c r="G853" i="4"/>
  <c r="H853" i="4"/>
  <c r="P852" i="4"/>
  <c r="H854" i="4" l="1"/>
  <c r="D854" i="4"/>
  <c r="M854" i="4"/>
  <c r="G854" i="4"/>
  <c r="C854" i="4"/>
  <c r="L854" i="4"/>
  <c r="K853" i="4"/>
  <c r="O853" i="4"/>
  <c r="E855" i="4"/>
  <c r="A856" i="4"/>
  <c r="F855" i="4"/>
  <c r="I855" i="4"/>
  <c r="P853" i="4"/>
  <c r="E856" i="4" l="1"/>
  <c r="A857" i="4"/>
  <c r="F856" i="4"/>
  <c r="I856" i="4"/>
  <c r="O854" i="4"/>
  <c r="P854" i="4"/>
  <c r="K854" i="4"/>
  <c r="D855" i="4"/>
  <c r="L855" i="4"/>
  <c r="H855" i="4"/>
  <c r="M855" i="4"/>
  <c r="G855" i="4"/>
  <c r="C855" i="4"/>
  <c r="O855" i="4" l="1"/>
  <c r="K855" i="4"/>
  <c r="P855" i="4"/>
  <c r="E857" i="4"/>
  <c r="I857" i="4"/>
  <c r="F857" i="4"/>
  <c r="A858" i="4"/>
  <c r="L856" i="4"/>
  <c r="C856" i="4"/>
  <c r="D856" i="4"/>
  <c r="G856" i="4"/>
  <c r="H856" i="4"/>
  <c r="M856" i="4"/>
  <c r="M857" i="4" l="1"/>
  <c r="H857" i="4"/>
  <c r="C857" i="4"/>
  <c r="L857" i="4"/>
  <c r="G857" i="4"/>
  <c r="D857" i="4"/>
  <c r="P856" i="4"/>
  <c r="K856" i="4"/>
  <c r="O856" i="4"/>
  <c r="A859" i="4"/>
  <c r="F858" i="4"/>
  <c r="I858" i="4"/>
  <c r="E858" i="4"/>
  <c r="F859" i="4" l="1"/>
  <c r="I859" i="4"/>
  <c r="E859" i="4"/>
  <c r="A860" i="4"/>
  <c r="P857" i="4"/>
  <c r="O857" i="4"/>
  <c r="K857" i="4"/>
  <c r="M858" i="4"/>
  <c r="D858" i="4"/>
  <c r="K858" i="4" s="1"/>
  <c r="L858" i="4"/>
  <c r="C858" i="4"/>
  <c r="H858" i="4"/>
  <c r="G858" i="4"/>
  <c r="I860" i="4" l="1"/>
  <c r="F860" i="4"/>
  <c r="E860" i="4"/>
  <c r="A861" i="4"/>
  <c r="O858" i="4"/>
  <c r="M859" i="4"/>
  <c r="D859" i="4"/>
  <c r="H859" i="4"/>
  <c r="G859" i="4"/>
  <c r="C859" i="4"/>
  <c r="L859" i="4"/>
  <c r="P858" i="4"/>
  <c r="H860" i="4" l="1"/>
  <c r="G860" i="4"/>
  <c r="D860" i="4"/>
  <c r="M860" i="4"/>
  <c r="C860" i="4"/>
  <c r="L860" i="4"/>
  <c r="P859" i="4"/>
  <c r="K859" i="4"/>
  <c r="I861" i="4"/>
  <c r="F861" i="4"/>
  <c r="E861" i="4"/>
  <c r="A862" i="4"/>
  <c r="O859" i="4"/>
  <c r="I862" i="4" l="1"/>
  <c r="F862" i="4"/>
  <c r="E862" i="4"/>
  <c r="A863" i="4"/>
  <c r="C861" i="4"/>
  <c r="L861" i="4"/>
  <c r="D861" i="4"/>
  <c r="P861" i="4" s="1"/>
  <c r="H861" i="4"/>
  <c r="M861" i="4"/>
  <c r="G861" i="4"/>
  <c r="K860" i="4"/>
  <c r="P860" i="4"/>
  <c r="O860" i="4"/>
  <c r="K861" i="4"/>
  <c r="O861" i="4" l="1"/>
  <c r="A864" i="4"/>
  <c r="E863" i="4"/>
  <c r="I863" i="4"/>
  <c r="F863" i="4"/>
  <c r="G862" i="4"/>
  <c r="M862" i="4"/>
  <c r="C862" i="4"/>
  <c r="H862" i="4"/>
  <c r="L862" i="4"/>
  <c r="D862" i="4"/>
  <c r="C863" i="4" l="1"/>
  <c r="H863" i="4"/>
  <c r="M863" i="4"/>
  <c r="G863" i="4"/>
  <c r="D863" i="4"/>
  <c r="L863" i="4"/>
  <c r="K862" i="4"/>
  <c r="O862" i="4"/>
  <c r="P862" i="4"/>
  <c r="K863" i="4"/>
  <c r="A865" i="4"/>
  <c r="E864" i="4"/>
  <c r="F864" i="4"/>
  <c r="I864" i="4"/>
  <c r="M864" i="4" l="1"/>
  <c r="G864" i="4"/>
  <c r="C864" i="4"/>
  <c r="D864" i="4"/>
  <c r="L864" i="4"/>
  <c r="H864" i="4"/>
  <c r="K864" i="4"/>
  <c r="E865" i="4"/>
  <c r="I865" i="4"/>
  <c r="A866" i="4"/>
  <c r="F865" i="4"/>
  <c r="P863" i="4"/>
  <c r="O863" i="4"/>
  <c r="C865" i="4" l="1"/>
  <c r="L865" i="4"/>
  <c r="G865" i="4"/>
  <c r="D865" i="4"/>
  <c r="H865" i="4"/>
  <c r="M865" i="4"/>
  <c r="P864" i="4"/>
  <c r="O864" i="4"/>
  <c r="P865" i="4"/>
  <c r="F866" i="4"/>
  <c r="I866" i="4"/>
  <c r="E866" i="4"/>
  <c r="A867" i="4"/>
  <c r="H866" i="4" l="1"/>
  <c r="G866" i="4"/>
  <c r="L866" i="4"/>
  <c r="M866" i="4"/>
  <c r="C866" i="4"/>
  <c r="D866" i="4"/>
  <c r="K865" i="4"/>
  <c r="O865" i="4"/>
  <c r="P866" i="4"/>
  <c r="F867" i="4"/>
  <c r="I867" i="4"/>
  <c r="A868" i="4"/>
  <c r="E867" i="4"/>
  <c r="F868" i="4" l="1"/>
  <c r="A869" i="4"/>
  <c r="E868" i="4"/>
  <c r="I868" i="4"/>
  <c r="O866" i="4"/>
  <c r="K866" i="4"/>
  <c r="G867" i="4"/>
  <c r="M867" i="4"/>
  <c r="L867" i="4"/>
  <c r="D867" i="4"/>
  <c r="P867" i="4" s="1"/>
  <c r="C867" i="4"/>
  <c r="H867" i="4"/>
  <c r="E869" i="4" l="1"/>
  <c r="A870" i="4"/>
  <c r="F869" i="4"/>
  <c r="I869" i="4"/>
  <c r="K867" i="4"/>
  <c r="L868" i="4"/>
  <c r="G868" i="4"/>
  <c r="C868" i="4"/>
  <c r="M868" i="4"/>
  <c r="H868" i="4"/>
  <c r="D868" i="4"/>
  <c r="K868" i="4" s="1"/>
  <c r="O867" i="4"/>
  <c r="E870" i="4" l="1"/>
  <c r="A871" i="4"/>
  <c r="I870" i="4"/>
  <c r="F870" i="4"/>
  <c r="H869" i="4"/>
  <c r="G869" i="4"/>
  <c r="L869" i="4"/>
  <c r="M869" i="4"/>
  <c r="C869" i="4"/>
  <c r="D869" i="4"/>
  <c r="P868" i="4"/>
  <c r="O868" i="4"/>
  <c r="A872" i="4" l="1"/>
  <c r="E871" i="4"/>
  <c r="F871" i="4"/>
  <c r="I871" i="4"/>
  <c r="O869" i="4"/>
  <c r="P869" i="4"/>
  <c r="H870" i="4"/>
  <c r="G870" i="4"/>
  <c r="C870" i="4"/>
  <c r="L870" i="4"/>
  <c r="M870" i="4"/>
  <c r="D870" i="4"/>
  <c r="K869" i="4"/>
  <c r="G871" i="4" l="1"/>
  <c r="M871" i="4"/>
  <c r="D871" i="4"/>
  <c r="H871" i="4"/>
  <c r="L871" i="4"/>
  <c r="C871" i="4"/>
  <c r="P870" i="4"/>
  <c r="O870" i="4"/>
  <c r="K870" i="4"/>
  <c r="K871" i="4"/>
  <c r="A873" i="4"/>
  <c r="E872" i="4"/>
  <c r="I872" i="4"/>
  <c r="F872" i="4"/>
  <c r="G872" i="4" l="1"/>
  <c r="M872" i="4"/>
  <c r="H872" i="4"/>
  <c r="L872" i="4"/>
  <c r="D872" i="4"/>
  <c r="C872" i="4"/>
  <c r="K872" i="4"/>
  <c r="A874" i="4"/>
  <c r="E873" i="4"/>
  <c r="F873" i="4"/>
  <c r="I873" i="4"/>
  <c r="P871" i="4"/>
  <c r="O871" i="4"/>
  <c r="A875" i="4" l="1"/>
  <c r="E874" i="4"/>
  <c r="I874" i="4"/>
  <c r="F874" i="4"/>
  <c r="C873" i="4"/>
  <c r="H873" i="4"/>
  <c r="G873" i="4"/>
  <c r="M873" i="4"/>
  <c r="D873" i="4"/>
  <c r="L873" i="4"/>
  <c r="P872" i="4"/>
  <c r="O872" i="4"/>
  <c r="K873" i="4" l="1"/>
  <c r="P873" i="4"/>
  <c r="L874" i="4"/>
  <c r="H874" i="4"/>
  <c r="D874" i="4"/>
  <c r="G874" i="4"/>
  <c r="C874" i="4"/>
  <c r="M874" i="4"/>
  <c r="O874" i="4"/>
  <c r="A876" i="4"/>
  <c r="E875" i="4"/>
  <c r="F875" i="4"/>
  <c r="I875" i="4"/>
  <c r="O873" i="4"/>
  <c r="G875" i="4" l="1"/>
  <c r="L875" i="4"/>
  <c r="H875" i="4"/>
  <c r="M875" i="4"/>
  <c r="D875" i="4"/>
  <c r="C875" i="4"/>
  <c r="E876" i="4"/>
  <c r="A877" i="4"/>
  <c r="I876" i="4"/>
  <c r="F876" i="4"/>
  <c r="K874" i="4"/>
  <c r="P874" i="4"/>
  <c r="E877" i="4" l="1"/>
  <c r="A878" i="4"/>
  <c r="F877" i="4"/>
  <c r="I877" i="4"/>
  <c r="M876" i="4"/>
  <c r="G876" i="4"/>
  <c r="H876" i="4"/>
  <c r="L876" i="4"/>
  <c r="D876" i="4"/>
  <c r="C876" i="4"/>
  <c r="P875" i="4"/>
  <c r="O875" i="4"/>
  <c r="K875" i="4"/>
  <c r="P876" i="4" l="1"/>
  <c r="O876" i="4"/>
  <c r="A879" i="4"/>
  <c r="F878" i="4"/>
  <c r="E878" i="4"/>
  <c r="I878" i="4"/>
  <c r="M877" i="4"/>
  <c r="G877" i="4"/>
  <c r="L877" i="4"/>
  <c r="H877" i="4"/>
  <c r="C877" i="4"/>
  <c r="D877" i="4"/>
  <c r="K876" i="4"/>
  <c r="A880" i="4" l="1"/>
  <c r="E879" i="4"/>
  <c r="I879" i="4"/>
  <c r="F879" i="4"/>
  <c r="K877" i="4"/>
  <c r="O877" i="4"/>
  <c r="D878" i="4"/>
  <c r="H878" i="4"/>
  <c r="C878" i="4"/>
  <c r="G878" i="4"/>
  <c r="M878" i="4"/>
  <c r="L878" i="4"/>
  <c r="P877" i="4"/>
  <c r="G879" i="4" l="1"/>
  <c r="M879" i="4"/>
  <c r="D879" i="4"/>
  <c r="H879" i="4"/>
  <c r="L879" i="4"/>
  <c r="C879" i="4"/>
  <c r="K878" i="4"/>
  <c r="O878" i="4"/>
  <c r="O879" i="4"/>
  <c r="A881" i="4"/>
  <c r="E880" i="4"/>
  <c r="F880" i="4"/>
  <c r="I880" i="4"/>
  <c r="P878" i="4"/>
  <c r="K879" i="4" l="1"/>
  <c r="P879" i="4"/>
  <c r="M880" i="4"/>
  <c r="D880" i="4"/>
  <c r="C880" i="4"/>
  <c r="H880" i="4"/>
  <c r="G880" i="4"/>
  <c r="L880" i="4"/>
  <c r="O880" i="4"/>
  <c r="A882" i="4"/>
  <c r="E881" i="4"/>
  <c r="I881" i="4"/>
  <c r="F881" i="4"/>
  <c r="P880" i="4" l="1"/>
  <c r="K880" i="4"/>
  <c r="M881" i="4"/>
  <c r="L881" i="4"/>
  <c r="H881" i="4"/>
  <c r="C881" i="4"/>
  <c r="D881" i="4"/>
  <c r="G881" i="4"/>
  <c r="A883" i="4"/>
  <c r="E882" i="4"/>
  <c r="F882" i="4"/>
  <c r="I882" i="4"/>
  <c r="P881" i="4" l="1"/>
  <c r="K881" i="4"/>
  <c r="O881" i="4"/>
  <c r="D882" i="4"/>
  <c r="M882" i="4"/>
  <c r="L882" i="4"/>
  <c r="H882" i="4"/>
  <c r="C882" i="4"/>
  <c r="G882" i="4"/>
  <c r="O882" i="4"/>
  <c r="F883" i="4"/>
  <c r="I883" i="4"/>
  <c r="A884" i="4"/>
  <c r="E883" i="4"/>
  <c r="P882" i="4" l="1"/>
  <c r="K882" i="4"/>
  <c r="H883" i="4"/>
  <c r="G883" i="4"/>
  <c r="L883" i="4"/>
  <c r="M883" i="4"/>
  <c r="C883" i="4"/>
  <c r="D883" i="4"/>
  <c r="F884" i="4"/>
  <c r="A885" i="4"/>
  <c r="E884" i="4"/>
  <c r="I884" i="4"/>
  <c r="G884" i="4" l="1"/>
  <c r="H884" i="4"/>
  <c r="M884" i="4"/>
  <c r="D884" i="4"/>
  <c r="C884" i="4"/>
  <c r="L884" i="4"/>
  <c r="E885" i="4"/>
  <c r="A886" i="4"/>
  <c r="F885" i="4"/>
  <c r="I885" i="4"/>
  <c r="P883" i="4"/>
  <c r="K883" i="4"/>
  <c r="O883" i="4"/>
  <c r="E886" i="4" l="1"/>
  <c r="A887" i="4"/>
  <c r="F886" i="4"/>
  <c r="I886" i="4"/>
  <c r="P884" i="4"/>
  <c r="K884" i="4"/>
  <c r="O884" i="4"/>
  <c r="C885" i="4"/>
  <c r="G885" i="4"/>
  <c r="M885" i="4"/>
  <c r="L885" i="4"/>
  <c r="D885" i="4"/>
  <c r="H885" i="4"/>
  <c r="O885" i="4" l="1"/>
  <c r="K885" i="4"/>
  <c r="E887" i="4"/>
  <c r="A888" i="4"/>
  <c r="F887" i="4"/>
  <c r="I887" i="4"/>
  <c r="D886" i="4"/>
  <c r="C886" i="4"/>
  <c r="M886" i="4"/>
  <c r="H886" i="4"/>
  <c r="L886" i="4"/>
  <c r="G886" i="4"/>
  <c r="P885" i="4"/>
  <c r="G887" i="4" l="1"/>
  <c r="H887" i="4"/>
  <c r="C887" i="4"/>
  <c r="L887" i="4"/>
  <c r="D887" i="4"/>
  <c r="M887" i="4"/>
  <c r="K886" i="4"/>
  <c r="O886" i="4"/>
  <c r="E888" i="4"/>
  <c r="A889" i="4"/>
  <c r="F888" i="4"/>
  <c r="I888" i="4"/>
  <c r="P886" i="4"/>
  <c r="E889" i="4" l="1"/>
  <c r="A890" i="4"/>
  <c r="F889" i="4"/>
  <c r="I889" i="4"/>
  <c r="C888" i="4"/>
  <c r="M888" i="4"/>
  <c r="L888" i="4"/>
  <c r="H888" i="4"/>
  <c r="G888" i="4"/>
  <c r="D888" i="4"/>
  <c r="K887" i="4"/>
  <c r="O887" i="4"/>
  <c r="P887" i="4"/>
  <c r="E890" i="4" l="1"/>
  <c r="A891" i="4"/>
  <c r="F890" i="4"/>
  <c r="I890" i="4"/>
  <c r="D889" i="4"/>
  <c r="C889" i="4"/>
  <c r="H889" i="4"/>
  <c r="G889" i="4"/>
  <c r="L889" i="4"/>
  <c r="M889" i="4"/>
  <c r="P888" i="4"/>
  <c r="K888" i="4"/>
  <c r="O888" i="4"/>
  <c r="K889" i="4" l="1"/>
  <c r="P889" i="4"/>
  <c r="O889" i="4"/>
  <c r="E891" i="4"/>
  <c r="A892" i="4"/>
  <c r="F891" i="4"/>
  <c r="I891" i="4"/>
  <c r="D890" i="4"/>
  <c r="M890" i="4"/>
  <c r="G890" i="4"/>
  <c r="C890" i="4"/>
  <c r="H890" i="4"/>
  <c r="L890" i="4"/>
  <c r="O890" i="4" l="1"/>
  <c r="P890" i="4"/>
  <c r="E892" i="4"/>
  <c r="A893" i="4"/>
  <c r="F892" i="4"/>
  <c r="I892" i="4"/>
  <c r="M891" i="4"/>
  <c r="D891" i="4"/>
  <c r="L891" i="4"/>
  <c r="G891" i="4"/>
  <c r="C891" i="4"/>
  <c r="H891" i="4"/>
  <c r="K890" i="4"/>
  <c r="O891" i="4" l="1"/>
  <c r="K891" i="4"/>
  <c r="P891" i="4"/>
  <c r="E893" i="4"/>
  <c r="A894" i="4"/>
  <c r="F893" i="4"/>
  <c r="I893" i="4"/>
  <c r="G892" i="4"/>
  <c r="D892" i="4"/>
  <c r="C892" i="4"/>
  <c r="H892" i="4"/>
  <c r="L892" i="4"/>
  <c r="M892" i="4"/>
  <c r="G893" i="4" l="1"/>
  <c r="C893" i="4"/>
  <c r="L893" i="4"/>
  <c r="M893" i="4"/>
  <c r="H893" i="4"/>
  <c r="D893" i="4"/>
  <c r="K892" i="4"/>
  <c r="O892" i="4"/>
  <c r="P892" i="4"/>
  <c r="A895" i="4"/>
  <c r="E894" i="4"/>
  <c r="I894" i="4"/>
  <c r="F894" i="4"/>
  <c r="L894" i="4" l="1"/>
  <c r="G894" i="4"/>
  <c r="M894" i="4"/>
  <c r="H894" i="4"/>
  <c r="C894" i="4"/>
  <c r="D894" i="4"/>
  <c r="O894" i="4"/>
  <c r="A896" i="4"/>
  <c r="E895" i="4"/>
  <c r="F895" i="4"/>
  <c r="I895" i="4"/>
  <c r="P893" i="4"/>
  <c r="K893" i="4"/>
  <c r="O893" i="4"/>
  <c r="F896" i="4" l="1"/>
  <c r="I896" i="4"/>
  <c r="A897" i="4"/>
  <c r="E896" i="4"/>
  <c r="P894" i="4"/>
  <c r="K894" i="4"/>
  <c r="G895" i="4"/>
  <c r="D895" i="4"/>
  <c r="L895" i="4"/>
  <c r="H895" i="4"/>
  <c r="C895" i="4"/>
  <c r="M895" i="4"/>
  <c r="H896" i="4" l="1"/>
  <c r="C896" i="4"/>
  <c r="G896" i="4"/>
  <c r="L896" i="4"/>
  <c r="M896" i="4"/>
  <c r="D896" i="4"/>
  <c r="P895" i="4"/>
  <c r="O895" i="4"/>
  <c r="K895" i="4"/>
  <c r="O896" i="4"/>
  <c r="F897" i="4"/>
  <c r="I897" i="4"/>
  <c r="E897" i="4"/>
  <c r="A898" i="4"/>
  <c r="F898" i="4" l="1"/>
  <c r="I898" i="4"/>
  <c r="A899" i="4"/>
  <c r="E898" i="4"/>
  <c r="P896" i="4"/>
  <c r="K896" i="4"/>
  <c r="L897" i="4"/>
  <c r="M897" i="4"/>
  <c r="C897" i="4"/>
  <c r="D897" i="4"/>
  <c r="G897" i="4"/>
  <c r="H897" i="4"/>
  <c r="C898" i="4" l="1"/>
  <c r="M898" i="4"/>
  <c r="G898" i="4"/>
  <c r="L898" i="4"/>
  <c r="H898" i="4"/>
  <c r="D898" i="4"/>
  <c r="P897" i="4"/>
  <c r="O897" i="4"/>
  <c r="K897" i="4"/>
  <c r="F899" i="4"/>
  <c r="I899" i="4"/>
  <c r="E899" i="4"/>
  <c r="A900" i="4"/>
  <c r="H899" i="4" l="1"/>
  <c r="M899" i="4"/>
  <c r="L899" i="4"/>
  <c r="D899" i="4"/>
  <c r="C899" i="4"/>
  <c r="G899" i="4"/>
  <c r="O899" i="4"/>
  <c r="P898" i="4"/>
  <c r="K898" i="4"/>
  <c r="O898" i="4"/>
  <c r="F900" i="4"/>
  <c r="I900" i="4"/>
  <c r="A901" i="4"/>
  <c r="E900" i="4"/>
  <c r="K899" i="4" l="1"/>
  <c r="P899" i="4"/>
  <c r="L900" i="4"/>
  <c r="H900" i="4"/>
  <c r="D900" i="4"/>
  <c r="M900" i="4"/>
  <c r="C900" i="4"/>
  <c r="G900" i="4"/>
  <c r="F901" i="4"/>
  <c r="I901" i="4"/>
  <c r="E901" i="4"/>
  <c r="A902" i="4"/>
  <c r="P900" i="4" l="1"/>
  <c r="O900" i="4"/>
  <c r="K900" i="4"/>
  <c r="F902" i="4"/>
  <c r="I902" i="4"/>
  <c r="A903" i="4"/>
  <c r="E902" i="4"/>
  <c r="H901" i="4"/>
  <c r="M901" i="4"/>
  <c r="G901" i="4"/>
  <c r="C901" i="4"/>
  <c r="L901" i="4"/>
  <c r="D901" i="4"/>
  <c r="O902" i="4" l="1"/>
  <c r="M902" i="4"/>
  <c r="L902" i="4"/>
  <c r="C902" i="4"/>
  <c r="H902" i="4"/>
  <c r="G902" i="4"/>
  <c r="D902" i="4"/>
  <c r="O901" i="4"/>
  <c r="K901" i="4"/>
  <c r="P901" i="4"/>
  <c r="F903" i="4"/>
  <c r="I903" i="4"/>
  <c r="E903" i="4"/>
  <c r="A904" i="4"/>
  <c r="P902" i="4" l="1"/>
  <c r="K902" i="4"/>
  <c r="M903" i="4"/>
  <c r="D903" i="4"/>
  <c r="P903" i="4" s="1"/>
  <c r="L903" i="4"/>
  <c r="C903" i="4"/>
  <c r="H903" i="4"/>
  <c r="G903" i="4"/>
  <c r="O903" i="4"/>
  <c r="F904" i="4"/>
  <c r="I904" i="4"/>
  <c r="A905" i="4"/>
  <c r="E904" i="4"/>
  <c r="M904" i="4" l="1"/>
  <c r="L904" i="4"/>
  <c r="H904" i="4"/>
  <c r="D904" i="4"/>
  <c r="K904" i="4" s="1"/>
  <c r="G904" i="4"/>
  <c r="C904" i="4"/>
  <c r="F905" i="4"/>
  <c r="I905" i="4"/>
  <c r="E905" i="4"/>
  <c r="A906" i="4"/>
  <c r="K903" i="4"/>
  <c r="F906" i="4" l="1"/>
  <c r="I906" i="4"/>
  <c r="A907" i="4"/>
  <c r="E906" i="4"/>
  <c r="D905" i="4"/>
  <c r="L905" i="4"/>
  <c r="H905" i="4"/>
  <c r="C905" i="4"/>
  <c r="M905" i="4"/>
  <c r="G905" i="4"/>
  <c r="P904" i="4"/>
  <c r="O904" i="4"/>
  <c r="M906" i="4" l="1"/>
  <c r="H906" i="4"/>
  <c r="L906" i="4"/>
  <c r="G906" i="4"/>
  <c r="D906" i="4"/>
  <c r="C906" i="4"/>
  <c r="K905" i="4"/>
  <c r="O905" i="4"/>
  <c r="P905" i="4"/>
  <c r="F907" i="4"/>
  <c r="I907" i="4"/>
  <c r="E907" i="4"/>
  <c r="A908" i="4"/>
  <c r="M907" i="4" l="1"/>
  <c r="G907" i="4"/>
  <c r="L907" i="4"/>
  <c r="D907" i="4"/>
  <c r="C907" i="4"/>
  <c r="H907" i="4"/>
  <c r="F908" i="4"/>
  <c r="I908" i="4"/>
  <c r="A909" i="4"/>
  <c r="E908" i="4"/>
  <c r="K906" i="4"/>
  <c r="P906" i="4"/>
  <c r="O906" i="4"/>
  <c r="O907" i="4" l="1"/>
  <c r="P907" i="4"/>
  <c r="L908" i="4"/>
  <c r="M908" i="4"/>
  <c r="C908" i="4"/>
  <c r="G908" i="4"/>
  <c r="D908" i="4"/>
  <c r="H908" i="4"/>
  <c r="K907" i="4"/>
  <c r="A910" i="4"/>
  <c r="E909" i="4"/>
  <c r="F909" i="4"/>
  <c r="I909" i="4"/>
  <c r="G909" i="4" l="1"/>
  <c r="M909" i="4"/>
  <c r="D909" i="4"/>
  <c r="O909" i="4" s="1"/>
  <c r="C909" i="4"/>
  <c r="L909" i="4"/>
  <c r="H909" i="4"/>
  <c r="P909" i="4"/>
  <c r="E910" i="4"/>
  <c r="A911" i="4"/>
  <c r="F910" i="4"/>
  <c r="I910" i="4"/>
  <c r="P908" i="4"/>
  <c r="K908" i="4"/>
  <c r="O908" i="4"/>
  <c r="K909" i="4"/>
  <c r="K910" i="4" l="1"/>
  <c r="P910" i="4"/>
  <c r="D910" i="4"/>
  <c r="M910" i="4"/>
  <c r="G910" i="4"/>
  <c r="L910" i="4"/>
  <c r="H910" i="4"/>
  <c r="C910" i="4"/>
  <c r="O910" i="4"/>
  <c r="E911" i="4"/>
  <c r="I911" i="4"/>
  <c r="F911" i="4"/>
  <c r="A912" i="4"/>
  <c r="O911" i="4" l="1"/>
  <c r="M911" i="4"/>
  <c r="G911" i="4"/>
  <c r="D911" i="4"/>
  <c r="C911" i="4"/>
  <c r="L911" i="4"/>
  <c r="H911" i="4"/>
  <c r="I912" i="4"/>
  <c r="F912" i="4"/>
  <c r="E912" i="4"/>
  <c r="A913" i="4"/>
  <c r="K911" i="4" l="1"/>
  <c r="P911" i="4"/>
  <c r="I913" i="4"/>
  <c r="F913" i="4"/>
  <c r="E913" i="4"/>
  <c r="A914" i="4"/>
  <c r="M912" i="4"/>
  <c r="L912" i="4"/>
  <c r="G912" i="4"/>
  <c r="D912" i="4"/>
  <c r="H912" i="4"/>
  <c r="C912" i="4"/>
  <c r="O912" i="4" l="1"/>
  <c r="K912" i="4"/>
  <c r="P912" i="4"/>
  <c r="I914" i="4"/>
  <c r="F914" i="4"/>
  <c r="E914" i="4"/>
  <c r="A915" i="4"/>
  <c r="C913" i="4"/>
  <c r="L913" i="4"/>
  <c r="D913" i="4"/>
  <c r="G913" i="4"/>
  <c r="M913" i="4"/>
  <c r="H913" i="4"/>
  <c r="F915" i="4" l="1"/>
  <c r="I915" i="4"/>
  <c r="E915" i="4"/>
  <c r="A916" i="4"/>
  <c r="L914" i="4"/>
  <c r="H914" i="4"/>
  <c r="D914" i="4"/>
  <c r="M914" i="4"/>
  <c r="G914" i="4"/>
  <c r="C914" i="4"/>
  <c r="P913" i="4"/>
  <c r="O913" i="4"/>
  <c r="K913" i="4"/>
  <c r="F916" i="4" l="1"/>
  <c r="A917" i="4"/>
  <c r="I916" i="4"/>
  <c r="E916" i="4"/>
  <c r="D915" i="4"/>
  <c r="G915" i="4"/>
  <c r="H915" i="4"/>
  <c r="M915" i="4"/>
  <c r="L915" i="4"/>
  <c r="C915" i="4"/>
  <c r="O914" i="4"/>
  <c r="P914" i="4"/>
  <c r="K914" i="4"/>
  <c r="K916" i="4" l="1"/>
  <c r="H916" i="4"/>
  <c r="L916" i="4"/>
  <c r="C916" i="4"/>
  <c r="M916" i="4"/>
  <c r="D916" i="4"/>
  <c r="G916" i="4"/>
  <c r="O916" i="4"/>
  <c r="E917" i="4"/>
  <c r="A918" i="4"/>
  <c r="F917" i="4"/>
  <c r="I917" i="4"/>
  <c r="K915" i="4"/>
  <c r="P915" i="4"/>
  <c r="O915" i="4"/>
  <c r="P916" i="4"/>
  <c r="E918" i="4" l="1"/>
  <c r="A919" i="4"/>
  <c r="F918" i="4"/>
  <c r="I918" i="4"/>
  <c r="D917" i="4"/>
  <c r="K917" i="4" s="1"/>
  <c r="M917" i="4"/>
  <c r="G917" i="4"/>
  <c r="L917" i="4"/>
  <c r="H917" i="4"/>
  <c r="C917" i="4"/>
  <c r="E919" i="4" l="1"/>
  <c r="I919" i="4"/>
  <c r="F919" i="4"/>
  <c r="A920" i="4"/>
  <c r="G918" i="4"/>
  <c r="M918" i="4"/>
  <c r="D918" i="4"/>
  <c r="L918" i="4"/>
  <c r="H918" i="4"/>
  <c r="C918" i="4"/>
  <c r="P917" i="4"/>
  <c r="O917" i="4"/>
  <c r="K918" i="4" l="1"/>
  <c r="P918" i="4"/>
  <c r="O918" i="4"/>
  <c r="E920" i="4"/>
  <c r="I920" i="4"/>
  <c r="F920" i="4"/>
  <c r="A921" i="4"/>
  <c r="H919" i="4"/>
  <c r="L919" i="4"/>
  <c r="C919" i="4"/>
  <c r="M919" i="4"/>
  <c r="D919" i="4"/>
  <c r="G919" i="4"/>
  <c r="M920" i="4" l="1"/>
  <c r="G920" i="4"/>
  <c r="L920" i="4"/>
  <c r="H920" i="4"/>
  <c r="D920" i="4"/>
  <c r="C920" i="4"/>
  <c r="P919" i="4"/>
  <c r="O919" i="4"/>
  <c r="K919" i="4"/>
  <c r="F921" i="4"/>
  <c r="I921" i="4"/>
  <c r="A922" i="4"/>
  <c r="E921" i="4"/>
  <c r="F922" i="4" l="1"/>
  <c r="I922" i="4"/>
  <c r="E922" i="4"/>
  <c r="A923" i="4"/>
  <c r="M921" i="4"/>
  <c r="C921" i="4"/>
  <c r="D921" i="4"/>
  <c r="L921" i="4"/>
  <c r="G921" i="4"/>
  <c r="H921" i="4"/>
  <c r="K920" i="4"/>
  <c r="P920" i="4"/>
  <c r="O920" i="4"/>
  <c r="H922" i="4" l="1"/>
  <c r="G922" i="4"/>
  <c r="M922" i="4"/>
  <c r="C922" i="4"/>
  <c r="L922" i="4"/>
  <c r="D922" i="4"/>
  <c r="P921" i="4"/>
  <c r="O921" i="4"/>
  <c r="F923" i="4"/>
  <c r="I923" i="4"/>
  <c r="A924" i="4"/>
  <c r="E923" i="4"/>
  <c r="K921" i="4"/>
  <c r="D923" i="4" l="1"/>
  <c r="P923" i="4" s="1"/>
  <c r="G923" i="4"/>
  <c r="H923" i="4"/>
  <c r="C923" i="4"/>
  <c r="L923" i="4"/>
  <c r="M923" i="4"/>
  <c r="F924" i="4"/>
  <c r="I924" i="4"/>
  <c r="E924" i="4"/>
  <c r="A925" i="4"/>
  <c r="O923" i="4"/>
  <c r="P922" i="4"/>
  <c r="K922" i="4"/>
  <c r="O922" i="4"/>
  <c r="K923" i="4"/>
  <c r="P924" i="4" l="1"/>
  <c r="F925" i="4"/>
  <c r="I925" i="4"/>
  <c r="A926" i="4"/>
  <c r="E925" i="4"/>
  <c r="M924" i="4"/>
  <c r="G924" i="4"/>
  <c r="H924" i="4"/>
  <c r="L924" i="4"/>
  <c r="D924" i="4"/>
  <c r="C924" i="4"/>
  <c r="D925" i="4" l="1"/>
  <c r="C925" i="4"/>
  <c r="H925" i="4"/>
  <c r="G925" i="4"/>
  <c r="L925" i="4"/>
  <c r="M925" i="4"/>
  <c r="O924" i="4"/>
  <c r="K924" i="4"/>
  <c r="F926" i="4"/>
  <c r="I926" i="4"/>
  <c r="E926" i="4"/>
  <c r="A927" i="4"/>
  <c r="F927" i="4" l="1"/>
  <c r="I927" i="4"/>
  <c r="A928" i="4"/>
  <c r="E927" i="4"/>
  <c r="H926" i="4"/>
  <c r="M926" i="4"/>
  <c r="G926" i="4"/>
  <c r="L926" i="4"/>
  <c r="C926" i="4"/>
  <c r="D926" i="4"/>
  <c r="K926" i="4" s="1"/>
  <c r="O926" i="4"/>
  <c r="P926" i="4"/>
  <c r="P925" i="4"/>
  <c r="K925" i="4"/>
  <c r="O925" i="4"/>
  <c r="C927" i="4" l="1"/>
  <c r="H927" i="4"/>
  <c r="G927" i="4"/>
  <c r="D927" i="4"/>
  <c r="L927" i="4"/>
  <c r="M927" i="4"/>
  <c r="F928" i="4"/>
  <c r="I928" i="4"/>
  <c r="E928" i="4"/>
  <c r="A929" i="4"/>
  <c r="K927" i="4" l="1"/>
  <c r="O927" i="4"/>
  <c r="P927" i="4"/>
  <c r="F929" i="4"/>
  <c r="I929" i="4"/>
  <c r="A930" i="4"/>
  <c r="E929" i="4"/>
  <c r="C928" i="4"/>
  <c r="G928" i="4"/>
  <c r="H928" i="4"/>
  <c r="L928" i="4"/>
  <c r="M928" i="4"/>
  <c r="D928" i="4"/>
  <c r="O929" i="4" l="1"/>
  <c r="M929" i="4"/>
  <c r="G929" i="4"/>
  <c r="H929" i="4"/>
  <c r="C929" i="4"/>
  <c r="D929" i="4"/>
  <c r="L929" i="4"/>
  <c r="K928" i="4"/>
  <c r="P928" i="4"/>
  <c r="O928" i="4"/>
  <c r="F930" i="4"/>
  <c r="I930" i="4"/>
  <c r="E930" i="4"/>
  <c r="A931" i="4"/>
  <c r="M930" i="4" l="1"/>
  <c r="L930" i="4"/>
  <c r="D930" i="4"/>
  <c r="K930" i="4" s="1"/>
  <c r="C930" i="4"/>
  <c r="H930" i="4"/>
  <c r="G930" i="4"/>
  <c r="O930" i="4"/>
  <c r="P930" i="4"/>
  <c r="F931" i="4"/>
  <c r="I931" i="4"/>
  <c r="A932" i="4"/>
  <c r="E931" i="4"/>
  <c r="P929" i="4"/>
  <c r="K929" i="4"/>
  <c r="L931" i="4" l="1"/>
  <c r="D931" i="4"/>
  <c r="G931" i="4"/>
  <c r="H931" i="4"/>
  <c r="C931" i="4"/>
  <c r="M931" i="4"/>
  <c r="F932" i="4"/>
  <c r="I932" i="4"/>
  <c r="E932" i="4"/>
  <c r="A933" i="4"/>
  <c r="O931" i="4"/>
  <c r="F933" i="4" l="1"/>
  <c r="I933" i="4"/>
  <c r="A934" i="4"/>
  <c r="E933" i="4"/>
  <c r="K931" i="4"/>
  <c r="P931" i="4"/>
  <c r="C932" i="4"/>
  <c r="H932" i="4"/>
  <c r="G932" i="4"/>
  <c r="M932" i="4"/>
  <c r="D932" i="4"/>
  <c r="L932" i="4"/>
  <c r="D933" i="4" l="1"/>
  <c r="P933" i="4" s="1"/>
  <c r="H933" i="4"/>
  <c r="C933" i="4"/>
  <c r="L933" i="4"/>
  <c r="M933" i="4"/>
  <c r="G933" i="4"/>
  <c r="F934" i="4"/>
  <c r="I934" i="4"/>
  <c r="E934" i="4"/>
  <c r="A935" i="4"/>
  <c r="K933" i="4"/>
  <c r="O932" i="4"/>
  <c r="K932" i="4"/>
  <c r="P932" i="4"/>
  <c r="O933" i="4"/>
  <c r="F935" i="4" l="1"/>
  <c r="I935" i="4"/>
  <c r="A936" i="4"/>
  <c r="E935" i="4"/>
  <c r="H934" i="4"/>
  <c r="L934" i="4"/>
  <c r="M934" i="4"/>
  <c r="D934" i="4"/>
  <c r="G934" i="4"/>
  <c r="C934" i="4"/>
  <c r="F936" i="4" l="1"/>
  <c r="I936" i="4"/>
  <c r="E936" i="4"/>
  <c r="A937" i="4"/>
  <c r="K934" i="4"/>
  <c r="P934" i="4"/>
  <c r="M935" i="4"/>
  <c r="H935" i="4"/>
  <c r="D935" i="4"/>
  <c r="L935" i="4"/>
  <c r="C935" i="4"/>
  <c r="G935" i="4"/>
  <c r="O934" i="4"/>
  <c r="F937" i="4" l="1"/>
  <c r="I937" i="4"/>
  <c r="A938" i="4"/>
  <c r="E937" i="4"/>
  <c r="P935" i="4"/>
  <c r="O935" i="4"/>
  <c r="K935" i="4"/>
  <c r="D936" i="4"/>
  <c r="P936" i="4" s="1"/>
  <c r="M936" i="4"/>
  <c r="H936" i="4"/>
  <c r="G936" i="4"/>
  <c r="L936" i="4"/>
  <c r="C936" i="4"/>
  <c r="O936" i="4" l="1"/>
  <c r="E938" i="4"/>
  <c r="A939" i="4"/>
  <c r="F938" i="4"/>
  <c r="I938" i="4"/>
  <c r="C937" i="4"/>
  <c r="G937" i="4"/>
  <c r="H937" i="4"/>
  <c r="D937" i="4"/>
  <c r="M937" i="4"/>
  <c r="L937" i="4"/>
  <c r="K936" i="4"/>
  <c r="O937" i="4" l="1"/>
  <c r="K937" i="4"/>
  <c r="P937" i="4"/>
  <c r="M938" i="4"/>
  <c r="H938" i="4"/>
  <c r="G938" i="4"/>
  <c r="L938" i="4"/>
  <c r="C938" i="4"/>
  <c r="D938" i="4"/>
  <c r="E939" i="4"/>
  <c r="A940" i="4"/>
  <c r="F939" i="4"/>
  <c r="I939" i="4"/>
  <c r="O938" i="4"/>
  <c r="G939" i="4" l="1"/>
  <c r="C939" i="4"/>
  <c r="D939" i="4"/>
  <c r="L939" i="4"/>
  <c r="H939" i="4"/>
  <c r="M939" i="4"/>
  <c r="E940" i="4"/>
  <c r="A941" i="4"/>
  <c r="F940" i="4"/>
  <c r="I940" i="4"/>
  <c r="P938" i="4"/>
  <c r="K938" i="4"/>
  <c r="M940" i="4" l="1"/>
  <c r="C940" i="4"/>
  <c r="L940" i="4"/>
  <c r="D940" i="4"/>
  <c r="G940" i="4"/>
  <c r="H940" i="4"/>
  <c r="K939" i="4"/>
  <c r="P939" i="4"/>
  <c r="O939" i="4"/>
  <c r="E941" i="4"/>
  <c r="A942" i="4"/>
  <c r="F941" i="4"/>
  <c r="I941" i="4"/>
  <c r="K940" i="4" l="1"/>
  <c r="O940" i="4"/>
  <c r="P940" i="4"/>
  <c r="E942" i="4"/>
  <c r="A943" i="4"/>
  <c r="F942" i="4"/>
  <c r="I942" i="4"/>
  <c r="M941" i="4"/>
  <c r="C941" i="4"/>
  <c r="H941" i="4"/>
  <c r="D941" i="4"/>
  <c r="L941" i="4"/>
  <c r="G941" i="4"/>
  <c r="C942" i="4" l="1"/>
  <c r="M942" i="4"/>
  <c r="H942" i="4"/>
  <c r="D942" i="4"/>
  <c r="L942" i="4"/>
  <c r="G942" i="4"/>
  <c r="O941" i="4"/>
  <c r="P941" i="4"/>
  <c r="K941" i="4"/>
  <c r="P942" i="4"/>
  <c r="E943" i="4"/>
  <c r="A944" i="4"/>
  <c r="F943" i="4"/>
  <c r="I943" i="4"/>
  <c r="E944" i="4" l="1"/>
  <c r="A945" i="4"/>
  <c r="F944" i="4"/>
  <c r="I944" i="4"/>
  <c r="K942" i="4"/>
  <c r="O942" i="4"/>
  <c r="L943" i="4"/>
  <c r="M943" i="4"/>
  <c r="G943" i="4"/>
  <c r="H943" i="4"/>
  <c r="D943" i="4"/>
  <c r="C943" i="4"/>
  <c r="P943" i="4" l="1"/>
  <c r="O943" i="4"/>
  <c r="K943" i="4"/>
  <c r="E945" i="4"/>
  <c r="A946" i="4"/>
  <c r="F945" i="4"/>
  <c r="I945" i="4"/>
  <c r="L944" i="4"/>
  <c r="G944" i="4"/>
  <c r="H944" i="4"/>
  <c r="D944" i="4"/>
  <c r="M944" i="4"/>
  <c r="C944" i="4"/>
  <c r="P944" i="4" l="1"/>
  <c r="O944" i="4"/>
  <c r="E946" i="4"/>
  <c r="A947" i="4"/>
  <c r="F946" i="4"/>
  <c r="I946" i="4"/>
  <c r="G945" i="4"/>
  <c r="C945" i="4"/>
  <c r="M945" i="4"/>
  <c r="L945" i="4"/>
  <c r="D945" i="4"/>
  <c r="H945" i="4"/>
  <c r="K944" i="4"/>
  <c r="H946" i="4" l="1"/>
  <c r="D946" i="4"/>
  <c r="M946" i="4"/>
  <c r="C946" i="4"/>
  <c r="L946" i="4"/>
  <c r="G946" i="4"/>
  <c r="P945" i="4"/>
  <c r="K945" i="4"/>
  <c r="E947" i="4"/>
  <c r="A948" i="4"/>
  <c r="F947" i="4"/>
  <c r="I947" i="4"/>
  <c r="O945" i="4"/>
  <c r="E948" i="4" l="1"/>
  <c r="A949" i="4"/>
  <c r="F948" i="4"/>
  <c r="I948" i="4"/>
  <c r="O946" i="4"/>
  <c r="K946" i="4"/>
  <c r="P946" i="4"/>
  <c r="G947" i="4"/>
  <c r="D947" i="4"/>
  <c r="M947" i="4"/>
  <c r="H947" i="4"/>
  <c r="C947" i="4"/>
  <c r="L947" i="4"/>
  <c r="K947" i="4" l="1"/>
  <c r="P947" i="4"/>
  <c r="E949" i="4"/>
  <c r="A950" i="4"/>
  <c r="F949" i="4"/>
  <c r="I949" i="4"/>
  <c r="M948" i="4"/>
  <c r="C948" i="4"/>
  <c r="L948" i="4"/>
  <c r="D948" i="4"/>
  <c r="H948" i="4"/>
  <c r="G948" i="4"/>
  <c r="O947" i="4"/>
  <c r="P948" i="4" l="1"/>
  <c r="O948" i="4"/>
  <c r="G949" i="4"/>
  <c r="D949" i="4"/>
  <c r="M949" i="4"/>
  <c r="H949" i="4"/>
  <c r="C949" i="4"/>
  <c r="L949" i="4"/>
  <c r="E950" i="4"/>
  <c r="I950" i="4"/>
  <c r="F950" i="4"/>
  <c r="A951" i="4"/>
  <c r="K948" i="4"/>
  <c r="D950" i="4" l="1"/>
  <c r="H950" i="4"/>
  <c r="G950" i="4"/>
  <c r="C950" i="4"/>
  <c r="M950" i="4"/>
  <c r="L950" i="4"/>
  <c r="I951" i="4"/>
  <c r="F951" i="4"/>
  <c r="E951" i="4"/>
  <c r="A952" i="4"/>
  <c r="O949" i="4"/>
  <c r="K949" i="4"/>
  <c r="P949" i="4"/>
  <c r="A953" i="4" l="1"/>
  <c r="F952" i="4"/>
  <c r="I952" i="4"/>
  <c r="E952" i="4"/>
  <c r="C951" i="4"/>
  <c r="L951" i="4"/>
  <c r="M951" i="4"/>
  <c r="G951" i="4"/>
  <c r="H951" i="4"/>
  <c r="D951" i="4"/>
  <c r="O950" i="4"/>
  <c r="K950" i="4"/>
  <c r="P950" i="4"/>
  <c r="M952" i="4" l="1"/>
  <c r="D952" i="4"/>
  <c r="H952" i="4"/>
  <c r="C952" i="4"/>
  <c r="G952" i="4"/>
  <c r="L952" i="4"/>
  <c r="K951" i="4"/>
  <c r="P951" i="4"/>
  <c r="O951" i="4"/>
  <c r="O952" i="4"/>
  <c r="F953" i="4"/>
  <c r="E953" i="4"/>
  <c r="A954" i="4"/>
  <c r="I953" i="4"/>
  <c r="C953" i="4" l="1"/>
  <c r="M953" i="4"/>
  <c r="H953" i="4"/>
  <c r="L953" i="4"/>
  <c r="D953" i="4"/>
  <c r="G953" i="4"/>
  <c r="K952" i="4"/>
  <c r="P952" i="4"/>
  <c r="P953" i="4"/>
  <c r="E954" i="4"/>
  <c r="A955" i="4"/>
  <c r="F954" i="4"/>
  <c r="I954" i="4"/>
  <c r="E955" i="4" l="1"/>
  <c r="A956" i="4"/>
  <c r="F955" i="4"/>
  <c r="I955" i="4"/>
  <c r="M954" i="4"/>
  <c r="G954" i="4"/>
  <c r="L954" i="4"/>
  <c r="H954" i="4"/>
  <c r="C954" i="4"/>
  <c r="D954" i="4"/>
  <c r="K953" i="4"/>
  <c r="O953" i="4"/>
  <c r="K954" i="4" l="1"/>
  <c r="P954" i="4"/>
  <c r="O954" i="4"/>
  <c r="E956" i="4"/>
  <c r="I956" i="4"/>
  <c r="F956" i="4"/>
  <c r="A957" i="4"/>
  <c r="D955" i="4"/>
  <c r="H955" i="4"/>
  <c r="C955" i="4"/>
  <c r="G955" i="4"/>
  <c r="M955" i="4"/>
  <c r="L955" i="4"/>
  <c r="H956" i="4" l="1"/>
  <c r="G956" i="4"/>
  <c r="C956" i="4"/>
  <c r="M956" i="4"/>
  <c r="D956" i="4"/>
  <c r="L956" i="4"/>
  <c r="A958" i="4"/>
  <c r="E957" i="4"/>
  <c r="I957" i="4"/>
  <c r="F957" i="4"/>
  <c r="K955" i="4"/>
  <c r="O955" i="4"/>
  <c r="P955" i="4"/>
  <c r="G957" i="4" l="1"/>
  <c r="D957" i="4"/>
  <c r="C957" i="4"/>
  <c r="H957" i="4"/>
  <c r="L957" i="4"/>
  <c r="M957" i="4"/>
  <c r="K957" i="4"/>
  <c r="A959" i="4"/>
  <c r="E958" i="4"/>
  <c r="F958" i="4"/>
  <c r="I958" i="4"/>
  <c r="O956" i="4"/>
  <c r="K956" i="4"/>
  <c r="P956" i="4"/>
  <c r="E959" i="4" l="1"/>
  <c r="I959" i="4"/>
  <c r="A960" i="4"/>
  <c r="F959" i="4"/>
  <c r="P957" i="4"/>
  <c r="O957" i="4"/>
  <c r="D958" i="4"/>
  <c r="M958" i="4"/>
  <c r="G958" i="4"/>
  <c r="L958" i="4"/>
  <c r="H958" i="4"/>
  <c r="C958" i="4"/>
  <c r="K958" i="4" l="1"/>
  <c r="O958" i="4"/>
  <c r="P958" i="4"/>
  <c r="F960" i="4"/>
  <c r="A961" i="4"/>
  <c r="E960" i="4"/>
  <c r="I960" i="4"/>
  <c r="C959" i="4"/>
  <c r="G959" i="4"/>
  <c r="H959" i="4"/>
  <c r="D959" i="4"/>
  <c r="M959" i="4"/>
  <c r="L959" i="4"/>
  <c r="O960" i="4" l="1"/>
  <c r="H960" i="4"/>
  <c r="D960" i="4"/>
  <c r="P960" i="4" s="1"/>
  <c r="G960" i="4"/>
  <c r="M960" i="4"/>
  <c r="C960" i="4"/>
  <c r="L960" i="4"/>
  <c r="O959" i="4"/>
  <c r="P959" i="4"/>
  <c r="K959" i="4"/>
  <c r="K960" i="4"/>
  <c r="E961" i="4"/>
  <c r="I961" i="4"/>
  <c r="F961" i="4"/>
  <c r="A962" i="4"/>
  <c r="G961" i="4" l="1"/>
  <c r="M961" i="4"/>
  <c r="C961" i="4"/>
  <c r="L961" i="4"/>
  <c r="H961" i="4"/>
  <c r="D961" i="4"/>
  <c r="A963" i="4"/>
  <c r="E962" i="4"/>
  <c r="I962" i="4"/>
  <c r="F962" i="4"/>
  <c r="C962" i="4" l="1"/>
  <c r="G962" i="4"/>
  <c r="D962" i="4"/>
  <c r="H962" i="4"/>
  <c r="L962" i="4"/>
  <c r="M962" i="4"/>
  <c r="P962" i="4"/>
  <c r="E963" i="4"/>
  <c r="I963" i="4"/>
  <c r="F963" i="4"/>
  <c r="A964" i="4"/>
  <c r="K961" i="4"/>
  <c r="O961" i="4"/>
  <c r="P961" i="4"/>
  <c r="M963" i="4" l="1"/>
  <c r="C963" i="4"/>
  <c r="G963" i="4"/>
  <c r="H963" i="4"/>
  <c r="L963" i="4"/>
  <c r="D963" i="4"/>
  <c r="F964" i="4"/>
  <c r="A965" i="4"/>
  <c r="I964" i="4"/>
  <c r="E964" i="4"/>
  <c r="K962" i="4"/>
  <c r="O962" i="4"/>
  <c r="E965" i="4" l="1"/>
  <c r="A966" i="4"/>
  <c r="F965" i="4"/>
  <c r="I965" i="4"/>
  <c r="C964" i="4"/>
  <c r="H964" i="4"/>
  <c r="G964" i="4"/>
  <c r="L964" i="4"/>
  <c r="D964" i="4"/>
  <c r="M964" i="4"/>
  <c r="P963" i="4"/>
  <c r="O963" i="4"/>
  <c r="K963" i="4"/>
  <c r="E966" i="4" l="1"/>
  <c r="I966" i="4"/>
  <c r="F966" i="4"/>
  <c r="A967" i="4"/>
  <c r="H965" i="4"/>
  <c r="M965" i="4"/>
  <c r="C965" i="4"/>
  <c r="L965" i="4"/>
  <c r="G965" i="4"/>
  <c r="D965" i="4"/>
  <c r="P964" i="4"/>
  <c r="K964" i="4"/>
  <c r="O964" i="4"/>
  <c r="P965" i="4" l="1"/>
  <c r="K965" i="4"/>
  <c r="O965" i="4"/>
  <c r="I967" i="4"/>
  <c r="F967" i="4"/>
  <c r="E967" i="4"/>
  <c r="A968" i="4"/>
  <c r="H966" i="4"/>
  <c r="D966" i="4"/>
  <c r="G966" i="4"/>
  <c r="C966" i="4"/>
  <c r="M966" i="4"/>
  <c r="L966" i="4"/>
  <c r="K966" i="4" l="1"/>
  <c r="O966" i="4"/>
  <c r="P966" i="4"/>
  <c r="I968" i="4"/>
  <c r="F968" i="4"/>
  <c r="E968" i="4"/>
  <c r="A969" i="4"/>
  <c r="H967" i="4"/>
  <c r="C967" i="4"/>
  <c r="L967" i="4"/>
  <c r="G967" i="4"/>
  <c r="M967" i="4"/>
  <c r="D967" i="4"/>
  <c r="P967" i="4" s="1"/>
  <c r="C968" i="4" l="1"/>
  <c r="M968" i="4"/>
  <c r="H968" i="4"/>
  <c r="L968" i="4"/>
  <c r="G968" i="4"/>
  <c r="D968" i="4"/>
  <c r="K967" i="4"/>
  <c r="I969" i="4"/>
  <c r="F969" i="4"/>
  <c r="E969" i="4"/>
  <c r="A970" i="4"/>
  <c r="O967" i="4"/>
  <c r="I970" i="4" l="1"/>
  <c r="F970" i="4"/>
  <c r="E970" i="4"/>
  <c r="A971" i="4"/>
  <c r="H969" i="4"/>
  <c r="D969" i="4"/>
  <c r="M969" i="4"/>
  <c r="G969" i="4"/>
  <c r="C969" i="4"/>
  <c r="L969" i="4"/>
  <c r="O968" i="4"/>
  <c r="P968" i="4"/>
  <c r="K968" i="4"/>
  <c r="P969" i="4" l="1"/>
  <c r="O969" i="4"/>
  <c r="K969" i="4"/>
  <c r="I971" i="4"/>
  <c r="F971" i="4"/>
  <c r="E971" i="4"/>
  <c r="A972" i="4"/>
  <c r="D970" i="4"/>
  <c r="G970" i="4"/>
  <c r="M970" i="4"/>
  <c r="C970" i="4"/>
  <c r="H970" i="4"/>
  <c r="L970" i="4"/>
  <c r="I972" i="4" l="1"/>
  <c r="F972" i="4"/>
  <c r="E972" i="4"/>
  <c r="A973" i="4"/>
  <c r="O970" i="4"/>
  <c r="K970" i="4"/>
  <c r="P970" i="4"/>
  <c r="G971" i="4"/>
  <c r="D971" i="4"/>
  <c r="M971" i="4"/>
  <c r="H971" i="4"/>
  <c r="C971" i="4"/>
  <c r="L971" i="4"/>
  <c r="M972" i="4" l="1"/>
  <c r="G972" i="4"/>
  <c r="C972" i="4"/>
  <c r="H972" i="4"/>
  <c r="L972" i="4"/>
  <c r="D972" i="4"/>
  <c r="O971" i="4"/>
  <c r="K971" i="4"/>
  <c r="I973" i="4"/>
  <c r="A974" i="4"/>
  <c r="E973" i="4"/>
  <c r="F973" i="4"/>
  <c r="P971" i="4"/>
  <c r="G973" i="4" l="1"/>
  <c r="H973" i="4"/>
  <c r="M973" i="4"/>
  <c r="L973" i="4"/>
  <c r="D973" i="4"/>
  <c r="O973" i="4" s="1"/>
  <c r="C973" i="4"/>
  <c r="P973" i="4"/>
  <c r="F974" i="4"/>
  <c r="A975" i="4"/>
  <c r="E974" i="4"/>
  <c r="I974" i="4"/>
  <c r="K972" i="4"/>
  <c r="P972" i="4"/>
  <c r="O972" i="4"/>
  <c r="K973" i="4"/>
  <c r="L974" i="4" l="1"/>
  <c r="D974" i="4"/>
  <c r="H974" i="4"/>
  <c r="G974" i="4"/>
  <c r="C974" i="4"/>
  <c r="M974" i="4"/>
  <c r="E975" i="4"/>
  <c r="A976" i="4"/>
  <c r="F975" i="4"/>
  <c r="I975" i="4"/>
  <c r="E976" i="4" l="1"/>
  <c r="A977" i="4"/>
  <c r="F976" i="4"/>
  <c r="I976" i="4"/>
  <c r="H975" i="4"/>
  <c r="L975" i="4"/>
  <c r="C975" i="4"/>
  <c r="G975" i="4"/>
  <c r="D975" i="4"/>
  <c r="M975" i="4"/>
  <c r="O974" i="4"/>
  <c r="K974" i="4"/>
  <c r="P974" i="4"/>
  <c r="E977" i="4" l="1"/>
  <c r="A978" i="4"/>
  <c r="F977" i="4"/>
  <c r="I977" i="4"/>
  <c r="O975" i="4"/>
  <c r="K975" i="4"/>
  <c r="P975" i="4"/>
  <c r="H976" i="4"/>
  <c r="M976" i="4"/>
  <c r="D976" i="4"/>
  <c r="L976" i="4"/>
  <c r="G976" i="4"/>
  <c r="C976" i="4"/>
  <c r="K976" i="4" l="1"/>
  <c r="O976" i="4"/>
  <c r="P976" i="4"/>
  <c r="E978" i="4"/>
  <c r="I978" i="4"/>
  <c r="F978" i="4"/>
  <c r="A979" i="4"/>
  <c r="L977" i="4"/>
  <c r="M977" i="4"/>
  <c r="G977" i="4"/>
  <c r="C977" i="4"/>
  <c r="H977" i="4"/>
  <c r="D977" i="4"/>
  <c r="H978" i="4" l="1"/>
  <c r="C978" i="4"/>
  <c r="G978" i="4"/>
  <c r="D978" i="4"/>
  <c r="L978" i="4"/>
  <c r="M978" i="4"/>
  <c r="K977" i="4"/>
  <c r="O977" i="4"/>
  <c r="P977" i="4"/>
  <c r="I979" i="4"/>
  <c r="F979" i="4"/>
  <c r="E979" i="4"/>
  <c r="A980" i="4"/>
  <c r="G979" i="4" l="1"/>
  <c r="M979" i="4"/>
  <c r="C979" i="4"/>
  <c r="H979" i="4"/>
  <c r="L979" i="4"/>
  <c r="D979" i="4"/>
  <c r="K979" i="4" s="1"/>
  <c r="P978" i="4"/>
  <c r="K978" i="4"/>
  <c r="O978" i="4"/>
  <c r="P979" i="4"/>
  <c r="O979" i="4"/>
  <c r="A981" i="4"/>
  <c r="F980" i="4"/>
  <c r="I980" i="4"/>
  <c r="E980" i="4"/>
  <c r="K980" i="4" l="1"/>
  <c r="E981" i="4"/>
  <c r="I981" i="4"/>
  <c r="A982" i="4"/>
  <c r="F981" i="4"/>
  <c r="C980" i="4"/>
  <c r="M980" i="4"/>
  <c r="G980" i="4"/>
  <c r="H980" i="4"/>
  <c r="D980" i="4"/>
  <c r="O980" i="4" s="1"/>
  <c r="L980" i="4"/>
  <c r="P980" i="4"/>
  <c r="F982" i="4" l="1"/>
  <c r="A983" i="4"/>
  <c r="E982" i="4"/>
  <c r="I982" i="4"/>
  <c r="D981" i="4"/>
  <c r="L981" i="4"/>
  <c r="H981" i="4"/>
  <c r="C981" i="4"/>
  <c r="G981" i="4"/>
  <c r="M981" i="4"/>
  <c r="K981" i="4" l="1"/>
  <c r="P981" i="4"/>
  <c r="O981" i="4"/>
  <c r="H982" i="4"/>
  <c r="L982" i="4"/>
  <c r="M982" i="4"/>
  <c r="C982" i="4"/>
  <c r="D982" i="4"/>
  <c r="G982" i="4"/>
  <c r="E983" i="4"/>
  <c r="A984" i="4"/>
  <c r="F983" i="4"/>
  <c r="I983" i="4"/>
  <c r="O982" i="4" l="1"/>
  <c r="K982" i="4"/>
  <c r="P982" i="4"/>
  <c r="I984" i="4"/>
  <c r="F984" i="4"/>
  <c r="E984" i="4"/>
  <c r="A985" i="4"/>
  <c r="M983" i="4"/>
  <c r="H983" i="4"/>
  <c r="L983" i="4"/>
  <c r="D983" i="4"/>
  <c r="K983" i="4" s="1"/>
  <c r="G983" i="4"/>
  <c r="C983" i="4"/>
  <c r="H984" i="4" l="1"/>
  <c r="M984" i="4"/>
  <c r="D984" i="4"/>
  <c r="C984" i="4"/>
  <c r="L984" i="4"/>
  <c r="G984" i="4"/>
  <c r="I985" i="4"/>
  <c r="F985" i="4"/>
  <c r="E985" i="4"/>
  <c r="A986" i="4"/>
  <c r="O983" i="4"/>
  <c r="P983" i="4"/>
  <c r="K984" i="4" l="1"/>
  <c r="O984" i="4"/>
  <c r="P984" i="4"/>
  <c r="I986" i="4"/>
  <c r="F986" i="4"/>
  <c r="E986" i="4"/>
  <c r="A987" i="4"/>
  <c r="D985" i="4"/>
  <c r="M985" i="4"/>
  <c r="H985" i="4"/>
  <c r="L985" i="4"/>
  <c r="C985" i="4"/>
  <c r="G985" i="4"/>
  <c r="A988" i="4" l="1"/>
  <c r="F987" i="4"/>
  <c r="I987" i="4"/>
  <c r="E987" i="4"/>
  <c r="O985" i="4"/>
  <c r="K985" i="4"/>
  <c r="P985" i="4"/>
  <c r="H986" i="4"/>
  <c r="L986" i="4"/>
  <c r="G986" i="4"/>
  <c r="M986" i="4"/>
  <c r="D986" i="4"/>
  <c r="C986" i="4"/>
  <c r="O986" i="4" l="1"/>
  <c r="P986" i="4"/>
  <c r="F988" i="4"/>
  <c r="E988" i="4"/>
  <c r="I988" i="4"/>
  <c r="A989" i="4"/>
  <c r="M987" i="4"/>
  <c r="L987" i="4"/>
  <c r="C987" i="4"/>
  <c r="D987" i="4"/>
  <c r="O987" i="4" s="1"/>
  <c r="H987" i="4"/>
  <c r="G987" i="4"/>
  <c r="K986" i="4"/>
  <c r="E989" i="4" l="1"/>
  <c r="I989" i="4"/>
  <c r="F989" i="4"/>
  <c r="A990" i="4"/>
  <c r="K987" i="4"/>
  <c r="G988" i="4"/>
  <c r="L988" i="4"/>
  <c r="M988" i="4"/>
  <c r="D988" i="4"/>
  <c r="H988" i="4"/>
  <c r="C988" i="4"/>
  <c r="P987" i="4"/>
  <c r="P988" i="4" l="1"/>
  <c r="K988" i="4"/>
  <c r="L989" i="4"/>
  <c r="C989" i="4"/>
  <c r="G989" i="4"/>
  <c r="D989" i="4"/>
  <c r="H989" i="4"/>
  <c r="M989" i="4"/>
  <c r="I990" i="4"/>
  <c r="F990" i="4"/>
  <c r="E990" i="4"/>
  <c r="A991" i="4"/>
  <c r="O988" i="4"/>
  <c r="I991" i="4" l="1"/>
  <c r="F991" i="4"/>
  <c r="E991" i="4"/>
  <c r="A992" i="4"/>
  <c r="H990" i="4"/>
  <c r="D990" i="4"/>
  <c r="L990" i="4"/>
  <c r="C990" i="4"/>
  <c r="G990" i="4"/>
  <c r="M990" i="4"/>
  <c r="P989" i="4"/>
  <c r="O989" i="4"/>
  <c r="K989" i="4"/>
  <c r="O990" i="4" l="1"/>
  <c r="K990" i="4"/>
  <c r="P990" i="4"/>
  <c r="E992" i="4"/>
  <c r="I992" i="4"/>
  <c r="A993" i="4"/>
  <c r="F992" i="4"/>
  <c r="H991" i="4"/>
  <c r="G991" i="4"/>
  <c r="C991" i="4"/>
  <c r="M991" i="4"/>
  <c r="D991" i="4"/>
  <c r="L991" i="4"/>
  <c r="H992" i="4" l="1"/>
  <c r="C992" i="4"/>
  <c r="D992" i="4"/>
  <c r="L992" i="4"/>
  <c r="G992" i="4"/>
  <c r="M992" i="4"/>
  <c r="P991" i="4"/>
  <c r="O991" i="4"/>
  <c r="K991" i="4"/>
  <c r="F993" i="4"/>
  <c r="I993" i="4"/>
  <c r="A994" i="4"/>
  <c r="E993" i="4"/>
  <c r="F994" i="4" l="1"/>
  <c r="I994" i="4"/>
  <c r="A995" i="4"/>
  <c r="E994" i="4"/>
  <c r="P992" i="4"/>
  <c r="K992" i="4"/>
  <c r="O992" i="4"/>
  <c r="C993" i="4"/>
  <c r="L993" i="4"/>
  <c r="G993" i="4"/>
  <c r="H993" i="4"/>
  <c r="M993" i="4"/>
  <c r="D993" i="4"/>
  <c r="P993" i="4" s="1"/>
  <c r="D994" i="4" l="1"/>
  <c r="C994" i="4"/>
  <c r="M994" i="4"/>
  <c r="G994" i="4"/>
  <c r="L994" i="4"/>
  <c r="H994" i="4"/>
  <c r="O993" i="4"/>
  <c r="E995" i="4"/>
  <c r="A996" i="4"/>
  <c r="F995" i="4"/>
  <c r="I995" i="4"/>
  <c r="K993" i="4"/>
  <c r="G995" i="4" l="1"/>
  <c r="D995" i="4"/>
  <c r="L995" i="4"/>
  <c r="C995" i="4"/>
  <c r="H995" i="4"/>
  <c r="M995" i="4"/>
  <c r="K995" i="4"/>
  <c r="E996" i="4"/>
  <c r="A997" i="4"/>
  <c r="F996" i="4"/>
  <c r="I996" i="4"/>
  <c r="K994" i="4"/>
  <c r="O994" i="4"/>
  <c r="P994" i="4"/>
  <c r="C996" i="4" l="1"/>
  <c r="L996" i="4"/>
  <c r="H996" i="4"/>
  <c r="D996" i="4"/>
  <c r="M996" i="4"/>
  <c r="G996" i="4"/>
  <c r="P995" i="4"/>
  <c r="O995" i="4"/>
  <c r="O996" i="4"/>
  <c r="E997" i="4"/>
  <c r="A998" i="4"/>
  <c r="F997" i="4"/>
  <c r="I997" i="4"/>
  <c r="P996" i="4" l="1"/>
  <c r="K996" i="4"/>
  <c r="E998" i="4"/>
  <c r="A999" i="4"/>
  <c r="F998" i="4"/>
  <c r="I998" i="4"/>
  <c r="M997" i="4"/>
  <c r="L997" i="4"/>
  <c r="D997" i="4"/>
  <c r="G997" i="4"/>
  <c r="C997" i="4"/>
  <c r="H997" i="4"/>
  <c r="K997" i="4" l="1"/>
  <c r="P997" i="4"/>
  <c r="O997" i="4"/>
  <c r="E999" i="4"/>
  <c r="A1000" i="4"/>
  <c r="F999" i="4"/>
  <c r="I999" i="4"/>
  <c r="H998" i="4"/>
  <c r="D998" i="4"/>
  <c r="L998" i="4"/>
  <c r="M998" i="4"/>
  <c r="G998" i="4"/>
  <c r="C998" i="4"/>
  <c r="O998" i="4" l="1"/>
  <c r="P998" i="4"/>
  <c r="E1000" i="4"/>
  <c r="A1001" i="4"/>
  <c r="F1000" i="4"/>
  <c r="I1000" i="4"/>
  <c r="D999" i="4"/>
  <c r="L999" i="4"/>
  <c r="C999" i="4"/>
  <c r="G999" i="4"/>
  <c r="M999" i="4"/>
  <c r="H999" i="4"/>
  <c r="K998" i="4"/>
  <c r="K999" i="4" l="1"/>
  <c r="P999" i="4"/>
  <c r="O999" i="4"/>
  <c r="E1001" i="4"/>
  <c r="I1001" i="4"/>
  <c r="F1001" i="4"/>
  <c r="A1002" i="4"/>
  <c r="M1000" i="4"/>
  <c r="C1000" i="4"/>
  <c r="D1000" i="4"/>
  <c r="H1000" i="4"/>
  <c r="L1000" i="4"/>
  <c r="G1000" i="4"/>
  <c r="K1000" i="4" l="1"/>
  <c r="P1000" i="4"/>
  <c r="O1000" i="4"/>
  <c r="L1001" i="4"/>
  <c r="H1001" i="4"/>
  <c r="C1001" i="4"/>
  <c r="M1001" i="4"/>
  <c r="G1001" i="4"/>
  <c r="D1001" i="4"/>
  <c r="E1002" i="4"/>
  <c r="I1002" i="4"/>
  <c r="A1003" i="4"/>
  <c r="F1002" i="4"/>
  <c r="P1001" i="4" l="1"/>
  <c r="K1001" i="4"/>
  <c r="O1001" i="4"/>
  <c r="F1003" i="4"/>
  <c r="I1003" i="4"/>
  <c r="A1004" i="4"/>
  <c r="E1003" i="4"/>
  <c r="M1002" i="4"/>
  <c r="C1002" i="4"/>
  <c r="H1002" i="4"/>
  <c r="G1002" i="4"/>
  <c r="L1002" i="4"/>
  <c r="D1002" i="4"/>
  <c r="O1002" i="4" s="1"/>
  <c r="H1003" i="4" l="1"/>
  <c r="D1003" i="4"/>
  <c r="C1003" i="4"/>
  <c r="L1003" i="4"/>
  <c r="M1003" i="4"/>
  <c r="G1003" i="4"/>
  <c r="F1004" i="4"/>
  <c r="I1004" i="4"/>
  <c r="A1005" i="4"/>
  <c r="E1004" i="4"/>
  <c r="K1002" i="4"/>
  <c r="P1002" i="4"/>
  <c r="C1004" i="4" l="1"/>
  <c r="D1004" i="4"/>
  <c r="M1004" i="4"/>
  <c r="L1004" i="4"/>
  <c r="G1004" i="4"/>
  <c r="H1004" i="4"/>
  <c r="K1003" i="4"/>
  <c r="O1003" i="4"/>
  <c r="P1003" i="4"/>
  <c r="O1004" i="4"/>
  <c r="E1005" i="4"/>
  <c r="A1006" i="4"/>
  <c r="F1005" i="4"/>
  <c r="I1005" i="4"/>
  <c r="E1006" i="4" l="1"/>
  <c r="A1007" i="4"/>
  <c r="F1006" i="4"/>
  <c r="I1006" i="4"/>
  <c r="L1005" i="4"/>
  <c r="D1005" i="4"/>
  <c r="G1005" i="4"/>
  <c r="C1005" i="4"/>
  <c r="M1005" i="4"/>
  <c r="H1005" i="4"/>
  <c r="K1004" i="4"/>
  <c r="P1004" i="4"/>
  <c r="O1005" i="4" l="1"/>
  <c r="K1005" i="4"/>
  <c r="P1005" i="4"/>
  <c r="I1007" i="4"/>
  <c r="F1007" i="4"/>
  <c r="E1007" i="4"/>
  <c r="A1008" i="4"/>
  <c r="C1006" i="4"/>
  <c r="H1006" i="4"/>
  <c r="M1006" i="4"/>
  <c r="G1006" i="4"/>
  <c r="L1006" i="4"/>
  <c r="D1006" i="4"/>
  <c r="K1006" i="4" l="1"/>
  <c r="P1006" i="4"/>
  <c r="O1006" i="4"/>
  <c r="I1008" i="4"/>
  <c r="F1008" i="4"/>
  <c r="E1008" i="4"/>
  <c r="A1009" i="4"/>
  <c r="M1007" i="4"/>
  <c r="L1007" i="4"/>
  <c r="C1007" i="4"/>
  <c r="G1007" i="4"/>
  <c r="D1007" i="4"/>
  <c r="H1007" i="4"/>
  <c r="O1007" i="4" l="1"/>
  <c r="K1007" i="4"/>
  <c r="I1009" i="4"/>
  <c r="F1009" i="4"/>
  <c r="E1009" i="4"/>
  <c r="A1010" i="4"/>
  <c r="D1008" i="4"/>
  <c r="G1008" i="4"/>
  <c r="M1008" i="4"/>
  <c r="L1008" i="4"/>
  <c r="H1008" i="4"/>
  <c r="C1008" i="4"/>
  <c r="P1007" i="4"/>
  <c r="F1010" i="4" l="1"/>
  <c r="A1011" i="4"/>
  <c r="E1010" i="4"/>
  <c r="I1010" i="4"/>
  <c r="P1008" i="4"/>
  <c r="O1008" i="4"/>
  <c r="K1008" i="4"/>
  <c r="L1009" i="4"/>
  <c r="D1009" i="4"/>
  <c r="O1009" i="4" s="1"/>
  <c r="C1009" i="4"/>
  <c r="M1009" i="4"/>
  <c r="H1009" i="4"/>
  <c r="G1009" i="4"/>
  <c r="E1011" i="4" l="1"/>
  <c r="A1012" i="4"/>
  <c r="F1011" i="4"/>
  <c r="I1011" i="4"/>
  <c r="P1009" i="4"/>
  <c r="M1010" i="4"/>
  <c r="G1010" i="4"/>
  <c r="H1010" i="4"/>
  <c r="D1010" i="4"/>
  <c r="L1010" i="4"/>
  <c r="C1010" i="4"/>
  <c r="K1009" i="4"/>
  <c r="E1012" i="4" l="1"/>
  <c r="I1012" i="4"/>
  <c r="F1012" i="4"/>
  <c r="A1013" i="4"/>
  <c r="P1010" i="4"/>
  <c r="O1010" i="4"/>
  <c r="M1011" i="4"/>
  <c r="C1011" i="4"/>
  <c r="H1011" i="4"/>
  <c r="G1011" i="4"/>
  <c r="L1011" i="4"/>
  <c r="D1011" i="4"/>
  <c r="K1010" i="4"/>
  <c r="P1011" i="4" l="1"/>
  <c r="K1011" i="4"/>
  <c r="O1011" i="4"/>
  <c r="E1013" i="4"/>
  <c r="A1014" i="4"/>
  <c r="F1013" i="4"/>
  <c r="I1013" i="4"/>
  <c r="G1012" i="4"/>
  <c r="D1012" i="4"/>
  <c r="M1012" i="4"/>
  <c r="C1012" i="4"/>
  <c r="L1012" i="4"/>
  <c r="H1012" i="4"/>
  <c r="K1012" i="4" l="1"/>
  <c r="O1012" i="4"/>
  <c r="E1014" i="4"/>
  <c r="A1015" i="4"/>
  <c r="F1014" i="4"/>
  <c r="I1014" i="4"/>
  <c r="M1013" i="4"/>
  <c r="L1013" i="4"/>
  <c r="C1013" i="4"/>
  <c r="D1013" i="4"/>
  <c r="H1013" i="4"/>
  <c r="G1013" i="4"/>
  <c r="P1012" i="4"/>
  <c r="E1015" i="4" l="1"/>
  <c r="A1016" i="4"/>
  <c r="F1015" i="4"/>
  <c r="I1015" i="4"/>
  <c r="O1013" i="4"/>
  <c r="P1013" i="4"/>
  <c r="K1013" i="4"/>
  <c r="D1014" i="4"/>
  <c r="G1014" i="4"/>
  <c r="M1014" i="4"/>
  <c r="H1014" i="4"/>
  <c r="L1014" i="4"/>
  <c r="C1014" i="4"/>
  <c r="O1014" i="4" l="1"/>
  <c r="K1014" i="4"/>
  <c r="E1016" i="4"/>
  <c r="I1016" i="4"/>
  <c r="F1016" i="4"/>
  <c r="A1017" i="4"/>
  <c r="L1015" i="4"/>
  <c r="M1015" i="4"/>
  <c r="H1015" i="4"/>
  <c r="G1015" i="4"/>
  <c r="C1015" i="4"/>
  <c r="D1015" i="4"/>
  <c r="P1014" i="4"/>
  <c r="C1016" i="4" l="1"/>
  <c r="D1016" i="4"/>
  <c r="G1016" i="4"/>
  <c r="H1016" i="4"/>
  <c r="L1016" i="4"/>
  <c r="M1016" i="4"/>
  <c r="O1015" i="4"/>
  <c r="P1015" i="4"/>
  <c r="I1017" i="4"/>
  <c r="F1017" i="4"/>
  <c r="E1017" i="4"/>
  <c r="A1018" i="4"/>
  <c r="K1015" i="4"/>
  <c r="I1018" i="4" l="1"/>
  <c r="F1018" i="4"/>
  <c r="E1018" i="4"/>
  <c r="A1019" i="4"/>
  <c r="G1017" i="4"/>
  <c r="L1017" i="4"/>
  <c r="H1017" i="4"/>
  <c r="D1017" i="4"/>
  <c r="P1017" i="4" s="1"/>
  <c r="M1017" i="4"/>
  <c r="C1017" i="4"/>
  <c r="O1017" i="4"/>
  <c r="P1016" i="4"/>
  <c r="O1016" i="4"/>
  <c r="K1016" i="4"/>
  <c r="K1017" i="4"/>
  <c r="M1018" i="4" l="1"/>
  <c r="D1018" i="4"/>
  <c r="K1018" i="4" s="1"/>
  <c r="L1018" i="4"/>
  <c r="G1018" i="4"/>
  <c r="H1018" i="4"/>
  <c r="C1018" i="4"/>
  <c r="P1018" i="4"/>
  <c r="O1018" i="4"/>
  <c r="I1019" i="4"/>
  <c r="F1019" i="4"/>
  <c r="E1019" i="4"/>
  <c r="A1020" i="4"/>
  <c r="A1021" i="4" l="1"/>
  <c r="I1020" i="4"/>
  <c r="E1020" i="4"/>
  <c r="F1020" i="4"/>
  <c r="M1019" i="4"/>
  <c r="G1019" i="4"/>
  <c r="L1019" i="4"/>
  <c r="H1019" i="4"/>
  <c r="C1019" i="4"/>
  <c r="D1019" i="4"/>
  <c r="K1019" i="4"/>
  <c r="M1020" i="4" l="1"/>
  <c r="C1020" i="4"/>
  <c r="H1020" i="4"/>
  <c r="L1020" i="4"/>
  <c r="G1020" i="4"/>
  <c r="D1020" i="4"/>
  <c r="P1019" i="4"/>
  <c r="O1019" i="4"/>
  <c r="O1020" i="4"/>
  <c r="E1021" i="4"/>
  <c r="A1022" i="4"/>
  <c r="F1021" i="4"/>
  <c r="I1021" i="4"/>
  <c r="E1022" i="4" l="1"/>
  <c r="A1023" i="4"/>
  <c r="F1022" i="4"/>
  <c r="I1022" i="4"/>
  <c r="C1021" i="4"/>
  <c r="M1021" i="4"/>
  <c r="G1021" i="4"/>
  <c r="H1021" i="4"/>
  <c r="D1021" i="4"/>
  <c r="L1021" i="4"/>
  <c r="K1020" i="4"/>
  <c r="P1020" i="4"/>
  <c r="K1021" i="4" l="1"/>
  <c r="P1021" i="4"/>
  <c r="O1021" i="4"/>
  <c r="E1023" i="4"/>
  <c r="I1023" i="4"/>
  <c r="F1023" i="4"/>
  <c r="A1024" i="4"/>
  <c r="H1022" i="4"/>
  <c r="G1022" i="4"/>
  <c r="M1022" i="4"/>
  <c r="D1022" i="4"/>
  <c r="L1022" i="4"/>
  <c r="C1022" i="4"/>
  <c r="K1022" i="4" l="1"/>
  <c r="P1022" i="4"/>
  <c r="O1022" i="4"/>
  <c r="M1023" i="4"/>
  <c r="G1023" i="4"/>
  <c r="D1023" i="4"/>
  <c r="C1023" i="4"/>
  <c r="L1023" i="4"/>
  <c r="H1023" i="4"/>
  <c r="I1024" i="4"/>
  <c r="F1024" i="4"/>
  <c r="E1024" i="4"/>
  <c r="A1025" i="4"/>
  <c r="I1025" i="4" l="1"/>
  <c r="F1025" i="4"/>
  <c r="E1025" i="4"/>
  <c r="A1026" i="4"/>
  <c r="L1024" i="4"/>
  <c r="G1024" i="4"/>
  <c r="M1024" i="4"/>
  <c r="H1024" i="4"/>
  <c r="D1024" i="4"/>
  <c r="C1024" i="4"/>
  <c r="K1023" i="4"/>
  <c r="O1023" i="4"/>
  <c r="P1023" i="4"/>
  <c r="A1027" i="4" l="1"/>
  <c r="E1026" i="4"/>
  <c r="I1026" i="4"/>
  <c r="F1026" i="4"/>
  <c r="O1024" i="4"/>
  <c r="P1024" i="4"/>
  <c r="K1024" i="4"/>
  <c r="G1025" i="4"/>
  <c r="C1025" i="4"/>
  <c r="H1025" i="4"/>
  <c r="M1025" i="4"/>
  <c r="L1025" i="4"/>
  <c r="D1025" i="4"/>
  <c r="O1025" i="4" l="1"/>
  <c r="K1025" i="4"/>
  <c r="P1025" i="4"/>
  <c r="M1026" i="4"/>
  <c r="L1026" i="4"/>
  <c r="C1026" i="4"/>
  <c r="D1026" i="4"/>
  <c r="G1026" i="4"/>
  <c r="H1026" i="4"/>
  <c r="P1026" i="4"/>
  <c r="E1027" i="4"/>
  <c r="A1028" i="4"/>
  <c r="F1027" i="4"/>
  <c r="I1027" i="4"/>
  <c r="E1028" i="4" l="1"/>
  <c r="I1028" i="4"/>
  <c r="F1028" i="4"/>
  <c r="A1029" i="4"/>
  <c r="C1027" i="4"/>
  <c r="M1027" i="4"/>
  <c r="D1027" i="4"/>
  <c r="G1027" i="4"/>
  <c r="H1027" i="4"/>
  <c r="L1027" i="4"/>
  <c r="K1026" i="4"/>
  <c r="O1026" i="4"/>
  <c r="K1027" i="4" l="1"/>
  <c r="P1027" i="4"/>
  <c r="L1028" i="4"/>
  <c r="D1028" i="4"/>
  <c r="H1028" i="4"/>
  <c r="M1028" i="4"/>
  <c r="G1028" i="4"/>
  <c r="C1028" i="4"/>
  <c r="E1029" i="4"/>
  <c r="A1030" i="4"/>
  <c r="F1029" i="4"/>
  <c r="I1029" i="4"/>
  <c r="O1027" i="4"/>
  <c r="K1028" i="4" l="1"/>
  <c r="O1028" i="4"/>
  <c r="P1028" i="4"/>
  <c r="E1030" i="4"/>
  <c r="F1030" i="4"/>
  <c r="I1030" i="4"/>
  <c r="A1031" i="4"/>
  <c r="M1029" i="4"/>
  <c r="L1029" i="4"/>
  <c r="C1029" i="4"/>
  <c r="D1029" i="4"/>
  <c r="G1029" i="4"/>
  <c r="H1029" i="4"/>
  <c r="E1031" i="4" l="1"/>
  <c r="A1032" i="4"/>
  <c r="I1031" i="4"/>
  <c r="F1031" i="4"/>
  <c r="K1029" i="4"/>
  <c r="O1029" i="4"/>
  <c r="G1030" i="4"/>
  <c r="L1030" i="4"/>
  <c r="C1030" i="4"/>
  <c r="M1030" i="4"/>
  <c r="D1030" i="4"/>
  <c r="H1030" i="4"/>
  <c r="P1029" i="4"/>
  <c r="E1032" i="4" l="1"/>
  <c r="I1032" i="4"/>
  <c r="F1032" i="4"/>
  <c r="A1033" i="4"/>
  <c r="K1030" i="4"/>
  <c r="O1030" i="4"/>
  <c r="P1030" i="4"/>
  <c r="L1031" i="4"/>
  <c r="C1031" i="4"/>
  <c r="H1031" i="4"/>
  <c r="G1031" i="4"/>
  <c r="D1031" i="4"/>
  <c r="M1031" i="4"/>
  <c r="E1033" i="4" l="1"/>
  <c r="A1034" i="4"/>
  <c r="F1033" i="4"/>
  <c r="I1033" i="4"/>
  <c r="O1031" i="4"/>
  <c r="P1031" i="4"/>
  <c r="K1031" i="4"/>
  <c r="G1032" i="4"/>
  <c r="C1032" i="4"/>
  <c r="D1032" i="4"/>
  <c r="H1032" i="4"/>
  <c r="M1032" i="4"/>
  <c r="L1032" i="4"/>
  <c r="P1032" i="4" l="1"/>
  <c r="O1032" i="4"/>
  <c r="K1032" i="4"/>
  <c r="E1034" i="4"/>
  <c r="F1034" i="4"/>
  <c r="I1034" i="4"/>
  <c r="A1035" i="4"/>
  <c r="G1033" i="4"/>
  <c r="C1033" i="4"/>
  <c r="D1033" i="4"/>
  <c r="L1033" i="4"/>
  <c r="M1033" i="4"/>
  <c r="H1033" i="4"/>
  <c r="H1034" i="4" l="1"/>
  <c r="L1034" i="4"/>
  <c r="G1034" i="4"/>
  <c r="C1034" i="4"/>
  <c r="M1034" i="4"/>
  <c r="D1034" i="4"/>
  <c r="O1033" i="4"/>
  <c r="K1033" i="4"/>
  <c r="P1033" i="4"/>
  <c r="E1035" i="4"/>
  <c r="I1035" i="4"/>
  <c r="F1035" i="4"/>
  <c r="A1036" i="4"/>
  <c r="D1035" i="4" l="1"/>
  <c r="M1035" i="4"/>
  <c r="H1035" i="4"/>
  <c r="G1035" i="4"/>
  <c r="C1035" i="4"/>
  <c r="L1035" i="4"/>
  <c r="K1034" i="4"/>
  <c r="P1034" i="4"/>
  <c r="O1034" i="4"/>
  <c r="I1036" i="4"/>
  <c r="A1037" i="4"/>
  <c r="E1036" i="4"/>
  <c r="F1036" i="4"/>
  <c r="M1036" i="4" l="1"/>
  <c r="L1036" i="4"/>
  <c r="H1036" i="4"/>
  <c r="D1036" i="4"/>
  <c r="O1036" i="4" s="1"/>
  <c r="C1036" i="4"/>
  <c r="G1036" i="4"/>
  <c r="K1036" i="4"/>
  <c r="I1037" i="4"/>
  <c r="F1037" i="4"/>
  <c r="E1037" i="4"/>
  <c r="A1038" i="4"/>
  <c r="P1036" i="4"/>
  <c r="K1035" i="4"/>
  <c r="O1035" i="4"/>
  <c r="P1035" i="4"/>
  <c r="E1038" i="4" l="1"/>
  <c r="I1038" i="4"/>
  <c r="F1038" i="4"/>
  <c r="A1039" i="4"/>
  <c r="M1037" i="4"/>
  <c r="L1037" i="4"/>
  <c r="D1037" i="4"/>
  <c r="G1037" i="4"/>
  <c r="C1037" i="4"/>
  <c r="H1037" i="4"/>
  <c r="F1039" i="4" l="1"/>
  <c r="A1040" i="4"/>
  <c r="E1039" i="4"/>
  <c r="I1039" i="4"/>
  <c r="K1037" i="4"/>
  <c r="O1037" i="4"/>
  <c r="P1037" i="4"/>
  <c r="D1038" i="4"/>
  <c r="H1038" i="4"/>
  <c r="L1038" i="4"/>
  <c r="M1038" i="4"/>
  <c r="G1038" i="4"/>
  <c r="C1038" i="4"/>
  <c r="K1038" i="4" l="1"/>
  <c r="O1038" i="4"/>
  <c r="P1038" i="4"/>
  <c r="C1039" i="4"/>
  <c r="G1039" i="4"/>
  <c r="L1039" i="4"/>
  <c r="H1039" i="4"/>
  <c r="M1039" i="4"/>
  <c r="D1039" i="4"/>
  <c r="O1039" i="4"/>
  <c r="E1040" i="4"/>
  <c r="I1040" i="4"/>
  <c r="F1040" i="4"/>
  <c r="A1041" i="4"/>
  <c r="C1040" i="4" l="1"/>
  <c r="D1040" i="4"/>
  <c r="G1040" i="4"/>
  <c r="H1040" i="4"/>
  <c r="L1040" i="4"/>
  <c r="M1040" i="4"/>
  <c r="I1041" i="4"/>
  <c r="E1041" i="4"/>
  <c r="A1042" i="4"/>
  <c r="F1041" i="4"/>
  <c r="K1039" i="4"/>
  <c r="P1039" i="4"/>
  <c r="K1040" i="4" l="1"/>
  <c r="P1040" i="4"/>
  <c r="O1040" i="4"/>
  <c r="L1041" i="4"/>
  <c r="G1041" i="4"/>
  <c r="M1041" i="4"/>
  <c r="H1041" i="4"/>
  <c r="C1041" i="4"/>
  <c r="D1041" i="4"/>
  <c r="A1043" i="4"/>
  <c r="I1042" i="4"/>
  <c r="E1042" i="4"/>
  <c r="F1042" i="4"/>
  <c r="F1043" i="4" l="1"/>
  <c r="I1043" i="4"/>
  <c r="A1044" i="4"/>
  <c r="E1043" i="4"/>
  <c r="P1041" i="4"/>
  <c r="K1041" i="4"/>
  <c r="G1042" i="4"/>
  <c r="M1042" i="4"/>
  <c r="D1042" i="4"/>
  <c r="C1042" i="4"/>
  <c r="L1042" i="4"/>
  <c r="H1042" i="4"/>
  <c r="O1041" i="4"/>
  <c r="G1043" i="4" l="1"/>
  <c r="M1043" i="4"/>
  <c r="C1043" i="4"/>
  <c r="D1043" i="4"/>
  <c r="K1043" i="4" s="1"/>
  <c r="H1043" i="4"/>
  <c r="L1043" i="4"/>
  <c r="O1042" i="4"/>
  <c r="P1042" i="4"/>
  <c r="K1042" i="4"/>
  <c r="I1044" i="4"/>
  <c r="E1044" i="4"/>
  <c r="A1045" i="4"/>
  <c r="F1044" i="4"/>
  <c r="O1043" i="4"/>
  <c r="P1043" i="4"/>
  <c r="G1044" i="4" l="1"/>
  <c r="D1044" i="4"/>
  <c r="M1044" i="4"/>
  <c r="H1044" i="4"/>
  <c r="L1044" i="4"/>
  <c r="C1044" i="4"/>
  <c r="I1045" i="4"/>
  <c r="F1045" i="4"/>
  <c r="A1046" i="4"/>
  <c r="E1045" i="4"/>
  <c r="K1044" i="4"/>
  <c r="H1045" i="4" l="1"/>
  <c r="M1045" i="4"/>
  <c r="D1045" i="4"/>
  <c r="C1045" i="4"/>
  <c r="G1045" i="4"/>
  <c r="L1045" i="4"/>
  <c r="O1044" i="4"/>
  <c r="P1044" i="4"/>
  <c r="I1046" i="4"/>
  <c r="A1047" i="4"/>
  <c r="E1046" i="4"/>
  <c r="F1046" i="4"/>
  <c r="P1045" i="4" l="1"/>
  <c r="K1045" i="4"/>
  <c r="O1045" i="4"/>
  <c r="G1046" i="4"/>
  <c r="L1046" i="4"/>
  <c r="M1046" i="4"/>
  <c r="D1046" i="4"/>
  <c r="C1046" i="4"/>
  <c r="H1046" i="4"/>
  <c r="K1046" i="4"/>
  <c r="A1048" i="4"/>
  <c r="I1047" i="4"/>
  <c r="F1047" i="4"/>
  <c r="E1047" i="4"/>
  <c r="A1049" i="4" l="1"/>
  <c r="F1048" i="4"/>
  <c r="E1048" i="4"/>
  <c r="I1048" i="4"/>
  <c r="O1046" i="4"/>
  <c r="P1046" i="4"/>
  <c r="L1047" i="4"/>
  <c r="G1047" i="4"/>
  <c r="M1047" i="4"/>
  <c r="D1047" i="4"/>
  <c r="O1047" i="4" s="1"/>
  <c r="C1047" i="4"/>
  <c r="H1047" i="4"/>
  <c r="A1050" i="4" l="1"/>
  <c r="E1049" i="4"/>
  <c r="I1049" i="4"/>
  <c r="F1049" i="4"/>
  <c r="K1047" i="4"/>
  <c r="G1048" i="4"/>
  <c r="M1048" i="4"/>
  <c r="L1048" i="4"/>
  <c r="C1048" i="4"/>
  <c r="H1048" i="4"/>
  <c r="D1048" i="4"/>
  <c r="P1048" i="4" s="1"/>
  <c r="P1047" i="4"/>
  <c r="L1049" i="4" l="1"/>
  <c r="G1049" i="4"/>
  <c r="M1049" i="4"/>
  <c r="C1049" i="4"/>
  <c r="D1049" i="4"/>
  <c r="H1049" i="4"/>
  <c r="A1051" i="4"/>
  <c r="F1050" i="4"/>
  <c r="I1050" i="4"/>
  <c r="E1050" i="4"/>
  <c r="K1048" i="4"/>
  <c r="O1048" i="4"/>
  <c r="A1052" i="4" l="1"/>
  <c r="I1051" i="4"/>
  <c r="E1051" i="4"/>
  <c r="F1051" i="4"/>
  <c r="C1050" i="4"/>
  <c r="G1050" i="4"/>
  <c r="M1050" i="4"/>
  <c r="D1050" i="4"/>
  <c r="L1050" i="4"/>
  <c r="H1050" i="4"/>
  <c r="O1049" i="4"/>
  <c r="P1049" i="4"/>
  <c r="K1049" i="4"/>
  <c r="O1050" i="4" l="1"/>
  <c r="K1050" i="4"/>
  <c r="P1050" i="4"/>
  <c r="L1051" i="4"/>
  <c r="H1051" i="4"/>
  <c r="D1051" i="4"/>
  <c r="C1051" i="4"/>
  <c r="M1051" i="4"/>
  <c r="G1051" i="4"/>
  <c r="K1051" i="4"/>
  <c r="A1053" i="4"/>
  <c r="F1052" i="4"/>
  <c r="E1052" i="4"/>
  <c r="I1052" i="4"/>
  <c r="A1054" i="4" l="1"/>
  <c r="E1053" i="4"/>
  <c r="I1053" i="4"/>
  <c r="F1053" i="4"/>
  <c r="O1051" i="4"/>
  <c r="P1051" i="4"/>
  <c r="G1052" i="4"/>
  <c r="H1052" i="4"/>
  <c r="C1052" i="4"/>
  <c r="D1052" i="4"/>
  <c r="O1052" i="4" s="1"/>
  <c r="M1052" i="4"/>
  <c r="L1052" i="4"/>
  <c r="C1053" i="4" l="1"/>
  <c r="G1053" i="4"/>
  <c r="D1053" i="4"/>
  <c r="M1053" i="4"/>
  <c r="L1053" i="4"/>
  <c r="H1053" i="4"/>
  <c r="O1053" i="4"/>
  <c r="F1054" i="4"/>
  <c r="A1055" i="4"/>
  <c r="E1054" i="4"/>
  <c r="I1054" i="4"/>
  <c r="P1052" i="4"/>
  <c r="K1052" i="4"/>
  <c r="P1053" i="4" l="1"/>
  <c r="K1053" i="4"/>
  <c r="C1054" i="4"/>
  <c r="G1054" i="4"/>
  <c r="M1054" i="4"/>
  <c r="H1054" i="4"/>
  <c r="D1054" i="4"/>
  <c r="L1054" i="4"/>
  <c r="K1054" i="4"/>
  <c r="A1056" i="4"/>
  <c r="F1055" i="4"/>
  <c r="E1055" i="4"/>
  <c r="I1055" i="4"/>
  <c r="L1055" i="4" l="1"/>
  <c r="M1055" i="4"/>
  <c r="C1055" i="4"/>
  <c r="G1055" i="4"/>
  <c r="D1055" i="4"/>
  <c r="H1055" i="4"/>
  <c r="O1054" i="4"/>
  <c r="P1054" i="4"/>
  <c r="A1057" i="4"/>
  <c r="E1056" i="4"/>
  <c r="I1056" i="4"/>
  <c r="F1056" i="4"/>
  <c r="C1056" i="4" l="1"/>
  <c r="H1056" i="4"/>
  <c r="L1056" i="4"/>
  <c r="G1056" i="4"/>
  <c r="M1056" i="4"/>
  <c r="D1056" i="4"/>
  <c r="O1056" i="4"/>
  <c r="A1058" i="4"/>
  <c r="F1057" i="4"/>
  <c r="I1057" i="4"/>
  <c r="E1057" i="4"/>
  <c r="P1055" i="4"/>
  <c r="K1055" i="4"/>
  <c r="O1055" i="4"/>
  <c r="A1059" i="4" l="1"/>
  <c r="I1058" i="4"/>
  <c r="E1058" i="4"/>
  <c r="F1058" i="4"/>
  <c r="D1057" i="4"/>
  <c r="P1057" i="4" s="1"/>
  <c r="M1057" i="4"/>
  <c r="C1057" i="4"/>
  <c r="L1057" i="4"/>
  <c r="H1057" i="4"/>
  <c r="G1057" i="4"/>
  <c r="P1056" i="4"/>
  <c r="K1056" i="4"/>
  <c r="K1057" i="4"/>
  <c r="M1058" i="4" l="1"/>
  <c r="G1058" i="4"/>
  <c r="D1058" i="4"/>
  <c r="H1058" i="4"/>
  <c r="L1058" i="4"/>
  <c r="C1058" i="4"/>
  <c r="P1058" i="4"/>
  <c r="A1060" i="4"/>
  <c r="F1059" i="4"/>
  <c r="E1059" i="4"/>
  <c r="I1059" i="4"/>
  <c r="O1057" i="4"/>
  <c r="A1061" i="4" l="1"/>
  <c r="E1060" i="4"/>
  <c r="I1060" i="4"/>
  <c r="F1060" i="4"/>
  <c r="O1058" i="4"/>
  <c r="K1058" i="4"/>
  <c r="M1059" i="4"/>
  <c r="G1059" i="4"/>
  <c r="C1059" i="4"/>
  <c r="L1059" i="4"/>
  <c r="H1059" i="4"/>
  <c r="D1059" i="4"/>
  <c r="O1059" i="4" l="1"/>
  <c r="P1059" i="4"/>
  <c r="C1060" i="4"/>
  <c r="G1060" i="4"/>
  <c r="H1060" i="4"/>
  <c r="M1060" i="4"/>
  <c r="D1060" i="4"/>
  <c r="L1060" i="4"/>
  <c r="A1062" i="4"/>
  <c r="F1061" i="4"/>
  <c r="E1061" i="4"/>
  <c r="I1061" i="4"/>
  <c r="K1059" i="4"/>
  <c r="C1061" i="4" l="1"/>
  <c r="H1061" i="4"/>
  <c r="M1061" i="4"/>
  <c r="L1061" i="4"/>
  <c r="G1061" i="4"/>
  <c r="D1061" i="4"/>
  <c r="P1060" i="4"/>
  <c r="O1060" i="4"/>
  <c r="K1060" i="4"/>
  <c r="A1063" i="4"/>
  <c r="I1062" i="4"/>
  <c r="E1062" i="4"/>
  <c r="F1062" i="4"/>
  <c r="C1062" i="4" l="1"/>
  <c r="M1062" i="4"/>
  <c r="H1062" i="4"/>
  <c r="L1062" i="4"/>
  <c r="D1062" i="4"/>
  <c r="G1062" i="4"/>
  <c r="O1062" i="4"/>
  <c r="A1064" i="4"/>
  <c r="F1063" i="4"/>
  <c r="E1063" i="4"/>
  <c r="I1063" i="4"/>
  <c r="K1061" i="4"/>
  <c r="O1061" i="4"/>
  <c r="P1061" i="4"/>
  <c r="F1064" i="4" l="1"/>
  <c r="E1064" i="4"/>
  <c r="I1064" i="4"/>
  <c r="A1065" i="4"/>
  <c r="G1063" i="4"/>
  <c r="M1063" i="4"/>
  <c r="L1063" i="4"/>
  <c r="D1063" i="4"/>
  <c r="C1063" i="4"/>
  <c r="H1063" i="4"/>
  <c r="P1062" i="4"/>
  <c r="K1062" i="4"/>
  <c r="L1064" i="4" l="1"/>
  <c r="G1064" i="4"/>
  <c r="M1064" i="4"/>
  <c r="H1064" i="4"/>
  <c r="C1064" i="4"/>
  <c r="D1064" i="4"/>
  <c r="O1063" i="4"/>
  <c r="K1063" i="4"/>
  <c r="I1065" i="4"/>
  <c r="F1065" i="4"/>
  <c r="E1065" i="4"/>
  <c r="A1066" i="4"/>
  <c r="P1063" i="4"/>
  <c r="I1066" i="4" l="1"/>
  <c r="F1066" i="4"/>
  <c r="E1066" i="4"/>
  <c r="A1067" i="4"/>
  <c r="D1065" i="4"/>
  <c r="H1065" i="4"/>
  <c r="L1065" i="4"/>
  <c r="G1065" i="4"/>
  <c r="M1065" i="4"/>
  <c r="C1065" i="4"/>
  <c r="P1064" i="4"/>
  <c r="K1064" i="4"/>
  <c r="O1064" i="4"/>
  <c r="O1065" i="4"/>
  <c r="P1065" i="4" l="1"/>
  <c r="K1065" i="4"/>
  <c r="F1067" i="4"/>
  <c r="A1068" i="4"/>
  <c r="E1067" i="4"/>
  <c r="I1067" i="4"/>
  <c r="C1066" i="4"/>
  <c r="H1066" i="4"/>
  <c r="D1066" i="4"/>
  <c r="G1066" i="4"/>
  <c r="M1066" i="4"/>
  <c r="L1066" i="4"/>
  <c r="P1066" i="4" l="1"/>
  <c r="O1066" i="4"/>
  <c r="K1066" i="4"/>
  <c r="F1068" i="4"/>
  <c r="E1068" i="4"/>
  <c r="I1068" i="4"/>
  <c r="A1069" i="4"/>
  <c r="L1067" i="4"/>
  <c r="M1067" i="4"/>
  <c r="H1067" i="4"/>
  <c r="C1067" i="4"/>
  <c r="D1067" i="4"/>
  <c r="K1067" i="4" s="1"/>
  <c r="G1067" i="4"/>
  <c r="G1068" i="4" l="1"/>
  <c r="L1068" i="4"/>
  <c r="M1068" i="4"/>
  <c r="D1068" i="4"/>
  <c r="H1068" i="4"/>
  <c r="C1068" i="4"/>
  <c r="F1069" i="4"/>
  <c r="A1070" i="4"/>
  <c r="I1069" i="4"/>
  <c r="E1069" i="4"/>
  <c r="O1067" i="4"/>
  <c r="P1067" i="4"/>
  <c r="F1070" i="4" l="1"/>
  <c r="I1070" i="4"/>
  <c r="E1070" i="4"/>
  <c r="A1071" i="4"/>
  <c r="K1068" i="4"/>
  <c r="O1068" i="4"/>
  <c r="P1068" i="4"/>
  <c r="L1069" i="4"/>
  <c r="C1069" i="4"/>
  <c r="G1069" i="4"/>
  <c r="H1069" i="4"/>
  <c r="D1069" i="4"/>
  <c r="M1069" i="4"/>
  <c r="P1069" i="4" l="1"/>
  <c r="K1069" i="4"/>
  <c r="C1070" i="4"/>
  <c r="L1070" i="4"/>
  <c r="H1070" i="4"/>
  <c r="G1070" i="4"/>
  <c r="D1070" i="4"/>
  <c r="M1070" i="4"/>
  <c r="F1071" i="4"/>
  <c r="A1072" i="4"/>
  <c r="E1071" i="4"/>
  <c r="I1071" i="4"/>
  <c r="O1069" i="4"/>
  <c r="G1071" i="4" l="1"/>
  <c r="C1071" i="4"/>
  <c r="M1071" i="4"/>
  <c r="D1071" i="4"/>
  <c r="L1071" i="4"/>
  <c r="H1071" i="4"/>
  <c r="O1070" i="4"/>
  <c r="P1070" i="4"/>
  <c r="K1070" i="4"/>
  <c r="F1072" i="4"/>
  <c r="E1072" i="4"/>
  <c r="I1072" i="4"/>
  <c r="A1073" i="4"/>
  <c r="O1071" i="4" l="1"/>
  <c r="K1071" i="4"/>
  <c r="P1071" i="4"/>
  <c r="G1072" i="4"/>
  <c r="M1072" i="4"/>
  <c r="L1072" i="4"/>
  <c r="C1072" i="4"/>
  <c r="D1072" i="4"/>
  <c r="O1072" i="4" s="1"/>
  <c r="H1072" i="4"/>
  <c r="P1072" i="4"/>
  <c r="K1072" i="4"/>
  <c r="F1073" i="4"/>
  <c r="A1074" i="4"/>
  <c r="E1073" i="4"/>
  <c r="I1073" i="4"/>
  <c r="H1073" i="4" l="1"/>
  <c r="C1073" i="4"/>
  <c r="M1073" i="4"/>
  <c r="L1073" i="4"/>
  <c r="D1073" i="4"/>
  <c r="G1073" i="4"/>
  <c r="P1073" i="4"/>
  <c r="F1074" i="4"/>
  <c r="I1074" i="4"/>
  <c r="E1074" i="4"/>
  <c r="A1075" i="4"/>
  <c r="F1075" i="4" l="1"/>
  <c r="A1076" i="4"/>
  <c r="E1075" i="4"/>
  <c r="I1075" i="4"/>
  <c r="G1074" i="4"/>
  <c r="D1074" i="4"/>
  <c r="H1074" i="4"/>
  <c r="C1074" i="4"/>
  <c r="L1074" i="4"/>
  <c r="M1074" i="4"/>
  <c r="K1073" i="4"/>
  <c r="O1073" i="4"/>
  <c r="K1074" i="4" l="1"/>
  <c r="P1074" i="4"/>
  <c r="O1074" i="4"/>
  <c r="M1075" i="4"/>
  <c r="H1075" i="4"/>
  <c r="C1075" i="4"/>
  <c r="L1075" i="4"/>
  <c r="D1075" i="4"/>
  <c r="G1075" i="4"/>
  <c r="E1076" i="4"/>
  <c r="A1077" i="4"/>
  <c r="F1076" i="4"/>
  <c r="I1076" i="4"/>
  <c r="O1075" i="4" l="1"/>
  <c r="P1075" i="4"/>
  <c r="K1075" i="4"/>
  <c r="E1077" i="4"/>
  <c r="F1077" i="4"/>
  <c r="I1077" i="4"/>
  <c r="A1078" i="4"/>
  <c r="C1076" i="4"/>
  <c r="G1076" i="4"/>
  <c r="H1076" i="4"/>
  <c r="M1076" i="4"/>
  <c r="D1076" i="4"/>
  <c r="L1076" i="4"/>
  <c r="L1077" i="4" l="1"/>
  <c r="C1077" i="4"/>
  <c r="G1077" i="4"/>
  <c r="D1077" i="4"/>
  <c r="H1077" i="4"/>
  <c r="M1077" i="4"/>
  <c r="K1076" i="4"/>
  <c r="O1076" i="4"/>
  <c r="P1076" i="4"/>
  <c r="E1078" i="4"/>
  <c r="A1079" i="4"/>
  <c r="F1078" i="4"/>
  <c r="I1078" i="4"/>
  <c r="P1077" i="4" l="1"/>
  <c r="K1077" i="4"/>
  <c r="O1077" i="4"/>
  <c r="E1079" i="4"/>
  <c r="I1079" i="4"/>
  <c r="F1079" i="4"/>
  <c r="A1080" i="4"/>
  <c r="D1078" i="4"/>
  <c r="H1078" i="4"/>
  <c r="M1078" i="4"/>
  <c r="C1078" i="4"/>
  <c r="L1078" i="4"/>
  <c r="G1078" i="4"/>
  <c r="M1079" i="4" l="1"/>
  <c r="H1079" i="4"/>
  <c r="L1079" i="4"/>
  <c r="D1079" i="4"/>
  <c r="C1079" i="4"/>
  <c r="G1079" i="4"/>
  <c r="E1080" i="4"/>
  <c r="A1081" i="4"/>
  <c r="F1080" i="4"/>
  <c r="I1080" i="4"/>
  <c r="O1078" i="4"/>
  <c r="P1078" i="4"/>
  <c r="K1078" i="4"/>
  <c r="E1081" i="4" l="1"/>
  <c r="F1081" i="4"/>
  <c r="I1081" i="4"/>
  <c r="A1082" i="4"/>
  <c r="O1079" i="4"/>
  <c r="P1079" i="4"/>
  <c r="K1079" i="4"/>
  <c r="G1080" i="4"/>
  <c r="H1080" i="4"/>
  <c r="D1080" i="4"/>
  <c r="C1080" i="4"/>
  <c r="L1080" i="4"/>
  <c r="M1080" i="4"/>
  <c r="K1080" i="4" l="1"/>
  <c r="P1080" i="4"/>
  <c r="O1080" i="4"/>
  <c r="E1082" i="4"/>
  <c r="A1083" i="4"/>
  <c r="I1082" i="4"/>
  <c r="F1082" i="4"/>
  <c r="D1081" i="4"/>
  <c r="C1081" i="4"/>
  <c r="H1081" i="4"/>
  <c r="M1081" i="4"/>
  <c r="G1081" i="4"/>
  <c r="L1081" i="4"/>
  <c r="M1082" i="4" l="1"/>
  <c r="G1082" i="4"/>
  <c r="C1082" i="4"/>
  <c r="L1082" i="4"/>
  <c r="H1082" i="4"/>
  <c r="D1082" i="4"/>
  <c r="P1081" i="4"/>
  <c r="K1081" i="4"/>
  <c r="O1081" i="4"/>
  <c r="E1083" i="4"/>
  <c r="I1083" i="4"/>
  <c r="F1083" i="4"/>
  <c r="A1084" i="4"/>
  <c r="D1083" i="4" l="1"/>
  <c r="H1083" i="4"/>
  <c r="C1083" i="4"/>
  <c r="G1083" i="4"/>
  <c r="M1083" i="4"/>
  <c r="L1083" i="4"/>
  <c r="K1082" i="4"/>
  <c r="O1082" i="4"/>
  <c r="P1082" i="4"/>
  <c r="E1084" i="4"/>
  <c r="A1085" i="4"/>
  <c r="F1084" i="4"/>
  <c r="I1084" i="4"/>
  <c r="E1085" i="4" l="1"/>
  <c r="F1085" i="4"/>
  <c r="I1085" i="4"/>
  <c r="A1086" i="4"/>
  <c r="M1084" i="4"/>
  <c r="D1084" i="4"/>
  <c r="L1084" i="4"/>
  <c r="C1084" i="4"/>
  <c r="H1084" i="4"/>
  <c r="G1084" i="4"/>
  <c r="K1083" i="4"/>
  <c r="P1083" i="4"/>
  <c r="O1083" i="4"/>
  <c r="P1084" i="4" l="1"/>
  <c r="K1084" i="4"/>
  <c r="O1084" i="4"/>
  <c r="E1086" i="4"/>
  <c r="I1086" i="4"/>
  <c r="F1086" i="4"/>
  <c r="A1087" i="4"/>
  <c r="H1085" i="4"/>
  <c r="M1085" i="4"/>
  <c r="C1085" i="4"/>
  <c r="D1085" i="4"/>
  <c r="L1085" i="4"/>
  <c r="G1085" i="4"/>
  <c r="O1085" i="4" l="1"/>
  <c r="P1085" i="4"/>
  <c r="K1085" i="4"/>
  <c r="H1086" i="4"/>
  <c r="M1086" i="4"/>
  <c r="G1086" i="4"/>
  <c r="D1086" i="4"/>
  <c r="C1086" i="4"/>
  <c r="L1086" i="4"/>
  <c r="I1087" i="4"/>
  <c r="A1088" i="4"/>
  <c r="E1087" i="4"/>
  <c r="F1087" i="4"/>
  <c r="G1087" i="4" l="1"/>
  <c r="M1087" i="4"/>
  <c r="L1087" i="4"/>
  <c r="H1087" i="4"/>
  <c r="C1087" i="4"/>
  <c r="D1087" i="4"/>
  <c r="A1089" i="4"/>
  <c r="I1088" i="4"/>
  <c r="E1088" i="4"/>
  <c r="F1088" i="4"/>
  <c r="O1086" i="4"/>
  <c r="P1086" i="4"/>
  <c r="K1086" i="4"/>
  <c r="F1089" i="4" l="1"/>
  <c r="I1089" i="4"/>
  <c r="E1089" i="4"/>
  <c r="A1090" i="4"/>
  <c r="P1087" i="4"/>
  <c r="O1087" i="4"/>
  <c r="K1087" i="4"/>
  <c r="H1088" i="4"/>
  <c r="C1088" i="4"/>
  <c r="D1088" i="4"/>
  <c r="M1088" i="4"/>
  <c r="G1088" i="4"/>
  <c r="L1088" i="4"/>
  <c r="H1089" i="4" l="1"/>
  <c r="L1089" i="4"/>
  <c r="M1089" i="4"/>
  <c r="C1089" i="4"/>
  <c r="D1089" i="4"/>
  <c r="G1089" i="4"/>
  <c r="O1088" i="4"/>
  <c r="P1088" i="4"/>
  <c r="F1090" i="4"/>
  <c r="A1091" i="4"/>
  <c r="E1090" i="4"/>
  <c r="I1090" i="4"/>
  <c r="K1088" i="4"/>
  <c r="L1090" i="4" l="1"/>
  <c r="H1090" i="4"/>
  <c r="G1090" i="4"/>
  <c r="M1090" i="4"/>
  <c r="C1090" i="4"/>
  <c r="D1090" i="4"/>
  <c r="P1090" i="4" s="1"/>
  <c r="O1090" i="4"/>
  <c r="F1091" i="4"/>
  <c r="I1091" i="4"/>
  <c r="E1091" i="4"/>
  <c r="A1092" i="4"/>
  <c r="K1090" i="4"/>
  <c r="O1089" i="4"/>
  <c r="P1089" i="4"/>
  <c r="K1089" i="4"/>
  <c r="A1093" i="4" l="1"/>
  <c r="E1092" i="4"/>
  <c r="F1092" i="4"/>
  <c r="I1092" i="4"/>
  <c r="G1091" i="4"/>
  <c r="H1091" i="4"/>
  <c r="L1091" i="4"/>
  <c r="M1091" i="4"/>
  <c r="C1091" i="4"/>
  <c r="D1091" i="4"/>
  <c r="K1091" i="4" s="1"/>
  <c r="P1091" i="4"/>
  <c r="G1092" i="4" l="1"/>
  <c r="L1092" i="4"/>
  <c r="D1092" i="4"/>
  <c r="M1092" i="4"/>
  <c r="C1092" i="4"/>
  <c r="H1092" i="4"/>
  <c r="A1094" i="4"/>
  <c r="E1093" i="4"/>
  <c r="I1093" i="4"/>
  <c r="F1093" i="4"/>
  <c r="O1091" i="4"/>
  <c r="D1093" i="4" l="1"/>
  <c r="L1093" i="4"/>
  <c r="C1093" i="4"/>
  <c r="H1093" i="4"/>
  <c r="M1093" i="4"/>
  <c r="G1093" i="4"/>
  <c r="K1093" i="4"/>
  <c r="A1095" i="4"/>
  <c r="F1094" i="4"/>
  <c r="I1094" i="4"/>
  <c r="E1094" i="4"/>
  <c r="P1092" i="4"/>
  <c r="O1092" i="4"/>
  <c r="K1092" i="4"/>
  <c r="A1096" i="4" l="1"/>
  <c r="I1095" i="4"/>
  <c r="E1095" i="4"/>
  <c r="F1095" i="4"/>
  <c r="C1094" i="4"/>
  <c r="M1094" i="4"/>
  <c r="L1094" i="4"/>
  <c r="H1094" i="4"/>
  <c r="G1094" i="4"/>
  <c r="D1094" i="4"/>
  <c r="K1094" i="4" s="1"/>
  <c r="P1093" i="4"/>
  <c r="O1093" i="4"/>
  <c r="M1095" i="4" l="1"/>
  <c r="L1095" i="4"/>
  <c r="C1095" i="4"/>
  <c r="D1095" i="4"/>
  <c r="H1095" i="4"/>
  <c r="G1095" i="4"/>
  <c r="O1094" i="4"/>
  <c r="O1095" i="4"/>
  <c r="I1096" i="4"/>
  <c r="F1096" i="4"/>
  <c r="E1096" i="4"/>
  <c r="A1097" i="4"/>
  <c r="P1094" i="4"/>
  <c r="F1097" i="4" l="1"/>
  <c r="A1098" i="4"/>
  <c r="E1097" i="4"/>
  <c r="I1097" i="4"/>
  <c r="K1095" i="4"/>
  <c r="P1095" i="4"/>
  <c r="D1096" i="4"/>
  <c r="K1096" i="4" s="1"/>
  <c r="G1096" i="4"/>
  <c r="L1096" i="4"/>
  <c r="C1096" i="4"/>
  <c r="H1096" i="4"/>
  <c r="M1096" i="4"/>
  <c r="O1096" i="4"/>
  <c r="C1097" i="4" l="1"/>
  <c r="L1097" i="4"/>
  <c r="D1097" i="4"/>
  <c r="G1097" i="4"/>
  <c r="H1097" i="4"/>
  <c r="M1097" i="4"/>
  <c r="P1096" i="4"/>
  <c r="P1097" i="4"/>
  <c r="F1098" i="4"/>
  <c r="E1098" i="4"/>
  <c r="I1098" i="4"/>
  <c r="A1099" i="4"/>
  <c r="F1099" i="4" l="1"/>
  <c r="A1100" i="4"/>
  <c r="I1099" i="4"/>
  <c r="E1099" i="4"/>
  <c r="K1097" i="4"/>
  <c r="O1097" i="4"/>
  <c r="G1098" i="4"/>
  <c r="D1098" i="4"/>
  <c r="H1098" i="4"/>
  <c r="M1098" i="4"/>
  <c r="C1098" i="4"/>
  <c r="L1098" i="4"/>
  <c r="L1099" i="4" l="1"/>
  <c r="D1099" i="4"/>
  <c r="C1099" i="4"/>
  <c r="G1099" i="4"/>
  <c r="H1099" i="4"/>
  <c r="M1099" i="4"/>
  <c r="P1098" i="4"/>
  <c r="O1098" i="4"/>
  <c r="K1098" i="4"/>
  <c r="K1099" i="4"/>
  <c r="F1100" i="4"/>
  <c r="A1101" i="4"/>
  <c r="E1100" i="4"/>
  <c r="I1100" i="4"/>
  <c r="E1101" i="4" l="1"/>
  <c r="I1101" i="4"/>
  <c r="F1101" i="4"/>
  <c r="A1102" i="4"/>
  <c r="P1099" i="4"/>
  <c r="O1099" i="4"/>
  <c r="H1100" i="4"/>
  <c r="L1100" i="4"/>
  <c r="M1100" i="4"/>
  <c r="D1100" i="4"/>
  <c r="G1100" i="4"/>
  <c r="C1100" i="4"/>
  <c r="E1102" i="4" l="1"/>
  <c r="A1103" i="4"/>
  <c r="F1102" i="4"/>
  <c r="I1102" i="4"/>
  <c r="O1100" i="4"/>
  <c r="K1100" i="4"/>
  <c r="P1100" i="4"/>
  <c r="C1101" i="4"/>
  <c r="L1101" i="4"/>
  <c r="G1101" i="4"/>
  <c r="M1101" i="4"/>
  <c r="H1101" i="4"/>
  <c r="D1101" i="4"/>
  <c r="O1101" i="4" l="1"/>
  <c r="K1101" i="4"/>
  <c r="P1101" i="4"/>
  <c r="E1103" i="4"/>
  <c r="F1103" i="4"/>
  <c r="I1103" i="4"/>
  <c r="A1104" i="4"/>
  <c r="D1102" i="4"/>
  <c r="L1102" i="4"/>
  <c r="H1102" i="4"/>
  <c r="M1102" i="4"/>
  <c r="G1102" i="4"/>
  <c r="C1102" i="4"/>
  <c r="M1103" i="4" l="1"/>
  <c r="C1103" i="4"/>
  <c r="D1103" i="4"/>
  <c r="L1103" i="4"/>
  <c r="G1103" i="4"/>
  <c r="H1103" i="4"/>
  <c r="P1102" i="4"/>
  <c r="K1102" i="4"/>
  <c r="O1102" i="4"/>
  <c r="E1104" i="4"/>
  <c r="A1105" i="4"/>
  <c r="I1104" i="4"/>
  <c r="F1104" i="4"/>
  <c r="E1105" i="4" l="1"/>
  <c r="I1105" i="4"/>
  <c r="F1105" i="4"/>
  <c r="A1106" i="4"/>
  <c r="K1103" i="4"/>
  <c r="O1103" i="4"/>
  <c r="P1103" i="4"/>
  <c r="D1104" i="4"/>
  <c r="H1104" i="4"/>
  <c r="M1104" i="4"/>
  <c r="G1104" i="4"/>
  <c r="L1104" i="4"/>
  <c r="C1104" i="4"/>
  <c r="E1106" i="4" l="1"/>
  <c r="A1107" i="4"/>
  <c r="F1106" i="4"/>
  <c r="I1106" i="4"/>
  <c r="O1104" i="4"/>
  <c r="K1104" i="4"/>
  <c r="P1104" i="4"/>
  <c r="L1105" i="4"/>
  <c r="D1105" i="4"/>
  <c r="C1105" i="4"/>
  <c r="G1105" i="4"/>
  <c r="M1105" i="4"/>
  <c r="H1105" i="4"/>
  <c r="E1107" i="4" l="1"/>
  <c r="A1108" i="4"/>
  <c r="F1107" i="4"/>
  <c r="I1107" i="4"/>
  <c r="K1105" i="4"/>
  <c r="O1105" i="4"/>
  <c r="P1105" i="4"/>
  <c r="L1106" i="4"/>
  <c r="M1106" i="4"/>
  <c r="D1106" i="4"/>
  <c r="H1106" i="4"/>
  <c r="C1106" i="4"/>
  <c r="G1106" i="4"/>
  <c r="K1106" i="4" l="1"/>
  <c r="P1106" i="4"/>
  <c r="O1106" i="4"/>
  <c r="A1109" i="4"/>
  <c r="E1108" i="4"/>
  <c r="I1108" i="4"/>
  <c r="F1108" i="4"/>
  <c r="L1107" i="4"/>
  <c r="G1107" i="4"/>
  <c r="H1107" i="4"/>
  <c r="M1107" i="4"/>
  <c r="C1107" i="4"/>
  <c r="D1107" i="4"/>
  <c r="P1107" i="4" l="1"/>
  <c r="K1107" i="4"/>
  <c r="O1107" i="4"/>
  <c r="A1110" i="4"/>
  <c r="F1109" i="4"/>
  <c r="I1109" i="4"/>
  <c r="E1109" i="4"/>
  <c r="G1108" i="4"/>
  <c r="L1108" i="4"/>
  <c r="C1108" i="4"/>
  <c r="H1108" i="4"/>
  <c r="D1108" i="4"/>
  <c r="M1108" i="4"/>
  <c r="L1109" i="4" l="1"/>
  <c r="D1109" i="4"/>
  <c r="M1109" i="4"/>
  <c r="G1109" i="4"/>
  <c r="C1109" i="4"/>
  <c r="H1109" i="4"/>
  <c r="F1110" i="4"/>
  <c r="I1110" i="4"/>
  <c r="E1110" i="4"/>
  <c r="A1111" i="4"/>
  <c r="P1108" i="4"/>
  <c r="K1108" i="4"/>
  <c r="O1108" i="4"/>
  <c r="A1112" i="4" l="1"/>
  <c r="E1111" i="4"/>
  <c r="I1111" i="4"/>
  <c r="F1111" i="4"/>
  <c r="K1109" i="4"/>
  <c r="O1109" i="4"/>
  <c r="P1109" i="4"/>
  <c r="L1110" i="4"/>
  <c r="G1110" i="4"/>
  <c r="D1110" i="4"/>
  <c r="C1110" i="4"/>
  <c r="M1110" i="4"/>
  <c r="H1110" i="4"/>
  <c r="O1110" i="4" l="1"/>
  <c r="P1110" i="4"/>
  <c r="K1110" i="4"/>
  <c r="M1111" i="4"/>
  <c r="G1111" i="4"/>
  <c r="L1111" i="4"/>
  <c r="D1111" i="4"/>
  <c r="H1111" i="4"/>
  <c r="C1111" i="4"/>
  <c r="A1113" i="4"/>
  <c r="F1112" i="4"/>
  <c r="E1112" i="4"/>
  <c r="I1112" i="4"/>
  <c r="G1112" i="4" l="1"/>
  <c r="H1112" i="4"/>
  <c r="L1112" i="4"/>
  <c r="D1112" i="4"/>
  <c r="K1112" i="4" s="1"/>
  <c r="C1112" i="4"/>
  <c r="M1112" i="4"/>
  <c r="P1111" i="4"/>
  <c r="O1111" i="4"/>
  <c r="K1111" i="4"/>
  <c r="P1112" i="4"/>
  <c r="A1114" i="4"/>
  <c r="I1113" i="4"/>
  <c r="E1113" i="4"/>
  <c r="F1113" i="4"/>
  <c r="M1113" i="4" l="1"/>
  <c r="H1113" i="4"/>
  <c r="G1113" i="4"/>
  <c r="D1113" i="4"/>
  <c r="C1113" i="4"/>
  <c r="L1113" i="4"/>
  <c r="O1112" i="4"/>
  <c r="A1115" i="4"/>
  <c r="F1114" i="4"/>
  <c r="E1114" i="4"/>
  <c r="I1114" i="4"/>
  <c r="M1114" i="4" l="1"/>
  <c r="L1114" i="4"/>
  <c r="D1114" i="4"/>
  <c r="H1114" i="4"/>
  <c r="G1114" i="4"/>
  <c r="C1114" i="4"/>
  <c r="A1116" i="4"/>
  <c r="E1115" i="4"/>
  <c r="I1115" i="4"/>
  <c r="F1115" i="4"/>
  <c r="O1113" i="4"/>
  <c r="K1113" i="4"/>
  <c r="P1113" i="4"/>
  <c r="A1117" i="4" l="1"/>
  <c r="F1116" i="4"/>
  <c r="I1116" i="4"/>
  <c r="E1116" i="4"/>
  <c r="K1114" i="4"/>
  <c r="P1114" i="4"/>
  <c r="O1114" i="4"/>
  <c r="M1115" i="4"/>
  <c r="H1115" i="4"/>
  <c r="C1115" i="4"/>
  <c r="G1115" i="4"/>
  <c r="L1115" i="4"/>
  <c r="D1115" i="4"/>
  <c r="K1115" i="4" s="1"/>
  <c r="A1118" i="4" l="1"/>
  <c r="I1117" i="4"/>
  <c r="E1117" i="4"/>
  <c r="F1117" i="4"/>
  <c r="D1116" i="4"/>
  <c r="H1116" i="4"/>
  <c r="C1116" i="4"/>
  <c r="G1116" i="4"/>
  <c r="M1116" i="4"/>
  <c r="L1116" i="4"/>
  <c r="O1115" i="4"/>
  <c r="P1115" i="4"/>
  <c r="P1116" i="4" l="1"/>
  <c r="O1116" i="4"/>
  <c r="K1116" i="4"/>
  <c r="C1117" i="4"/>
  <c r="H1117" i="4"/>
  <c r="L1117" i="4"/>
  <c r="M1117" i="4"/>
  <c r="D1117" i="4"/>
  <c r="K1117" i="4" s="1"/>
  <c r="G1117" i="4"/>
  <c r="O1117" i="4"/>
  <c r="A1119" i="4"/>
  <c r="F1118" i="4"/>
  <c r="E1118" i="4"/>
  <c r="I1118" i="4"/>
  <c r="E1119" i="4" l="1"/>
  <c r="I1119" i="4"/>
  <c r="F1119" i="4"/>
  <c r="A1120" i="4"/>
  <c r="C1118" i="4"/>
  <c r="M1118" i="4"/>
  <c r="D1118" i="4"/>
  <c r="L1118" i="4"/>
  <c r="H1118" i="4"/>
  <c r="G1118" i="4"/>
  <c r="P1117" i="4"/>
  <c r="O1118" i="4"/>
  <c r="P1118" i="4" l="1"/>
  <c r="K1118" i="4"/>
  <c r="E1120" i="4"/>
  <c r="I1120" i="4"/>
  <c r="F1120" i="4"/>
  <c r="A1121" i="4"/>
  <c r="M1119" i="4"/>
  <c r="C1119" i="4"/>
  <c r="D1119" i="4"/>
  <c r="H1119" i="4"/>
  <c r="G1119" i="4"/>
  <c r="L1119" i="4"/>
  <c r="C1120" i="4" l="1"/>
  <c r="M1120" i="4"/>
  <c r="D1120" i="4"/>
  <c r="L1120" i="4"/>
  <c r="H1120" i="4"/>
  <c r="G1120" i="4"/>
  <c r="O1119" i="4"/>
  <c r="K1119" i="4"/>
  <c r="P1119" i="4"/>
  <c r="I1121" i="4"/>
  <c r="E1121" i="4"/>
  <c r="A1122" i="4"/>
  <c r="F1121" i="4"/>
  <c r="K1120" i="4" l="1"/>
  <c r="O1120" i="4"/>
  <c r="P1120" i="4"/>
  <c r="L1121" i="4"/>
  <c r="C1121" i="4"/>
  <c r="H1121" i="4"/>
  <c r="D1121" i="4"/>
  <c r="M1121" i="4"/>
  <c r="G1121" i="4"/>
  <c r="K1121" i="4"/>
  <c r="I1122" i="4"/>
  <c r="F1122" i="4"/>
  <c r="E1122" i="4"/>
  <c r="A1123" i="4"/>
  <c r="O1121" i="4" l="1"/>
  <c r="P1121" i="4"/>
  <c r="A1124" i="4"/>
  <c r="F1123" i="4"/>
  <c r="E1123" i="4"/>
  <c r="I1123" i="4"/>
  <c r="H1122" i="4"/>
  <c r="D1122" i="4"/>
  <c r="L1122" i="4"/>
  <c r="G1122" i="4"/>
  <c r="C1122" i="4"/>
  <c r="M1122" i="4"/>
  <c r="O1122" i="4" l="1"/>
  <c r="P1122" i="4"/>
  <c r="K1122" i="4"/>
  <c r="E1124" i="4"/>
  <c r="F1124" i="4"/>
  <c r="I1124" i="4"/>
  <c r="A1125" i="4"/>
  <c r="D1123" i="4"/>
  <c r="C1123" i="4"/>
  <c r="G1123" i="4"/>
  <c r="M1123" i="4"/>
  <c r="L1123" i="4"/>
  <c r="H1123" i="4"/>
  <c r="K1123" i="4" l="1"/>
  <c r="P1123" i="4"/>
  <c r="I1125" i="4"/>
  <c r="F1125" i="4"/>
  <c r="E1125" i="4"/>
  <c r="A1126" i="4"/>
  <c r="M1124" i="4"/>
  <c r="C1124" i="4"/>
  <c r="L1124" i="4"/>
  <c r="G1124" i="4"/>
  <c r="H1124" i="4"/>
  <c r="D1124" i="4"/>
  <c r="O1123" i="4"/>
  <c r="K1124" i="4" l="1"/>
  <c r="O1124" i="4"/>
  <c r="P1124" i="4"/>
  <c r="I1126" i="4"/>
  <c r="A1127" i="4"/>
  <c r="E1126" i="4"/>
  <c r="F1126" i="4"/>
  <c r="C1125" i="4"/>
  <c r="G1125" i="4"/>
  <c r="L1125" i="4"/>
  <c r="M1125" i="4"/>
  <c r="D1125" i="4"/>
  <c r="H1125" i="4"/>
  <c r="K1125" i="4" l="1"/>
  <c r="O1125" i="4"/>
  <c r="P1125" i="4"/>
  <c r="M1126" i="4"/>
  <c r="G1126" i="4"/>
  <c r="C1126" i="4"/>
  <c r="D1126" i="4"/>
  <c r="L1126" i="4"/>
  <c r="H1126" i="4"/>
  <c r="K1126" i="4"/>
  <c r="I1127" i="4"/>
  <c r="F1127" i="4"/>
  <c r="E1127" i="4"/>
  <c r="A1128" i="4"/>
  <c r="O1126" i="4" l="1"/>
  <c r="P1126" i="4"/>
  <c r="A1129" i="4"/>
  <c r="E1128" i="4"/>
  <c r="I1128" i="4"/>
  <c r="F1128" i="4"/>
  <c r="H1127" i="4"/>
  <c r="D1127" i="4"/>
  <c r="C1127" i="4"/>
  <c r="M1127" i="4"/>
  <c r="G1127" i="4"/>
  <c r="L1127" i="4"/>
  <c r="L1128" i="4" l="1"/>
  <c r="H1128" i="4"/>
  <c r="D1128" i="4"/>
  <c r="G1128" i="4"/>
  <c r="C1128" i="4"/>
  <c r="M1128" i="4"/>
  <c r="K1128" i="4"/>
  <c r="F1129" i="4"/>
  <c r="E1129" i="4"/>
  <c r="I1129" i="4"/>
  <c r="A1130" i="4"/>
  <c r="K1127" i="4"/>
  <c r="O1127" i="4"/>
  <c r="P1127" i="4"/>
  <c r="E1130" i="4" l="1"/>
  <c r="I1130" i="4"/>
  <c r="A1131" i="4"/>
  <c r="F1130" i="4"/>
  <c r="P1128" i="4"/>
  <c r="O1128" i="4"/>
  <c r="C1129" i="4"/>
  <c r="G1129" i="4"/>
  <c r="M1129" i="4"/>
  <c r="H1129" i="4"/>
  <c r="D1129" i="4"/>
  <c r="L1129" i="4"/>
  <c r="A1132" i="4" l="1"/>
  <c r="E1131" i="4"/>
  <c r="F1131" i="4"/>
  <c r="I1131" i="4"/>
  <c r="O1129" i="4"/>
  <c r="P1129" i="4"/>
  <c r="K1129" i="4"/>
  <c r="M1130" i="4"/>
  <c r="G1130" i="4"/>
  <c r="L1130" i="4"/>
  <c r="H1130" i="4"/>
  <c r="C1130" i="4"/>
  <c r="D1130" i="4"/>
  <c r="O1130" i="4" l="1"/>
  <c r="K1130" i="4"/>
  <c r="P1130" i="4"/>
  <c r="D1131" i="4"/>
  <c r="M1131" i="4"/>
  <c r="C1131" i="4"/>
  <c r="L1131" i="4"/>
  <c r="G1131" i="4"/>
  <c r="H1131" i="4"/>
  <c r="A1133" i="4"/>
  <c r="E1132" i="4"/>
  <c r="I1132" i="4"/>
  <c r="F1132" i="4"/>
  <c r="G1132" i="4" l="1"/>
  <c r="C1132" i="4"/>
  <c r="H1132" i="4"/>
  <c r="L1132" i="4"/>
  <c r="D1132" i="4"/>
  <c r="M1132" i="4"/>
  <c r="O1131" i="4"/>
  <c r="K1131" i="4"/>
  <c r="P1131" i="4"/>
  <c r="O1132" i="4"/>
  <c r="A1134" i="4"/>
  <c r="F1133" i="4"/>
  <c r="E1133" i="4"/>
  <c r="I1133" i="4"/>
  <c r="A1135" i="4" l="1"/>
  <c r="I1134" i="4"/>
  <c r="E1134" i="4"/>
  <c r="F1134" i="4"/>
  <c r="M1133" i="4"/>
  <c r="L1133" i="4"/>
  <c r="G1133" i="4"/>
  <c r="H1133" i="4"/>
  <c r="D1133" i="4"/>
  <c r="C1133" i="4"/>
  <c r="K1132" i="4"/>
  <c r="P1132" i="4"/>
  <c r="P1133" i="4" l="1"/>
  <c r="K1133" i="4"/>
  <c r="O1133" i="4"/>
  <c r="L1134" i="4"/>
  <c r="H1134" i="4"/>
  <c r="G1134" i="4"/>
  <c r="C1134" i="4"/>
  <c r="M1134" i="4"/>
  <c r="D1134" i="4"/>
  <c r="O1134" i="4" s="1"/>
  <c r="K1134" i="4"/>
  <c r="P1134" i="4"/>
  <c r="F1135" i="4"/>
  <c r="I1135" i="4"/>
  <c r="A1136" i="4"/>
  <c r="E1135" i="4"/>
  <c r="F1136" i="4" l="1"/>
  <c r="A1137" i="4"/>
  <c r="E1136" i="4"/>
  <c r="I1136" i="4"/>
  <c r="L1135" i="4"/>
  <c r="M1135" i="4"/>
  <c r="C1135" i="4"/>
  <c r="D1135" i="4"/>
  <c r="G1135" i="4"/>
  <c r="H1135" i="4"/>
  <c r="P1135" i="4"/>
  <c r="G1136" i="4" l="1"/>
  <c r="H1136" i="4"/>
  <c r="D1136" i="4"/>
  <c r="L1136" i="4"/>
  <c r="C1136" i="4"/>
  <c r="M1136" i="4"/>
  <c r="O1135" i="4"/>
  <c r="K1135" i="4"/>
  <c r="K1136" i="4"/>
  <c r="E1137" i="4"/>
  <c r="I1137" i="4"/>
  <c r="A1138" i="4"/>
  <c r="F1137" i="4"/>
  <c r="P1136" i="4" l="1"/>
  <c r="O1136" i="4"/>
  <c r="I1138" i="4"/>
  <c r="E1138" i="4"/>
  <c r="A1139" i="4"/>
  <c r="F1138" i="4"/>
  <c r="D1137" i="4"/>
  <c r="L1137" i="4"/>
  <c r="G1137" i="4"/>
  <c r="H1137" i="4"/>
  <c r="C1137" i="4"/>
  <c r="M1137" i="4"/>
  <c r="H1138" i="4" l="1"/>
  <c r="G1138" i="4"/>
  <c r="M1138" i="4"/>
  <c r="D1138" i="4"/>
  <c r="C1138" i="4"/>
  <c r="L1138" i="4"/>
  <c r="K1137" i="4"/>
  <c r="O1137" i="4"/>
  <c r="P1137" i="4"/>
  <c r="A1140" i="4"/>
  <c r="I1139" i="4"/>
  <c r="E1139" i="4"/>
  <c r="F1139" i="4"/>
  <c r="M1139" i="4" l="1"/>
  <c r="L1139" i="4"/>
  <c r="C1139" i="4"/>
  <c r="D1139" i="4"/>
  <c r="O1139" i="4" s="1"/>
  <c r="G1139" i="4"/>
  <c r="H1139" i="4"/>
  <c r="K1139" i="4"/>
  <c r="A1141" i="4"/>
  <c r="F1140" i="4"/>
  <c r="E1140" i="4"/>
  <c r="I1140" i="4"/>
  <c r="P1139" i="4"/>
  <c r="O1138" i="4"/>
  <c r="P1138" i="4"/>
  <c r="K1138" i="4"/>
  <c r="L1140" i="4" l="1"/>
  <c r="M1140" i="4"/>
  <c r="C1140" i="4"/>
  <c r="D1140" i="4"/>
  <c r="G1140" i="4"/>
  <c r="H1140" i="4"/>
  <c r="A1142" i="4"/>
  <c r="E1141" i="4"/>
  <c r="I1141" i="4"/>
  <c r="F1141" i="4"/>
  <c r="D1141" i="4" l="1"/>
  <c r="H1141" i="4"/>
  <c r="G1141" i="4"/>
  <c r="C1141" i="4"/>
  <c r="L1141" i="4"/>
  <c r="M1141" i="4"/>
  <c r="P1140" i="4"/>
  <c r="K1140" i="4"/>
  <c r="O1140" i="4"/>
  <c r="P1141" i="4"/>
  <c r="F1142" i="4"/>
  <c r="I1142" i="4"/>
  <c r="E1142" i="4"/>
  <c r="A1143" i="4"/>
  <c r="I1143" i="4" l="1"/>
  <c r="F1143" i="4"/>
  <c r="E1143" i="4"/>
  <c r="A1144" i="4"/>
  <c r="L1142" i="4"/>
  <c r="C1142" i="4"/>
  <c r="M1142" i="4"/>
  <c r="D1142" i="4"/>
  <c r="H1142" i="4"/>
  <c r="G1142" i="4"/>
  <c r="K1141" i="4"/>
  <c r="O1141" i="4"/>
  <c r="E1144" i="4" l="1"/>
  <c r="A1145" i="4"/>
  <c r="I1144" i="4"/>
  <c r="F1144" i="4"/>
  <c r="M1143" i="4"/>
  <c r="L1143" i="4"/>
  <c r="D1143" i="4"/>
  <c r="G1143" i="4"/>
  <c r="H1143" i="4"/>
  <c r="C1143" i="4"/>
  <c r="P1142" i="4"/>
  <c r="K1142" i="4"/>
  <c r="O1142" i="4"/>
  <c r="E1145" i="4" l="1"/>
  <c r="F1145" i="4"/>
  <c r="I1145" i="4"/>
  <c r="A1146" i="4"/>
  <c r="O1143" i="4"/>
  <c r="K1143" i="4"/>
  <c r="L1144" i="4"/>
  <c r="G1144" i="4"/>
  <c r="H1144" i="4"/>
  <c r="C1144" i="4"/>
  <c r="D1144" i="4"/>
  <c r="M1144" i="4"/>
  <c r="P1143" i="4"/>
  <c r="O1144" i="4" l="1"/>
  <c r="P1144" i="4"/>
  <c r="K1144" i="4"/>
  <c r="E1146" i="4"/>
  <c r="A1147" i="4"/>
  <c r="I1146" i="4"/>
  <c r="F1146" i="4"/>
  <c r="H1145" i="4"/>
  <c r="D1145" i="4"/>
  <c r="L1145" i="4"/>
  <c r="M1145" i="4"/>
  <c r="C1145" i="4"/>
  <c r="G1145" i="4"/>
  <c r="P1145" i="4" l="1"/>
  <c r="O1145" i="4"/>
  <c r="K1145" i="4"/>
  <c r="D1146" i="4"/>
  <c r="C1146" i="4"/>
  <c r="L1146" i="4"/>
  <c r="G1146" i="4"/>
  <c r="M1146" i="4"/>
  <c r="H1146" i="4"/>
  <c r="E1147" i="4"/>
  <c r="I1147" i="4"/>
  <c r="F1147" i="4"/>
  <c r="A1148" i="4"/>
  <c r="P1146" i="4" l="1"/>
  <c r="K1146" i="4"/>
  <c r="O1146" i="4"/>
  <c r="M1147" i="4"/>
  <c r="G1147" i="4"/>
  <c r="L1147" i="4"/>
  <c r="H1147" i="4"/>
  <c r="C1147" i="4"/>
  <c r="D1147" i="4"/>
  <c r="K1147" i="4" s="1"/>
  <c r="E1148" i="4"/>
  <c r="A1149" i="4"/>
  <c r="F1148" i="4"/>
  <c r="I1148" i="4"/>
  <c r="H1148" i="4" l="1"/>
  <c r="G1148" i="4"/>
  <c r="D1148" i="4"/>
  <c r="M1148" i="4"/>
  <c r="L1148" i="4"/>
  <c r="C1148" i="4"/>
  <c r="P1147" i="4"/>
  <c r="E1149" i="4"/>
  <c r="I1149" i="4"/>
  <c r="F1149" i="4"/>
  <c r="A1150" i="4"/>
  <c r="O1147" i="4"/>
  <c r="D1149" i="4" l="1"/>
  <c r="H1149" i="4"/>
  <c r="C1149" i="4"/>
  <c r="L1149" i="4"/>
  <c r="G1149" i="4"/>
  <c r="M1149" i="4"/>
  <c r="I1150" i="4"/>
  <c r="F1150" i="4"/>
  <c r="E1150" i="4"/>
  <c r="A1151" i="4"/>
  <c r="O1148" i="4"/>
  <c r="P1148" i="4"/>
  <c r="K1148" i="4"/>
  <c r="F1151" i="4" l="1"/>
  <c r="I1151" i="4"/>
  <c r="A1152" i="4"/>
  <c r="E1151" i="4"/>
  <c r="H1150" i="4"/>
  <c r="C1150" i="4"/>
  <c r="G1150" i="4"/>
  <c r="D1150" i="4"/>
  <c r="L1150" i="4"/>
  <c r="M1150" i="4"/>
  <c r="P1149" i="4"/>
  <c r="K1149" i="4"/>
  <c r="O1149" i="4"/>
  <c r="G1151" i="4" l="1"/>
  <c r="L1151" i="4"/>
  <c r="H1151" i="4"/>
  <c r="D1151" i="4"/>
  <c r="C1151" i="4"/>
  <c r="M1151" i="4"/>
  <c r="K1150" i="4"/>
  <c r="P1150" i="4"/>
  <c r="O1150" i="4"/>
  <c r="F1152" i="4"/>
  <c r="A1153" i="4"/>
  <c r="E1152" i="4"/>
  <c r="I1152" i="4"/>
  <c r="D1152" i="4" l="1"/>
  <c r="O1152" i="4" s="1"/>
  <c r="H1152" i="4"/>
  <c r="M1152" i="4"/>
  <c r="G1152" i="4"/>
  <c r="C1152" i="4"/>
  <c r="L1152" i="4"/>
  <c r="O1151" i="4"/>
  <c r="K1151" i="4"/>
  <c r="P1151" i="4"/>
  <c r="P1152" i="4"/>
  <c r="E1153" i="4"/>
  <c r="A1154" i="4"/>
  <c r="F1153" i="4"/>
  <c r="I1153" i="4"/>
  <c r="K1152" i="4"/>
  <c r="E1154" i="4" l="1"/>
  <c r="I1154" i="4"/>
  <c r="F1154" i="4"/>
  <c r="A1155" i="4"/>
  <c r="M1153" i="4"/>
  <c r="C1153" i="4"/>
  <c r="L1153" i="4"/>
  <c r="H1153" i="4"/>
  <c r="G1153" i="4"/>
  <c r="D1153" i="4"/>
  <c r="H1154" i="4" l="1"/>
  <c r="D1154" i="4"/>
  <c r="C1154" i="4"/>
  <c r="G1154" i="4"/>
  <c r="L1154" i="4"/>
  <c r="M1154" i="4"/>
  <c r="O1153" i="4"/>
  <c r="P1153" i="4"/>
  <c r="E1155" i="4"/>
  <c r="A1156" i="4"/>
  <c r="F1155" i="4"/>
  <c r="I1155" i="4"/>
  <c r="K1153" i="4"/>
  <c r="E1156" i="4" l="1"/>
  <c r="F1156" i="4"/>
  <c r="I1156" i="4"/>
  <c r="A1157" i="4"/>
  <c r="O1154" i="4"/>
  <c r="P1154" i="4"/>
  <c r="K1154" i="4"/>
  <c r="G1155" i="4"/>
  <c r="D1155" i="4"/>
  <c r="M1155" i="4"/>
  <c r="C1155" i="4"/>
  <c r="L1155" i="4"/>
  <c r="H1155" i="4"/>
  <c r="E1157" i="4" l="1"/>
  <c r="A1158" i="4"/>
  <c r="F1157" i="4"/>
  <c r="I1157" i="4"/>
  <c r="P1155" i="4"/>
  <c r="K1155" i="4"/>
  <c r="O1155" i="4"/>
  <c r="D1156" i="4"/>
  <c r="H1156" i="4"/>
  <c r="G1156" i="4"/>
  <c r="M1156" i="4"/>
  <c r="C1156" i="4"/>
  <c r="L1156" i="4"/>
  <c r="O1156" i="4" l="1"/>
  <c r="P1156" i="4"/>
  <c r="K1156" i="4"/>
  <c r="E1158" i="4"/>
  <c r="I1158" i="4"/>
  <c r="F1158" i="4"/>
  <c r="A1159" i="4"/>
  <c r="C1157" i="4"/>
  <c r="G1157" i="4"/>
  <c r="L1157" i="4"/>
  <c r="D1157" i="4"/>
  <c r="H1157" i="4"/>
  <c r="M1157" i="4"/>
  <c r="P1157" i="4" l="1"/>
  <c r="O1157" i="4"/>
  <c r="K1157" i="4"/>
  <c r="C1158" i="4"/>
  <c r="H1158" i="4"/>
  <c r="G1158" i="4"/>
  <c r="D1158" i="4"/>
  <c r="M1158" i="4"/>
  <c r="L1158" i="4"/>
  <c r="E1159" i="4"/>
  <c r="A1160" i="4"/>
  <c r="I1159" i="4"/>
  <c r="F1159" i="4"/>
  <c r="E1160" i="4" l="1"/>
  <c r="I1160" i="4"/>
  <c r="A1161" i="4"/>
  <c r="F1160" i="4"/>
  <c r="K1158" i="4"/>
  <c r="O1158" i="4"/>
  <c r="P1158" i="4"/>
  <c r="M1159" i="4"/>
  <c r="H1159" i="4"/>
  <c r="L1159" i="4"/>
  <c r="D1159" i="4"/>
  <c r="K1159" i="4" s="1"/>
  <c r="G1159" i="4"/>
  <c r="C1159" i="4"/>
  <c r="C1160" i="4" l="1"/>
  <c r="M1160" i="4"/>
  <c r="G1160" i="4"/>
  <c r="H1160" i="4"/>
  <c r="D1160" i="4"/>
  <c r="L1160" i="4"/>
  <c r="O1159" i="4"/>
  <c r="I1161" i="4"/>
  <c r="F1161" i="4"/>
  <c r="A1162" i="4"/>
  <c r="E1161" i="4"/>
  <c r="P1159" i="4"/>
  <c r="P1161" i="4" l="1"/>
  <c r="H1161" i="4"/>
  <c r="G1161" i="4"/>
  <c r="D1161" i="4"/>
  <c r="C1161" i="4"/>
  <c r="L1161" i="4"/>
  <c r="M1161" i="4"/>
  <c r="K1161" i="4"/>
  <c r="F1162" i="4"/>
  <c r="I1162" i="4"/>
  <c r="E1162" i="4"/>
  <c r="A1163" i="4"/>
  <c r="O1161" i="4"/>
  <c r="O1160" i="4"/>
  <c r="P1160" i="4"/>
  <c r="K1160" i="4"/>
  <c r="F1163" i="4" l="1"/>
  <c r="A1164" i="4"/>
  <c r="E1163" i="4"/>
  <c r="I1163" i="4"/>
  <c r="H1162" i="4"/>
  <c r="M1162" i="4"/>
  <c r="L1162" i="4"/>
  <c r="G1162" i="4"/>
  <c r="C1162" i="4"/>
  <c r="D1162" i="4"/>
  <c r="C1163" i="4" l="1"/>
  <c r="D1163" i="4"/>
  <c r="L1163" i="4"/>
  <c r="G1163" i="4"/>
  <c r="M1163" i="4"/>
  <c r="H1163" i="4"/>
  <c r="P1162" i="4"/>
  <c r="K1162" i="4"/>
  <c r="O1162" i="4"/>
  <c r="E1164" i="4"/>
  <c r="A1165" i="4"/>
  <c r="F1164" i="4"/>
  <c r="I1164" i="4"/>
  <c r="E1165" i="4" l="1"/>
  <c r="I1165" i="4"/>
  <c r="F1165" i="4"/>
  <c r="A1166" i="4"/>
  <c r="H1164" i="4"/>
  <c r="G1164" i="4"/>
  <c r="D1164" i="4"/>
  <c r="M1164" i="4"/>
  <c r="L1164" i="4"/>
  <c r="C1164" i="4"/>
  <c r="K1163" i="4"/>
  <c r="O1163" i="4"/>
  <c r="P1163" i="4"/>
  <c r="E1166" i="4" l="1"/>
  <c r="A1167" i="4"/>
  <c r="I1166" i="4"/>
  <c r="F1166" i="4"/>
  <c r="O1164" i="4"/>
  <c r="P1164" i="4"/>
  <c r="K1164" i="4"/>
  <c r="M1165" i="4"/>
  <c r="D1165" i="4"/>
  <c r="C1165" i="4"/>
  <c r="H1165" i="4"/>
  <c r="G1165" i="4"/>
  <c r="L1165" i="4"/>
  <c r="K1165" i="4" l="1"/>
  <c r="P1165" i="4"/>
  <c r="E1167" i="4"/>
  <c r="I1167" i="4"/>
  <c r="F1167" i="4"/>
  <c r="A1168" i="4"/>
  <c r="G1166" i="4"/>
  <c r="M1166" i="4"/>
  <c r="C1166" i="4"/>
  <c r="D1166" i="4"/>
  <c r="L1166" i="4"/>
  <c r="H1166" i="4"/>
  <c r="O1165" i="4"/>
  <c r="L1167" i="4" l="1"/>
  <c r="C1167" i="4"/>
  <c r="D1167" i="4"/>
  <c r="M1167" i="4"/>
  <c r="G1167" i="4"/>
  <c r="H1167" i="4"/>
  <c r="K1166" i="4"/>
  <c r="P1166" i="4"/>
  <c r="I1168" i="4"/>
  <c r="F1168" i="4"/>
  <c r="E1168" i="4"/>
  <c r="A1169" i="4"/>
  <c r="O1166" i="4"/>
  <c r="I1169" i="4" l="1"/>
  <c r="A1170" i="4"/>
  <c r="E1169" i="4"/>
  <c r="F1169" i="4"/>
  <c r="G1168" i="4"/>
  <c r="D1168" i="4"/>
  <c r="L1168" i="4"/>
  <c r="H1168" i="4"/>
  <c r="M1168" i="4"/>
  <c r="C1168" i="4"/>
  <c r="P1167" i="4"/>
  <c r="K1167" i="4"/>
  <c r="O1167" i="4"/>
  <c r="P1168" i="4"/>
  <c r="K1168" i="4" l="1"/>
  <c r="O1168" i="4"/>
  <c r="D1169" i="4"/>
  <c r="L1169" i="4"/>
  <c r="G1169" i="4"/>
  <c r="M1169" i="4"/>
  <c r="H1169" i="4"/>
  <c r="C1169" i="4"/>
  <c r="I1170" i="4"/>
  <c r="F1170" i="4"/>
  <c r="E1170" i="4"/>
  <c r="A1171" i="4"/>
  <c r="I1171" i="4" l="1"/>
  <c r="E1171" i="4"/>
  <c r="A1172" i="4"/>
  <c r="F1171" i="4"/>
  <c r="G1170" i="4"/>
  <c r="H1170" i="4"/>
  <c r="C1170" i="4"/>
  <c r="L1170" i="4"/>
  <c r="M1170" i="4"/>
  <c r="D1170" i="4"/>
  <c r="O1169" i="4"/>
  <c r="K1169" i="4"/>
  <c r="P1169" i="4"/>
  <c r="P1170" i="4" l="1"/>
  <c r="K1170" i="4"/>
  <c r="O1170" i="4"/>
  <c r="I1172" i="4"/>
  <c r="F1172" i="4"/>
  <c r="E1172" i="4"/>
  <c r="A1173" i="4"/>
  <c r="C1171" i="4"/>
  <c r="L1171" i="4"/>
  <c r="H1171" i="4"/>
  <c r="M1171" i="4"/>
  <c r="G1171" i="4"/>
  <c r="D1171" i="4"/>
  <c r="K1171" i="4" l="1"/>
  <c r="O1171" i="4"/>
  <c r="A1174" i="4"/>
  <c r="F1173" i="4"/>
  <c r="E1173" i="4"/>
  <c r="I1173" i="4"/>
  <c r="C1172" i="4"/>
  <c r="M1172" i="4"/>
  <c r="L1172" i="4"/>
  <c r="G1172" i="4"/>
  <c r="H1172" i="4"/>
  <c r="D1172" i="4"/>
  <c r="P1171" i="4"/>
  <c r="P1172" i="4" l="1"/>
  <c r="O1172" i="4"/>
  <c r="K1172" i="4"/>
  <c r="A1175" i="4"/>
  <c r="I1174" i="4"/>
  <c r="E1174" i="4"/>
  <c r="F1174" i="4"/>
  <c r="G1173" i="4"/>
  <c r="L1173" i="4"/>
  <c r="M1173" i="4"/>
  <c r="D1173" i="4"/>
  <c r="C1173" i="4"/>
  <c r="H1173" i="4"/>
  <c r="D1174" i="4" l="1"/>
  <c r="L1174" i="4"/>
  <c r="C1174" i="4"/>
  <c r="H1174" i="4"/>
  <c r="M1174" i="4"/>
  <c r="G1174" i="4"/>
  <c r="O1173" i="4"/>
  <c r="K1173" i="4"/>
  <c r="O1174" i="4"/>
  <c r="A1176" i="4"/>
  <c r="F1175" i="4"/>
  <c r="E1175" i="4"/>
  <c r="I1175" i="4"/>
  <c r="P1173" i="4"/>
  <c r="L1175" i="4" l="1"/>
  <c r="M1175" i="4"/>
  <c r="C1175" i="4"/>
  <c r="G1175" i="4"/>
  <c r="H1175" i="4"/>
  <c r="D1175" i="4"/>
  <c r="K1175" i="4" s="1"/>
  <c r="O1175" i="4"/>
  <c r="P1175" i="4"/>
  <c r="E1176" i="4"/>
  <c r="A1177" i="4"/>
  <c r="I1176" i="4"/>
  <c r="F1176" i="4"/>
  <c r="K1174" i="4"/>
  <c r="P1174" i="4"/>
  <c r="F1177" i="4" l="1"/>
  <c r="E1177" i="4"/>
  <c r="I1177" i="4"/>
  <c r="A1178" i="4"/>
  <c r="C1176" i="4"/>
  <c r="H1176" i="4"/>
  <c r="M1176" i="4"/>
  <c r="L1176" i="4"/>
  <c r="D1176" i="4"/>
  <c r="G1176" i="4"/>
  <c r="K1176" i="4" l="1"/>
  <c r="O1176" i="4"/>
  <c r="P1176" i="4"/>
  <c r="F1178" i="4"/>
  <c r="A1179" i="4"/>
  <c r="E1178" i="4"/>
  <c r="I1178" i="4"/>
  <c r="H1177" i="4"/>
  <c r="L1177" i="4"/>
  <c r="M1177" i="4"/>
  <c r="C1177" i="4"/>
  <c r="G1177" i="4"/>
  <c r="D1177" i="4"/>
  <c r="P1177" i="4" l="1"/>
  <c r="O1177" i="4"/>
  <c r="K1177" i="4"/>
  <c r="M1178" i="4"/>
  <c r="G1178" i="4"/>
  <c r="L1178" i="4"/>
  <c r="C1178" i="4"/>
  <c r="H1178" i="4"/>
  <c r="D1178" i="4"/>
  <c r="F1179" i="4"/>
  <c r="I1179" i="4"/>
  <c r="E1179" i="4"/>
  <c r="A1180" i="4"/>
  <c r="F1180" i="4" l="1"/>
  <c r="A1181" i="4"/>
  <c r="E1180" i="4"/>
  <c r="I1180" i="4"/>
  <c r="K1178" i="4"/>
  <c r="O1178" i="4"/>
  <c r="L1179" i="4"/>
  <c r="G1179" i="4"/>
  <c r="H1179" i="4"/>
  <c r="C1179" i="4"/>
  <c r="M1179" i="4"/>
  <c r="D1179" i="4"/>
  <c r="P1178" i="4"/>
  <c r="D1180" i="4" l="1"/>
  <c r="C1180" i="4"/>
  <c r="H1180" i="4"/>
  <c r="L1180" i="4"/>
  <c r="G1180" i="4"/>
  <c r="M1180" i="4"/>
  <c r="O1179" i="4"/>
  <c r="P1179" i="4"/>
  <c r="P1180" i="4"/>
  <c r="F1181" i="4"/>
  <c r="E1181" i="4"/>
  <c r="A1182" i="4"/>
  <c r="I1181" i="4"/>
  <c r="K1179" i="4"/>
  <c r="E1182" i="4" l="1"/>
  <c r="F1182" i="4"/>
  <c r="I1182" i="4"/>
  <c r="A1183" i="4"/>
  <c r="G1181" i="4"/>
  <c r="D1181" i="4"/>
  <c r="C1181" i="4"/>
  <c r="M1181" i="4"/>
  <c r="L1181" i="4"/>
  <c r="H1181" i="4"/>
  <c r="P1181" i="4"/>
  <c r="O1180" i="4"/>
  <c r="K1180" i="4"/>
  <c r="O1181" i="4" l="1"/>
  <c r="K1181" i="4"/>
  <c r="E1183" i="4"/>
  <c r="I1183" i="4"/>
  <c r="F1183" i="4"/>
  <c r="A1184" i="4"/>
  <c r="M1182" i="4"/>
  <c r="H1182" i="4"/>
  <c r="G1182" i="4"/>
  <c r="C1182" i="4"/>
  <c r="L1182" i="4"/>
  <c r="D1182" i="4"/>
  <c r="M1183" i="4" l="1"/>
  <c r="D1183" i="4"/>
  <c r="H1183" i="4"/>
  <c r="C1183" i="4"/>
  <c r="L1183" i="4"/>
  <c r="G1183" i="4"/>
  <c r="K1182" i="4"/>
  <c r="P1182" i="4"/>
  <c r="A1185" i="4"/>
  <c r="E1184" i="4"/>
  <c r="F1184" i="4"/>
  <c r="I1184" i="4"/>
  <c r="O1182" i="4"/>
  <c r="M1184" i="4" l="1"/>
  <c r="C1184" i="4"/>
  <c r="H1184" i="4"/>
  <c r="G1184" i="4"/>
  <c r="D1184" i="4"/>
  <c r="L1184" i="4"/>
  <c r="O1183" i="4"/>
  <c r="P1183" i="4"/>
  <c r="K1183" i="4"/>
  <c r="P1184" i="4"/>
  <c r="I1185" i="4"/>
  <c r="F1185" i="4"/>
  <c r="A1186" i="4"/>
  <c r="E1185" i="4"/>
  <c r="D1185" i="4" l="1"/>
  <c r="M1185" i="4"/>
  <c r="C1185" i="4"/>
  <c r="L1185" i="4"/>
  <c r="H1185" i="4"/>
  <c r="G1185" i="4"/>
  <c r="K1185" i="4"/>
  <c r="F1186" i="4"/>
  <c r="A1187" i="4"/>
  <c r="E1186" i="4"/>
  <c r="I1186" i="4"/>
  <c r="K1184" i="4"/>
  <c r="O1184" i="4"/>
  <c r="L1186" i="4" l="1"/>
  <c r="M1186" i="4"/>
  <c r="H1186" i="4"/>
  <c r="D1186" i="4"/>
  <c r="G1186" i="4"/>
  <c r="C1186" i="4"/>
  <c r="P1186" i="4"/>
  <c r="E1187" i="4"/>
  <c r="I1187" i="4"/>
  <c r="A1188" i="4"/>
  <c r="F1187" i="4"/>
  <c r="P1185" i="4"/>
  <c r="O1185" i="4"/>
  <c r="D1187" i="4" l="1"/>
  <c r="L1187" i="4"/>
  <c r="M1187" i="4"/>
  <c r="C1187" i="4"/>
  <c r="H1187" i="4"/>
  <c r="G1187" i="4"/>
  <c r="O1186" i="4"/>
  <c r="K1186" i="4"/>
  <c r="I1188" i="4"/>
  <c r="E1188" i="4"/>
  <c r="A1189" i="4"/>
  <c r="F1188" i="4"/>
  <c r="A1190" i="4" l="1"/>
  <c r="E1189" i="4"/>
  <c r="I1189" i="4"/>
  <c r="F1189" i="4"/>
  <c r="H1188" i="4"/>
  <c r="D1188" i="4"/>
  <c r="L1188" i="4"/>
  <c r="M1188" i="4"/>
  <c r="G1188" i="4"/>
  <c r="C1188" i="4"/>
  <c r="K1187" i="4"/>
  <c r="P1187" i="4"/>
  <c r="O1187" i="4"/>
  <c r="P1188" i="4" l="1"/>
  <c r="O1188" i="4"/>
  <c r="K1188" i="4"/>
  <c r="C1189" i="4"/>
  <c r="H1189" i="4"/>
  <c r="D1189" i="4"/>
  <c r="M1189" i="4"/>
  <c r="G1189" i="4"/>
  <c r="L1189" i="4"/>
  <c r="O1189" i="4"/>
  <c r="A1191" i="4"/>
  <c r="F1190" i="4"/>
  <c r="E1190" i="4"/>
  <c r="I1190" i="4"/>
  <c r="A1192" i="4" l="1"/>
  <c r="I1191" i="4"/>
  <c r="E1191" i="4"/>
  <c r="F1191" i="4"/>
  <c r="P1189" i="4"/>
  <c r="K1189" i="4"/>
  <c r="M1190" i="4"/>
  <c r="H1190" i="4"/>
  <c r="C1190" i="4"/>
  <c r="L1190" i="4"/>
  <c r="G1190" i="4"/>
  <c r="D1190" i="4"/>
  <c r="P1190" i="4" s="1"/>
  <c r="A1193" i="4" l="1"/>
  <c r="F1192" i="4"/>
  <c r="I1192" i="4"/>
  <c r="E1192" i="4"/>
  <c r="K1190" i="4"/>
  <c r="H1191" i="4"/>
  <c r="D1191" i="4"/>
  <c r="C1191" i="4"/>
  <c r="M1191" i="4"/>
  <c r="L1191" i="4"/>
  <c r="G1191" i="4"/>
  <c r="O1190" i="4"/>
  <c r="P1191" i="4" l="1"/>
  <c r="K1191" i="4"/>
  <c r="I1193" i="4"/>
  <c r="E1193" i="4"/>
  <c r="A1194" i="4"/>
  <c r="F1193" i="4"/>
  <c r="L1192" i="4"/>
  <c r="C1192" i="4"/>
  <c r="G1192" i="4"/>
  <c r="H1192" i="4"/>
  <c r="M1192" i="4"/>
  <c r="D1192" i="4"/>
  <c r="O1191" i="4"/>
  <c r="P1192" i="4" l="1"/>
  <c r="O1192" i="4"/>
  <c r="I1194" i="4"/>
  <c r="F1194" i="4"/>
  <c r="A1195" i="4"/>
  <c r="E1194" i="4"/>
  <c r="G1193" i="4"/>
  <c r="C1193" i="4"/>
  <c r="H1193" i="4"/>
  <c r="M1193" i="4"/>
  <c r="L1193" i="4"/>
  <c r="D1193" i="4"/>
  <c r="K1192" i="4"/>
  <c r="P1194" i="4" l="1"/>
  <c r="O1194" i="4"/>
  <c r="D1194" i="4"/>
  <c r="K1194" i="4" s="1"/>
  <c r="C1194" i="4"/>
  <c r="G1194" i="4"/>
  <c r="H1194" i="4"/>
  <c r="L1194" i="4"/>
  <c r="M1194" i="4"/>
  <c r="K1193" i="4"/>
  <c r="O1193" i="4"/>
  <c r="P1193" i="4"/>
  <c r="I1195" i="4"/>
  <c r="E1195" i="4"/>
  <c r="A1196" i="4"/>
  <c r="F1195" i="4"/>
  <c r="M1195" i="4" l="1"/>
  <c r="G1195" i="4"/>
  <c r="L1195" i="4"/>
  <c r="D1195" i="4"/>
  <c r="C1195" i="4"/>
  <c r="H1195" i="4"/>
  <c r="K1195" i="4"/>
  <c r="I1196" i="4"/>
  <c r="F1196" i="4"/>
  <c r="E1196" i="4"/>
  <c r="A1197" i="4"/>
  <c r="O1195" i="4" l="1"/>
  <c r="P1195" i="4"/>
  <c r="A1198" i="4"/>
  <c r="F1197" i="4"/>
  <c r="E1197" i="4"/>
  <c r="I1197" i="4"/>
  <c r="M1196" i="4"/>
  <c r="H1196" i="4"/>
  <c r="G1196" i="4"/>
  <c r="C1196" i="4"/>
  <c r="L1196" i="4"/>
  <c r="D1196" i="4"/>
  <c r="O1196" i="4" l="1"/>
  <c r="P1196" i="4"/>
  <c r="K1196" i="4"/>
  <c r="E1198" i="4"/>
  <c r="I1198" i="4"/>
  <c r="A1199" i="4"/>
  <c r="F1198" i="4"/>
  <c r="G1197" i="4"/>
  <c r="M1197" i="4"/>
  <c r="C1197" i="4"/>
  <c r="D1197" i="4"/>
  <c r="L1197" i="4"/>
  <c r="H1197" i="4"/>
  <c r="K1197" i="4" l="1"/>
  <c r="P1197" i="4"/>
  <c r="A1200" i="4"/>
  <c r="E1199" i="4"/>
  <c r="F1199" i="4"/>
  <c r="I1199" i="4"/>
  <c r="D1198" i="4"/>
  <c r="C1198" i="4"/>
  <c r="M1198" i="4"/>
  <c r="G1198" i="4"/>
  <c r="L1198" i="4"/>
  <c r="H1198" i="4"/>
  <c r="O1197" i="4"/>
  <c r="C1199" i="4" l="1"/>
  <c r="M1199" i="4"/>
  <c r="D1199" i="4"/>
  <c r="G1199" i="4"/>
  <c r="H1199" i="4"/>
  <c r="L1199" i="4"/>
  <c r="O1199" i="4"/>
  <c r="F1200" i="4"/>
  <c r="I1200" i="4"/>
  <c r="E1200" i="4"/>
  <c r="A1201" i="4"/>
  <c r="K1198" i="4"/>
  <c r="P1198" i="4"/>
  <c r="O1198" i="4"/>
  <c r="A1202" i="4" l="1"/>
  <c r="I1201" i="4"/>
  <c r="F1201" i="4"/>
  <c r="E1201" i="4"/>
  <c r="K1199" i="4"/>
  <c r="P1199" i="4"/>
  <c r="C1200" i="4"/>
  <c r="L1200" i="4"/>
  <c r="M1200" i="4"/>
  <c r="H1200" i="4"/>
  <c r="G1200" i="4"/>
  <c r="D1200" i="4"/>
  <c r="C1201" i="4" l="1"/>
  <c r="M1201" i="4"/>
  <c r="H1201" i="4"/>
  <c r="G1201" i="4"/>
  <c r="L1201" i="4"/>
  <c r="D1201" i="4"/>
  <c r="P1200" i="4"/>
  <c r="K1200" i="4"/>
  <c r="O1200" i="4"/>
  <c r="K1201" i="4"/>
  <c r="I1202" i="4"/>
  <c r="F1202" i="4"/>
  <c r="E1202" i="4"/>
  <c r="A1203" i="4"/>
  <c r="I1203" i="4" l="1"/>
  <c r="F1203" i="4"/>
  <c r="A1204" i="4"/>
  <c r="E1203" i="4"/>
  <c r="O1201" i="4"/>
  <c r="P1201" i="4"/>
  <c r="D1202" i="4"/>
  <c r="L1202" i="4"/>
  <c r="G1202" i="4"/>
  <c r="C1202" i="4"/>
  <c r="M1202" i="4"/>
  <c r="H1202" i="4"/>
  <c r="M1203" i="4" l="1"/>
  <c r="H1203" i="4"/>
  <c r="L1203" i="4"/>
  <c r="D1203" i="4"/>
  <c r="C1203" i="4"/>
  <c r="G1203" i="4"/>
  <c r="O1202" i="4"/>
  <c r="K1202" i="4"/>
  <c r="P1202" i="4"/>
  <c r="I1204" i="4"/>
  <c r="F1204" i="4"/>
  <c r="E1204" i="4"/>
  <c r="A1205" i="4"/>
  <c r="D1204" i="4" l="1"/>
  <c r="P1204" i="4" s="1"/>
  <c r="H1204" i="4"/>
  <c r="M1204" i="4"/>
  <c r="G1204" i="4"/>
  <c r="C1204" i="4"/>
  <c r="L1204" i="4"/>
  <c r="P1203" i="4"/>
  <c r="O1203" i="4"/>
  <c r="K1203" i="4"/>
  <c r="O1204" i="4"/>
  <c r="K1204" i="4"/>
  <c r="I1205" i="4"/>
  <c r="F1205" i="4"/>
  <c r="A1206" i="4"/>
  <c r="E1205" i="4"/>
  <c r="M1205" i="4" l="1"/>
  <c r="C1205" i="4"/>
  <c r="D1205" i="4"/>
  <c r="H1205" i="4"/>
  <c r="G1205" i="4"/>
  <c r="L1205" i="4"/>
  <c r="I1206" i="4"/>
  <c r="F1206" i="4"/>
  <c r="E1206" i="4"/>
  <c r="A1207" i="4"/>
  <c r="O1205" i="4" l="1"/>
  <c r="P1205" i="4"/>
  <c r="K1205" i="4"/>
  <c r="I1207" i="4"/>
  <c r="F1207" i="4"/>
  <c r="A1208" i="4"/>
  <c r="E1207" i="4"/>
  <c r="L1206" i="4"/>
  <c r="M1206" i="4"/>
  <c r="D1206" i="4"/>
  <c r="G1206" i="4"/>
  <c r="H1206" i="4"/>
  <c r="C1206" i="4"/>
  <c r="P1207" i="4" l="1"/>
  <c r="L1207" i="4"/>
  <c r="D1207" i="4"/>
  <c r="G1207" i="4"/>
  <c r="H1207" i="4"/>
  <c r="C1207" i="4"/>
  <c r="M1207" i="4"/>
  <c r="P1206" i="4"/>
  <c r="K1206" i="4"/>
  <c r="O1206" i="4"/>
  <c r="A1209" i="4"/>
  <c r="F1208" i="4"/>
  <c r="E1208" i="4"/>
  <c r="I1208" i="4"/>
  <c r="A1210" i="4" l="1"/>
  <c r="E1209" i="4"/>
  <c r="F1209" i="4"/>
  <c r="I1209" i="4"/>
  <c r="K1207" i="4"/>
  <c r="O1207" i="4"/>
  <c r="H1208" i="4"/>
  <c r="G1208" i="4"/>
  <c r="M1208" i="4"/>
  <c r="L1208" i="4"/>
  <c r="C1208" i="4"/>
  <c r="D1208" i="4"/>
  <c r="O1208" i="4" s="1"/>
  <c r="L1209" i="4" l="1"/>
  <c r="C1209" i="4"/>
  <c r="M1209" i="4"/>
  <c r="D1209" i="4"/>
  <c r="G1209" i="4"/>
  <c r="H1209" i="4"/>
  <c r="O1209" i="4"/>
  <c r="F1210" i="4"/>
  <c r="E1210" i="4"/>
  <c r="I1210" i="4"/>
  <c r="A1211" i="4"/>
  <c r="P1208" i="4"/>
  <c r="K1208" i="4"/>
  <c r="K1209" i="4" l="1"/>
  <c r="P1209" i="4"/>
  <c r="F1211" i="4"/>
  <c r="I1211" i="4"/>
  <c r="E1211" i="4"/>
  <c r="A1212" i="4"/>
  <c r="G1210" i="4"/>
  <c r="M1210" i="4"/>
  <c r="C1210" i="4"/>
  <c r="H1210" i="4"/>
  <c r="L1210" i="4"/>
  <c r="D1210" i="4"/>
  <c r="K1210" i="4" l="1"/>
  <c r="O1210" i="4"/>
  <c r="P1210" i="4"/>
  <c r="F1212" i="4"/>
  <c r="I1212" i="4"/>
  <c r="A1213" i="4"/>
  <c r="E1212" i="4"/>
  <c r="H1211" i="4"/>
  <c r="M1211" i="4"/>
  <c r="D1211" i="4"/>
  <c r="P1211" i="4" s="1"/>
  <c r="C1211" i="4"/>
  <c r="L1211" i="4"/>
  <c r="G1211" i="4"/>
  <c r="L1212" i="4" l="1"/>
  <c r="H1212" i="4"/>
  <c r="M1212" i="4"/>
  <c r="C1212" i="4"/>
  <c r="D1212" i="4"/>
  <c r="G1212" i="4"/>
  <c r="F1213" i="4"/>
  <c r="I1213" i="4"/>
  <c r="E1213" i="4"/>
  <c r="A1214" i="4"/>
  <c r="O1211" i="4"/>
  <c r="K1211" i="4"/>
  <c r="E1214" i="4" l="1"/>
  <c r="F1214" i="4"/>
  <c r="I1214" i="4"/>
  <c r="A1215" i="4"/>
  <c r="L1213" i="4"/>
  <c r="D1213" i="4"/>
  <c r="H1213" i="4"/>
  <c r="M1213" i="4"/>
  <c r="C1213" i="4"/>
  <c r="G1213" i="4"/>
  <c r="O1212" i="4"/>
  <c r="P1212" i="4"/>
  <c r="K1212" i="4"/>
  <c r="K1213" i="4" l="1"/>
  <c r="O1213" i="4"/>
  <c r="P1213" i="4"/>
  <c r="F1215" i="4"/>
  <c r="I1215" i="4"/>
  <c r="A1216" i="4"/>
  <c r="E1215" i="4"/>
  <c r="C1214" i="4"/>
  <c r="L1214" i="4"/>
  <c r="M1214" i="4"/>
  <c r="G1214" i="4"/>
  <c r="H1214" i="4"/>
  <c r="D1214" i="4"/>
  <c r="O1214" i="4" l="1"/>
  <c r="K1214" i="4"/>
  <c r="P1214" i="4"/>
  <c r="D1215" i="4"/>
  <c r="O1215" i="4" s="1"/>
  <c r="G1215" i="4"/>
  <c r="L1215" i="4"/>
  <c r="M1215" i="4"/>
  <c r="C1215" i="4"/>
  <c r="H1215" i="4"/>
  <c r="P1215" i="4"/>
  <c r="E1216" i="4"/>
  <c r="I1216" i="4"/>
  <c r="F1216" i="4"/>
  <c r="A1217" i="4"/>
  <c r="C1216" i="4" l="1"/>
  <c r="G1216" i="4"/>
  <c r="D1216" i="4"/>
  <c r="M1216" i="4"/>
  <c r="H1216" i="4"/>
  <c r="L1216" i="4"/>
  <c r="E1217" i="4"/>
  <c r="A1218" i="4"/>
  <c r="F1217" i="4"/>
  <c r="I1217" i="4"/>
  <c r="K1215" i="4"/>
  <c r="E1218" i="4" l="1"/>
  <c r="A1219" i="4"/>
  <c r="I1218" i="4"/>
  <c r="F1218" i="4"/>
  <c r="D1217" i="4"/>
  <c r="C1217" i="4"/>
  <c r="H1217" i="4"/>
  <c r="G1217" i="4"/>
  <c r="L1217" i="4"/>
  <c r="M1217" i="4"/>
  <c r="P1216" i="4"/>
  <c r="K1216" i="4"/>
  <c r="O1216" i="4"/>
  <c r="P1217" i="4" l="1"/>
  <c r="O1217" i="4"/>
  <c r="K1217" i="4"/>
  <c r="E1219" i="4"/>
  <c r="A1220" i="4"/>
  <c r="F1219" i="4"/>
  <c r="I1219" i="4"/>
  <c r="M1218" i="4"/>
  <c r="H1218" i="4"/>
  <c r="C1218" i="4"/>
  <c r="L1218" i="4"/>
  <c r="D1218" i="4"/>
  <c r="G1218" i="4"/>
  <c r="L1219" i="4" l="1"/>
  <c r="G1219" i="4"/>
  <c r="H1219" i="4"/>
  <c r="M1219" i="4"/>
  <c r="D1219" i="4"/>
  <c r="C1219" i="4"/>
  <c r="K1218" i="4"/>
  <c r="O1218" i="4"/>
  <c r="P1218" i="4"/>
  <c r="E1220" i="4"/>
  <c r="I1220" i="4"/>
  <c r="A1221" i="4"/>
  <c r="F1220" i="4"/>
  <c r="I1221" i="4" l="1"/>
  <c r="F1221" i="4"/>
  <c r="E1221" i="4"/>
  <c r="A1222" i="4"/>
  <c r="C1220" i="4"/>
  <c r="L1220" i="4"/>
  <c r="D1220" i="4"/>
  <c r="H1220" i="4"/>
  <c r="G1220" i="4"/>
  <c r="M1220" i="4"/>
  <c r="O1219" i="4"/>
  <c r="K1219" i="4"/>
  <c r="P1219" i="4"/>
  <c r="O1220" i="4" l="1"/>
  <c r="K1220" i="4"/>
  <c r="P1220" i="4"/>
  <c r="A1223" i="4"/>
  <c r="F1222" i="4"/>
  <c r="I1222" i="4"/>
  <c r="E1222" i="4"/>
  <c r="M1221" i="4"/>
  <c r="H1221" i="4"/>
  <c r="D1221" i="4"/>
  <c r="L1221" i="4"/>
  <c r="G1221" i="4"/>
  <c r="C1221" i="4"/>
  <c r="O1221" i="4" l="1"/>
  <c r="P1221" i="4"/>
  <c r="K1221" i="4"/>
  <c r="A1224" i="4"/>
  <c r="E1223" i="4"/>
  <c r="F1223" i="4"/>
  <c r="I1223" i="4"/>
  <c r="C1222" i="4"/>
  <c r="H1222" i="4"/>
  <c r="L1222" i="4"/>
  <c r="D1222" i="4"/>
  <c r="M1222" i="4"/>
  <c r="G1222" i="4"/>
  <c r="G1223" i="4" l="1"/>
  <c r="C1223" i="4"/>
  <c r="H1223" i="4"/>
  <c r="M1223" i="4"/>
  <c r="D1223" i="4"/>
  <c r="L1223" i="4"/>
  <c r="K1222" i="4"/>
  <c r="O1222" i="4"/>
  <c r="K1223" i="4"/>
  <c r="E1224" i="4"/>
  <c r="A1225" i="4"/>
  <c r="F1224" i="4"/>
  <c r="I1224" i="4"/>
  <c r="P1222" i="4"/>
  <c r="E1225" i="4" l="1"/>
  <c r="I1225" i="4"/>
  <c r="A1226" i="4"/>
  <c r="F1225" i="4"/>
  <c r="C1224" i="4"/>
  <c r="D1224" i="4"/>
  <c r="G1224" i="4"/>
  <c r="M1224" i="4"/>
  <c r="L1224" i="4"/>
  <c r="H1224" i="4"/>
  <c r="O1223" i="4"/>
  <c r="P1223" i="4"/>
  <c r="O1224" i="4" l="1"/>
  <c r="P1224" i="4"/>
  <c r="K1224" i="4"/>
  <c r="A1227" i="4"/>
  <c r="F1226" i="4"/>
  <c r="E1226" i="4"/>
  <c r="I1226" i="4"/>
  <c r="M1225" i="4"/>
  <c r="L1225" i="4"/>
  <c r="H1225" i="4"/>
  <c r="C1225" i="4"/>
  <c r="D1225" i="4"/>
  <c r="G1225" i="4"/>
  <c r="A1228" i="4" l="1"/>
  <c r="E1227" i="4"/>
  <c r="F1227" i="4"/>
  <c r="I1227" i="4"/>
  <c r="O1225" i="4"/>
  <c r="K1225" i="4"/>
  <c r="P1225" i="4"/>
  <c r="H1226" i="4"/>
  <c r="L1226" i="4"/>
  <c r="G1226" i="4"/>
  <c r="M1226" i="4"/>
  <c r="D1226" i="4"/>
  <c r="C1226" i="4"/>
  <c r="K1226" i="4" l="1"/>
  <c r="O1226" i="4"/>
  <c r="P1226" i="4"/>
  <c r="L1227" i="4"/>
  <c r="D1227" i="4"/>
  <c r="K1227" i="4" s="1"/>
  <c r="C1227" i="4"/>
  <c r="H1227" i="4"/>
  <c r="M1227" i="4"/>
  <c r="G1227" i="4"/>
  <c r="E1228" i="4"/>
  <c r="I1228" i="4"/>
  <c r="A1229" i="4"/>
  <c r="F1228" i="4"/>
  <c r="G1228" i="4" l="1"/>
  <c r="H1228" i="4"/>
  <c r="D1228" i="4"/>
  <c r="C1228" i="4"/>
  <c r="L1228" i="4"/>
  <c r="M1228" i="4"/>
  <c r="F1229" i="4"/>
  <c r="A1230" i="4"/>
  <c r="E1229" i="4"/>
  <c r="I1229" i="4"/>
  <c r="O1227" i="4"/>
  <c r="P1227" i="4"/>
  <c r="E1230" i="4" l="1"/>
  <c r="I1230" i="4"/>
  <c r="F1230" i="4"/>
  <c r="A1231" i="4"/>
  <c r="P1228" i="4"/>
  <c r="O1228" i="4"/>
  <c r="K1228" i="4"/>
  <c r="M1229" i="4"/>
  <c r="C1229" i="4"/>
  <c r="G1229" i="4"/>
  <c r="D1229" i="4"/>
  <c r="L1229" i="4"/>
  <c r="H1229" i="4"/>
  <c r="F1231" i="4" l="1"/>
  <c r="I1231" i="4"/>
  <c r="A1232" i="4"/>
  <c r="E1231" i="4"/>
  <c r="P1229" i="4"/>
  <c r="K1229" i="4"/>
  <c r="O1229" i="4"/>
  <c r="M1230" i="4"/>
  <c r="H1230" i="4"/>
  <c r="L1230" i="4"/>
  <c r="G1230" i="4"/>
  <c r="D1230" i="4"/>
  <c r="C1230" i="4"/>
  <c r="O1231" i="4" l="1"/>
  <c r="K1231" i="4"/>
  <c r="H1231" i="4"/>
  <c r="M1231" i="4"/>
  <c r="G1231" i="4"/>
  <c r="L1231" i="4"/>
  <c r="D1231" i="4"/>
  <c r="C1231" i="4"/>
  <c r="K1230" i="4"/>
  <c r="O1230" i="4"/>
  <c r="P1230" i="4"/>
  <c r="F1232" i="4"/>
  <c r="I1232" i="4"/>
  <c r="E1232" i="4"/>
  <c r="A1233" i="4"/>
  <c r="P1231" i="4"/>
  <c r="F1233" i="4" l="1"/>
  <c r="I1233" i="4"/>
  <c r="E1233" i="4"/>
  <c r="A1234" i="4"/>
  <c r="C1232" i="4"/>
  <c r="M1232" i="4"/>
  <c r="D1232" i="4"/>
  <c r="G1232" i="4"/>
  <c r="L1232" i="4"/>
  <c r="H1232" i="4"/>
  <c r="O1232" i="4" l="1"/>
  <c r="K1232" i="4"/>
  <c r="P1232" i="4"/>
  <c r="F1234" i="4"/>
  <c r="I1234" i="4"/>
  <c r="E1234" i="4"/>
  <c r="A1235" i="4"/>
  <c r="H1233" i="4"/>
  <c r="M1233" i="4"/>
  <c r="L1233" i="4"/>
  <c r="D1233" i="4"/>
  <c r="C1233" i="4"/>
  <c r="G1233" i="4"/>
  <c r="F1235" i="4" l="1"/>
  <c r="I1235" i="4"/>
  <c r="A1236" i="4"/>
  <c r="E1235" i="4"/>
  <c r="K1233" i="4"/>
  <c r="P1233" i="4"/>
  <c r="O1233" i="4"/>
  <c r="D1234" i="4"/>
  <c r="H1234" i="4"/>
  <c r="G1234" i="4"/>
  <c r="M1234" i="4"/>
  <c r="L1234" i="4"/>
  <c r="C1234" i="4"/>
  <c r="D1235" i="4" l="1"/>
  <c r="O1235" i="4" s="1"/>
  <c r="H1235" i="4"/>
  <c r="C1235" i="4"/>
  <c r="L1235" i="4"/>
  <c r="M1235" i="4"/>
  <c r="G1235" i="4"/>
  <c r="P1234" i="4"/>
  <c r="O1234" i="4"/>
  <c r="K1234" i="4"/>
  <c r="P1235" i="4"/>
  <c r="F1236" i="4"/>
  <c r="I1236" i="4"/>
  <c r="E1236" i="4"/>
  <c r="A1237" i="4"/>
  <c r="K1235" i="4"/>
  <c r="F1237" i="4" l="1"/>
  <c r="I1237" i="4"/>
  <c r="A1238" i="4"/>
  <c r="E1237" i="4"/>
  <c r="G1236" i="4"/>
  <c r="H1236" i="4"/>
  <c r="D1236" i="4"/>
  <c r="M1236" i="4"/>
  <c r="C1236" i="4"/>
  <c r="L1236" i="4"/>
  <c r="I1238" i="4" l="1"/>
  <c r="F1238" i="4"/>
  <c r="E1238" i="4"/>
  <c r="A1239" i="4"/>
  <c r="O1236" i="4"/>
  <c r="K1236" i="4"/>
  <c r="H1237" i="4"/>
  <c r="G1237" i="4"/>
  <c r="C1237" i="4"/>
  <c r="M1237" i="4"/>
  <c r="L1237" i="4"/>
  <c r="D1237" i="4"/>
  <c r="P1236" i="4"/>
  <c r="L1238" i="4" l="1"/>
  <c r="D1238" i="4"/>
  <c r="P1238" i="4" s="1"/>
  <c r="M1238" i="4"/>
  <c r="C1238" i="4"/>
  <c r="H1238" i="4"/>
  <c r="G1238" i="4"/>
  <c r="K1237" i="4"/>
  <c r="P1237" i="4"/>
  <c r="O1238" i="4"/>
  <c r="K1238" i="4"/>
  <c r="I1239" i="4"/>
  <c r="F1239" i="4"/>
  <c r="A1240" i="4"/>
  <c r="E1239" i="4"/>
  <c r="O1237" i="4"/>
  <c r="O1239" i="4" l="1"/>
  <c r="M1239" i="4"/>
  <c r="L1239" i="4"/>
  <c r="D1239" i="4"/>
  <c r="K1239" i="4" s="1"/>
  <c r="C1239" i="4"/>
  <c r="H1239" i="4"/>
  <c r="G1239" i="4"/>
  <c r="P1239" i="4"/>
  <c r="I1240" i="4"/>
  <c r="F1240" i="4"/>
  <c r="E1240" i="4"/>
  <c r="A1241" i="4"/>
  <c r="D1240" i="4" l="1"/>
  <c r="L1240" i="4"/>
  <c r="C1240" i="4"/>
  <c r="G1240" i="4"/>
  <c r="M1240" i="4"/>
  <c r="H1240" i="4"/>
  <c r="I1241" i="4"/>
  <c r="F1241" i="4"/>
  <c r="A1242" i="4"/>
  <c r="E1241" i="4"/>
  <c r="D1241" i="4" l="1"/>
  <c r="C1241" i="4"/>
  <c r="L1241" i="4"/>
  <c r="H1241" i="4"/>
  <c r="M1241" i="4"/>
  <c r="G1241" i="4"/>
  <c r="P1241" i="4"/>
  <c r="A1243" i="4"/>
  <c r="F1242" i="4"/>
  <c r="E1242" i="4"/>
  <c r="I1242" i="4"/>
  <c r="P1240" i="4"/>
  <c r="O1240" i="4"/>
  <c r="K1240" i="4"/>
  <c r="A1244" i="4" l="1"/>
  <c r="E1243" i="4"/>
  <c r="F1243" i="4"/>
  <c r="I1243" i="4"/>
  <c r="M1242" i="4"/>
  <c r="C1242" i="4"/>
  <c r="L1242" i="4"/>
  <c r="H1242" i="4"/>
  <c r="G1242" i="4"/>
  <c r="D1242" i="4"/>
  <c r="O1241" i="4"/>
  <c r="K1241" i="4"/>
  <c r="P1242" i="4" l="1"/>
  <c r="K1242" i="4"/>
  <c r="M1243" i="4"/>
  <c r="H1243" i="4"/>
  <c r="L1243" i="4"/>
  <c r="D1243" i="4"/>
  <c r="C1243" i="4"/>
  <c r="G1243" i="4"/>
  <c r="F1244" i="4"/>
  <c r="E1244" i="4"/>
  <c r="I1244" i="4"/>
  <c r="A1245" i="4"/>
  <c r="O1242" i="4"/>
  <c r="F1245" i="4" l="1"/>
  <c r="I1245" i="4"/>
  <c r="E1245" i="4"/>
  <c r="A1246" i="4"/>
  <c r="M1244" i="4"/>
  <c r="C1244" i="4"/>
  <c r="H1244" i="4"/>
  <c r="L1244" i="4"/>
  <c r="G1244" i="4"/>
  <c r="D1244" i="4"/>
  <c r="P1243" i="4"/>
  <c r="O1243" i="4"/>
  <c r="K1243" i="4"/>
  <c r="K1244" i="4"/>
  <c r="O1244" i="4" l="1"/>
  <c r="P1244" i="4"/>
  <c r="F1246" i="4"/>
  <c r="I1246" i="4"/>
  <c r="A1247" i="4"/>
  <c r="E1246" i="4"/>
  <c r="C1245" i="4"/>
  <c r="M1245" i="4"/>
  <c r="L1245" i="4"/>
  <c r="D1245" i="4"/>
  <c r="G1245" i="4"/>
  <c r="H1245" i="4"/>
  <c r="K1246" i="4" l="1"/>
  <c r="O1246" i="4"/>
  <c r="G1246" i="4"/>
  <c r="M1246" i="4"/>
  <c r="C1246" i="4"/>
  <c r="H1246" i="4"/>
  <c r="L1246" i="4"/>
  <c r="D1246" i="4"/>
  <c r="P1246" i="4" s="1"/>
  <c r="P1245" i="4"/>
  <c r="O1245" i="4"/>
  <c r="K1245" i="4"/>
  <c r="A1248" i="4"/>
  <c r="E1247" i="4"/>
  <c r="F1247" i="4"/>
  <c r="I1247" i="4"/>
  <c r="I1248" i="4" l="1"/>
  <c r="F1248" i="4"/>
  <c r="E1248" i="4"/>
  <c r="A1249" i="4"/>
  <c r="D1247" i="4"/>
  <c r="M1247" i="4"/>
  <c r="G1247" i="4"/>
  <c r="H1247" i="4"/>
  <c r="C1247" i="4"/>
  <c r="L1247" i="4"/>
  <c r="O1247" i="4" l="1"/>
  <c r="K1247" i="4"/>
  <c r="D1248" i="4"/>
  <c r="M1248" i="4"/>
  <c r="C1248" i="4"/>
  <c r="H1248" i="4"/>
  <c r="L1248" i="4"/>
  <c r="G1248" i="4"/>
  <c r="I1249" i="4"/>
  <c r="F1249" i="4"/>
  <c r="E1249" i="4"/>
  <c r="A1250" i="4"/>
  <c r="P1247" i="4"/>
  <c r="A1251" i="4" l="1"/>
  <c r="F1250" i="4"/>
  <c r="I1250" i="4"/>
  <c r="E1250" i="4"/>
  <c r="C1249" i="4"/>
  <c r="G1249" i="4"/>
  <c r="D1249" i="4"/>
  <c r="M1249" i="4"/>
  <c r="L1249" i="4"/>
  <c r="H1249" i="4"/>
  <c r="O1248" i="4"/>
  <c r="K1248" i="4"/>
  <c r="P1248" i="4"/>
  <c r="D1250" i="4" l="1"/>
  <c r="H1250" i="4"/>
  <c r="G1250" i="4"/>
  <c r="C1250" i="4"/>
  <c r="L1250" i="4"/>
  <c r="M1250" i="4"/>
  <c r="K1249" i="4"/>
  <c r="P1249" i="4"/>
  <c r="O1249" i="4"/>
  <c r="K1250" i="4"/>
  <c r="F1251" i="4"/>
  <c r="E1251" i="4"/>
  <c r="A1252" i="4"/>
  <c r="I1251" i="4"/>
  <c r="F1252" i="4" l="1"/>
  <c r="A1253" i="4"/>
  <c r="E1252" i="4"/>
  <c r="I1252" i="4"/>
  <c r="G1251" i="4"/>
  <c r="C1251" i="4"/>
  <c r="M1251" i="4"/>
  <c r="D1251" i="4"/>
  <c r="H1251" i="4"/>
  <c r="L1251" i="4"/>
  <c r="O1250" i="4"/>
  <c r="P1250" i="4"/>
  <c r="D1252" i="4" l="1"/>
  <c r="M1252" i="4"/>
  <c r="H1252" i="4"/>
  <c r="G1252" i="4"/>
  <c r="C1252" i="4"/>
  <c r="L1252" i="4"/>
  <c r="O1251" i="4"/>
  <c r="K1251" i="4"/>
  <c r="P1251" i="4"/>
  <c r="O1252" i="4"/>
  <c r="E1253" i="4"/>
  <c r="A1254" i="4"/>
  <c r="F1253" i="4"/>
  <c r="I1253" i="4"/>
  <c r="C1253" i="4" l="1"/>
  <c r="D1253" i="4"/>
  <c r="M1253" i="4"/>
  <c r="G1253" i="4"/>
  <c r="L1253" i="4"/>
  <c r="H1253" i="4"/>
  <c r="E1254" i="4"/>
  <c r="A1255" i="4"/>
  <c r="I1254" i="4"/>
  <c r="F1254" i="4"/>
  <c r="P1252" i="4"/>
  <c r="K1252" i="4"/>
  <c r="E1255" i="4" l="1"/>
  <c r="I1255" i="4"/>
  <c r="F1255" i="4"/>
  <c r="A1256" i="4"/>
  <c r="D1254" i="4"/>
  <c r="L1254" i="4"/>
  <c r="G1254" i="4"/>
  <c r="C1254" i="4"/>
  <c r="H1254" i="4"/>
  <c r="M1254" i="4"/>
  <c r="O1253" i="4"/>
  <c r="K1253" i="4"/>
  <c r="P1253" i="4"/>
  <c r="O1254" i="4" l="1"/>
  <c r="P1254" i="4"/>
  <c r="K1254" i="4"/>
  <c r="I1256" i="4"/>
  <c r="F1256" i="4"/>
  <c r="A1257" i="4"/>
  <c r="E1256" i="4"/>
  <c r="M1255" i="4"/>
  <c r="L1255" i="4"/>
  <c r="D1255" i="4"/>
  <c r="G1255" i="4"/>
  <c r="H1255" i="4"/>
  <c r="C1255" i="4"/>
  <c r="P1255" i="4" l="1"/>
  <c r="O1255" i="4"/>
  <c r="K1255" i="4"/>
  <c r="D1256" i="4"/>
  <c r="C1256" i="4"/>
  <c r="L1256" i="4"/>
  <c r="G1256" i="4"/>
  <c r="M1256" i="4"/>
  <c r="H1256" i="4"/>
  <c r="I1257" i="4"/>
  <c r="F1257" i="4"/>
  <c r="E1257" i="4"/>
  <c r="A1258" i="4"/>
  <c r="H1257" i="4" l="1"/>
  <c r="D1257" i="4"/>
  <c r="K1257" i="4" s="1"/>
  <c r="M1257" i="4"/>
  <c r="L1257" i="4"/>
  <c r="C1257" i="4"/>
  <c r="G1257" i="4"/>
  <c r="K1256" i="4"/>
  <c r="P1256" i="4"/>
  <c r="O1256" i="4"/>
  <c r="O1257" i="4"/>
  <c r="P1257" i="4"/>
  <c r="I1258" i="4"/>
  <c r="F1258" i="4"/>
  <c r="E1258" i="4"/>
  <c r="A1259" i="4"/>
  <c r="I1259" i="4" l="1"/>
  <c r="F1259" i="4"/>
  <c r="E1259" i="4"/>
  <c r="A1260" i="4"/>
  <c r="C1258" i="4"/>
  <c r="D1258" i="4"/>
  <c r="H1258" i="4"/>
  <c r="G1258" i="4"/>
  <c r="M1258" i="4"/>
  <c r="L1258" i="4"/>
  <c r="O1258" i="4"/>
  <c r="K1258" i="4" l="1"/>
  <c r="P1258" i="4"/>
  <c r="I1260" i="4"/>
  <c r="A1261" i="4"/>
  <c r="F1260" i="4"/>
  <c r="E1260" i="4"/>
  <c r="G1259" i="4"/>
  <c r="D1259" i="4"/>
  <c r="L1259" i="4"/>
  <c r="H1259" i="4"/>
  <c r="C1259" i="4"/>
  <c r="M1259" i="4"/>
  <c r="F1261" i="4" l="1"/>
  <c r="A1262" i="4"/>
  <c r="I1261" i="4"/>
  <c r="E1261" i="4"/>
  <c r="O1259" i="4"/>
  <c r="K1259" i="4"/>
  <c r="P1259" i="4"/>
  <c r="G1260" i="4"/>
  <c r="H1260" i="4"/>
  <c r="M1260" i="4"/>
  <c r="L1260" i="4"/>
  <c r="D1260" i="4"/>
  <c r="C1260" i="4"/>
  <c r="K1260" i="4" l="1"/>
  <c r="O1260" i="4"/>
  <c r="O1261" i="4"/>
  <c r="A1263" i="4"/>
  <c r="E1262" i="4"/>
  <c r="F1262" i="4"/>
  <c r="I1262" i="4"/>
  <c r="H1261" i="4"/>
  <c r="C1261" i="4"/>
  <c r="D1261" i="4"/>
  <c r="K1261" i="4" s="1"/>
  <c r="G1261" i="4"/>
  <c r="M1261" i="4"/>
  <c r="L1261" i="4"/>
  <c r="P1260" i="4"/>
  <c r="H1262" i="4" l="1"/>
  <c r="M1262" i="4"/>
  <c r="D1262" i="4"/>
  <c r="L1262" i="4"/>
  <c r="G1262" i="4"/>
  <c r="C1262" i="4"/>
  <c r="P1262" i="4"/>
  <c r="A1264" i="4"/>
  <c r="E1263" i="4"/>
  <c r="I1263" i="4"/>
  <c r="F1263" i="4"/>
  <c r="P1261" i="4"/>
  <c r="F1264" i="4" l="1"/>
  <c r="E1264" i="4"/>
  <c r="I1264" i="4"/>
  <c r="A1265" i="4"/>
  <c r="O1262" i="4"/>
  <c r="K1262" i="4"/>
  <c r="L1263" i="4"/>
  <c r="C1263" i="4"/>
  <c r="M1263" i="4"/>
  <c r="H1263" i="4"/>
  <c r="G1263" i="4"/>
  <c r="D1263" i="4"/>
  <c r="O1263" i="4" l="1"/>
  <c r="P1263" i="4"/>
  <c r="H1264" i="4"/>
  <c r="M1264" i="4"/>
  <c r="C1264" i="4"/>
  <c r="L1264" i="4"/>
  <c r="G1264" i="4"/>
  <c r="D1264" i="4"/>
  <c r="F1265" i="4"/>
  <c r="I1265" i="4"/>
  <c r="A1266" i="4"/>
  <c r="E1265" i="4"/>
  <c r="K1263" i="4"/>
  <c r="H1265" i="4" l="1"/>
  <c r="D1265" i="4"/>
  <c r="G1265" i="4"/>
  <c r="M1265" i="4"/>
  <c r="C1265" i="4"/>
  <c r="L1265" i="4"/>
  <c r="K1264" i="4"/>
  <c r="P1264" i="4"/>
  <c r="O1264" i="4"/>
  <c r="P1265" i="4"/>
  <c r="F1266" i="4"/>
  <c r="I1266" i="4"/>
  <c r="E1266" i="4"/>
  <c r="A1267" i="4"/>
  <c r="F1267" i="4" l="1"/>
  <c r="I1267" i="4"/>
  <c r="A1268" i="4"/>
  <c r="E1267" i="4"/>
  <c r="K1265" i="4"/>
  <c r="O1265" i="4"/>
  <c r="C1266" i="4"/>
  <c r="G1266" i="4"/>
  <c r="H1266" i="4"/>
  <c r="M1266" i="4"/>
  <c r="D1266" i="4"/>
  <c r="L1266" i="4"/>
  <c r="K1266" i="4" l="1"/>
  <c r="P1266" i="4"/>
  <c r="O1266" i="4"/>
  <c r="C1267" i="4"/>
  <c r="L1267" i="4"/>
  <c r="G1267" i="4"/>
  <c r="M1267" i="4"/>
  <c r="H1267" i="4"/>
  <c r="D1267" i="4"/>
  <c r="F1268" i="4"/>
  <c r="I1268" i="4"/>
  <c r="E1268" i="4"/>
  <c r="A1269" i="4"/>
  <c r="D1268" i="4" l="1"/>
  <c r="L1268" i="4"/>
  <c r="M1268" i="4"/>
  <c r="G1268" i="4"/>
  <c r="H1268" i="4"/>
  <c r="C1268" i="4"/>
  <c r="F1269" i="4"/>
  <c r="A1270" i="4"/>
  <c r="I1269" i="4"/>
  <c r="E1269" i="4"/>
  <c r="P1267" i="4"/>
  <c r="K1267" i="4"/>
  <c r="O1267" i="4"/>
  <c r="E1270" i="4" l="1"/>
  <c r="A1271" i="4"/>
  <c r="F1270" i="4"/>
  <c r="I1270" i="4"/>
  <c r="G1269" i="4"/>
  <c r="L1269" i="4"/>
  <c r="D1269" i="4"/>
  <c r="C1269" i="4"/>
  <c r="M1269" i="4"/>
  <c r="H1269" i="4"/>
  <c r="O1268" i="4"/>
  <c r="P1268" i="4"/>
  <c r="K1268" i="4"/>
  <c r="A1272" i="4" l="1"/>
  <c r="I1271" i="4"/>
  <c r="E1271" i="4"/>
  <c r="F1271" i="4"/>
  <c r="C1270" i="4"/>
  <c r="H1270" i="4"/>
  <c r="L1270" i="4"/>
  <c r="D1270" i="4"/>
  <c r="M1270" i="4"/>
  <c r="G1270" i="4"/>
  <c r="P1269" i="4"/>
  <c r="O1269" i="4"/>
  <c r="K1269" i="4"/>
  <c r="O1270" i="4" l="1"/>
  <c r="K1270" i="4"/>
  <c r="C1271" i="4"/>
  <c r="M1271" i="4"/>
  <c r="D1271" i="4"/>
  <c r="G1271" i="4"/>
  <c r="H1271" i="4"/>
  <c r="L1271" i="4"/>
  <c r="E1272" i="4"/>
  <c r="I1272" i="4"/>
  <c r="F1272" i="4"/>
  <c r="A1273" i="4"/>
  <c r="P1270" i="4"/>
  <c r="I1273" i="4" l="1"/>
  <c r="F1273" i="4"/>
  <c r="E1273" i="4"/>
  <c r="A1274" i="4"/>
  <c r="D1272" i="4"/>
  <c r="K1272" i="4" s="1"/>
  <c r="G1272" i="4"/>
  <c r="L1272" i="4"/>
  <c r="H1272" i="4"/>
  <c r="M1272" i="4"/>
  <c r="C1272" i="4"/>
  <c r="O1271" i="4"/>
  <c r="K1271" i="4"/>
  <c r="P1271" i="4"/>
  <c r="I1274" i="4" l="1"/>
  <c r="F1274" i="4"/>
  <c r="A1275" i="4"/>
  <c r="E1274" i="4"/>
  <c r="P1272" i="4"/>
  <c r="D1273" i="4"/>
  <c r="C1273" i="4"/>
  <c r="L1273" i="4"/>
  <c r="M1273" i="4"/>
  <c r="G1273" i="4"/>
  <c r="H1273" i="4"/>
  <c r="O1272" i="4"/>
  <c r="K1273" i="4" l="1"/>
  <c r="P1273" i="4"/>
  <c r="O1273" i="4"/>
  <c r="M1274" i="4"/>
  <c r="D1274" i="4"/>
  <c r="H1274" i="4"/>
  <c r="L1274" i="4"/>
  <c r="C1274" i="4"/>
  <c r="G1274" i="4"/>
  <c r="O1274" i="4"/>
  <c r="I1275" i="4"/>
  <c r="F1275" i="4"/>
  <c r="E1275" i="4"/>
  <c r="A1276" i="4"/>
  <c r="I1276" i="4" l="1"/>
  <c r="F1276" i="4"/>
  <c r="A1277" i="4"/>
  <c r="E1276" i="4"/>
  <c r="M1275" i="4"/>
  <c r="C1275" i="4"/>
  <c r="G1275" i="4"/>
  <c r="L1275" i="4"/>
  <c r="H1275" i="4"/>
  <c r="D1275" i="4"/>
  <c r="P1274" i="4"/>
  <c r="K1274" i="4"/>
  <c r="M1276" i="4" l="1"/>
  <c r="H1276" i="4"/>
  <c r="D1276" i="4"/>
  <c r="C1276" i="4"/>
  <c r="L1276" i="4"/>
  <c r="G1276" i="4"/>
  <c r="I1277" i="4"/>
  <c r="F1277" i="4"/>
  <c r="E1277" i="4"/>
  <c r="A1278" i="4"/>
  <c r="K1275" i="4"/>
  <c r="P1275" i="4"/>
  <c r="O1275" i="4"/>
  <c r="K1276" i="4" l="1"/>
  <c r="P1276" i="4"/>
  <c r="O1276" i="4"/>
  <c r="I1278" i="4"/>
  <c r="F1278" i="4"/>
  <c r="E1278" i="4"/>
  <c r="A1279" i="4"/>
  <c r="H1277" i="4"/>
  <c r="G1277" i="4"/>
  <c r="D1277" i="4"/>
  <c r="C1277" i="4"/>
  <c r="L1277" i="4"/>
  <c r="M1277" i="4"/>
  <c r="P1277" i="4" l="1"/>
  <c r="K1277" i="4"/>
  <c r="O1277" i="4"/>
  <c r="I1279" i="4"/>
  <c r="F1279" i="4"/>
  <c r="E1279" i="4"/>
  <c r="A1280" i="4"/>
  <c r="C1278" i="4"/>
  <c r="G1278" i="4"/>
  <c r="L1278" i="4"/>
  <c r="M1278" i="4"/>
  <c r="H1278" i="4"/>
  <c r="D1278" i="4"/>
  <c r="O1278" i="4" s="1"/>
  <c r="C1279" i="4" l="1"/>
  <c r="D1279" i="4"/>
  <c r="H1279" i="4"/>
  <c r="M1279" i="4"/>
  <c r="L1279" i="4"/>
  <c r="G1279" i="4"/>
  <c r="K1278" i="4"/>
  <c r="I1280" i="4"/>
  <c r="F1280" i="4"/>
  <c r="A1281" i="4"/>
  <c r="E1280" i="4"/>
  <c r="P1278" i="4"/>
  <c r="P1280" i="4" l="1"/>
  <c r="D1280" i="4"/>
  <c r="H1280" i="4"/>
  <c r="L1280" i="4"/>
  <c r="C1280" i="4"/>
  <c r="M1280" i="4"/>
  <c r="G1280" i="4"/>
  <c r="K1280" i="4"/>
  <c r="I1281" i="4"/>
  <c r="F1281" i="4"/>
  <c r="E1281" i="4"/>
  <c r="A1282" i="4"/>
  <c r="P1279" i="4"/>
  <c r="K1279" i="4"/>
  <c r="O1279" i="4"/>
  <c r="O1280" i="4"/>
  <c r="I1282" i="4" l="1"/>
  <c r="F1282" i="4"/>
  <c r="A1283" i="4"/>
  <c r="E1282" i="4"/>
  <c r="G1281" i="4"/>
  <c r="H1281" i="4"/>
  <c r="C1281" i="4"/>
  <c r="M1281" i="4"/>
  <c r="L1281" i="4"/>
  <c r="D1281" i="4"/>
  <c r="M1282" i="4" l="1"/>
  <c r="L1282" i="4"/>
  <c r="D1282" i="4"/>
  <c r="H1282" i="4"/>
  <c r="C1282" i="4"/>
  <c r="G1282" i="4"/>
  <c r="O1281" i="4"/>
  <c r="P1281" i="4"/>
  <c r="K1281" i="4"/>
  <c r="I1283" i="4"/>
  <c r="F1283" i="4"/>
  <c r="E1283" i="4"/>
  <c r="A1284" i="4"/>
  <c r="G1283" i="4" l="1"/>
  <c r="M1283" i="4"/>
  <c r="H1283" i="4"/>
  <c r="L1283" i="4"/>
  <c r="C1283" i="4"/>
  <c r="D1283" i="4"/>
  <c r="O1282" i="4"/>
  <c r="P1282" i="4"/>
  <c r="K1282" i="4"/>
  <c r="A1285" i="4"/>
  <c r="F1284" i="4"/>
  <c r="I1284" i="4"/>
  <c r="E1284" i="4"/>
  <c r="E1285" i="4" l="1"/>
  <c r="I1285" i="4"/>
  <c r="F1285" i="4"/>
  <c r="A1286" i="4"/>
  <c r="O1283" i="4"/>
  <c r="P1283" i="4"/>
  <c r="K1283" i="4"/>
  <c r="C1284" i="4"/>
  <c r="G1284" i="4"/>
  <c r="H1284" i="4"/>
  <c r="L1284" i="4"/>
  <c r="M1284" i="4"/>
  <c r="D1284" i="4"/>
  <c r="K1284" i="4" s="1"/>
  <c r="G1285" i="4" l="1"/>
  <c r="H1285" i="4"/>
  <c r="C1285" i="4"/>
  <c r="L1285" i="4"/>
  <c r="D1285" i="4"/>
  <c r="M1285" i="4"/>
  <c r="F1286" i="4"/>
  <c r="I1286" i="4"/>
  <c r="A1287" i="4"/>
  <c r="E1286" i="4"/>
  <c r="P1284" i="4"/>
  <c r="O1284" i="4"/>
  <c r="M1286" i="4" l="1"/>
  <c r="L1286" i="4"/>
  <c r="H1286" i="4"/>
  <c r="D1286" i="4"/>
  <c r="G1286" i="4"/>
  <c r="C1286" i="4"/>
  <c r="F1287" i="4"/>
  <c r="I1287" i="4"/>
  <c r="E1287" i="4"/>
  <c r="A1288" i="4"/>
  <c r="K1285" i="4"/>
  <c r="O1285" i="4"/>
  <c r="P1285" i="4"/>
  <c r="O1286" i="4" l="1"/>
  <c r="K1286" i="4"/>
  <c r="P1286" i="4"/>
  <c r="F1288" i="4"/>
  <c r="I1288" i="4"/>
  <c r="A1289" i="4"/>
  <c r="E1288" i="4"/>
  <c r="C1287" i="4"/>
  <c r="M1287" i="4"/>
  <c r="L1287" i="4"/>
  <c r="G1287" i="4"/>
  <c r="D1287" i="4"/>
  <c r="H1287" i="4"/>
  <c r="O1288" i="4" l="1"/>
  <c r="H1288" i="4"/>
  <c r="D1288" i="4"/>
  <c r="M1288" i="4"/>
  <c r="G1288" i="4"/>
  <c r="L1288" i="4"/>
  <c r="C1288" i="4"/>
  <c r="K1287" i="4"/>
  <c r="O1287" i="4"/>
  <c r="P1287" i="4"/>
  <c r="A1290" i="4"/>
  <c r="I1289" i="4"/>
  <c r="E1289" i="4"/>
  <c r="F1289" i="4"/>
  <c r="M1289" i="4" l="1"/>
  <c r="G1289" i="4"/>
  <c r="L1289" i="4"/>
  <c r="D1289" i="4"/>
  <c r="C1289" i="4"/>
  <c r="H1289" i="4"/>
  <c r="P1289" i="4"/>
  <c r="O1289" i="4"/>
  <c r="E1290" i="4"/>
  <c r="A1291" i="4"/>
  <c r="F1290" i="4"/>
  <c r="I1290" i="4"/>
  <c r="K1288" i="4"/>
  <c r="P1288" i="4"/>
  <c r="K1289" i="4"/>
  <c r="E1291" i="4" l="1"/>
  <c r="I1291" i="4"/>
  <c r="F1291" i="4"/>
  <c r="A1292" i="4"/>
  <c r="D1290" i="4"/>
  <c r="G1290" i="4"/>
  <c r="H1290" i="4"/>
  <c r="M1290" i="4"/>
  <c r="L1290" i="4"/>
  <c r="C1290" i="4"/>
  <c r="D1291" i="4" l="1"/>
  <c r="M1291" i="4"/>
  <c r="L1291" i="4"/>
  <c r="H1291" i="4"/>
  <c r="C1291" i="4"/>
  <c r="G1291" i="4"/>
  <c r="P1290" i="4"/>
  <c r="O1290" i="4"/>
  <c r="I1292" i="4"/>
  <c r="F1292" i="4"/>
  <c r="E1292" i="4"/>
  <c r="A1293" i="4"/>
  <c r="K1290" i="4"/>
  <c r="I1293" i="4" l="1"/>
  <c r="F1293" i="4"/>
  <c r="E1293" i="4"/>
  <c r="A1294" i="4"/>
  <c r="C1292" i="4"/>
  <c r="H1292" i="4"/>
  <c r="L1292" i="4"/>
  <c r="M1292" i="4"/>
  <c r="G1292" i="4"/>
  <c r="D1292" i="4"/>
  <c r="K1292" i="4" s="1"/>
  <c r="P1292" i="4"/>
  <c r="P1291" i="4"/>
  <c r="O1291" i="4"/>
  <c r="K1291" i="4"/>
  <c r="D1293" i="4" l="1"/>
  <c r="L1293" i="4"/>
  <c r="C1293" i="4"/>
  <c r="M1293" i="4"/>
  <c r="G1293" i="4"/>
  <c r="H1293" i="4"/>
  <c r="A1295" i="4"/>
  <c r="F1294" i="4"/>
  <c r="E1294" i="4"/>
  <c r="I1294" i="4"/>
  <c r="O1292" i="4"/>
  <c r="A1296" i="4" l="1"/>
  <c r="E1295" i="4"/>
  <c r="I1295" i="4"/>
  <c r="F1295" i="4"/>
  <c r="C1294" i="4"/>
  <c r="D1294" i="4"/>
  <c r="G1294" i="4"/>
  <c r="M1294" i="4"/>
  <c r="L1294" i="4"/>
  <c r="H1294" i="4"/>
  <c r="O1293" i="4"/>
  <c r="K1293" i="4"/>
  <c r="P1293" i="4"/>
  <c r="L1295" i="4" l="1"/>
  <c r="G1295" i="4"/>
  <c r="C1295" i="4"/>
  <c r="H1295" i="4"/>
  <c r="D1295" i="4"/>
  <c r="M1295" i="4"/>
  <c r="O1294" i="4"/>
  <c r="K1294" i="4"/>
  <c r="P1294" i="4"/>
  <c r="P1295" i="4"/>
  <c r="A1297" i="4"/>
  <c r="E1296" i="4"/>
  <c r="F1296" i="4"/>
  <c r="I1296" i="4"/>
  <c r="M1296" i="4" l="1"/>
  <c r="C1296" i="4"/>
  <c r="H1296" i="4"/>
  <c r="L1296" i="4"/>
  <c r="G1296" i="4"/>
  <c r="D1296" i="4"/>
  <c r="A1298" i="4"/>
  <c r="E1297" i="4"/>
  <c r="I1297" i="4"/>
  <c r="F1297" i="4"/>
  <c r="O1295" i="4"/>
  <c r="K1295" i="4"/>
  <c r="C1297" i="4" l="1"/>
  <c r="G1297" i="4"/>
  <c r="M1297" i="4"/>
  <c r="L1297" i="4"/>
  <c r="D1297" i="4"/>
  <c r="H1297" i="4"/>
  <c r="A1299" i="4"/>
  <c r="E1298" i="4"/>
  <c r="F1298" i="4"/>
  <c r="I1298" i="4"/>
  <c r="K1296" i="4"/>
  <c r="P1296" i="4"/>
  <c r="O1296" i="4"/>
  <c r="C1298" i="4" l="1"/>
  <c r="H1298" i="4"/>
  <c r="D1298" i="4"/>
  <c r="G1298" i="4"/>
  <c r="L1298" i="4"/>
  <c r="M1298" i="4"/>
  <c r="E1299" i="4"/>
  <c r="I1299" i="4"/>
  <c r="A1300" i="4"/>
  <c r="F1299" i="4"/>
  <c r="P1297" i="4"/>
  <c r="K1297" i="4"/>
  <c r="O1297" i="4"/>
  <c r="G1299" i="4" l="1"/>
  <c r="M1299" i="4"/>
  <c r="C1299" i="4"/>
  <c r="L1299" i="4"/>
  <c r="H1299" i="4"/>
  <c r="D1299" i="4"/>
  <c r="K1298" i="4"/>
  <c r="O1298" i="4"/>
  <c r="P1298" i="4"/>
  <c r="I1300" i="4"/>
  <c r="F1300" i="4"/>
  <c r="A1301" i="4"/>
  <c r="E1300" i="4"/>
  <c r="A1302" i="4" l="1"/>
  <c r="F1301" i="4"/>
  <c r="E1301" i="4"/>
  <c r="I1301" i="4"/>
  <c r="O1299" i="4"/>
  <c r="P1299" i="4"/>
  <c r="K1299" i="4"/>
  <c r="C1300" i="4"/>
  <c r="M1300" i="4"/>
  <c r="G1300" i="4"/>
  <c r="D1300" i="4"/>
  <c r="L1300" i="4"/>
  <c r="H1300" i="4"/>
  <c r="O1300" i="4" l="1"/>
  <c r="P1300" i="4"/>
  <c r="L1301" i="4"/>
  <c r="C1301" i="4"/>
  <c r="M1301" i="4"/>
  <c r="D1301" i="4"/>
  <c r="H1301" i="4"/>
  <c r="G1301" i="4"/>
  <c r="E1302" i="4"/>
  <c r="I1302" i="4"/>
  <c r="A1303" i="4"/>
  <c r="F1302" i="4"/>
  <c r="K1300" i="4"/>
  <c r="D1302" i="4" l="1"/>
  <c r="O1302" i="4" s="1"/>
  <c r="M1302" i="4"/>
  <c r="C1302" i="4"/>
  <c r="L1302" i="4"/>
  <c r="H1302" i="4"/>
  <c r="G1302" i="4"/>
  <c r="P1302" i="4"/>
  <c r="F1303" i="4"/>
  <c r="I1303" i="4"/>
  <c r="E1303" i="4"/>
  <c r="A1304" i="4"/>
  <c r="P1301" i="4"/>
  <c r="K1301" i="4"/>
  <c r="O1301" i="4"/>
  <c r="K1302" i="4"/>
  <c r="F1304" i="4" l="1"/>
  <c r="I1304" i="4"/>
  <c r="A1305" i="4"/>
  <c r="E1304" i="4"/>
  <c r="L1303" i="4"/>
  <c r="H1303" i="4"/>
  <c r="G1303" i="4"/>
  <c r="M1303" i="4"/>
  <c r="D1303" i="4"/>
  <c r="C1303" i="4"/>
  <c r="L1304" i="4" l="1"/>
  <c r="G1304" i="4"/>
  <c r="H1304" i="4"/>
  <c r="D1304" i="4"/>
  <c r="C1304" i="4"/>
  <c r="M1304" i="4"/>
  <c r="K1303" i="4"/>
  <c r="O1303" i="4"/>
  <c r="P1303" i="4"/>
  <c r="E1305" i="4"/>
  <c r="A1306" i="4"/>
  <c r="F1305" i="4"/>
  <c r="I1305" i="4"/>
  <c r="O1304" i="4" l="1"/>
  <c r="K1304" i="4"/>
  <c r="P1304" i="4"/>
  <c r="E1306" i="4"/>
  <c r="I1306" i="4"/>
  <c r="F1306" i="4"/>
  <c r="A1307" i="4"/>
  <c r="G1305" i="4"/>
  <c r="H1305" i="4"/>
  <c r="C1305" i="4"/>
  <c r="L1305" i="4"/>
  <c r="D1305" i="4"/>
  <c r="M1305" i="4"/>
  <c r="M1306" i="4" l="1"/>
  <c r="H1306" i="4"/>
  <c r="L1306" i="4"/>
  <c r="C1306" i="4"/>
  <c r="G1306" i="4"/>
  <c r="D1306" i="4"/>
  <c r="P1305" i="4"/>
  <c r="O1305" i="4"/>
  <c r="K1305" i="4"/>
  <c r="I1307" i="4"/>
  <c r="F1307" i="4"/>
  <c r="E1307" i="4"/>
  <c r="A1308" i="4"/>
  <c r="C1307" i="4" l="1"/>
  <c r="L1307" i="4"/>
  <c r="M1307" i="4"/>
  <c r="D1307" i="4"/>
  <c r="G1307" i="4"/>
  <c r="H1307" i="4"/>
  <c r="K1306" i="4"/>
  <c r="P1306" i="4"/>
  <c r="O1306" i="4"/>
  <c r="A1309" i="4"/>
  <c r="F1308" i="4"/>
  <c r="E1308" i="4"/>
  <c r="I1308" i="4"/>
  <c r="C1308" i="4" l="1"/>
  <c r="G1308" i="4"/>
  <c r="D1308" i="4"/>
  <c r="L1308" i="4"/>
  <c r="H1308" i="4"/>
  <c r="M1308" i="4"/>
  <c r="O1307" i="4"/>
  <c r="P1307" i="4"/>
  <c r="K1307" i="4"/>
  <c r="O1308" i="4"/>
  <c r="E1309" i="4"/>
  <c r="A1310" i="4"/>
  <c r="I1309" i="4"/>
  <c r="F1309" i="4"/>
  <c r="E1310" i="4" l="1"/>
  <c r="I1310" i="4"/>
  <c r="A1311" i="4"/>
  <c r="F1310" i="4"/>
  <c r="M1309" i="4"/>
  <c r="D1309" i="4"/>
  <c r="O1309" i="4" s="1"/>
  <c r="L1309" i="4"/>
  <c r="G1309" i="4"/>
  <c r="C1309" i="4"/>
  <c r="H1309" i="4"/>
  <c r="P1308" i="4"/>
  <c r="K1308" i="4"/>
  <c r="P1309" i="4"/>
  <c r="F1311" i="4" l="1"/>
  <c r="I1311" i="4"/>
  <c r="E1311" i="4"/>
  <c r="A1312" i="4"/>
  <c r="G1310" i="4"/>
  <c r="C1310" i="4"/>
  <c r="M1310" i="4"/>
  <c r="H1310" i="4"/>
  <c r="D1310" i="4"/>
  <c r="L1310" i="4"/>
  <c r="K1309" i="4"/>
  <c r="C1311" i="4" l="1"/>
  <c r="L1311" i="4"/>
  <c r="M1311" i="4"/>
  <c r="G1311" i="4"/>
  <c r="D1311" i="4"/>
  <c r="H1311" i="4"/>
  <c r="P1310" i="4"/>
  <c r="K1310" i="4"/>
  <c r="O1310" i="4"/>
  <c r="F1312" i="4"/>
  <c r="A1313" i="4"/>
  <c r="E1312" i="4"/>
  <c r="I1312" i="4"/>
  <c r="C1312" i="4" l="1"/>
  <c r="H1312" i="4"/>
  <c r="L1312" i="4"/>
  <c r="D1312" i="4"/>
  <c r="K1312" i="4" s="1"/>
  <c r="G1312" i="4"/>
  <c r="M1312" i="4"/>
  <c r="E1313" i="4"/>
  <c r="A1314" i="4"/>
  <c r="F1313" i="4"/>
  <c r="I1313" i="4"/>
  <c r="P1312" i="4"/>
  <c r="O1311" i="4"/>
  <c r="P1311" i="4"/>
  <c r="K1311" i="4"/>
  <c r="O1312" i="4" l="1"/>
  <c r="D1313" i="4"/>
  <c r="O1313" i="4" s="1"/>
  <c r="M1313" i="4"/>
  <c r="H1313" i="4"/>
  <c r="G1313" i="4"/>
  <c r="C1313" i="4"/>
  <c r="L1313" i="4"/>
  <c r="K1313" i="4"/>
  <c r="P1313" i="4"/>
  <c r="E1314" i="4"/>
  <c r="A1315" i="4"/>
  <c r="F1314" i="4"/>
  <c r="I1314" i="4"/>
  <c r="E1315" i="4" l="1"/>
  <c r="I1315" i="4"/>
  <c r="F1315" i="4"/>
  <c r="A1316" i="4"/>
  <c r="C1314" i="4"/>
  <c r="G1314" i="4"/>
  <c r="M1314" i="4"/>
  <c r="H1314" i="4"/>
  <c r="L1314" i="4"/>
  <c r="D1314" i="4"/>
  <c r="G1315" i="4" l="1"/>
  <c r="M1315" i="4"/>
  <c r="H1315" i="4"/>
  <c r="C1315" i="4"/>
  <c r="D1315" i="4"/>
  <c r="L1315" i="4"/>
  <c r="O1314" i="4"/>
  <c r="P1314" i="4"/>
  <c r="I1316" i="4"/>
  <c r="E1316" i="4"/>
  <c r="A1317" i="4"/>
  <c r="F1316" i="4"/>
  <c r="K1314" i="4"/>
  <c r="E1317" i="4" l="1"/>
  <c r="A1318" i="4"/>
  <c r="F1317" i="4"/>
  <c r="I1317" i="4"/>
  <c r="M1316" i="4"/>
  <c r="G1316" i="4"/>
  <c r="D1316" i="4"/>
  <c r="C1316" i="4"/>
  <c r="L1316" i="4"/>
  <c r="H1316" i="4"/>
  <c r="O1315" i="4"/>
  <c r="P1315" i="4"/>
  <c r="K1315" i="4"/>
  <c r="K1316" i="4" l="1"/>
  <c r="P1316" i="4"/>
  <c r="O1316" i="4"/>
  <c r="I1318" i="4"/>
  <c r="F1318" i="4"/>
  <c r="E1318" i="4"/>
  <c r="A1319" i="4"/>
  <c r="G1317" i="4"/>
  <c r="C1317" i="4"/>
  <c r="D1317" i="4"/>
  <c r="M1317" i="4"/>
  <c r="L1317" i="4"/>
  <c r="H1317" i="4"/>
  <c r="P1317" i="4" l="1"/>
  <c r="K1317" i="4"/>
  <c r="I1319" i="4"/>
  <c r="F1319" i="4"/>
  <c r="E1319" i="4"/>
  <c r="A1320" i="4"/>
  <c r="G1318" i="4"/>
  <c r="D1318" i="4"/>
  <c r="H1318" i="4"/>
  <c r="M1318" i="4"/>
  <c r="C1318" i="4"/>
  <c r="L1318" i="4"/>
  <c r="O1317" i="4"/>
  <c r="O1318" i="4" l="1"/>
  <c r="P1318" i="4"/>
  <c r="I1320" i="4"/>
  <c r="A1321" i="4"/>
  <c r="E1320" i="4"/>
  <c r="F1320" i="4"/>
  <c r="D1319" i="4"/>
  <c r="L1319" i="4"/>
  <c r="H1319" i="4"/>
  <c r="G1319" i="4"/>
  <c r="M1319" i="4"/>
  <c r="C1319" i="4"/>
  <c r="K1318" i="4"/>
  <c r="K1320" i="4" l="1"/>
  <c r="P1319" i="4"/>
  <c r="K1319" i="4"/>
  <c r="D1320" i="4"/>
  <c r="P1320" i="4" s="1"/>
  <c r="M1320" i="4"/>
  <c r="G1320" i="4"/>
  <c r="H1320" i="4"/>
  <c r="L1320" i="4"/>
  <c r="C1320" i="4"/>
  <c r="O1320" i="4"/>
  <c r="F1321" i="4"/>
  <c r="A1322" i="4"/>
  <c r="E1321" i="4"/>
  <c r="I1321" i="4"/>
  <c r="O1319" i="4"/>
  <c r="E1322" i="4" l="1"/>
  <c r="A1323" i="4"/>
  <c r="F1322" i="4"/>
  <c r="I1322" i="4"/>
  <c r="C1321" i="4"/>
  <c r="H1321" i="4"/>
  <c r="L1321" i="4"/>
  <c r="D1321" i="4"/>
  <c r="M1321" i="4"/>
  <c r="G1321" i="4"/>
  <c r="O1321" i="4" l="1"/>
  <c r="P1321" i="4"/>
  <c r="E1323" i="4"/>
  <c r="A1324" i="4"/>
  <c r="F1323" i="4"/>
  <c r="I1323" i="4"/>
  <c r="G1322" i="4"/>
  <c r="H1322" i="4"/>
  <c r="M1322" i="4"/>
  <c r="C1322" i="4"/>
  <c r="L1322" i="4"/>
  <c r="D1322" i="4"/>
  <c r="K1321" i="4"/>
  <c r="H1323" i="4" l="1"/>
  <c r="M1323" i="4"/>
  <c r="C1323" i="4"/>
  <c r="D1323" i="4"/>
  <c r="G1323" i="4"/>
  <c r="L1323" i="4"/>
  <c r="P1322" i="4"/>
  <c r="O1322" i="4"/>
  <c r="E1324" i="4"/>
  <c r="A1325" i="4"/>
  <c r="F1324" i="4"/>
  <c r="I1324" i="4"/>
  <c r="K1322" i="4"/>
  <c r="K1323" i="4" l="1"/>
  <c r="P1323" i="4"/>
  <c r="O1323" i="4"/>
  <c r="E1325" i="4"/>
  <c r="A1326" i="4"/>
  <c r="F1325" i="4"/>
  <c r="I1325" i="4"/>
  <c r="L1324" i="4"/>
  <c r="G1324" i="4"/>
  <c r="C1324" i="4"/>
  <c r="M1324" i="4"/>
  <c r="H1324" i="4"/>
  <c r="D1324" i="4"/>
  <c r="O1324" i="4" l="1"/>
  <c r="P1324" i="4"/>
  <c r="K1324" i="4"/>
  <c r="C1325" i="4"/>
  <c r="G1325" i="4"/>
  <c r="M1325" i="4"/>
  <c r="L1325" i="4"/>
  <c r="D1325" i="4"/>
  <c r="H1325" i="4"/>
  <c r="E1326" i="4"/>
  <c r="A1327" i="4"/>
  <c r="F1326" i="4"/>
  <c r="I1326" i="4"/>
  <c r="K1325" i="4" l="1"/>
  <c r="P1325" i="4"/>
  <c r="O1325" i="4"/>
  <c r="E1327" i="4"/>
  <c r="A1328" i="4"/>
  <c r="F1327" i="4"/>
  <c r="I1327" i="4"/>
  <c r="M1326" i="4"/>
  <c r="L1326" i="4"/>
  <c r="H1326" i="4"/>
  <c r="G1326" i="4"/>
  <c r="C1326" i="4"/>
  <c r="D1326" i="4"/>
  <c r="H1327" i="4" l="1"/>
  <c r="G1327" i="4"/>
  <c r="D1327" i="4"/>
  <c r="M1327" i="4"/>
  <c r="C1327" i="4"/>
  <c r="L1327" i="4"/>
  <c r="O1326" i="4"/>
  <c r="P1326" i="4"/>
  <c r="K1326" i="4"/>
  <c r="E1328" i="4"/>
  <c r="F1328" i="4"/>
  <c r="A1329" i="4"/>
  <c r="I1328" i="4"/>
  <c r="E1329" i="4" l="1"/>
  <c r="A1330" i="4"/>
  <c r="F1329" i="4"/>
  <c r="I1329" i="4"/>
  <c r="O1327" i="4"/>
  <c r="K1327" i="4"/>
  <c r="P1327" i="4"/>
  <c r="C1328" i="4"/>
  <c r="H1328" i="4"/>
  <c r="G1328" i="4"/>
  <c r="M1328" i="4"/>
  <c r="D1328" i="4"/>
  <c r="L1328" i="4"/>
  <c r="K1328" i="4" l="1"/>
  <c r="O1328" i="4"/>
  <c r="P1328" i="4"/>
  <c r="A1331" i="4"/>
  <c r="E1330" i="4"/>
  <c r="I1330" i="4"/>
  <c r="F1330" i="4"/>
  <c r="C1329" i="4"/>
  <c r="G1329" i="4"/>
  <c r="M1329" i="4"/>
  <c r="H1329" i="4"/>
  <c r="D1329" i="4"/>
  <c r="L1329" i="4"/>
  <c r="P1329" i="4" l="1"/>
  <c r="K1329" i="4"/>
  <c r="O1329" i="4"/>
  <c r="E1331" i="4"/>
  <c r="I1331" i="4"/>
  <c r="A1332" i="4"/>
  <c r="F1331" i="4"/>
  <c r="L1330" i="4"/>
  <c r="G1330" i="4"/>
  <c r="M1330" i="4"/>
  <c r="H1330" i="4"/>
  <c r="C1330" i="4"/>
  <c r="D1330" i="4"/>
  <c r="P1330" i="4" s="1"/>
  <c r="F1332" i="4" l="1"/>
  <c r="I1332" i="4"/>
  <c r="E1332" i="4"/>
  <c r="A1333" i="4"/>
  <c r="G1331" i="4"/>
  <c r="H1331" i="4"/>
  <c r="M1331" i="4"/>
  <c r="D1331" i="4"/>
  <c r="C1331" i="4"/>
  <c r="L1331" i="4"/>
  <c r="K1330" i="4"/>
  <c r="O1330" i="4"/>
  <c r="F1333" i="4" l="1"/>
  <c r="I1333" i="4"/>
  <c r="A1334" i="4"/>
  <c r="E1333" i="4"/>
  <c r="L1332" i="4"/>
  <c r="M1332" i="4"/>
  <c r="D1332" i="4"/>
  <c r="C1332" i="4"/>
  <c r="H1332" i="4"/>
  <c r="G1332" i="4"/>
  <c r="O1331" i="4"/>
  <c r="K1331" i="4"/>
  <c r="P1331" i="4"/>
  <c r="O1332" i="4" l="1"/>
  <c r="K1332" i="4"/>
  <c r="I1334" i="4"/>
  <c r="F1334" i="4"/>
  <c r="A1335" i="4"/>
  <c r="E1334" i="4"/>
  <c r="D1333" i="4"/>
  <c r="G1333" i="4"/>
  <c r="C1333" i="4"/>
  <c r="H1333" i="4"/>
  <c r="L1333" i="4"/>
  <c r="M1333" i="4"/>
  <c r="P1332" i="4"/>
  <c r="P1334" i="4" l="1"/>
  <c r="M1334" i="4"/>
  <c r="D1334" i="4"/>
  <c r="L1334" i="4"/>
  <c r="C1334" i="4"/>
  <c r="H1334" i="4"/>
  <c r="G1334" i="4"/>
  <c r="O1333" i="4"/>
  <c r="K1333" i="4"/>
  <c r="P1333" i="4"/>
  <c r="I1335" i="4"/>
  <c r="F1335" i="4"/>
  <c r="E1335" i="4"/>
  <c r="A1336" i="4"/>
  <c r="D1335" i="4" l="1"/>
  <c r="K1335" i="4" s="1"/>
  <c r="G1335" i="4"/>
  <c r="C1335" i="4"/>
  <c r="M1335" i="4"/>
  <c r="L1335" i="4"/>
  <c r="H1335" i="4"/>
  <c r="P1335" i="4"/>
  <c r="O1334" i="4"/>
  <c r="K1334" i="4"/>
  <c r="O1335" i="4"/>
  <c r="F1336" i="4"/>
  <c r="I1336" i="4"/>
  <c r="A1337" i="4"/>
  <c r="E1336" i="4"/>
  <c r="G1336" i="4" l="1"/>
  <c r="H1336" i="4"/>
  <c r="L1336" i="4"/>
  <c r="D1336" i="4"/>
  <c r="M1336" i="4"/>
  <c r="C1336" i="4"/>
  <c r="F1337" i="4"/>
  <c r="I1337" i="4"/>
  <c r="E1337" i="4"/>
  <c r="A1338" i="4"/>
  <c r="K1336" i="4" l="1"/>
  <c r="P1336" i="4"/>
  <c r="O1336" i="4"/>
  <c r="F1338" i="4"/>
  <c r="I1338" i="4"/>
  <c r="A1339" i="4"/>
  <c r="E1338" i="4"/>
  <c r="L1337" i="4"/>
  <c r="D1337" i="4"/>
  <c r="C1337" i="4"/>
  <c r="M1337" i="4"/>
  <c r="G1337" i="4"/>
  <c r="H1337" i="4"/>
  <c r="K1338" i="4" l="1"/>
  <c r="C1338" i="4"/>
  <c r="M1338" i="4"/>
  <c r="H1338" i="4"/>
  <c r="G1338" i="4"/>
  <c r="D1338" i="4"/>
  <c r="L1338" i="4"/>
  <c r="K1337" i="4"/>
  <c r="P1337" i="4"/>
  <c r="O1337" i="4"/>
  <c r="F1339" i="4"/>
  <c r="I1339" i="4"/>
  <c r="A1340" i="4"/>
  <c r="E1339" i="4"/>
  <c r="O1339" i="4" l="1"/>
  <c r="D1339" i="4"/>
  <c r="C1339" i="4"/>
  <c r="L1339" i="4"/>
  <c r="G1339" i="4"/>
  <c r="M1339" i="4"/>
  <c r="H1339" i="4"/>
  <c r="O1338" i="4"/>
  <c r="P1338" i="4"/>
  <c r="F1340" i="4"/>
  <c r="I1340" i="4"/>
  <c r="A1341" i="4"/>
  <c r="E1340" i="4"/>
  <c r="F1341" i="4" l="1"/>
  <c r="I1341" i="4"/>
  <c r="E1341" i="4"/>
  <c r="A1342" i="4"/>
  <c r="P1339" i="4"/>
  <c r="K1339" i="4"/>
  <c r="G1340" i="4"/>
  <c r="M1340" i="4"/>
  <c r="C1340" i="4"/>
  <c r="D1340" i="4"/>
  <c r="H1340" i="4"/>
  <c r="L1340" i="4"/>
  <c r="A1343" i="4" l="1"/>
  <c r="F1342" i="4"/>
  <c r="I1342" i="4"/>
  <c r="E1342" i="4"/>
  <c r="G1341" i="4"/>
  <c r="D1341" i="4"/>
  <c r="H1341" i="4"/>
  <c r="L1341" i="4"/>
  <c r="C1341" i="4"/>
  <c r="M1341" i="4"/>
  <c r="P1340" i="4"/>
  <c r="O1340" i="4"/>
  <c r="K1340" i="4"/>
  <c r="C1342" i="4" l="1"/>
  <c r="M1342" i="4"/>
  <c r="D1342" i="4"/>
  <c r="G1342" i="4"/>
  <c r="L1342" i="4"/>
  <c r="H1342" i="4"/>
  <c r="K1341" i="4"/>
  <c r="O1341" i="4"/>
  <c r="P1341" i="4"/>
  <c r="P1342" i="4"/>
  <c r="E1343" i="4"/>
  <c r="A1344" i="4"/>
  <c r="F1343" i="4"/>
  <c r="I1343" i="4"/>
  <c r="E1344" i="4" l="1"/>
  <c r="A1345" i="4"/>
  <c r="F1344" i="4"/>
  <c r="I1344" i="4"/>
  <c r="C1343" i="4"/>
  <c r="L1343" i="4"/>
  <c r="M1343" i="4"/>
  <c r="G1343" i="4"/>
  <c r="H1343" i="4"/>
  <c r="D1343" i="4"/>
  <c r="O1342" i="4"/>
  <c r="K1342" i="4"/>
  <c r="P1343" i="4" l="1"/>
  <c r="O1343" i="4"/>
  <c r="E1345" i="4"/>
  <c r="I1345" i="4"/>
  <c r="F1345" i="4"/>
  <c r="A1346" i="4"/>
  <c r="G1344" i="4"/>
  <c r="L1344" i="4"/>
  <c r="M1344" i="4"/>
  <c r="C1344" i="4"/>
  <c r="D1344" i="4"/>
  <c r="H1344" i="4"/>
  <c r="K1343" i="4"/>
  <c r="D1345" i="4" l="1"/>
  <c r="L1345" i="4"/>
  <c r="C1345" i="4"/>
  <c r="M1345" i="4"/>
  <c r="G1345" i="4"/>
  <c r="H1345" i="4"/>
  <c r="I1346" i="4"/>
  <c r="F1346" i="4"/>
  <c r="E1346" i="4"/>
  <c r="A1347" i="4"/>
  <c r="P1344" i="4"/>
  <c r="K1344" i="4"/>
  <c r="O1344" i="4"/>
  <c r="A1348" i="4" l="1"/>
  <c r="E1347" i="4"/>
  <c r="I1347" i="4"/>
  <c r="F1347" i="4"/>
  <c r="L1346" i="4"/>
  <c r="M1346" i="4"/>
  <c r="D1346" i="4"/>
  <c r="C1346" i="4"/>
  <c r="G1346" i="4"/>
  <c r="H1346" i="4"/>
  <c r="K1345" i="4"/>
  <c r="P1345" i="4"/>
  <c r="O1345" i="4"/>
  <c r="M1347" i="4" l="1"/>
  <c r="H1347" i="4"/>
  <c r="L1347" i="4"/>
  <c r="G1347" i="4"/>
  <c r="D1347" i="4"/>
  <c r="C1347" i="4"/>
  <c r="K1346" i="4"/>
  <c r="P1346" i="4"/>
  <c r="O1346" i="4"/>
  <c r="O1347" i="4"/>
  <c r="A1349" i="4"/>
  <c r="E1348" i="4"/>
  <c r="I1348" i="4"/>
  <c r="F1348" i="4"/>
  <c r="G1348" i="4" l="1"/>
  <c r="H1348" i="4"/>
  <c r="M1348" i="4"/>
  <c r="D1348" i="4"/>
  <c r="K1348" i="4" s="1"/>
  <c r="L1348" i="4"/>
  <c r="C1348" i="4"/>
  <c r="A1350" i="4"/>
  <c r="E1349" i="4"/>
  <c r="I1349" i="4"/>
  <c r="F1349" i="4"/>
  <c r="O1348" i="4"/>
  <c r="P1347" i="4"/>
  <c r="K1347" i="4"/>
  <c r="P1348" i="4" l="1"/>
  <c r="A1351" i="4"/>
  <c r="E1350" i="4"/>
  <c r="F1350" i="4"/>
  <c r="I1350" i="4"/>
  <c r="M1349" i="4"/>
  <c r="C1349" i="4"/>
  <c r="D1349" i="4"/>
  <c r="L1349" i="4"/>
  <c r="H1349" i="4"/>
  <c r="G1349" i="4"/>
  <c r="D1350" i="4" l="1"/>
  <c r="C1350" i="4"/>
  <c r="H1350" i="4"/>
  <c r="G1350" i="4"/>
  <c r="M1350" i="4"/>
  <c r="L1350" i="4"/>
  <c r="K1349" i="4"/>
  <c r="O1349" i="4"/>
  <c r="P1349" i="4"/>
  <c r="K1350" i="4"/>
  <c r="A1352" i="4"/>
  <c r="E1351" i="4"/>
  <c r="I1351" i="4"/>
  <c r="F1351" i="4"/>
  <c r="C1351" i="4" l="1"/>
  <c r="L1351" i="4"/>
  <c r="H1351" i="4"/>
  <c r="D1351" i="4"/>
  <c r="M1351" i="4"/>
  <c r="G1351" i="4"/>
  <c r="A1353" i="4"/>
  <c r="E1352" i="4"/>
  <c r="F1352" i="4"/>
  <c r="I1352" i="4"/>
  <c r="P1350" i="4"/>
  <c r="O1350" i="4"/>
  <c r="G1352" i="4" l="1"/>
  <c r="H1352" i="4"/>
  <c r="L1352" i="4"/>
  <c r="D1352" i="4"/>
  <c r="M1352" i="4"/>
  <c r="C1352" i="4"/>
  <c r="K1351" i="4"/>
  <c r="O1351" i="4"/>
  <c r="P1351" i="4"/>
  <c r="E1353" i="4"/>
  <c r="I1353" i="4"/>
  <c r="A1354" i="4"/>
  <c r="F1353" i="4"/>
  <c r="E1354" i="4" l="1"/>
  <c r="A1355" i="4"/>
  <c r="F1354" i="4"/>
  <c r="I1354" i="4"/>
  <c r="O1352" i="4"/>
  <c r="P1352" i="4"/>
  <c r="K1352" i="4"/>
  <c r="L1353" i="4"/>
  <c r="H1353" i="4"/>
  <c r="D1353" i="4"/>
  <c r="M1353" i="4"/>
  <c r="G1353" i="4"/>
  <c r="C1353" i="4"/>
  <c r="P1353" i="4" l="1"/>
  <c r="O1353" i="4"/>
  <c r="K1353" i="4"/>
  <c r="E1355" i="4"/>
  <c r="A1356" i="4"/>
  <c r="F1355" i="4"/>
  <c r="I1355" i="4"/>
  <c r="M1354" i="4"/>
  <c r="G1354" i="4"/>
  <c r="C1354" i="4"/>
  <c r="D1354" i="4"/>
  <c r="H1354" i="4"/>
  <c r="L1354" i="4"/>
  <c r="H1355" i="4" l="1"/>
  <c r="M1355" i="4"/>
  <c r="L1355" i="4"/>
  <c r="C1355" i="4"/>
  <c r="D1355" i="4"/>
  <c r="G1355" i="4"/>
  <c r="P1354" i="4"/>
  <c r="O1354" i="4"/>
  <c r="K1354" i="4"/>
  <c r="E1356" i="4"/>
  <c r="A1357" i="4"/>
  <c r="F1356" i="4"/>
  <c r="I1356" i="4"/>
  <c r="E1357" i="4" l="1"/>
  <c r="A1358" i="4"/>
  <c r="F1357" i="4"/>
  <c r="I1357" i="4"/>
  <c r="H1356" i="4"/>
  <c r="L1356" i="4"/>
  <c r="D1356" i="4"/>
  <c r="G1356" i="4"/>
  <c r="M1356" i="4"/>
  <c r="C1356" i="4"/>
  <c r="K1355" i="4"/>
  <c r="P1355" i="4"/>
  <c r="O1355" i="4"/>
  <c r="K1356" i="4" l="1"/>
  <c r="P1356" i="4"/>
  <c r="O1356" i="4"/>
  <c r="E1358" i="4"/>
  <c r="A1359" i="4"/>
  <c r="F1358" i="4"/>
  <c r="I1358" i="4"/>
  <c r="G1357" i="4"/>
  <c r="H1357" i="4"/>
  <c r="M1357" i="4"/>
  <c r="D1357" i="4"/>
  <c r="C1357" i="4"/>
  <c r="L1357" i="4"/>
  <c r="O1357" i="4" l="1"/>
  <c r="K1357" i="4"/>
  <c r="E1359" i="4"/>
  <c r="I1359" i="4"/>
  <c r="F1359" i="4"/>
  <c r="A1360" i="4"/>
  <c r="G1358" i="4"/>
  <c r="M1358" i="4"/>
  <c r="D1358" i="4"/>
  <c r="L1358" i="4"/>
  <c r="C1358" i="4"/>
  <c r="H1358" i="4"/>
  <c r="P1357" i="4"/>
  <c r="C1359" i="4" l="1"/>
  <c r="M1359" i="4"/>
  <c r="L1359" i="4"/>
  <c r="H1359" i="4"/>
  <c r="D1359" i="4"/>
  <c r="G1359" i="4"/>
  <c r="P1358" i="4"/>
  <c r="O1358" i="4"/>
  <c r="K1358" i="4"/>
  <c r="I1360" i="4"/>
  <c r="F1360" i="4"/>
  <c r="A1361" i="4"/>
  <c r="E1360" i="4"/>
  <c r="I1361" i="4" l="1"/>
  <c r="F1361" i="4"/>
  <c r="E1361" i="4"/>
  <c r="A1362" i="4"/>
  <c r="G1360" i="4"/>
  <c r="D1360" i="4"/>
  <c r="K1360" i="4" s="1"/>
  <c r="M1360" i="4"/>
  <c r="H1360" i="4"/>
  <c r="C1360" i="4"/>
  <c r="L1360" i="4"/>
  <c r="P1359" i="4"/>
  <c r="K1359" i="4"/>
  <c r="O1359" i="4"/>
  <c r="P1360" i="4" l="1"/>
  <c r="H1361" i="4"/>
  <c r="G1361" i="4"/>
  <c r="D1361" i="4"/>
  <c r="L1361" i="4"/>
  <c r="C1361" i="4"/>
  <c r="M1361" i="4"/>
  <c r="I1362" i="4"/>
  <c r="F1362" i="4"/>
  <c r="E1362" i="4"/>
  <c r="A1363" i="4"/>
  <c r="O1360" i="4"/>
  <c r="P1361" i="4" l="1"/>
  <c r="K1361" i="4"/>
  <c r="O1361" i="4"/>
  <c r="I1363" i="4"/>
  <c r="F1363" i="4"/>
  <c r="E1363" i="4"/>
  <c r="A1364" i="4"/>
  <c r="D1362" i="4"/>
  <c r="H1362" i="4"/>
  <c r="C1362" i="4"/>
  <c r="M1362" i="4"/>
  <c r="G1362" i="4"/>
  <c r="L1362" i="4"/>
  <c r="K1363" i="4" l="1"/>
  <c r="I1364" i="4"/>
  <c r="F1364" i="4"/>
  <c r="A1365" i="4"/>
  <c r="E1364" i="4"/>
  <c r="H1363" i="4"/>
  <c r="L1363" i="4"/>
  <c r="C1363" i="4"/>
  <c r="G1363" i="4"/>
  <c r="D1363" i="4"/>
  <c r="M1363" i="4"/>
  <c r="O1362" i="4"/>
  <c r="P1362" i="4"/>
  <c r="K1362" i="4"/>
  <c r="O1363" i="4" l="1"/>
  <c r="P1363" i="4"/>
  <c r="A1366" i="4"/>
  <c r="E1365" i="4"/>
  <c r="I1365" i="4"/>
  <c r="F1365" i="4"/>
  <c r="G1364" i="4"/>
  <c r="D1364" i="4"/>
  <c r="M1364" i="4"/>
  <c r="H1364" i="4"/>
  <c r="C1364" i="4"/>
  <c r="L1364" i="4"/>
  <c r="G1365" i="4" l="1"/>
  <c r="M1365" i="4"/>
  <c r="H1365" i="4"/>
  <c r="C1365" i="4"/>
  <c r="L1365" i="4"/>
  <c r="D1365" i="4"/>
  <c r="O1364" i="4"/>
  <c r="K1364" i="4"/>
  <c r="P1364" i="4"/>
  <c r="F1366" i="4"/>
  <c r="E1366" i="4"/>
  <c r="I1366" i="4"/>
  <c r="A1367" i="4"/>
  <c r="K1366" i="4" l="1"/>
  <c r="D1366" i="4"/>
  <c r="O1366" i="4" s="1"/>
  <c r="M1366" i="4"/>
  <c r="L1366" i="4"/>
  <c r="C1366" i="4"/>
  <c r="H1366" i="4"/>
  <c r="G1366" i="4"/>
  <c r="K1365" i="4"/>
  <c r="P1365" i="4"/>
  <c r="O1365" i="4"/>
  <c r="P1366" i="4"/>
  <c r="F1367" i="4"/>
  <c r="I1367" i="4"/>
  <c r="E1367" i="4"/>
  <c r="A1368" i="4"/>
  <c r="M1367" i="4" l="1"/>
  <c r="L1367" i="4"/>
  <c r="H1367" i="4"/>
  <c r="C1367" i="4"/>
  <c r="G1367" i="4"/>
  <c r="D1367" i="4"/>
  <c r="P1367" i="4" s="1"/>
  <c r="O1367" i="4"/>
  <c r="F1368" i="4"/>
  <c r="I1368" i="4"/>
  <c r="A1369" i="4"/>
  <c r="E1368" i="4"/>
  <c r="K1367" i="4"/>
  <c r="C1368" i="4" l="1"/>
  <c r="L1368" i="4"/>
  <c r="G1368" i="4"/>
  <c r="D1368" i="4"/>
  <c r="M1368" i="4"/>
  <c r="H1368" i="4"/>
  <c r="F1369" i="4"/>
  <c r="I1369" i="4"/>
  <c r="E1369" i="4"/>
  <c r="A1370" i="4"/>
  <c r="O1368" i="4"/>
  <c r="P1368" i="4" l="1"/>
  <c r="K1368" i="4"/>
  <c r="A1371" i="4"/>
  <c r="F1370" i="4"/>
  <c r="E1370" i="4"/>
  <c r="I1370" i="4"/>
  <c r="L1369" i="4"/>
  <c r="C1369" i="4"/>
  <c r="H1369" i="4"/>
  <c r="D1369" i="4"/>
  <c r="M1369" i="4"/>
  <c r="G1369" i="4"/>
  <c r="E1371" i="4" l="1"/>
  <c r="A1372" i="4"/>
  <c r="F1371" i="4"/>
  <c r="I1371" i="4"/>
  <c r="C1370" i="4"/>
  <c r="M1370" i="4"/>
  <c r="L1370" i="4"/>
  <c r="G1370" i="4"/>
  <c r="H1370" i="4"/>
  <c r="D1370" i="4"/>
  <c r="K1369" i="4"/>
  <c r="O1369" i="4"/>
  <c r="P1369" i="4"/>
  <c r="P1370" i="4" l="1"/>
  <c r="O1370" i="4"/>
  <c r="E1372" i="4"/>
  <c r="A1373" i="4"/>
  <c r="F1372" i="4"/>
  <c r="I1372" i="4"/>
  <c r="G1371" i="4"/>
  <c r="M1371" i="4"/>
  <c r="H1371" i="4"/>
  <c r="L1371" i="4"/>
  <c r="D1371" i="4"/>
  <c r="C1371" i="4"/>
  <c r="K1370" i="4"/>
  <c r="C1372" i="4" l="1"/>
  <c r="D1372" i="4"/>
  <c r="H1372" i="4"/>
  <c r="M1372" i="4"/>
  <c r="L1372" i="4"/>
  <c r="G1372" i="4"/>
  <c r="O1371" i="4"/>
  <c r="K1371" i="4"/>
  <c r="E1373" i="4"/>
  <c r="A1374" i="4"/>
  <c r="F1373" i="4"/>
  <c r="I1373" i="4"/>
  <c r="P1371" i="4"/>
  <c r="E1374" i="4" l="1"/>
  <c r="A1375" i="4"/>
  <c r="F1374" i="4"/>
  <c r="I1374" i="4"/>
  <c r="P1372" i="4"/>
  <c r="K1372" i="4"/>
  <c r="O1372" i="4"/>
  <c r="H1373" i="4"/>
  <c r="M1373" i="4"/>
  <c r="C1373" i="4"/>
  <c r="L1373" i="4"/>
  <c r="D1373" i="4"/>
  <c r="G1373" i="4"/>
  <c r="K1373" i="4" l="1"/>
  <c r="O1373" i="4"/>
  <c r="P1373" i="4"/>
  <c r="E1375" i="4"/>
  <c r="A1376" i="4"/>
  <c r="F1375" i="4"/>
  <c r="I1375" i="4"/>
  <c r="M1374" i="4"/>
  <c r="D1374" i="4"/>
  <c r="C1374" i="4"/>
  <c r="G1374" i="4"/>
  <c r="L1374" i="4"/>
  <c r="H1374" i="4"/>
  <c r="P1374" i="4" l="1"/>
  <c r="O1374" i="4"/>
  <c r="E1376" i="4"/>
  <c r="I1376" i="4"/>
  <c r="F1376" i="4"/>
  <c r="A1377" i="4"/>
  <c r="G1375" i="4"/>
  <c r="M1375" i="4"/>
  <c r="C1375" i="4"/>
  <c r="D1375" i="4"/>
  <c r="H1375" i="4"/>
  <c r="L1375" i="4"/>
  <c r="K1374" i="4"/>
  <c r="O1375" i="4" l="1"/>
  <c r="K1375" i="4"/>
  <c r="P1375" i="4"/>
  <c r="L1376" i="4"/>
  <c r="M1376" i="4"/>
  <c r="H1376" i="4"/>
  <c r="C1376" i="4"/>
  <c r="D1376" i="4"/>
  <c r="G1376" i="4"/>
  <c r="I1377" i="4"/>
  <c r="F1377" i="4"/>
  <c r="E1377" i="4"/>
  <c r="A1378" i="4"/>
  <c r="M1377" i="4" l="1"/>
  <c r="G1377" i="4"/>
  <c r="C1377" i="4"/>
  <c r="H1377" i="4"/>
  <c r="D1377" i="4"/>
  <c r="L1377" i="4"/>
  <c r="P1376" i="4"/>
  <c r="O1376" i="4"/>
  <c r="K1376" i="4"/>
  <c r="I1378" i="4"/>
  <c r="F1378" i="4"/>
  <c r="E1378" i="4"/>
  <c r="A1379" i="4"/>
  <c r="L1378" i="4" l="1"/>
  <c r="M1378" i="4"/>
  <c r="D1378" i="4"/>
  <c r="K1378" i="4" s="1"/>
  <c r="C1378" i="4"/>
  <c r="H1378" i="4"/>
  <c r="G1378" i="4"/>
  <c r="O1378" i="4"/>
  <c r="P1378" i="4"/>
  <c r="I1379" i="4"/>
  <c r="F1379" i="4"/>
  <c r="E1379" i="4"/>
  <c r="A1380" i="4"/>
  <c r="K1377" i="4"/>
  <c r="O1377" i="4"/>
  <c r="P1377" i="4"/>
  <c r="A1381" i="4" l="1"/>
  <c r="I1380" i="4"/>
  <c r="F1380" i="4"/>
  <c r="E1380" i="4"/>
  <c r="D1379" i="4"/>
  <c r="K1379" i="4" s="1"/>
  <c r="L1379" i="4"/>
  <c r="G1379" i="4"/>
  <c r="C1379" i="4"/>
  <c r="H1379" i="4"/>
  <c r="M1379" i="4"/>
  <c r="P1379" i="4"/>
  <c r="O1379" i="4"/>
  <c r="A1382" i="4" l="1"/>
  <c r="E1381" i="4"/>
  <c r="I1381" i="4"/>
  <c r="F1381" i="4"/>
  <c r="L1380" i="4"/>
  <c r="M1380" i="4"/>
  <c r="H1380" i="4"/>
  <c r="D1380" i="4"/>
  <c r="P1380" i="4" s="1"/>
  <c r="G1380" i="4"/>
  <c r="C1380" i="4"/>
  <c r="G1381" i="4" l="1"/>
  <c r="D1381" i="4"/>
  <c r="L1381" i="4"/>
  <c r="C1381" i="4"/>
  <c r="M1381" i="4"/>
  <c r="H1381" i="4"/>
  <c r="A1383" i="4"/>
  <c r="E1382" i="4"/>
  <c r="I1382" i="4"/>
  <c r="F1382" i="4"/>
  <c r="K1380" i="4"/>
  <c r="O1380" i="4"/>
  <c r="M1382" i="4" l="1"/>
  <c r="D1382" i="4"/>
  <c r="H1382" i="4"/>
  <c r="C1382" i="4"/>
  <c r="L1382" i="4"/>
  <c r="G1382" i="4"/>
  <c r="O1382" i="4"/>
  <c r="A1384" i="4"/>
  <c r="E1383" i="4"/>
  <c r="F1383" i="4"/>
  <c r="I1383" i="4"/>
  <c r="K1381" i="4"/>
  <c r="P1381" i="4"/>
  <c r="O1381" i="4"/>
  <c r="A1385" i="4" l="1"/>
  <c r="E1384" i="4"/>
  <c r="I1384" i="4"/>
  <c r="F1384" i="4"/>
  <c r="P1382" i="4"/>
  <c r="K1382" i="4"/>
  <c r="D1383" i="4"/>
  <c r="H1383" i="4"/>
  <c r="M1383" i="4"/>
  <c r="L1383" i="4"/>
  <c r="C1383" i="4"/>
  <c r="G1383" i="4"/>
  <c r="K1383" i="4" l="1"/>
  <c r="P1383" i="4"/>
  <c r="G1384" i="4"/>
  <c r="D1384" i="4"/>
  <c r="M1384" i="4"/>
  <c r="L1384" i="4"/>
  <c r="C1384" i="4"/>
  <c r="H1384" i="4"/>
  <c r="P1384" i="4"/>
  <c r="A1386" i="4"/>
  <c r="E1385" i="4"/>
  <c r="I1385" i="4"/>
  <c r="F1385" i="4"/>
  <c r="O1383" i="4"/>
  <c r="O1384" i="4" l="1"/>
  <c r="K1384" i="4"/>
  <c r="D1385" i="4"/>
  <c r="M1385" i="4"/>
  <c r="G1385" i="4"/>
  <c r="L1385" i="4"/>
  <c r="C1385" i="4"/>
  <c r="H1385" i="4"/>
  <c r="F1386" i="4"/>
  <c r="E1386" i="4"/>
  <c r="I1386" i="4"/>
  <c r="K1385" i="4" l="1"/>
  <c r="O1385" i="4"/>
  <c r="P1385" i="4"/>
  <c r="H1386" i="4"/>
  <c r="M1386" i="4"/>
  <c r="C1386" i="4"/>
  <c r="D1386" i="4"/>
  <c r="L1386" i="4"/>
  <c r="G1386" i="4"/>
  <c r="O1386" i="4" l="1"/>
  <c r="P1386" i="4"/>
  <c r="K1386" i="4"/>
</calcChain>
</file>

<file path=xl/sharedStrings.xml><?xml version="1.0" encoding="utf-8"?>
<sst xmlns="http://schemas.openxmlformats.org/spreadsheetml/2006/main" count="253" uniqueCount="144">
  <si>
    <t>Relationship</t>
  </si>
  <si>
    <t>Gender</t>
  </si>
  <si>
    <t>Employee</t>
  </si>
  <si>
    <t>Coverage Type</t>
  </si>
  <si>
    <t>Dental Enrollment</t>
  </si>
  <si>
    <t>INCLUDE ANCILLARY QUOTE</t>
  </si>
  <si>
    <t>Spouse</t>
  </si>
  <si>
    <t>Family</t>
  </si>
  <si>
    <t>Waiver</t>
  </si>
  <si>
    <t>Ineligible</t>
  </si>
  <si>
    <t>N/A</t>
  </si>
  <si>
    <t>Who Needs Coverage?</t>
  </si>
  <si>
    <t>EE
#</t>
  </si>
  <si>
    <t>Comments</t>
  </si>
  <si>
    <t>COBRA</t>
  </si>
  <si>
    <t>Yes</t>
  </si>
  <si>
    <t>MUST ENTER THE DATE OF BIRTH (DOB) FOR ALL CUSTOMERS (EMPLOYEES, SPOUSES AND CHILDREN) SEEKING COVERAGE.</t>
  </si>
  <si>
    <t>COBRA Participant</t>
  </si>
  <si>
    <t>Group Name:</t>
  </si>
  <si>
    <t>Group Number:</t>
  </si>
  <si>
    <t>COBRA End Date</t>
  </si>
  <si>
    <t>AHP Eligible</t>
  </si>
  <si>
    <t>Non Eligible</t>
  </si>
  <si>
    <t>'Sub ID</t>
  </si>
  <si>
    <t>Mem ID</t>
  </si>
  <si>
    <t>DOB / Age</t>
  </si>
  <si>
    <t>Health Status</t>
  </si>
  <si>
    <t>Dental Status</t>
  </si>
  <si>
    <t>Area</t>
  </si>
  <si>
    <t>Zip Code</t>
  </si>
  <si>
    <t>Medicare Status</t>
  </si>
  <si>
    <t>COBRA Status</t>
  </si>
  <si>
    <t>No-Write State</t>
  </si>
  <si>
    <t>SW Lookup Coverage Type</t>
  </si>
  <si>
    <t>SW Coverage Type</t>
  </si>
  <si>
    <t>Y</t>
  </si>
  <si>
    <t xml:space="preserve">Effective Date: </t>
  </si>
  <si>
    <t>Rating Area:</t>
  </si>
  <si>
    <t>Employee + Spouse</t>
  </si>
  <si>
    <t>Employee + Child</t>
  </si>
  <si>
    <t>SW Cobra</t>
  </si>
  <si>
    <t>Life:</t>
  </si>
  <si>
    <t>Dental:</t>
  </si>
  <si>
    <t xml:space="preserve">On a typical business day how many employees are eligible for health benefit plan coverage?   </t>
  </si>
  <si>
    <t>Vision:</t>
  </si>
  <si>
    <t>Other:</t>
  </si>
  <si>
    <t>Group Location:</t>
  </si>
  <si>
    <t>County:</t>
  </si>
  <si>
    <t>Type of Business:</t>
  </si>
  <si>
    <t>NAICS Code:</t>
  </si>
  <si>
    <t>Requested Effective Date:</t>
  </si>
  <si>
    <t xml:space="preserve">NAICS: </t>
  </si>
  <si>
    <t>Blue Cross Blue Shield of Arizona (BCBSAZ) will use your response to this question to determine which products to propose. Employers purchasing BCBSAZ plans will need to certify as to their size and number of employees in the BCBSAZ Group Certification Document. These responses are critical for compliance with various legal requirements. The responses included in the BCBSAZ Group Certification Document will determine the official size classification for an employer and will supersede any different response included in this document.</t>
  </si>
  <si>
    <t>M</t>
  </si>
  <si>
    <t>F</t>
  </si>
  <si>
    <t>SW Relationship</t>
  </si>
  <si>
    <t>Contract Holder</t>
  </si>
  <si>
    <t>Dependent</t>
  </si>
  <si>
    <t>Last
Name</t>
  </si>
  <si>
    <t>First
Name</t>
  </si>
  <si>
    <t>Other Coverage</t>
  </si>
  <si>
    <t>USE THE DROP-DOWNS FOR AVAILABLE ENTRIES. MAKE SURE THE CENSUS HAS NO YELLOW FIELDS BEFORE SUBMITTING. FIELDS WITH * ARE REQUIRED.</t>
  </si>
  <si>
    <t>Group Member Census Standardized Template</t>
  </si>
  <si>
    <t>EE</t>
  </si>
  <si>
    <t>S</t>
  </si>
  <si>
    <t>D</t>
  </si>
  <si>
    <t>E</t>
  </si>
  <si>
    <t>ESP</t>
  </si>
  <si>
    <t>ECH</t>
  </si>
  <si>
    <t>FAM</t>
  </si>
  <si>
    <t>W</t>
  </si>
  <si>
    <r>
      <rPr>
        <sz val="11"/>
        <color rgb="FFFF0000"/>
        <rFont val="Calibri"/>
        <family val="2"/>
      </rPr>
      <t>*</t>
    </r>
    <r>
      <rPr>
        <sz val="11"/>
        <color theme="1"/>
        <rFont val="Calibri"/>
        <family val="2"/>
        <scheme val="minor"/>
      </rPr>
      <t xml:space="preserve"> Member
Last
Name</t>
    </r>
  </si>
  <si>
    <r>
      <rPr>
        <sz val="11"/>
        <color rgb="FFFF0000"/>
        <rFont val="Calibri"/>
        <family val="2"/>
      </rPr>
      <t>*</t>
    </r>
    <r>
      <rPr>
        <sz val="11"/>
        <color theme="1"/>
        <rFont val="Calibri"/>
        <family val="2"/>
        <scheme val="minor"/>
      </rPr>
      <t xml:space="preserve"> Relationship</t>
    </r>
  </si>
  <si>
    <r>
      <rPr>
        <sz val="11"/>
        <color rgb="FFFF0000"/>
        <rFont val="Calibri"/>
        <family val="2"/>
      </rPr>
      <t>*</t>
    </r>
    <r>
      <rPr>
        <sz val="11"/>
        <color theme="1"/>
        <rFont val="Calibri"/>
        <family val="2"/>
        <scheme val="minor"/>
      </rPr>
      <t xml:space="preserve"> Member
First
Name</t>
    </r>
  </si>
  <si>
    <r>
      <rPr>
        <sz val="11"/>
        <color rgb="FFFF0000"/>
        <rFont val="Calibri"/>
        <family val="2"/>
      </rPr>
      <t>*</t>
    </r>
    <r>
      <rPr>
        <sz val="11"/>
        <color theme="1"/>
        <rFont val="Calibri"/>
        <family val="2"/>
        <scheme val="minor"/>
      </rPr>
      <t xml:space="preserve"> DOB
(insert slashes)</t>
    </r>
  </si>
  <si>
    <r>
      <rPr>
        <sz val="11"/>
        <color rgb="FFFF0000"/>
        <rFont val="Calibri"/>
        <family val="2"/>
      </rPr>
      <t>*</t>
    </r>
    <r>
      <rPr>
        <sz val="11"/>
        <color theme="1"/>
        <rFont val="Calibri"/>
        <family val="2"/>
        <scheme val="minor"/>
      </rPr>
      <t xml:space="preserve"> Gender</t>
    </r>
  </si>
  <si>
    <r>
      <rPr>
        <sz val="11"/>
        <color rgb="FFFF0000"/>
        <rFont val="Calibri"/>
        <family val="2"/>
      </rPr>
      <t>*</t>
    </r>
    <r>
      <rPr>
        <sz val="11"/>
        <color theme="1"/>
        <rFont val="Calibri"/>
        <family val="2"/>
        <scheme val="minor"/>
      </rPr>
      <t xml:space="preserve"> Member Zip Code</t>
    </r>
  </si>
  <si>
    <r>
      <rPr>
        <sz val="11"/>
        <color rgb="FFFF0000"/>
        <rFont val="Calibri"/>
        <family val="2"/>
      </rPr>
      <t>*</t>
    </r>
    <r>
      <rPr>
        <sz val="11"/>
        <color theme="1"/>
        <rFont val="Calibri"/>
        <family val="2"/>
        <scheme val="minor"/>
      </rPr>
      <t xml:space="preserve"> Employee Medical
Coverage Type</t>
    </r>
  </si>
  <si>
    <t>Salary</t>
  </si>
  <si>
    <t>Occupation</t>
  </si>
  <si>
    <t>ES</t>
  </si>
  <si>
    <t>EC</t>
  </si>
  <si>
    <t>ECC</t>
  </si>
  <si>
    <t>EF</t>
  </si>
  <si>
    <t>Key</t>
  </si>
  <si>
    <r>
      <t xml:space="preserve">Size Question: What was the average number of total employees on business days during the preceding calendar year? </t>
    </r>
    <r>
      <rPr>
        <b/>
        <sz val="12"/>
        <color rgb="FFFF0000"/>
        <rFont val="Calibri"/>
        <family val="2"/>
      </rPr>
      <t>*</t>
    </r>
  </si>
  <si>
    <r>
      <t xml:space="preserve">AZ Eligible: </t>
    </r>
    <r>
      <rPr>
        <b/>
        <sz val="12"/>
        <color rgb="FFFF0000"/>
        <rFont val="Calibri"/>
        <family val="2"/>
      </rPr>
      <t>*</t>
    </r>
  </si>
  <si>
    <r>
      <t xml:space="preserve">Non-AZ Eligible: </t>
    </r>
    <r>
      <rPr>
        <b/>
        <sz val="12"/>
        <color rgb="FFFF0000"/>
        <rFont val="Calibri"/>
        <family val="2"/>
      </rPr>
      <t>*</t>
    </r>
  </si>
  <si>
    <t>Employee 
First Name</t>
  </si>
  <si>
    <t>Employee
Last Name</t>
  </si>
  <si>
    <t>Employee 
Gender</t>
  </si>
  <si>
    <t>Employee
DOB</t>
  </si>
  <si>
    <t>Employee  Zip
Code</t>
  </si>
  <si>
    <t>In Wait Period,
if Yes DOH?</t>
  </si>
  <si>
    <t>Hours worked
per week</t>
  </si>
  <si>
    <t xml:space="preserve">Enrolled in 
Base Medical Plan (yes or no) </t>
  </si>
  <si>
    <t xml:space="preserve">Enrolled in 
Buy-up Medical Plan (yes or no) </t>
  </si>
  <si>
    <t>Indicate Tier enrolled in:
EE = 
Employee Only
ES =
 Employee+Spouse
EC = 
Employee+Child(ren)
F = 
Family</t>
  </si>
  <si>
    <t>Spouse First Name</t>
  </si>
  <si>
    <t>Spouse Last Name</t>
  </si>
  <si>
    <t>Spouse Gender</t>
  </si>
  <si>
    <t>Spouse
DOB</t>
  </si>
  <si>
    <t>Spouse     Zip
Code</t>
  </si>
  <si>
    <t>Child                      First Name</t>
  </si>
  <si>
    <t>Child                      Last Name</t>
  </si>
  <si>
    <t>Child's
Gender</t>
  </si>
  <si>
    <t>Child's 
DOB</t>
  </si>
  <si>
    <t>Child's        Zip
Code</t>
  </si>
  <si>
    <t>Waive Coverage?
Reason</t>
  </si>
  <si>
    <t>COBRA
 (yes or no) 
If yes, end date</t>
  </si>
  <si>
    <t>No</t>
  </si>
  <si>
    <t>Child</t>
  </si>
  <si>
    <t>SP</t>
  </si>
  <si>
    <t>CH</t>
  </si>
  <si>
    <t>FM</t>
  </si>
  <si>
    <t>WV-SP</t>
  </si>
  <si>
    <t>WV-PNT</t>
  </si>
  <si>
    <t>WV-OTH</t>
  </si>
  <si>
    <t>WV-IND</t>
  </si>
  <si>
    <t>WV-DNW</t>
  </si>
  <si>
    <t>Separating Names</t>
  </si>
  <si>
    <t>Last Name</t>
  </si>
  <si>
    <t>First Name</t>
  </si>
  <si>
    <t>Last, First (Input)</t>
  </si>
  <si>
    <t>First Last (Input)</t>
  </si>
  <si>
    <t>Self</t>
  </si>
  <si>
    <t>Employee Dental Enrollment</t>
  </si>
  <si>
    <t>Current Medical 
Plan Name</t>
  </si>
  <si>
    <t>Brokerage House</t>
  </si>
  <si>
    <t>Apache</t>
  </si>
  <si>
    <t>Cochise</t>
  </si>
  <si>
    <t>Coconino</t>
  </si>
  <si>
    <t>Gila</t>
  </si>
  <si>
    <t>Graham</t>
  </si>
  <si>
    <t>Greenlee</t>
  </si>
  <si>
    <t>La Paz</t>
  </si>
  <si>
    <t>Maricopa</t>
  </si>
  <si>
    <t>Mohave</t>
  </si>
  <si>
    <t>Navajo</t>
  </si>
  <si>
    <t>Pima</t>
  </si>
  <si>
    <t>Pinal</t>
  </si>
  <si>
    <t>Santa Cruz</t>
  </si>
  <si>
    <t>Yavapai</t>
  </si>
  <si>
    <t>Yuma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</si>
</sst>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m/d/yy;@"/>
  </numFmts>
  <fonts count="28" x14ac:knownFonts="1">
    <font>
      <sz val="11"/>
      <color theme="1"/>
      <name val="Calibri"/>
      <family val="2"/>
      <scheme val="minor"/>
    </font>
    <font>
      <sz val="11"/>
      <color theme="0"/>
      <name val="Calibri"/>
      <family val="2"/>
      <scheme val="minor"/>
    </font>
    <font>
      <b/>
      <sz val="11"/>
      <color rgb="FFC00000"/>
      <name val="Calibri"/>
      <family val="2"/>
      <scheme val="minor"/>
    </font>
    <font>
      <b/>
      <sz val="12"/>
      <color theme="0"/>
      <name val="Calibri"/>
      <family val="2"/>
      <scheme val="minor"/>
    </font>
    <font>
      <b/>
      <sz val="16"/>
      <color theme="0"/>
      <name val="Calibri"/>
      <family val="2"/>
      <scheme val="minor"/>
    </font>
    <font>
      <b/>
      <sz val="12"/>
      <name val="Calibri"/>
      <family val="2"/>
      <scheme val="minor"/>
    </font>
    <font>
      <sz val="11"/>
      <color rgb="FF0070C0"/>
      <name val="Calibri"/>
      <family val="2"/>
      <scheme val="minor"/>
    </font>
    <font>
      <b/>
      <sz val="16"/>
      <color theme="1"/>
      <name val="Calibri"/>
      <family val="2"/>
      <scheme val="minor"/>
    </font>
    <font>
      <b/>
      <sz val="13"/>
      <color theme="5" tint="-0.249977111117893"/>
      <name val="Calibri"/>
      <family val="2"/>
      <scheme val="minor"/>
    </font>
    <font>
      <b/>
      <sz val="11"/>
      <color theme="1"/>
      <name val="Calibri"/>
      <family val="2"/>
      <scheme val="minor"/>
    </font>
    <font>
      <sz val="12"/>
      <name val="Calibri"/>
      <family val="2"/>
      <scheme val="minor"/>
    </font>
    <font>
      <b/>
      <sz val="1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3"/>
      <color rgb="FFC00000"/>
      <name val="Calibri"/>
      <family val="2"/>
      <scheme val="minor"/>
    </font>
    <font>
      <sz val="11"/>
      <color rgb="FFFF0000"/>
      <name val="Calibri"/>
      <family val="2"/>
    </font>
    <font>
      <b/>
      <sz val="12"/>
      <color rgb="FFFF0000"/>
      <name val="Calibri"/>
      <family val="2"/>
    </font>
    <font>
      <b/>
      <sz val="10"/>
      <color rgb="FF00483A"/>
      <name val="Arial"/>
      <family val="2"/>
    </font>
    <font>
      <sz val="10"/>
      <name val="Arial"/>
      <family val="2"/>
    </font>
    <font>
      <b/>
      <sz val="10"/>
      <name val="Arial"/>
      <family val="2"/>
    </font>
    <font>
      <b/>
      <sz val="10"/>
      <color theme="0"/>
      <name val="Arial"/>
      <family val="2"/>
    </font>
    <font>
      <sz val="11"/>
      <color theme="6" tint="-0.249977111117893"/>
      <name val="Calibri"/>
      <family val="2"/>
      <scheme val="minor"/>
    </font>
    <font>
      <sz val="10"/>
      <color theme="6" tint="-0.249977111117893"/>
      <name val="Arial"/>
      <family val="2"/>
    </font>
    <font>
      <b/>
      <sz val="11"/>
      <color rgb="FF000080"/>
      <name val="Calibri"/>
      <family val="2"/>
    </font>
    <font>
      <b/>
      <sz val="11"/>
      <color rgb="FF000000"/>
      <name val="Calibri"/>
      <family val="2"/>
    </font>
    <font>
      <b/>
      <sz val="11"/>
      <color rgb="FFFF0000"/>
      <name val="Calibri"/>
      <family val="2"/>
    </font>
  </fonts>
  <fills count="8">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rgb="FF00483A"/>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4"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thick">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20" fillId="0" borderId="0"/>
    <xf numFmtId="0" fontId="20" fillId="0" borderId="0"/>
  </cellStyleXfs>
  <cellXfs count="125">
    <xf numFmtId="0" fontId="0" fillId="0" borderId="0" xfId="0"/>
    <xf numFmtId="0" fontId="0" fillId="0" borderId="0" xfId="0" applyAlignment="1">
      <alignment horizontal="center"/>
    </xf>
    <xf numFmtId="0" fontId="9" fillId="0" borderId="0" xfId="0" applyFont="1"/>
    <xf numFmtId="0" fontId="0" fillId="0" borderId="0" xfId="0" quotePrefix="1"/>
    <xf numFmtId="0" fontId="9" fillId="3" borderId="4" xfId="0" applyFont="1" applyFill="1" applyBorder="1"/>
    <xf numFmtId="0" fontId="9" fillId="3" borderId="4" xfId="0" applyFont="1" applyFill="1" applyBorder="1" applyAlignment="1">
      <alignment horizontal="center"/>
    </xf>
    <xf numFmtId="0" fontId="9" fillId="3" borderId="4" xfId="0" applyFont="1" applyFill="1" applyBorder="1" applyAlignment="1">
      <alignment horizontal="center" wrapText="1"/>
    </xf>
    <xf numFmtId="0" fontId="0" fillId="0" borderId="0" xfId="0" applyAlignment="1" applyProtection="1">
      <alignment horizontal="center"/>
      <protection hidden="1"/>
    </xf>
    <xf numFmtId="0" fontId="0" fillId="0" borderId="2" xfId="0" applyBorder="1" applyProtection="1">
      <protection locked="0"/>
    </xf>
    <xf numFmtId="0" fontId="0" fillId="0" borderId="0" xfId="0" applyProtection="1">
      <protection hidden="1"/>
    </xf>
    <xf numFmtId="14" fontId="0" fillId="0" borderId="0" xfId="0" applyNumberFormat="1" applyAlignment="1" applyProtection="1">
      <alignment horizontal="center"/>
      <protection hidden="1"/>
    </xf>
    <xf numFmtId="49" fontId="0" fillId="0" borderId="0" xfId="0" quotePrefix="1" applyNumberFormat="1" applyAlignment="1" applyProtection="1">
      <alignment horizontal="left"/>
      <protection hidden="1"/>
    </xf>
    <xf numFmtId="14" fontId="0" fillId="0" borderId="0" xfId="0" applyNumberFormat="1" applyAlignment="1" applyProtection="1">
      <alignment horizontal="left"/>
      <protection hidden="1"/>
    </xf>
    <xf numFmtId="0" fontId="0" fillId="0" borderId="0" xfId="0" applyNumberFormat="1" applyAlignment="1" applyProtection="1">
      <alignment horizontal="left"/>
      <protection hidden="1"/>
    </xf>
    <xf numFmtId="0" fontId="11" fillId="0" borderId="0" xfId="0" applyFont="1" applyAlignment="1" applyProtection="1">
      <alignment horizontal="right"/>
    </xf>
    <xf numFmtId="0" fontId="11" fillId="0" borderId="0" xfId="0" applyFont="1" applyAlignment="1" applyProtection="1">
      <alignment horizontal="right" wrapText="1"/>
    </xf>
    <xf numFmtId="0" fontId="0" fillId="0" borderId="0" xfId="0" applyProtection="1"/>
    <xf numFmtId="0" fontId="2" fillId="0" borderId="0" xfId="0" applyFont="1" applyProtection="1"/>
    <xf numFmtId="0" fontId="5" fillId="0" borderId="0" xfId="0" applyFont="1" applyAlignment="1" applyProtection="1">
      <alignment horizontal="left"/>
    </xf>
    <xf numFmtId="0" fontId="0" fillId="0" borderId="0" xfId="0" applyBorder="1" applyProtection="1"/>
    <xf numFmtId="0" fontId="5" fillId="0" borderId="0" xfId="0" applyFont="1" applyProtection="1"/>
    <xf numFmtId="0" fontId="8" fillId="0" borderId="0" xfId="0" applyFont="1" applyProtection="1"/>
    <xf numFmtId="0" fontId="3" fillId="2" borderId="0" xfId="0" applyFont="1" applyFill="1" applyProtection="1"/>
    <xf numFmtId="0" fontId="1" fillId="2" borderId="0" xfId="0" applyFont="1" applyFill="1" applyProtection="1"/>
    <xf numFmtId="0" fontId="0" fillId="2" borderId="0" xfId="0" applyFill="1" applyProtection="1"/>
    <xf numFmtId="0" fontId="13" fillId="0" borderId="0" xfId="0" applyFont="1" applyAlignment="1" applyProtection="1">
      <alignment vertical="top"/>
    </xf>
    <xf numFmtId="0" fontId="0" fillId="0" borderId="1" xfId="0" applyBorder="1" applyProtection="1">
      <protection locked="0"/>
    </xf>
    <xf numFmtId="14"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Font="1" applyProtection="1"/>
    <xf numFmtId="0" fontId="0" fillId="0" borderId="0" xfId="0" applyAlignment="1" applyProtection="1">
      <alignment horizontal="left"/>
    </xf>
    <xf numFmtId="0" fontId="14" fillId="0" borderId="0" xfId="0" applyFont="1" applyAlignment="1" applyProtection="1">
      <alignment vertical="top"/>
    </xf>
    <xf numFmtId="0" fontId="0" fillId="0" borderId="0" xfId="0" applyAlignment="1" applyProtection="1">
      <alignment horizontal="center"/>
    </xf>
    <xf numFmtId="0" fontId="0" fillId="0" borderId="1" xfId="0" applyBorder="1" applyAlignment="1" applyProtection="1">
      <alignment horizontal="center" vertical="center" wrapText="1"/>
    </xf>
    <xf numFmtId="0" fontId="0" fillId="0" borderId="1" xfId="0" applyBorder="1" applyAlignment="1" applyProtection="1">
      <alignment vertical="center" wrapText="1"/>
    </xf>
    <xf numFmtId="0" fontId="0" fillId="0" borderId="5" xfId="0" applyBorder="1" applyAlignment="1" applyProtection="1">
      <alignment horizontal="center" vertical="center" wrapText="1"/>
    </xf>
    <xf numFmtId="0" fontId="0" fillId="0" borderId="0" xfId="0" applyAlignment="1" applyProtection="1">
      <alignment vertical="center"/>
    </xf>
    <xf numFmtId="0" fontId="14" fillId="0" borderId="0" xfId="0" applyFont="1" applyAlignment="1" applyProtection="1">
      <alignment horizontal="center" vertical="top"/>
    </xf>
    <xf numFmtId="0" fontId="0" fillId="0" borderId="0" xfId="0" applyAlignment="1" applyProtection="1">
      <alignment horizontal="center" vertical="center"/>
    </xf>
    <xf numFmtId="0" fontId="0" fillId="0" borderId="0" xfId="0" applyAlignment="1" applyProtection="1">
      <alignment horizontal="left"/>
      <protection hidden="1"/>
    </xf>
    <xf numFmtId="0" fontId="9" fillId="3" borderId="4" xfId="0" applyFont="1" applyFill="1" applyBorder="1" applyAlignment="1">
      <alignment horizontal="left"/>
    </xf>
    <xf numFmtId="0" fontId="0" fillId="0" borderId="0" xfId="0" applyAlignment="1" applyProtection="1"/>
    <xf numFmtId="0" fontId="16" fillId="0" borderId="0" xfId="0" applyFont="1" applyProtection="1"/>
    <xf numFmtId="0" fontId="0" fillId="0" borderId="5" xfId="0" applyBorder="1" applyAlignment="1" applyProtection="1">
      <alignment horizontal="left"/>
      <protection locked="0"/>
    </xf>
    <xf numFmtId="0" fontId="14" fillId="0" borderId="0" xfId="0" applyFont="1" applyAlignment="1" applyProtection="1">
      <alignment vertical="top" wrapText="1"/>
    </xf>
    <xf numFmtId="164" fontId="0" fillId="0" borderId="1" xfId="0" applyNumberFormat="1" applyBorder="1" applyAlignment="1" applyProtection="1">
      <alignment horizontal="center"/>
      <protection locked="0"/>
    </xf>
    <xf numFmtId="3" fontId="0" fillId="0" borderId="2" xfId="0" applyNumberFormat="1" applyFont="1" applyBorder="1" applyAlignment="1" applyProtection="1">
      <alignment horizontal="center" wrapText="1"/>
      <protection locked="0"/>
    </xf>
    <xf numFmtId="3" fontId="15" fillId="0" borderId="2" xfId="0" applyNumberFormat="1" applyFont="1" applyBorder="1" applyAlignment="1" applyProtection="1">
      <alignment horizontal="center"/>
      <protection locked="0"/>
    </xf>
    <xf numFmtId="3" fontId="15" fillId="0" borderId="3" xfId="0" applyNumberFormat="1" applyFont="1" applyBorder="1" applyAlignment="1" applyProtection="1">
      <alignment horizontal="center"/>
      <protection locked="0"/>
    </xf>
    <xf numFmtId="0" fontId="0" fillId="0" borderId="0" xfId="0" applyFont="1" applyBorder="1" applyAlignment="1" applyProtection="1">
      <alignment horizontal="left"/>
    </xf>
    <xf numFmtId="0" fontId="0" fillId="0" borderId="0" xfId="0" applyBorder="1" applyAlignment="1" applyProtection="1">
      <alignment horizontal="center" wrapText="1"/>
    </xf>
    <xf numFmtId="0" fontId="10" fillId="0" borderId="0" xfId="0" applyFont="1" applyBorder="1" applyAlignment="1" applyProtection="1">
      <alignment horizontal="center"/>
    </xf>
    <xf numFmtId="0" fontId="0" fillId="0" borderId="2" xfId="0" applyBorder="1"/>
    <xf numFmtId="0" fontId="0" fillId="0" borderId="5" xfId="0" applyBorder="1"/>
    <xf numFmtId="0" fontId="0" fillId="0" borderId="6" xfId="0" applyBorder="1"/>
    <xf numFmtId="0" fontId="6" fillId="0" borderId="7" xfId="0" applyFont="1" applyBorder="1" applyAlignment="1">
      <alignment horizontal="left"/>
    </xf>
    <xf numFmtId="0" fontId="0" fillId="0" borderId="7" xfId="0" applyBorder="1" applyAlignment="1">
      <alignment horizontal="left"/>
    </xf>
    <xf numFmtId="0" fontId="0" fillId="0" borderId="9" xfId="0" applyBorder="1" applyAlignment="1">
      <alignment horizontal="left"/>
    </xf>
    <xf numFmtId="0" fontId="0" fillId="0" borderId="3" xfId="0" applyBorder="1"/>
    <xf numFmtId="0" fontId="15" fillId="0" borderId="0" xfId="0" applyFont="1" applyBorder="1"/>
    <xf numFmtId="0" fontId="0" fillId="0" borderId="0" xfId="0" applyBorder="1"/>
    <xf numFmtId="0" fontId="0" fillId="0" borderId="7" xfId="0" applyBorder="1"/>
    <xf numFmtId="0" fontId="0" fillId="0" borderId="8" xfId="0" applyBorder="1" applyAlignment="1">
      <alignment horizontal="center"/>
    </xf>
    <xf numFmtId="0" fontId="0" fillId="0" borderId="9" xfId="0" applyBorder="1"/>
    <xf numFmtId="0" fontId="0" fillId="0" borderId="10" xfId="0" applyBorder="1" applyAlignment="1">
      <alignment horizontal="center"/>
    </xf>
    <xf numFmtId="0" fontId="0" fillId="0" borderId="1" xfId="0" applyBorder="1" applyAlignment="1" applyProtection="1">
      <alignment horizontal="left"/>
      <protection locked="0"/>
    </xf>
    <xf numFmtId="0" fontId="0" fillId="0" borderId="1" xfId="0" applyBorder="1" applyAlignment="1" applyProtection="1">
      <alignment horizontal="center"/>
    </xf>
    <xf numFmtId="0" fontId="19" fillId="0" borderId="0" xfId="0" applyFont="1" applyAlignment="1">
      <alignment horizontal="left" vertical="center"/>
    </xf>
    <xf numFmtId="0" fontId="0" fillId="0" borderId="0" xfId="0" applyAlignment="1">
      <alignment horizontal="center" vertical="center"/>
    </xf>
    <xf numFmtId="165" fontId="0" fillId="0" borderId="0" xfId="0" applyNumberFormat="1" applyAlignment="1">
      <alignment horizontal="center" vertical="center"/>
    </xf>
    <xf numFmtId="0" fontId="0" fillId="0" borderId="8" xfId="0" applyBorder="1" applyAlignment="1">
      <alignment horizontal="center" vertical="center"/>
    </xf>
    <xf numFmtId="0" fontId="20" fillId="0" borderId="0" xfId="1" applyFont="1" applyFill="1" applyBorder="1" applyAlignment="1">
      <alignment horizontal="center" vertical="center"/>
    </xf>
    <xf numFmtId="0" fontId="22" fillId="4" borderId="1" xfId="1" applyFont="1" applyFill="1" applyBorder="1" applyAlignment="1">
      <alignment horizontal="center" vertical="center" wrapText="1"/>
    </xf>
    <xf numFmtId="0" fontId="22" fillId="4" borderId="3" xfId="1" applyFont="1" applyFill="1" applyBorder="1" applyAlignment="1">
      <alignment horizontal="center" vertical="center" wrapText="1"/>
    </xf>
    <xf numFmtId="0" fontId="0" fillId="0" borderId="1" xfId="0" applyBorder="1" applyAlignment="1">
      <alignment horizontal="center" vertical="center"/>
    </xf>
    <xf numFmtId="14" fontId="0" fillId="0" borderId="0" xfId="0" applyNumberFormat="1" applyAlignment="1">
      <alignment horizontal="center" vertical="center"/>
    </xf>
    <xf numFmtId="0" fontId="0" fillId="0" borderId="0" xfId="0" applyFill="1" applyAlignment="1">
      <alignment horizontal="center" vertical="center"/>
    </xf>
    <xf numFmtId="0" fontId="0" fillId="0" borderId="0" xfId="0" applyFill="1" applyBorder="1"/>
    <xf numFmtId="0" fontId="0" fillId="0" borderId="0" xfId="0" applyBorder="1" applyAlignment="1">
      <alignment horizontal="center" vertical="center"/>
    </xf>
    <xf numFmtId="0" fontId="23" fillId="5" borderId="11" xfId="0" applyFont="1" applyFill="1" applyBorder="1" applyAlignment="1">
      <alignment horizontal="center" vertical="center"/>
    </xf>
    <xf numFmtId="0" fontId="23" fillId="0" borderId="0" xfId="0" applyFont="1" applyAlignment="1">
      <alignment horizontal="center" vertical="center"/>
    </xf>
    <xf numFmtId="165" fontId="23" fillId="0" borderId="0" xfId="0" applyNumberFormat="1" applyFont="1" applyAlignment="1">
      <alignment horizontal="center" vertical="center"/>
    </xf>
    <xf numFmtId="0" fontId="23" fillId="0" borderId="8" xfId="0" applyFont="1" applyBorder="1" applyAlignment="1">
      <alignment horizontal="center" vertical="center"/>
    </xf>
    <xf numFmtId="0" fontId="23" fillId="5" borderId="12" xfId="0" applyFont="1" applyFill="1" applyBorder="1" applyAlignment="1">
      <alignment horizontal="center" vertical="center"/>
    </xf>
    <xf numFmtId="0" fontId="22" fillId="4" borderId="13" xfId="1" applyFont="1" applyFill="1" applyBorder="1" applyAlignment="1">
      <alignment horizontal="center" vertical="center" wrapText="1"/>
    </xf>
    <xf numFmtId="165" fontId="22" fillId="4" borderId="13" xfId="1" applyNumberFormat="1" applyFont="1" applyFill="1" applyBorder="1" applyAlignment="1">
      <alignment horizontal="center" vertical="center" wrapText="1"/>
    </xf>
    <xf numFmtId="3" fontId="23" fillId="5" borderId="14" xfId="0" applyNumberFormat="1" applyFont="1" applyFill="1" applyBorder="1" applyAlignment="1">
      <alignment horizontal="center" vertical="center"/>
    </xf>
    <xf numFmtId="3" fontId="23" fillId="5" borderId="15" xfId="0" applyNumberFormat="1" applyFont="1" applyFill="1" applyBorder="1" applyAlignment="1">
      <alignment horizontal="center" vertical="center"/>
    </xf>
    <xf numFmtId="3" fontId="23" fillId="5" borderId="16" xfId="0" applyNumberFormat="1" applyFont="1" applyFill="1" applyBorder="1" applyAlignment="1">
      <alignment horizontal="center" vertical="center"/>
    </xf>
    <xf numFmtId="0" fontId="24" fillId="0" borderId="0" xfId="0" applyFont="1" applyAlignment="1">
      <alignment horizontal="left" vertical="center"/>
    </xf>
    <xf numFmtId="0" fontId="22" fillId="4" borderId="17" xfId="1" applyFont="1" applyFill="1" applyBorder="1" applyAlignment="1">
      <alignment horizontal="center" vertical="center" wrapText="1"/>
    </xf>
    <xf numFmtId="0" fontId="22" fillId="4" borderId="13" xfId="2" applyFont="1" applyFill="1" applyBorder="1" applyAlignment="1">
      <alignment horizontal="center" vertical="center" wrapText="1"/>
    </xf>
    <xf numFmtId="0" fontId="22" fillId="4" borderId="18" xfId="2" applyFont="1" applyFill="1" applyBorder="1" applyAlignment="1">
      <alignment horizontal="center" vertical="center" wrapText="1"/>
    </xf>
    <xf numFmtId="0" fontId="21" fillId="0" borderId="0" xfId="1" applyFont="1" applyFill="1" applyBorder="1" applyAlignment="1">
      <alignment vertical="center"/>
    </xf>
    <xf numFmtId="0" fontId="21" fillId="0" borderId="0" xfId="1" applyFont="1" applyFill="1" applyBorder="1" applyAlignment="1">
      <alignment horizontal="center" vertical="center" wrapText="1"/>
    </xf>
    <xf numFmtId="3" fontId="23" fillId="5" borderId="11" xfId="0" applyNumberFormat="1" applyFont="1" applyFill="1" applyBorder="1" applyAlignment="1">
      <alignment horizontal="center" vertical="center"/>
    </xf>
    <xf numFmtId="0" fontId="0" fillId="0" borderId="19" xfId="0" applyFill="1" applyBorder="1" applyAlignment="1">
      <alignment horizontal="center" vertical="center"/>
    </xf>
    <xf numFmtId="14" fontId="0" fillId="0" borderId="19" xfId="0" applyNumberFormat="1" applyFill="1" applyBorder="1" applyAlignment="1">
      <alignment horizontal="center" vertical="center"/>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14" fillId="0" borderId="0" xfId="0" applyFont="1" applyAlignment="1" applyProtection="1">
      <alignment horizontal="left" vertical="top"/>
    </xf>
    <xf numFmtId="0" fontId="0" fillId="0" borderId="1" xfId="0" applyBorder="1" applyAlignment="1" applyProtection="1">
      <alignment horizontal="left"/>
    </xf>
    <xf numFmtId="0" fontId="9" fillId="6" borderId="1" xfId="0" applyFont="1" applyFill="1" applyBorder="1" applyAlignment="1" applyProtection="1">
      <alignment horizontal="left" vertical="center"/>
    </xf>
    <xf numFmtId="0" fontId="0" fillId="0" borderId="1" xfId="0" applyFont="1" applyBorder="1" applyAlignment="1" applyProtection="1">
      <alignment horizontal="left" vertical="center"/>
    </xf>
    <xf numFmtId="0" fontId="9" fillId="6" borderId="6" xfId="0" applyFont="1" applyFill="1" applyBorder="1" applyAlignment="1" applyProtection="1">
      <alignment horizontal="left" vertical="center"/>
    </xf>
    <xf numFmtId="0" fontId="0" fillId="0" borderId="6" xfId="0" applyBorder="1" applyAlignment="1" applyProtection="1">
      <alignment horizontal="left"/>
    </xf>
    <xf numFmtId="0" fontId="0" fillId="0" borderId="20" xfId="0" applyFont="1" applyBorder="1" applyAlignment="1" applyProtection="1">
      <alignment horizontal="left" vertical="center"/>
    </xf>
    <xf numFmtId="0" fontId="0" fillId="0" borderId="20" xfId="0" applyBorder="1" applyAlignment="1" applyProtection="1">
      <alignment horizontal="left"/>
    </xf>
    <xf numFmtId="0" fontId="14" fillId="0" borderId="0" xfId="0" applyFont="1" applyAlignment="1" applyProtection="1">
      <alignment vertical="top" wrapText="1"/>
    </xf>
    <xf numFmtId="0" fontId="0" fillId="0" borderId="0" xfId="0" applyFont="1" applyBorder="1" applyAlignment="1" applyProtection="1">
      <alignment horizontal="left"/>
      <protection locked="0"/>
    </xf>
    <xf numFmtId="14" fontId="0" fillId="0" borderId="0" xfId="0" applyNumberFormat="1" applyFont="1" applyBorder="1" applyAlignment="1" applyProtection="1">
      <alignment horizontal="left"/>
      <protection locked="0"/>
    </xf>
    <xf numFmtId="3" fontId="0" fillId="0" borderId="0" xfId="0" applyNumberFormat="1" applyFont="1" applyBorder="1" applyAlignment="1" applyProtection="1">
      <alignment horizontal="center" wrapText="1"/>
      <protection locked="0"/>
    </xf>
    <xf numFmtId="3" fontId="15" fillId="0" borderId="0" xfId="0" applyNumberFormat="1" applyFont="1" applyBorder="1" applyAlignment="1" applyProtection="1">
      <alignment horizontal="center"/>
      <protection locked="0"/>
    </xf>
    <xf numFmtId="0" fontId="9" fillId="7" borderId="2" xfId="0" applyFont="1" applyFill="1" applyBorder="1" applyAlignment="1" applyProtection="1">
      <alignment horizontal="center" vertical="center"/>
    </xf>
    <xf numFmtId="0" fontId="9" fillId="0" borderId="0" xfId="0" applyFont="1" applyAlignment="1" applyProtection="1">
      <alignment horizontal="left"/>
    </xf>
    <xf numFmtId="0" fontId="9" fillId="0" borderId="0" xfId="0" applyFont="1" applyAlignment="1" applyProtection="1">
      <alignment horizontal="left" wrapText="1"/>
    </xf>
    <xf numFmtId="0" fontId="5" fillId="0" borderId="0" xfId="0" applyFont="1" applyAlignment="1" applyProtection="1">
      <alignment horizontal="center" vertical="center" wrapText="1"/>
    </xf>
    <xf numFmtId="0" fontId="14" fillId="0" borderId="0" xfId="0" applyFont="1" applyAlignment="1" applyProtection="1">
      <alignment vertical="top" wrapText="1"/>
    </xf>
    <xf numFmtId="0" fontId="12" fillId="0" borderId="0" xfId="0" applyFont="1" applyAlignment="1" applyProtection="1">
      <alignment horizontal="center" wrapText="1"/>
    </xf>
    <xf numFmtId="0" fontId="0" fillId="0" borderId="3" xfId="0" applyFont="1" applyBorder="1" applyAlignment="1" applyProtection="1">
      <alignment horizontal="left"/>
      <protection locked="0"/>
    </xf>
    <xf numFmtId="14" fontId="0" fillId="0" borderId="3" xfId="0" applyNumberFormat="1" applyFont="1" applyBorder="1" applyAlignment="1" applyProtection="1">
      <alignment horizontal="left"/>
      <protection locked="0"/>
    </xf>
    <xf numFmtId="0" fontId="2" fillId="0" borderId="0" xfId="0" applyFont="1" applyAlignment="1" applyProtection="1">
      <alignment horizontal="center" wrapText="1"/>
    </xf>
    <xf numFmtId="0" fontId="4" fillId="2" borderId="0" xfId="0" applyFont="1" applyFill="1" applyAlignment="1" applyProtection="1">
      <alignment horizontal="center" vertical="center"/>
    </xf>
    <xf numFmtId="0" fontId="7" fillId="0" borderId="0" xfId="0" applyFont="1" applyAlignment="1" applyProtection="1">
      <alignment horizontal="center" vertical="center"/>
      <protection locked="0"/>
    </xf>
    <xf numFmtId="0" fontId="0" fillId="0" borderId="2" xfId="0" applyFont="1" applyBorder="1" applyAlignment="1" applyProtection="1">
      <alignment horizontal="left"/>
      <protection locked="0"/>
    </xf>
  </cellXfs>
  <cellStyles count="3">
    <cellStyle name="Normal" xfId="0" builtinId="0"/>
    <cellStyle name="Normal 2" xfId="1" xr:uid="{00000000-0005-0000-0000-000001000000}"/>
    <cellStyle name="Normal 2 2" xfId="2" xr:uid="{00000000-0005-0000-0000-00000200000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22860</xdr:colOff>
          <xdr:row>2</xdr:row>
          <xdr:rowOff>38100</xdr:rowOff>
        </xdr:from>
        <xdr:to>
          <xdr:col>0</xdr:col>
          <xdr:colOff>525780</xdr:colOff>
          <xdr:row>2</xdr:row>
          <xdr:rowOff>1455420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0080"/>
                  </a:solidFill>
                  <a:latin typeface="Calibri"/>
                  <a:cs typeface="Calibri"/>
                </a:rPr>
                <a:t>Transfer Census</a:t>
              </a:r>
              <a:endParaRPr lang="en-US" sz="1100" b="1" i="0" u="none" strike="noStrike" baseline="0">
                <a:solidFill>
                  <a:srgbClr val="000000"/>
                </a:solidFill>
                <a:latin typeface="Calibri"/>
                <a:cs typeface="Calibri"/>
              </a:endParaRPr>
            </a:p>
            <a:p>
              <a:pPr algn="ctr" rtl="0">
                <a:defRPr sz="1000"/>
              </a:pPr>
              <a:endParaRPr lang="en-US" sz="1100" b="1"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xdr:colOff>
          <xdr:row>0</xdr:row>
          <xdr:rowOff>45720</xdr:rowOff>
        </xdr:from>
        <xdr:to>
          <xdr:col>0</xdr:col>
          <xdr:colOff>495300</xdr:colOff>
          <xdr:row>1</xdr:row>
          <xdr:rowOff>266700</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FF0000"/>
                  </a:solidFill>
                  <a:latin typeface="Calibri"/>
                  <a:cs typeface="Calibri"/>
                </a:rPr>
                <a:t>CLEAR</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1427"/>
  <sheetViews>
    <sheetView tabSelected="1" topLeftCell="B1" zoomScaleNormal="100" zoomScaleSheetLayoutView="90" workbookViewId="0">
      <selection activeCell="G10" sqref="G10"/>
    </sheetView>
  </sheetViews>
  <sheetFormatPr defaultColWidth="9.109375" defaultRowHeight="14.4" x14ac:dyDescent="0.3"/>
  <cols>
    <col min="1" max="1" width="9.109375" style="32" hidden="1" customWidth="1"/>
    <col min="2" max="2" width="6" style="16" customWidth="1"/>
    <col min="3" max="3" width="17" style="16" customWidth="1"/>
    <col min="4" max="5" width="15.6640625" style="16" customWidth="1"/>
    <col min="6" max="6" width="11.88671875" style="16" bestFit="1" customWidth="1"/>
    <col min="7" max="7" width="8.6640625" style="16" customWidth="1"/>
    <col min="8" max="8" width="11.88671875" style="16" customWidth="1"/>
    <col min="9" max="9" width="16.6640625" style="16" customWidth="1"/>
    <col min="10" max="11" width="17.5546875" style="16" customWidth="1"/>
    <col min="12" max="13" width="10.6640625" style="16" customWidth="1"/>
    <col min="14" max="14" width="16.5546875" style="16" customWidth="1"/>
    <col min="15" max="15" width="24" style="16" customWidth="1"/>
    <col min="16" max="16" width="9.109375" style="16"/>
    <col min="17" max="17" width="22.6640625" style="30" customWidth="1"/>
    <col min="18" max="19" width="15.6640625" style="30" customWidth="1"/>
    <col min="20" max="20" width="22.6640625" style="30" customWidth="1"/>
    <col min="21" max="22" width="15.6640625" style="30" customWidth="1"/>
    <col min="23" max="16384" width="9.109375" style="16"/>
  </cols>
  <sheetData>
    <row r="1" spans="1:34" ht="21" x14ac:dyDescent="0.3">
      <c r="C1" s="123" t="s">
        <v>128</v>
      </c>
      <c r="D1" s="123"/>
      <c r="E1" s="123"/>
      <c r="F1" s="123"/>
      <c r="G1" s="123"/>
      <c r="H1" s="123"/>
      <c r="I1" s="123"/>
      <c r="J1" s="123"/>
      <c r="K1" s="123"/>
      <c r="L1" s="123"/>
      <c r="M1" s="123"/>
      <c r="N1" s="123"/>
      <c r="O1" s="123"/>
    </row>
    <row r="2" spans="1:34" ht="30" customHeight="1" x14ac:dyDescent="0.3">
      <c r="B2" s="122" t="s">
        <v>62</v>
      </c>
      <c r="C2" s="122"/>
      <c r="D2" s="122"/>
      <c r="E2" s="122"/>
      <c r="F2" s="122"/>
      <c r="G2" s="122"/>
      <c r="H2" s="122"/>
      <c r="I2" s="122"/>
      <c r="J2" s="122"/>
      <c r="K2" s="122"/>
      <c r="L2" s="122"/>
      <c r="M2" s="122"/>
      <c r="N2" s="122"/>
      <c r="O2" s="122"/>
      <c r="AH2" s="16" t="s">
        <v>129</v>
      </c>
    </row>
    <row r="3" spans="1:34" ht="22.5" customHeight="1" x14ac:dyDescent="0.3">
      <c r="B3" s="114" t="s">
        <v>18</v>
      </c>
      <c r="C3" s="114"/>
      <c r="D3" s="124"/>
      <c r="E3" s="124"/>
      <c r="F3" s="124"/>
      <c r="G3" s="124"/>
      <c r="H3" s="124"/>
      <c r="I3" s="124"/>
      <c r="J3" s="124"/>
      <c r="K3" s="124"/>
      <c r="L3" s="109"/>
      <c r="M3" s="49"/>
      <c r="N3" s="49"/>
      <c r="O3" s="19"/>
      <c r="AH3" s="16" t="s">
        <v>130</v>
      </c>
    </row>
    <row r="4" spans="1:34" ht="22.5" customHeight="1" x14ac:dyDescent="0.3">
      <c r="B4" s="114" t="s">
        <v>46</v>
      </c>
      <c r="C4" s="114"/>
      <c r="D4" s="119"/>
      <c r="E4" s="119"/>
      <c r="F4" s="119"/>
      <c r="G4" s="119"/>
      <c r="H4" s="119"/>
      <c r="I4" s="119"/>
      <c r="J4" s="119"/>
      <c r="K4" s="119"/>
      <c r="L4" s="109"/>
      <c r="M4" s="49"/>
      <c r="N4" s="49"/>
      <c r="O4" s="19"/>
      <c r="AH4" s="16" t="s">
        <v>131</v>
      </c>
    </row>
    <row r="5" spans="1:34" ht="22.5" customHeight="1" x14ac:dyDescent="0.3">
      <c r="B5" s="114" t="s">
        <v>47</v>
      </c>
      <c r="C5" s="114"/>
      <c r="D5" s="119"/>
      <c r="E5" s="119"/>
      <c r="F5" s="119"/>
      <c r="G5" s="119"/>
      <c r="H5" s="119"/>
      <c r="I5" s="119"/>
      <c r="J5" s="119"/>
      <c r="K5" s="119"/>
      <c r="L5" s="109"/>
      <c r="M5" s="49"/>
      <c r="N5" s="49"/>
      <c r="O5" s="19"/>
      <c r="AH5" s="16" t="s">
        <v>132</v>
      </c>
    </row>
    <row r="6" spans="1:34" ht="22.5" customHeight="1" x14ac:dyDescent="0.3">
      <c r="B6" s="114" t="s">
        <v>48</v>
      </c>
      <c r="C6" s="114"/>
      <c r="D6" s="119"/>
      <c r="E6" s="119"/>
      <c r="F6" s="119"/>
      <c r="G6" s="119"/>
      <c r="H6" s="119"/>
      <c r="I6" s="119"/>
      <c r="J6" s="119"/>
      <c r="K6" s="119"/>
      <c r="L6" s="109"/>
      <c r="M6" s="49"/>
      <c r="N6" s="49"/>
      <c r="O6" s="19"/>
      <c r="AH6" s="16" t="s">
        <v>133</v>
      </c>
    </row>
    <row r="7" spans="1:34" ht="22.5" customHeight="1" x14ac:dyDescent="0.3">
      <c r="B7" s="114" t="s">
        <v>49</v>
      </c>
      <c r="C7" s="114"/>
      <c r="D7" s="119"/>
      <c r="E7" s="119"/>
      <c r="F7" s="119"/>
      <c r="G7" s="119"/>
      <c r="H7" s="119"/>
      <c r="I7" s="119"/>
      <c r="J7" s="119"/>
      <c r="K7" s="119"/>
      <c r="L7" s="109"/>
      <c r="M7" s="49"/>
      <c r="N7" s="49"/>
      <c r="O7" s="19"/>
      <c r="AH7" s="16" t="s">
        <v>134</v>
      </c>
    </row>
    <row r="8" spans="1:34" ht="30" customHeight="1" x14ac:dyDescent="0.3">
      <c r="B8" s="115" t="s">
        <v>50</v>
      </c>
      <c r="C8" s="115"/>
      <c r="D8" s="120"/>
      <c r="E8" s="120"/>
      <c r="F8" s="120"/>
      <c r="G8" s="120"/>
      <c r="H8" s="120"/>
      <c r="I8" s="120"/>
      <c r="J8" s="120"/>
      <c r="K8" s="120"/>
      <c r="L8" s="110"/>
      <c r="M8" s="49"/>
      <c r="N8" s="49"/>
      <c r="O8" s="19"/>
      <c r="AH8" s="16" t="s">
        <v>135</v>
      </c>
    </row>
    <row r="9" spans="1:34" ht="11.4" customHeight="1" x14ac:dyDescent="0.3">
      <c r="O9" s="19"/>
      <c r="AH9" s="16" t="s">
        <v>136</v>
      </c>
    </row>
    <row r="10" spans="1:34" x14ac:dyDescent="0.3">
      <c r="B10" s="121" t="s">
        <v>5</v>
      </c>
      <c r="C10" s="121"/>
      <c r="E10" s="14" t="s">
        <v>41</v>
      </c>
      <c r="F10" s="8"/>
      <c r="G10" s="14"/>
      <c r="H10" s="8"/>
      <c r="I10" s="14" t="s">
        <v>44</v>
      </c>
      <c r="J10" s="8"/>
      <c r="K10" s="41"/>
      <c r="L10" s="41"/>
      <c r="M10" s="41"/>
      <c r="N10" s="41"/>
      <c r="O10" s="19"/>
      <c r="AH10" s="16" t="s">
        <v>137</v>
      </c>
    </row>
    <row r="11" spans="1:34" x14ac:dyDescent="0.3">
      <c r="B11" s="121"/>
      <c r="C11" s="121"/>
      <c r="E11" s="15" t="s">
        <v>42</v>
      </c>
      <c r="F11" s="8"/>
      <c r="G11" s="14"/>
      <c r="H11" s="8"/>
      <c r="I11" s="14" t="s">
        <v>45</v>
      </c>
      <c r="J11" s="8"/>
      <c r="K11" s="30"/>
      <c r="L11" s="30"/>
      <c r="M11" s="30"/>
      <c r="N11" s="30"/>
      <c r="O11" s="19"/>
      <c r="AH11" s="16" t="s">
        <v>138</v>
      </c>
    </row>
    <row r="12" spans="1:34" x14ac:dyDescent="0.3">
      <c r="B12" s="17"/>
      <c r="O12" s="19"/>
      <c r="AH12" s="16" t="s">
        <v>139</v>
      </c>
    </row>
    <row r="13" spans="1:34" ht="33" customHeight="1" x14ac:dyDescent="0.3">
      <c r="B13" s="118" t="s">
        <v>85</v>
      </c>
      <c r="C13" s="118"/>
      <c r="D13" s="118"/>
      <c r="E13" s="118"/>
      <c r="F13" s="118"/>
      <c r="G13" s="118"/>
      <c r="H13" s="118"/>
      <c r="I13" s="118"/>
      <c r="J13" s="118"/>
      <c r="K13" s="46"/>
      <c r="L13" s="111"/>
      <c r="M13" s="50"/>
      <c r="N13" s="50"/>
      <c r="AH13" s="16" t="s">
        <v>140</v>
      </c>
    </row>
    <row r="14" spans="1:34" s="31" customFormat="1" ht="52.5" customHeight="1" x14ac:dyDescent="0.3">
      <c r="A14" s="37"/>
      <c r="B14" s="25"/>
      <c r="C14" s="117" t="s">
        <v>52</v>
      </c>
      <c r="D14" s="117"/>
      <c r="E14" s="117"/>
      <c r="F14" s="117"/>
      <c r="G14" s="117"/>
      <c r="H14" s="117"/>
      <c r="I14" s="117"/>
      <c r="J14" s="117"/>
      <c r="K14" s="117"/>
      <c r="L14" s="108"/>
      <c r="M14" s="44"/>
      <c r="N14" s="44"/>
      <c r="Q14" s="100"/>
      <c r="R14" s="100"/>
      <c r="S14" s="100"/>
      <c r="T14" s="100"/>
      <c r="U14" s="100"/>
      <c r="V14" s="100"/>
      <c r="AH14" s="31" t="s">
        <v>141</v>
      </c>
    </row>
    <row r="15" spans="1:34" ht="15.6" x14ac:dyDescent="0.3">
      <c r="B15" s="18"/>
      <c r="C15" s="18"/>
      <c r="D15" s="18"/>
      <c r="E15" s="18"/>
      <c r="F15" s="18"/>
      <c r="G15" s="18"/>
      <c r="H15" s="18"/>
      <c r="I15" s="18"/>
      <c r="J15" s="18"/>
      <c r="K15" s="18"/>
      <c r="L15" s="18"/>
      <c r="M15" s="18"/>
      <c r="N15" s="18"/>
      <c r="O15" s="19"/>
      <c r="AH15" s="16" t="s">
        <v>142</v>
      </c>
    </row>
    <row r="16" spans="1:34" ht="15.75" customHeight="1" x14ac:dyDescent="0.3">
      <c r="B16" s="116" t="s">
        <v>43</v>
      </c>
      <c r="C16" s="116"/>
      <c r="D16" s="116"/>
      <c r="E16" s="116"/>
      <c r="F16" s="116"/>
      <c r="G16" s="116"/>
      <c r="H16" s="116"/>
      <c r="I16" s="116"/>
      <c r="J16" s="18" t="s">
        <v>86</v>
      </c>
      <c r="K16" s="47"/>
      <c r="L16" s="112"/>
      <c r="M16" s="51"/>
      <c r="N16" s="51"/>
      <c r="AH16" s="16" t="s">
        <v>143</v>
      </c>
    </row>
    <row r="17" spans="1:22" ht="15.6" x14ac:dyDescent="0.3">
      <c r="B17" s="116"/>
      <c r="C17" s="116"/>
      <c r="D17" s="116"/>
      <c r="E17" s="116"/>
      <c r="F17" s="116"/>
      <c r="G17" s="116"/>
      <c r="H17" s="116"/>
      <c r="I17" s="116"/>
      <c r="J17" s="18" t="s">
        <v>87</v>
      </c>
      <c r="K17" s="48"/>
      <c r="L17" s="112"/>
      <c r="M17" s="51"/>
      <c r="N17" s="51"/>
    </row>
    <row r="18" spans="1:22" ht="15.6" x14ac:dyDescent="0.3">
      <c r="B18" s="20"/>
    </row>
    <row r="19" spans="1:22" ht="17.399999999999999" x14ac:dyDescent="0.35">
      <c r="B19" s="21" t="s">
        <v>16</v>
      </c>
      <c r="C19" s="29"/>
      <c r="D19" s="29"/>
      <c r="E19" s="29"/>
      <c r="F19" s="29"/>
      <c r="G19" s="29"/>
      <c r="H19" s="29"/>
      <c r="I19" s="29"/>
      <c r="J19" s="29"/>
      <c r="K19" s="29"/>
      <c r="L19" s="29"/>
      <c r="M19" s="29"/>
      <c r="N19" s="29"/>
      <c r="O19" s="29"/>
    </row>
    <row r="20" spans="1:22" ht="17.399999999999999" x14ac:dyDescent="0.35">
      <c r="B20" s="42" t="s">
        <v>61</v>
      </c>
      <c r="C20" s="29"/>
      <c r="D20" s="29"/>
      <c r="E20" s="29"/>
      <c r="F20" s="29"/>
      <c r="G20" s="29"/>
      <c r="H20" s="29"/>
      <c r="I20" s="29"/>
      <c r="J20" s="29"/>
      <c r="K20" s="29"/>
      <c r="L20" s="29"/>
      <c r="M20" s="29"/>
      <c r="N20" s="29"/>
      <c r="O20" s="29"/>
    </row>
    <row r="21" spans="1:22" ht="15.6" x14ac:dyDescent="0.3">
      <c r="B21" s="22" t="s">
        <v>11</v>
      </c>
      <c r="C21" s="23"/>
      <c r="D21" s="23"/>
      <c r="E21" s="23"/>
      <c r="F21" s="23"/>
      <c r="G21" s="23"/>
      <c r="H21" s="23"/>
      <c r="I21" s="23"/>
      <c r="J21" s="23"/>
      <c r="K21" s="23"/>
      <c r="L21" s="23"/>
      <c r="M21" s="23"/>
      <c r="N21" s="23"/>
      <c r="O21" s="24"/>
      <c r="Q21" s="113" t="s">
        <v>120</v>
      </c>
      <c r="R21" s="113"/>
      <c r="S21" s="113"/>
      <c r="T21" s="113"/>
      <c r="U21" s="113"/>
      <c r="V21" s="113"/>
    </row>
    <row r="22" spans="1:22" s="36" customFormat="1" ht="43.2" x14ac:dyDescent="0.3">
      <c r="A22" s="38"/>
      <c r="B22" s="33" t="s">
        <v>12</v>
      </c>
      <c r="C22" s="34" t="s">
        <v>72</v>
      </c>
      <c r="D22" s="35" t="s">
        <v>71</v>
      </c>
      <c r="E22" s="35" t="s">
        <v>73</v>
      </c>
      <c r="F22" s="33" t="s">
        <v>74</v>
      </c>
      <c r="G22" s="33" t="s">
        <v>75</v>
      </c>
      <c r="H22" s="33" t="s">
        <v>76</v>
      </c>
      <c r="I22" s="33" t="s">
        <v>77</v>
      </c>
      <c r="J22" s="33" t="s">
        <v>127</v>
      </c>
      <c r="K22" s="33" t="s">
        <v>126</v>
      </c>
      <c r="L22" s="33" t="s">
        <v>17</v>
      </c>
      <c r="M22" s="33" t="s">
        <v>78</v>
      </c>
      <c r="N22" s="33" t="s">
        <v>79</v>
      </c>
      <c r="O22" s="34" t="s">
        <v>13</v>
      </c>
      <c r="Q22" s="102" t="s">
        <v>123</v>
      </c>
      <c r="R22" s="103" t="s">
        <v>121</v>
      </c>
      <c r="S22" s="106" t="s">
        <v>122</v>
      </c>
      <c r="T22" s="104" t="s">
        <v>124</v>
      </c>
      <c r="U22" s="103" t="s">
        <v>121</v>
      </c>
      <c r="V22" s="103" t="s">
        <v>122</v>
      </c>
    </row>
    <row r="23" spans="1:22" x14ac:dyDescent="0.3">
      <c r="A23" s="32">
        <f>ROW()-ROW($A$22)</f>
        <v>1</v>
      </c>
      <c r="B23" s="66"/>
      <c r="C23" s="65"/>
      <c r="D23" s="43"/>
      <c r="E23" s="43"/>
      <c r="F23" s="27"/>
      <c r="G23" s="28"/>
      <c r="H23" s="28"/>
      <c r="I23" s="28"/>
      <c r="J23" s="28"/>
      <c r="K23" s="28"/>
      <c r="L23" s="28"/>
      <c r="M23" s="45"/>
      <c r="N23" s="28"/>
      <c r="O23" s="26"/>
      <c r="Q23" s="101"/>
      <c r="R23" s="101" t="str">
        <f>IFERROR(LEFT(TRIM(Q23),FIND(",",TRIM(Q23))-1),"")</f>
        <v/>
      </c>
      <c r="S23" s="107" t="str">
        <f>IFERROR(RIGHT(TRIM(Q23),LEN(TRIM(Q23))-FIND(",",TRIM(Q23))-1),"")</f>
        <v/>
      </c>
      <c r="T23" s="105"/>
      <c r="U23" s="101" t="str">
        <f>IFERROR(RIGHT(TRIM(T23),LEN(TRIM(T23))-FIND(" ",TRIM(T23))),"")</f>
        <v/>
      </c>
      <c r="V23" s="101" t="str">
        <f>IFERROR(LEFT(TRIM(T23),FIND(" ",TRIM(T23))-1),"")</f>
        <v/>
      </c>
    </row>
    <row r="24" spans="1:22" x14ac:dyDescent="0.3">
      <c r="A24" s="32">
        <f t="shared" ref="A24:A87" si="0">ROW()-ROW($A$22)</f>
        <v>2</v>
      </c>
      <c r="B24" s="66"/>
      <c r="C24" s="65"/>
      <c r="D24" s="43"/>
      <c r="E24" s="43"/>
      <c r="F24" s="27"/>
      <c r="G24" s="28"/>
      <c r="H24" s="28"/>
      <c r="I24" s="28"/>
      <c r="J24" s="28"/>
      <c r="K24" s="28"/>
      <c r="L24" s="28"/>
      <c r="M24" s="45"/>
      <c r="N24" s="28"/>
      <c r="O24" s="26"/>
      <c r="Q24" s="101"/>
      <c r="R24" s="101" t="str">
        <f t="shared" ref="R24:R87" si="1">IFERROR(LEFT(TRIM(Q24),FIND(",",TRIM(Q24))-1),"")</f>
        <v/>
      </c>
      <c r="S24" s="107" t="str">
        <f t="shared" ref="S24:S87" si="2">IFERROR(RIGHT(TRIM(Q24),LEN(TRIM(Q24))-FIND(",",TRIM(Q24))-1),"")</f>
        <v/>
      </c>
      <c r="T24" s="105"/>
      <c r="U24" s="101" t="str">
        <f>IFERROR(RIGHT(TRIM(T24),LEN(TRIM(T24))-FIND(" ",TRIM(T24))),"")</f>
        <v/>
      </c>
      <c r="V24" s="101" t="str">
        <f>IFERROR(LEFT(TRIM(T24),FIND(" ",TRIM(T24))-1),"")</f>
        <v/>
      </c>
    </row>
    <row r="25" spans="1:22" x14ac:dyDescent="0.3">
      <c r="A25" s="32">
        <f t="shared" si="0"/>
        <v>3</v>
      </c>
      <c r="B25" s="66"/>
      <c r="C25" s="65"/>
      <c r="D25" s="43"/>
      <c r="E25" s="43"/>
      <c r="F25" s="27"/>
      <c r="G25" s="28"/>
      <c r="H25" s="28"/>
      <c r="I25" s="28"/>
      <c r="J25" s="28"/>
      <c r="K25" s="28"/>
      <c r="L25" s="28"/>
      <c r="M25" s="45"/>
      <c r="N25" s="28"/>
      <c r="O25" s="26"/>
      <c r="Q25" s="101"/>
      <c r="R25" s="101" t="str">
        <f t="shared" si="1"/>
        <v/>
      </c>
      <c r="S25" s="107" t="str">
        <f t="shared" si="2"/>
        <v/>
      </c>
      <c r="T25" s="105"/>
      <c r="U25" s="101" t="str">
        <f t="shared" ref="U25:U88" si="3">IFERROR(RIGHT(TRIM(T25),LEN(TRIM(T25))-FIND(" ",TRIM(T25))),"")</f>
        <v/>
      </c>
      <c r="V25" s="101" t="str">
        <f t="shared" ref="V25:V88" si="4">IFERROR(LEFT(TRIM(T25),FIND(" ",TRIM(T25))-1),"")</f>
        <v/>
      </c>
    </row>
    <row r="26" spans="1:22" x14ac:dyDescent="0.3">
      <c r="A26" s="32">
        <f t="shared" si="0"/>
        <v>4</v>
      </c>
      <c r="B26" s="66"/>
      <c r="C26" s="65"/>
      <c r="D26" s="43"/>
      <c r="E26" s="43"/>
      <c r="F26" s="27"/>
      <c r="G26" s="28"/>
      <c r="H26" s="28"/>
      <c r="I26" s="28"/>
      <c r="J26" s="28"/>
      <c r="K26" s="28"/>
      <c r="L26" s="28"/>
      <c r="M26" s="45"/>
      <c r="N26" s="28"/>
      <c r="O26" s="26"/>
      <c r="Q26" s="101"/>
      <c r="R26" s="101" t="str">
        <f t="shared" si="1"/>
        <v/>
      </c>
      <c r="S26" s="107" t="str">
        <f t="shared" si="2"/>
        <v/>
      </c>
      <c r="T26" s="105"/>
      <c r="U26" s="101" t="str">
        <f t="shared" si="3"/>
        <v/>
      </c>
      <c r="V26" s="101" t="str">
        <f t="shared" si="4"/>
        <v/>
      </c>
    </row>
    <row r="27" spans="1:22" x14ac:dyDescent="0.3">
      <c r="A27" s="32">
        <f t="shared" si="0"/>
        <v>5</v>
      </c>
      <c r="B27" s="66"/>
      <c r="C27" s="65"/>
      <c r="D27" s="43"/>
      <c r="E27" s="43"/>
      <c r="F27" s="27"/>
      <c r="G27" s="28"/>
      <c r="H27" s="28"/>
      <c r="I27" s="28"/>
      <c r="J27" s="28"/>
      <c r="K27" s="28"/>
      <c r="L27" s="28"/>
      <c r="M27" s="45"/>
      <c r="N27" s="28"/>
      <c r="O27" s="26"/>
      <c r="Q27" s="101"/>
      <c r="R27" s="101" t="str">
        <f t="shared" si="1"/>
        <v/>
      </c>
      <c r="S27" s="107" t="str">
        <f t="shared" si="2"/>
        <v/>
      </c>
      <c r="T27" s="105"/>
      <c r="U27" s="101" t="str">
        <f t="shared" si="3"/>
        <v/>
      </c>
      <c r="V27" s="101" t="str">
        <f t="shared" si="4"/>
        <v/>
      </c>
    </row>
    <row r="28" spans="1:22" x14ac:dyDescent="0.3">
      <c r="A28" s="32">
        <f t="shared" si="0"/>
        <v>6</v>
      </c>
      <c r="B28" s="66"/>
      <c r="C28" s="65"/>
      <c r="D28" s="43"/>
      <c r="E28" s="43"/>
      <c r="F28" s="27"/>
      <c r="G28" s="28"/>
      <c r="H28" s="28"/>
      <c r="I28" s="28"/>
      <c r="J28" s="28"/>
      <c r="K28" s="28"/>
      <c r="L28" s="28"/>
      <c r="M28" s="45"/>
      <c r="N28" s="28"/>
      <c r="O28" s="26"/>
      <c r="Q28" s="101"/>
      <c r="R28" s="101" t="str">
        <f t="shared" si="1"/>
        <v/>
      </c>
      <c r="S28" s="107" t="str">
        <f t="shared" si="2"/>
        <v/>
      </c>
      <c r="T28" s="105"/>
      <c r="U28" s="101" t="str">
        <f t="shared" si="3"/>
        <v/>
      </c>
      <c r="V28" s="101" t="str">
        <f t="shared" si="4"/>
        <v/>
      </c>
    </row>
    <row r="29" spans="1:22" x14ac:dyDescent="0.3">
      <c r="A29" s="32">
        <f t="shared" si="0"/>
        <v>7</v>
      </c>
      <c r="B29" s="66"/>
      <c r="C29" s="65"/>
      <c r="D29" s="43"/>
      <c r="E29" s="43"/>
      <c r="F29" s="27"/>
      <c r="G29" s="28"/>
      <c r="H29" s="28"/>
      <c r="I29" s="28"/>
      <c r="J29" s="28"/>
      <c r="K29" s="28"/>
      <c r="L29" s="28"/>
      <c r="M29" s="45"/>
      <c r="N29" s="28"/>
      <c r="O29" s="26"/>
      <c r="Q29" s="101"/>
      <c r="R29" s="101" t="str">
        <f t="shared" si="1"/>
        <v/>
      </c>
      <c r="S29" s="107" t="str">
        <f t="shared" si="2"/>
        <v/>
      </c>
      <c r="T29" s="105"/>
      <c r="U29" s="101" t="str">
        <f t="shared" si="3"/>
        <v/>
      </c>
      <c r="V29" s="101" t="str">
        <f t="shared" si="4"/>
        <v/>
      </c>
    </row>
    <row r="30" spans="1:22" x14ac:dyDescent="0.3">
      <c r="A30" s="32">
        <f t="shared" si="0"/>
        <v>8</v>
      </c>
      <c r="B30" s="66"/>
      <c r="C30" s="65"/>
      <c r="D30" s="43"/>
      <c r="E30" s="43"/>
      <c r="F30" s="27"/>
      <c r="G30" s="28"/>
      <c r="H30" s="28"/>
      <c r="I30" s="28"/>
      <c r="J30" s="28"/>
      <c r="K30" s="28"/>
      <c r="L30" s="28"/>
      <c r="M30" s="45"/>
      <c r="N30" s="28"/>
      <c r="O30" s="26"/>
      <c r="Q30" s="101"/>
      <c r="R30" s="101" t="str">
        <f t="shared" si="1"/>
        <v/>
      </c>
      <c r="S30" s="107" t="str">
        <f t="shared" si="2"/>
        <v/>
      </c>
      <c r="T30" s="105"/>
      <c r="U30" s="101" t="str">
        <f t="shared" si="3"/>
        <v/>
      </c>
      <c r="V30" s="101" t="str">
        <f t="shared" si="4"/>
        <v/>
      </c>
    </row>
    <row r="31" spans="1:22" x14ac:dyDescent="0.3">
      <c r="A31" s="32">
        <f t="shared" si="0"/>
        <v>9</v>
      </c>
      <c r="B31" s="66"/>
      <c r="C31" s="65"/>
      <c r="D31" s="43"/>
      <c r="E31" s="43"/>
      <c r="F31" s="27"/>
      <c r="G31" s="28"/>
      <c r="H31" s="28"/>
      <c r="I31" s="28"/>
      <c r="J31" s="28"/>
      <c r="K31" s="28"/>
      <c r="L31" s="28"/>
      <c r="M31" s="45"/>
      <c r="N31" s="28"/>
      <c r="O31" s="26"/>
      <c r="Q31" s="101"/>
      <c r="R31" s="101" t="str">
        <f t="shared" si="1"/>
        <v/>
      </c>
      <c r="S31" s="107" t="str">
        <f t="shared" si="2"/>
        <v/>
      </c>
      <c r="T31" s="105"/>
      <c r="U31" s="101" t="str">
        <f t="shared" si="3"/>
        <v/>
      </c>
      <c r="V31" s="101" t="str">
        <f t="shared" si="4"/>
        <v/>
      </c>
    </row>
    <row r="32" spans="1:22" x14ac:dyDescent="0.3">
      <c r="A32" s="32">
        <f t="shared" si="0"/>
        <v>10</v>
      </c>
      <c r="B32" s="66"/>
      <c r="C32" s="65"/>
      <c r="D32" s="43"/>
      <c r="E32" s="43"/>
      <c r="F32" s="27"/>
      <c r="G32" s="28"/>
      <c r="H32" s="28"/>
      <c r="I32" s="28"/>
      <c r="J32" s="28"/>
      <c r="K32" s="28"/>
      <c r="L32" s="28"/>
      <c r="M32" s="45"/>
      <c r="N32" s="28"/>
      <c r="O32" s="26"/>
      <c r="Q32" s="101"/>
      <c r="R32" s="101" t="str">
        <f t="shared" si="1"/>
        <v/>
      </c>
      <c r="S32" s="107" t="str">
        <f t="shared" si="2"/>
        <v/>
      </c>
      <c r="T32" s="105"/>
      <c r="U32" s="101" t="str">
        <f t="shared" si="3"/>
        <v/>
      </c>
      <c r="V32" s="101" t="str">
        <f t="shared" si="4"/>
        <v/>
      </c>
    </row>
    <row r="33" spans="1:22" x14ac:dyDescent="0.3">
      <c r="A33" s="32">
        <f t="shared" si="0"/>
        <v>11</v>
      </c>
      <c r="B33" s="66"/>
      <c r="C33" s="65"/>
      <c r="D33" s="43"/>
      <c r="E33" s="43"/>
      <c r="F33" s="27"/>
      <c r="G33" s="28"/>
      <c r="H33" s="28"/>
      <c r="I33" s="28"/>
      <c r="J33" s="28"/>
      <c r="K33" s="28"/>
      <c r="L33" s="28"/>
      <c r="M33" s="45"/>
      <c r="N33" s="28"/>
      <c r="O33" s="26"/>
      <c r="Q33" s="101"/>
      <c r="R33" s="101" t="str">
        <f t="shared" si="1"/>
        <v/>
      </c>
      <c r="S33" s="107" t="str">
        <f t="shared" si="2"/>
        <v/>
      </c>
      <c r="T33" s="105"/>
      <c r="U33" s="101" t="str">
        <f t="shared" si="3"/>
        <v/>
      </c>
      <c r="V33" s="101" t="str">
        <f t="shared" si="4"/>
        <v/>
      </c>
    </row>
    <row r="34" spans="1:22" x14ac:dyDescent="0.3">
      <c r="A34" s="32">
        <f t="shared" si="0"/>
        <v>12</v>
      </c>
      <c r="B34" s="66"/>
      <c r="C34" s="65"/>
      <c r="D34" s="43"/>
      <c r="E34" s="43"/>
      <c r="F34" s="27"/>
      <c r="G34" s="28"/>
      <c r="H34" s="28"/>
      <c r="I34" s="28"/>
      <c r="J34" s="28"/>
      <c r="K34" s="28"/>
      <c r="L34" s="28"/>
      <c r="M34" s="45"/>
      <c r="N34" s="28"/>
      <c r="O34" s="26"/>
      <c r="Q34" s="101"/>
      <c r="R34" s="101" t="str">
        <f t="shared" si="1"/>
        <v/>
      </c>
      <c r="S34" s="107" t="str">
        <f t="shared" si="2"/>
        <v/>
      </c>
      <c r="T34" s="105"/>
      <c r="U34" s="101" t="str">
        <f t="shared" si="3"/>
        <v/>
      </c>
      <c r="V34" s="101" t="str">
        <f t="shared" si="4"/>
        <v/>
      </c>
    </row>
    <row r="35" spans="1:22" x14ac:dyDescent="0.3">
      <c r="A35" s="32">
        <f t="shared" si="0"/>
        <v>13</v>
      </c>
      <c r="B35" s="66"/>
      <c r="C35" s="65"/>
      <c r="D35" s="43"/>
      <c r="E35" s="43"/>
      <c r="F35" s="27"/>
      <c r="G35" s="28"/>
      <c r="H35" s="28"/>
      <c r="I35" s="28"/>
      <c r="J35" s="28"/>
      <c r="K35" s="28"/>
      <c r="L35" s="28"/>
      <c r="M35" s="45"/>
      <c r="N35" s="28"/>
      <c r="O35" s="26"/>
      <c r="Q35" s="101"/>
      <c r="R35" s="101" t="str">
        <f t="shared" si="1"/>
        <v/>
      </c>
      <c r="S35" s="107" t="str">
        <f t="shared" si="2"/>
        <v/>
      </c>
      <c r="T35" s="105"/>
      <c r="U35" s="101" t="str">
        <f t="shared" si="3"/>
        <v/>
      </c>
      <c r="V35" s="101" t="str">
        <f t="shared" si="4"/>
        <v/>
      </c>
    </row>
    <row r="36" spans="1:22" x14ac:dyDescent="0.3">
      <c r="A36" s="32">
        <f t="shared" si="0"/>
        <v>14</v>
      </c>
      <c r="B36" s="66"/>
      <c r="C36" s="65"/>
      <c r="D36" s="43"/>
      <c r="E36" s="43"/>
      <c r="F36" s="27"/>
      <c r="G36" s="28"/>
      <c r="H36" s="28"/>
      <c r="I36" s="28"/>
      <c r="J36" s="28"/>
      <c r="K36" s="28"/>
      <c r="L36" s="28"/>
      <c r="M36" s="45"/>
      <c r="N36" s="28"/>
      <c r="O36" s="26"/>
      <c r="Q36" s="101"/>
      <c r="R36" s="101" t="str">
        <f t="shared" si="1"/>
        <v/>
      </c>
      <c r="S36" s="107" t="str">
        <f t="shared" si="2"/>
        <v/>
      </c>
      <c r="T36" s="105"/>
      <c r="U36" s="101" t="str">
        <f t="shared" si="3"/>
        <v/>
      </c>
      <c r="V36" s="101" t="str">
        <f t="shared" si="4"/>
        <v/>
      </c>
    </row>
    <row r="37" spans="1:22" x14ac:dyDescent="0.3">
      <c r="A37" s="32">
        <f t="shared" si="0"/>
        <v>15</v>
      </c>
      <c r="B37" s="66"/>
      <c r="C37" s="65"/>
      <c r="D37" s="43"/>
      <c r="E37" s="43"/>
      <c r="F37" s="27"/>
      <c r="G37" s="28"/>
      <c r="H37" s="28"/>
      <c r="I37" s="28"/>
      <c r="J37" s="28"/>
      <c r="K37" s="28"/>
      <c r="L37" s="28"/>
      <c r="M37" s="45"/>
      <c r="N37" s="28"/>
      <c r="O37" s="26"/>
      <c r="Q37" s="101"/>
      <c r="R37" s="101" t="str">
        <f t="shared" si="1"/>
        <v/>
      </c>
      <c r="S37" s="107" t="str">
        <f t="shared" si="2"/>
        <v/>
      </c>
      <c r="T37" s="105"/>
      <c r="U37" s="101" t="str">
        <f t="shared" si="3"/>
        <v/>
      </c>
      <c r="V37" s="101" t="str">
        <f t="shared" si="4"/>
        <v/>
      </c>
    </row>
    <row r="38" spans="1:22" x14ac:dyDescent="0.3">
      <c r="A38" s="32">
        <f t="shared" si="0"/>
        <v>16</v>
      </c>
      <c r="B38" s="66"/>
      <c r="C38" s="65"/>
      <c r="D38" s="43"/>
      <c r="E38" s="43"/>
      <c r="F38" s="27"/>
      <c r="G38" s="28"/>
      <c r="H38" s="28"/>
      <c r="I38" s="28"/>
      <c r="J38" s="28"/>
      <c r="K38" s="28"/>
      <c r="L38" s="28"/>
      <c r="M38" s="45"/>
      <c r="N38" s="28"/>
      <c r="O38" s="26"/>
      <c r="Q38" s="101"/>
      <c r="R38" s="101" t="str">
        <f t="shared" si="1"/>
        <v/>
      </c>
      <c r="S38" s="107" t="str">
        <f t="shared" si="2"/>
        <v/>
      </c>
      <c r="T38" s="105"/>
      <c r="U38" s="101" t="str">
        <f t="shared" si="3"/>
        <v/>
      </c>
      <c r="V38" s="101" t="str">
        <f t="shared" si="4"/>
        <v/>
      </c>
    </row>
    <row r="39" spans="1:22" x14ac:dyDescent="0.3">
      <c r="A39" s="32">
        <f t="shared" si="0"/>
        <v>17</v>
      </c>
      <c r="B39" s="66"/>
      <c r="C39" s="65"/>
      <c r="D39" s="43"/>
      <c r="E39" s="43"/>
      <c r="F39" s="27"/>
      <c r="G39" s="28"/>
      <c r="H39" s="28"/>
      <c r="I39" s="28"/>
      <c r="J39" s="28"/>
      <c r="K39" s="28"/>
      <c r="L39" s="28"/>
      <c r="M39" s="45"/>
      <c r="N39" s="28"/>
      <c r="O39" s="26"/>
      <c r="Q39" s="101"/>
      <c r="R39" s="101" t="str">
        <f t="shared" si="1"/>
        <v/>
      </c>
      <c r="S39" s="107" t="str">
        <f t="shared" si="2"/>
        <v/>
      </c>
      <c r="T39" s="105"/>
      <c r="U39" s="101" t="str">
        <f t="shared" si="3"/>
        <v/>
      </c>
      <c r="V39" s="101" t="str">
        <f t="shared" si="4"/>
        <v/>
      </c>
    </row>
    <row r="40" spans="1:22" x14ac:dyDescent="0.3">
      <c r="A40" s="32">
        <f t="shared" si="0"/>
        <v>18</v>
      </c>
      <c r="B40" s="66"/>
      <c r="C40" s="65"/>
      <c r="D40" s="43"/>
      <c r="E40" s="43"/>
      <c r="F40" s="27"/>
      <c r="G40" s="28"/>
      <c r="H40" s="28"/>
      <c r="I40" s="28"/>
      <c r="J40" s="28"/>
      <c r="K40" s="28"/>
      <c r="L40" s="28"/>
      <c r="M40" s="45"/>
      <c r="N40" s="28"/>
      <c r="O40" s="26"/>
      <c r="Q40" s="101"/>
      <c r="R40" s="101" t="str">
        <f t="shared" si="1"/>
        <v/>
      </c>
      <c r="S40" s="107" t="str">
        <f t="shared" si="2"/>
        <v/>
      </c>
      <c r="T40" s="105"/>
      <c r="U40" s="101" t="str">
        <f t="shared" si="3"/>
        <v/>
      </c>
      <c r="V40" s="101" t="str">
        <f t="shared" si="4"/>
        <v/>
      </c>
    </row>
    <row r="41" spans="1:22" x14ac:dyDescent="0.3">
      <c r="A41" s="32">
        <f t="shared" si="0"/>
        <v>19</v>
      </c>
      <c r="B41" s="66"/>
      <c r="C41" s="65"/>
      <c r="D41" s="43"/>
      <c r="E41" s="43"/>
      <c r="F41" s="27"/>
      <c r="G41" s="28"/>
      <c r="H41" s="28"/>
      <c r="I41" s="28"/>
      <c r="J41" s="28"/>
      <c r="K41" s="28"/>
      <c r="L41" s="28"/>
      <c r="M41" s="45"/>
      <c r="N41" s="28"/>
      <c r="O41" s="26"/>
      <c r="Q41" s="101"/>
      <c r="R41" s="101" t="str">
        <f t="shared" si="1"/>
        <v/>
      </c>
      <c r="S41" s="107" t="str">
        <f t="shared" si="2"/>
        <v/>
      </c>
      <c r="T41" s="105"/>
      <c r="U41" s="101" t="str">
        <f t="shared" si="3"/>
        <v/>
      </c>
      <c r="V41" s="101" t="str">
        <f t="shared" si="4"/>
        <v/>
      </c>
    </row>
    <row r="42" spans="1:22" x14ac:dyDescent="0.3">
      <c r="A42" s="32">
        <f t="shared" si="0"/>
        <v>20</v>
      </c>
      <c r="B42" s="66"/>
      <c r="C42" s="65"/>
      <c r="D42" s="43"/>
      <c r="E42" s="43"/>
      <c r="F42" s="27"/>
      <c r="G42" s="28"/>
      <c r="H42" s="28"/>
      <c r="I42" s="28"/>
      <c r="J42" s="28"/>
      <c r="K42" s="28"/>
      <c r="L42" s="28"/>
      <c r="M42" s="45"/>
      <c r="N42" s="28"/>
      <c r="O42" s="26"/>
      <c r="Q42" s="101"/>
      <c r="R42" s="101" t="str">
        <f t="shared" si="1"/>
        <v/>
      </c>
      <c r="S42" s="107" t="str">
        <f t="shared" si="2"/>
        <v/>
      </c>
      <c r="T42" s="105"/>
      <c r="U42" s="101" t="str">
        <f t="shared" si="3"/>
        <v/>
      </c>
      <c r="V42" s="101" t="str">
        <f t="shared" si="4"/>
        <v/>
      </c>
    </row>
    <row r="43" spans="1:22" x14ac:dyDescent="0.3">
      <c r="A43" s="32">
        <f t="shared" si="0"/>
        <v>21</v>
      </c>
      <c r="B43" s="66"/>
      <c r="C43" s="65"/>
      <c r="D43" s="43"/>
      <c r="E43" s="43"/>
      <c r="F43" s="27"/>
      <c r="G43" s="28"/>
      <c r="H43" s="28"/>
      <c r="I43" s="28"/>
      <c r="J43" s="28"/>
      <c r="K43" s="28"/>
      <c r="L43" s="28"/>
      <c r="M43" s="45"/>
      <c r="N43" s="28"/>
      <c r="O43" s="26"/>
      <c r="Q43" s="101"/>
      <c r="R43" s="101" t="str">
        <f t="shared" si="1"/>
        <v/>
      </c>
      <c r="S43" s="107" t="str">
        <f t="shared" si="2"/>
        <v/>
      </c>
      <c r="T43" s="105"/>
      <c r="U43" s="101" t="str">
        <f t="shared" si="3"/>
        <v/>
      </c>
      <c r="V43" s="101" t="str">
        <f t="shared" si="4"/>
        <v/>
      </c>
    </row>
    <row r="44" spans="1:22" x14ac:dyDescent="0.3">
      <c r="A44" s="32">
        <f t="shared" si="0"/>
        <v>22</v>
      </c>
      <c r="B44" s="66"/>
      <c r="C44" s="65"/>
      <c r="D44" s="43"/>
      <c r="E44" s="43"/>
      <c r="F44" s="27"/>
      <c r="G44" s="28"/>
      <c r="H44" s="28"/>
      <c r="I44" s="28"/>
      <c r="J44" s="28"/>
      <c r="K44" s="28"/>
      <c r="L44" s="28"/>
      <c r="M44" s="45"/>
      <c r="N44" s="28"/>
      <c r="O44" s="26"/>
      <c r="Q44" s="101"/>
      <c r="R44" s="101" t="str">
        <f t="shared" si="1"/>
        <v/>
      </c>
      <c r="S44" s="107" t="str">
        <f t="shared" si="2"/>
        <v/>
      </c>
      <c r="T44" s="105"/>
      <c r="U44" s="101" t="str">
        <f t="shared" si="3"/>
        <v/>
      </c>
      <c r="V44" s="101" t="str">
        <f t="shared" si="4"/>
        <v/>
      </c>
    </row>
    <row r="45" spans="1:22" x14ac:dyDescent="0.3">
      <c r="A45" s="32">
        <f t="shared" si="0"/>
        <v>23</v>
      </c>
      <c r="B45" s="66"/>
      <c r="C45" s="65"/>
      <c r="D45" s="43"/>
      <c r="E45" s="43"/>
      <c r="F45" s="27"/>
      <c r="G45" s="28"/>
      <c r="H45" s="28"/>
      <c r="I45" s="28"/>
      <c r="J45" s="28"/>
      <c r="K45" s="28"/>
      <c r="L45" s="28"/>
      <c r="M45" s="45"/>
      <c r="N45" s="28"/>
      <c r="O45" s="26"/>
      <c r="Q45" s="101"/>
      <c r="R45" s="101" t="str">
        <f t="shared" si="1"/>
        <v/>
      </c>
      <c r="S45" s="107" t="str">
        <f t="shared" si="2"/>
        <v/>
      </c>
      <c r="T45" s="105"/>
      <c r="U45" s="101" t="str">
        <f t="shared" si="3"/>
        <v/>
      </c>
      <c r="V45" s="101" t="str">
        <f t="shared" si="4"/>
        <v/>
      </c>
    </row>
    <row r="46" spans="1:22" x14ac:dyDescent="0.3">
      <c r="A46" s="32">
        <f t="shared" si="0"/>
        <v>24</v>
      </c>
      <c r="B46" s="66"/>
      <c r="C46" s="65"/>
      <c r="D46" s="43"/>
      <c r="E46" s="43"/>
      <c r="F46" s="27"/>
      <c r="G46" s="28"/>
      <c r="H46" s="28"/>
      <c r="I46" s="28"/>
      <c r="J46" s="28"/>
      <c r="K46" s="28"/>
      <c r="L46" s="28"/>
      <c r="M46" s="45"/>
      <c r="N46" s="28"/>
      <c r="O46" s="26"/>
      <c r="Q46" s="101"/>
      <c r="R46" s="101" t="str">
        <f t="shared" si="1"/>
        <v/>
      </c>
      <c r="S46" s="107" t="str">
        <f t="shared" si="2"/>
        <v/>
      </c>
      <c r="T46" s="105"/>
      <c r="U46" s="101" t="str">
        <f t="shared" si="3"/>
        <v/>
      </c>
      <c r="V46" s="101" t="str">
        <f t="shared" si="4"/>
        <v/>
      </c>
    </row>
    <row r="47" spans="1:22" x14ac:dyDescent="0.3">
      <c r="A47" s="32">
        <f t="shared" si="0"/>
        <v>25</v>
      </c>
      <c r="B47" s="66"/>
      <c r="C47" s="65"/>
      <c r="D47" s="43"/>
      <c r="E47" s="43"/>
      <c r="F47" s="27"/>
      <c r="G47" s="28"/>
      <c r="H47" s="28"/>
      <c r="I47" s="28"/>
      <c r="J47" s="28"/>
      <c r="K47" s="28"/>
      <c r="L47" s="28"/>
      <c r="M47" s="45"/>
      <c r="N47" s="28"/>
      <c r="O47" s="26"/>
      <c r="Q47" s="101"/>
      <c r="R47" s="101" t="str">
        <f t="shared" si="1"/>
        <v/>
      </c>
      <c r="S47" s="107" t="str">
        <f t="shared" si="2"/>
        <v/>
      </c>
      <c r="T47" s="105"/>
      <c r="U47" s="101" t="str">
        <f t="shared" si="3"/>
        <v/>
      </c>
      <c r="V47" s="101" t="str">
        <f t="shared" si="4"/>
        <v/>
      </c>
    </row>
    <row r="48" spans="1:22" x14ac:dyDescent="0.3">
      <c r="A48" s="32">
        <f t="shared" si="0"/>
        <v>26</v>
      </c>
      <c r="B48" s="66"/>
      <c r="C48" s="65"/>
      <c r="D48" s="43"/>
      <c r="E48" s="43"/>
      <c r="F48" s="27"/>
      <c r="G48" s="28"/>
      <c r="H48" s="28"/>
      <c r="I48" s="28"/>
      <c r="J48" s="28"/>
      <c r="K48" s="28"/>
      <c r="L48" s="28"/>
      <c r="M48" s="45"/>
      <c r="N48" s="28"/>
      <c r="O48" s="26"/>
      <c r="Q48" s="101"/>
      <c r="R48" s="101" t="str">
        <f t="shared" si="1"/>
        <v/>
      </c>
      <c r="S48" s="107" t="str">
        <f t="shared" si="2"/>
        <v/>
      </c>
      <c r="T48" s="105"/>
      <c r="U48" s="101" t="str">
        <f t="shared" si="3"/>
        <v/>
      </c>
      <c r="V48" s="101" t="str">
        <f t="shared" si="4"/>
        <v/>
      </c>
    </row>
    <row r="49" spans="1:22" x14ac:dyDescent="0.3">
      <c r="A49" s="32">
        <f t="shared" si="0"/>
        <v>27</v>
      </c>
      <c r="B49" s="66"/>
      <c r="C49" s="65"/>
      <c r="D49" s="43"/>
      <c r="E49" s="43"/>
      <c r="F49" s="27"/>
      <c r="G49" s="28"/>
      <c r="H49" s="28"/>
      <c r="I49" s="28"/>
      <c r="J49" s="28"/>
      <c r="K49" s="28"/>
      <c r="L49" s="28"/>
      <c r="M49" s="45"/>
      <c r="N49" s="28"/>
      <c r="O49" s="26"/>
      <c r="Q49" s="101"/>
      <c r="R49" s="101" t="str">
        <f t="shared" si="1"/>
        <v/>
      </c>
      <c r="S49" s="107" t="str">
        <f t="shared" si="2"/>
        <v/>
      </c>
      <c r="T49" s="105"/>
      <c r="U49" s="101" t="str">
        <f t="shared" si="3"/>
        <v/>
      </c>
      <c r="V49" s="101" t="str">
        <f t="shared" si="4"/>
        <v/>
      </c>
    </row>
    <row r="50" spans="1:22" x14ac:dyDescent="0.3">
      <c r="A50" s="32">
        <f t="shared" si="0"/>
        <v>28</v>
      </c>
      <c r="B50" s="66"/>
      <c r="C50" s="65"/>
      <c r="D50" s="43"/>
      <c r="E50" s="43"/>
      <c r="F50" s="27"/>
      <c r="G50" s="28"/>
      <c r="H50" s="28"/>
      <c r="I50" s="28"/>
      <c r="J50" s="28"/>
      <c r="K50" s="28"/>
      <c r="L50" s="28"/>
      <c r="M50" s="45"/>
      <c r="N50" s="28"/>
      <c r="O50" s="26"/>
      <c r="Q50" s="101"/>
      <c r="R50" s="101" t="str">
        <f t="shared" si="1"/>
        <v/>
      </c>
      <c r="S50" s="107" t="str">
        <f t="shared" si="2"/>
        <v/>
      </c>
      <c r="T50" s="105"/>
      <c r="U50" s="101" t="str">
        <f t="shared" si="3"/>
        <v/>
      </c>
      <c r="V50" s="101" t="str">
        <f t="shared" si="4"/>
        <v/>
      </c>
    </row>
    <row r="51" spans="1:22" x14ac:dyDescent="0.3">
      <c r="A51" s="32">
        <f t="shared" si="0"/>
        <v>29</v>
      </c>
      <c r="B51" s="66"/>
      <c r="C51" s="65"/>
      <c r="D51" s="43"/>
      <c r="E51" s="43"/>
      <c r="F51" s="27"/>
      <c r="G51" s="28"/>
      <c r="H51" s="28"/>
      <c r="I51" s="28"/>
      <c r="J51" s="28"/>
      <c r="K51" s="28"/>
      <c r="L51" s="28"/>
      <c r="M51" s="45"/>
      <c r="N51" s="28"/>
      <c r="O51" s="26"/>
      <c r="Q51" s="101"/>
      <c r="R51" s="101" t="str">
        <f t="shared" si="1"/>
        <v/>
      </c>
      <c r="S51" s="107" t="str">
        <f t="shared" si="2"/>
        <v/>
      </c>
      <c r="T51" s="105"/>
      <c r="U51" s="101" t="str">
        <f t="shared" si="3"/>
        <v/>
      </c>
      <c r="V51" s="101" t="str">
        <f t="shared" si="4"/>
        <v/>
      </c>
    </row>
    <row r="52" spans="1:22" x14ac:dyDescent="0.3">
      <c r="A52" s="32">
        <f t="shared" si="0"/>
        <v>30</v>
      </c>
      <c r="B52" s="66"/>
      <c r="C52" s="65"/>
      <c r="D52" s="43"/>
      <c r="E52" s="43"/>
      <c r="F52" s="27"/>
      <c r="G52" s="28"/>
      <c r="H52" s="28"/>
      <c r="I52" s="28"/>
      <c r="J52" s="28"/>
      <c r="K52" s="28"/>
      <c r="L52" s="28"/>
      <c r="M52" s="45"/>
      <c r="N52" s="28"/>
      <c r="O52" s="26"/>
      <c r="Q52" s="101"/>
      <c r="R52" s="101" t="str">
        <f t="shared" si="1"/>
        <v/>
      </c>
      <c r="S52" s="107" t="str">
        <f t="shared" si="2"/>
        <v/>
      </c>
      <c r="T52" s="105"/>
      <c r="U52" s="101" t="str">
        <f t="shared" si="3"/>
        <v/>
      </c>
      <c r="V52" s="101" t="str">
        <f t="shared" si="4"/>
        <v/>
      </c>
    </row>
    <row r="53" spans="1:22" x14ac:dyDescent="0.3">
      <c r="A53" s="32">
        <f t="shared" si="0"/>
        <v>31</v>
      </c>
      <c r="B53" s="66"/>
      <c r="C53" s="65"/>
      <c r="D53" s="43"/>
      <c r="E53" s="43"/>
      <c r="F53" s="27"/>
      <c r="G53" s="28"/>
      <c r="H53" s="28"/>
      <c r="I53" s="28"/>
      <c r="J53" s="28"/>
      <c r="K53" s="28"/>
      <c r="L53" s="28"/>
      <c r="M53" s="45"/>
      <c r="N53" s="28"/>
      <c r="O53" s="26"/>
      <c r="Q53" s="101"/>
      <c r="R53" s="101" t="str">
        <f t="shared" si="1"/>
        <v/>
      </c>
      <c r="S53" s="107" t="str">
        <f t="shared" si="2"/>
        <v/>
      </c>
      <c r="T53" s="105"/>
      <c r="U53" s="101" t="str">
        <f t="shared" si="3"/>
        <v/>
      </c>
      <c r="V53" s="101" t="str">
        <f t="shared" si="4"/>
        <v/>
      </c>
    </row>
    <row r="54" spans="1:22" x14ac:dyDescent="0.3">
      <c r="A54" s="32">
        <f t="shared" si="0"/>
        <v>32</v>
      </c>
      <c r="B54" s="66"/>
      <c r="C54" s="65"/>
      <c r="D54" s="43"/>
      <c r="E54" s="43"/>
      <c r="F54" s="27"/>
      <c r="G54" s="28"/>
      <c r="H54" s="28"/>
      <c r="I54" s="28"/>
      <c r="J54" s="28"/>
      <c r="K54" s="28"/>
      <c r="L54" s="28"/>
      <c r="M54" s="45"/>
      <c r="N54" s="28"/>
      <c r="O54" s="26"/>
      <c r="Q54" s="101"/>
      <c r="R54" s="101" t="str">
        <f t="shared" si="1"/>
        <v/>
      </c>
      <c r="S54" s="107" t="str">
        <f t="shared" si="2"/>
        <v/>
      </c>
      <c r="T54" s="105"/>
      <c r="U54" s="101" t="str">
        <f t="shared" si="3"/>
        <v/>
      </c>
      <c r="V54" s="101" t="str">
        <f t="shared" si="4"/>
        <v/>
      </c>
    </row>
    <row r="55" spans="1:22" x14ac:dyDescent="0.3">
      <c r="A55" s="32">
        <f t="shared" si="0"/>
        <v>33</v>
      </c>
      <c r="B55" s="66"/>
      <c r="C55" s="65"/>
      <c r="D55" s="43"/>
      <c r="E55" s="43"/>
      <c r="F55" s="27"/>
      <c r="G55" s="28"/>
      <c r="H55" s="28"/>
      <c r="I55" s="28"/>
      <c r="J55" s="28"/>
      <c r="K55" s="28"/>
      <c r="L55" s="28"/>
      <c r="M55" s="45"/>
      <c r="N55" s="28"/>
      <c r="O55" s="26"/>
      <c r="Q55" s="101"/>
      <c r="R55" s="101" t="str">
        <f t="shared" si="1"/>
        <v/>
      </c>
      <c r="S55" s="107" t="str">
        <f t="shared" si="2"/>
        <v/>
      </c>
      <c r="T55" s="105"/>
      <c r="U55" s="101" t="str">
        <f t="shared" si="3"/>
        <v/>
      </c>
      <c r="V55" s="101" t="str">
        <f t="shared" si="4"/>
        <v/>
      </c>
    </row>
    <row r="56" spans="1:22" x14ac:dyDescent="0.3">
      <c r="A56" s="32">
        <f t="shared" si="0"/>
        <v>34</v>
      </c>
      <c r="B56" s="66"/>
      <c r="C56" s="65"/>
      <c r="D56" s="43"/>
      <c r="E56" s="43"/>
      <c r="F56" s="27"/>
      <c r="G56" s="28"/>
      <c r="H56" s="28"/>
      <c r="I56" s="28"/>
      <c r="J56" s="28"/>
      <c r="K56" s="28"/>
      <c r="L56" s="28"/>
      <c r="M56" s="45"/>
      <c r="N56" s="28"/>
      <c r="O56" s="26"/>
      <c r="Q56" s="101"/>
      <c r="R56" s="101" t="str">
        <f t="shared" si="1"/>
        <v/>
      </c>
      <c r="S56" s="107" t="str">
        <f t="shared" si="2"/>
        <v/>
      </c>
      <c r="T56" s="105"/>
      <c r="U56" s="101" t="str">
        <f t="shared" si="3"/>
        <v/>
      </c>
      <c r="V56" s="101" t="str">
        <f t="shared" si="4"/>
        <v/>
      </c>
    </row>
    <row r="57" spans="1:22" x14ac:dyDescent="0.3">
      <c r="A57" s="32">
        <f t="shared" si="0"/>
        <v>35</v>
      </c>
      <c r="B57" s="66"/>
      <c r="C57" s="65"/>
      <c r="D57" s="43"/>
      <c r="E57" s="43"/>
      <c r="F57" s="27"/>
      <c r="G57" s="28"/>
      <c r="H57" s="28"/>
      <c r="I57" s="28"/>
      <c r="J57" s="28"/>
      <c r="K57" s="28"/>
      <c r="L57" s="28"/>
      <c r="M57" s="45"/>
      <c r="N57" s="28"/>
      <c r="O57" s="26"/>
      <c r="Q57" s="101"/>
      <c r="R57" s="101" t="str">
        <f t="shared" si="1"/>
        <v/>
      </c>
      <c r="S57" s="107" t="str">
        <f t="shared" si="2"/>
        <v/>
      </c>
      <c r="T57" s="105"/>
      <c r="U57" s="101" t="str">
        <f t="shared" si="3"/>
        <v/>
      </c>
      <c r="V57" s="101" t="str">
        <f t="shared" si="4"/>
        <v/>
      </c>
    </row>
    <row r="58" spans="1:22" x14ac:dyDescent="0.3">
      <c r="A58" s="32">
        <f t="shared" si="0"/>
        <v>36</v>
      </c>
      <c r="B58" s="66"/>
      <c r="C58" s="65"/>
      <c r="D58" s="43"/>
      <c r="E58" s="43"/>
      <c r="F58" s="27"/>
      <c r="G58" s="28"/>
      <c r="H58" s="28"/>
      <c r="I58" s="28"/>
      <c r="J58" s="28"/>
      <c r="K58" s="28"/>
      <c r="L58" s="28"/>
      <c r="M58" s="45"/>
      <c r="N58" s="28"/>
      <c r="O58" s="26"/>
      <c r="Q58" s="101"/>
      <c r="R58" s="101" t="str">
        <f t="shared" si="1"/>
        <v/>
      </c>
      <c r="S58" s="107" t="str">
        <f t="shared" si="2"/>
        <v/>
      </c>
      <c r="T58" s="105"/>
      <c r="U58" s="101" t="str">
        <f t="shared" si="3"/>
        <v/>
      </c>
      <c r="V58" s="101" t="str">
        <f t="shared" si="4"/>
        <v/>
      </c>
    </row>
    <row r="59" spans="1:22" x14ac:dyDescent="0.3">
      <c r="A59" s="32">
        <f t="shared" si="0"/>
        <v>37</v>
      </c>
      <c r="B59" s="66"/>
      <c r="C59" s="65"/>
      <c r="D59" s="43"/>
      <c r="E59" s="43"/>
      <c r="F59" s="27"/>
      <c r="G59" s="28"/>
      <c r="H59" s="28"/>
      <c r="I59" s="28"/>
      <c r="J59" s="28"/>
      <c r="K59" s="28"/>
      <c r="L59" s="28"/>
      <c r="M59" s="45"/>
      <c r="N59" s="28"/>
      <c r="O59" s="26"/>
      <c r="Q59" s="101"/>
      <c r="R59" s="101" t="str">
        <f t="shared" si="1"/>
        <v/>
      </c>
      <c r="S59" s="107" t="str">
        <f t="shared" si="2"/>
        <v/>
      </c>
      <c r="T59" s="105"/>
      <c r="U59" s="101" t="str">
        <f t="shared" si="3"/>
        <v/>
      </c>
      <c r="V59" s="101" t="str">
        <f t="shared" si="4"/>
        <v/>
      </c>
    </row>
    <row r="60" spans="1:22" x14ac:dyDescent="0.3">
      <c r="A60" s="32">
        <f t="shared" si="0"/>
        <v>38</v>
      </c>
      <c r="B60" s="66"/>
      <c r="C60" s="65"/>
      <c r="D60" s="43"/>
      <c r="E60" s="43"/>
      <c r="F60" s="27"/>
      <c r="G60" s="28"/>
      <c r="H60" s="28"/>
      <c r="I60" s="28"/>
      <c r="J60" s="28"/>
      <c r="K60" s="28"/>
      <c r="L60" s="28"/>
      <c r="M60" s="45"/>
      <c r="N60" s="28"/>
      <c r="O60" s="26"/>
      <c r="Q60" s="101"/>
      <c r="R60" s="101" t="str">
        <f t="shared" si="1"/>
        <v/>
      </c>
      <c r="S60" s="107" t="str">
        <f t="shared" si="2"/>
        <v/>
      </c>
      <c r="T60" s="105"/>
      <c r="U60" s="101" t="str">
        <f t="shared" si="3"/>
        <v/>
      </c>
      <c r="V60" s="101" t="str">
        <f t="shared" si="4"/>
        <v/>
      </c>
    </row>
    <row r="61" spans="1:22" x14ac:dyDescent="0.3">
      <c r="A61" s="32">
        <f t="shared" si="0"/>
        <v>39</v>
      </c>
      <c r="B61" s="66"/>
      <c r="C61" s="65"/>
      <c r="D61" s="43"/>
      <c r="E61" s="43"/>
      <c r="F61" s="27"/>
      <c r="G61" s="28"/>
      <c r="H61" s="28"/>
      <c r="I61" s="28"/>
      <c r="J61" s="28"/>
      <c r="K61" s="28"/>
      <c r="L61" s="28"/>
      <c r="M61" s="45"/>
      <c r="N61" s="28"/>
      <c r="O61" s="26"/>
      <c r="Q61" s="101"/>
      <c r="R61" s="101" t="str">
        <f t="shared" si="1"/>
        <v/>
      </c>
      <c r="S61" s="107" t="str">
        <f t="shared" si="2"/>
        <v/>
      </c>
      <c r="T61" s="105"/>
      <c r="U61" s="101" t="str">
        <f t="shared" si="3"/>
        <v/>
      </c>
      <c r="V61" s="101" t="str">
        <f t="shared" si="4"/>
        <v/>
      </c>
    </row>
    <row r="62" spans="1:22" x14ac:dyDescent="0.3">
      <c r="A62" s="32">
        <f t="shared" si="0"/>
        <v>40</v>
      </c>
      <c r="B62" s="66"/>
      <c r="C62" s="65"/>
      <c r="D62" s="43"/>
      <c r="E62" s="43"/>
      <c r="F62" s="27"/>
      <c r="G62" s="28"/>
      <c r="H62" s="28"/>
      <c r="I62" s="28"/>
      <c r="J62" s="28"/>
      <c r="K62" s="28"/>
      <c r="L62" s="28"/>
      <c r="M62" s="45"/>
      <c r="N62" s="28"/>
      <c r="O62" s="26"/>
      <c r="Q62" s="101"/>
      <c r="R62" s="101" t="str">
        <f t="shared" si="1"/>
        <v/>
      </c>
      <c r="S62" s="107" t="str">
        <f t="shared" si="2"/>
        <v/>
      </c>
      <c r="T62" s="105"/>
      <c r="U62" s="101" t="str">
        <f t="shared" si="3"/>
        <v/>
      </c>
      <c r="V62" s="101" t="str">
        <f t="shared" si="4"/>
        <v/>
      </c>
    </row>
    <row r="63" spans="1:22" x14ac:dyDescent="0.3">
      <c r="A63" s="32">
        <f t="shared" si="0"/>
        <v>41</v>
      </c>
      <c r="B63" s="66"/>
      <c r="C63" s="65"/>
      <c r="D63" s="43"/>
      <c r="E63" s="43"/>
      <c r="F63" s="27"/>
      <c r="G63" s="28"/>
      <c r="H63" s="28"/>
      <c r="I63" s="28"/>
      <c r="J63" s="28"/>
      <c r="K63" s="28"/>
      <c r="L63" s="28"/>
      <c r="M63" s="45"/>
      <c r="N63" s="28"/>
      <c r="O63" s="26"/>
      <c r="Q63" s="101"/>
      <c r="R63" s="101" t="str">
        <f t="shared" si="1"/>
        <v/>
      </c>
      <c r="S63" s="107" t="str">
        <f t="shared" si="2"/>
        <v/>
      </c>
      <c r="T63" s="105"/>
      <c r="U63" s="101" t="str">
        <f t="shared" si="3"/>
        <v/>
      </c>
      <c r="V63" s="101" t="str">
        <f t="shared" si="4"/>
        <v/>
      </c>
    </row>
    <row r="64" spans="1:22" x14ac:dyDescent="0.3">
      <c r="A64" s="32">
        <f t="shared" si="0"/>
        <v>42</v>
      </c>
      <c r="B64" s="66"/>
      <c r="C64" s="65"/>
      <c r="D64" s="43"/>
      <c r="E64" s="43"/>
      <c r="F64" s="27"/>
      <c r="G64" s="28"/>
      <c r="H64" s="28"/>
      <c r="I64" s="28"/>
      <c r="J64" s="28"/>
      <c r="K64" s="28"/>
      <c r="L64" s="28"/>
      <c r="M64" s="45"/>
      <c r="N64" s="28"/>
      <c r="O64" s="26"/>
      <c r="Q64" s="101"/>
      <c r="R64" s="101" t="str">
        <f t="shared" si="1"/>
        <v/>
      </c>
      <c r="S64" s="107" t="str">
        <f t="shared" si="2"/>
        <v/>
      </c>
      <c r="T64" s="105"/>
      <c r="U64" s="101" t="str">
        <f t="shared" si="3"/>
        <v/>
      </c>
      <c r="V64" s="101" t="str">
        <f t="shared" si="4"/>
        <v/>
      </c>
    </row>
    <row r="65" spans="1:22" x14ac:dyDescent="0.3">
      <c r="A65" s="32">
        <f t="shared" si="0"/>
        <v>43</v>
      </c>
      <c r="B65" s="66"/>
      <c r="C65" s="65"/>
      <c r="D65" s="43"/>
      <c r="E65" s="43"/>
      <c r="F65" s="27"/>
      <c r="G65" s="28"/>
      <c r="H65" s="28"/>
      <c r="I65" s="28"/>
      <c r="J65" s="28"/>
      <c r="K65" s="28"/>
      <c r="L65" s="28"/>
      <c r="M65" s="45"/>
      <c r="N65" s="28"/>
      <c r="O65" s="26"/>
      <c r="Q65" s="101"/>
      <c r="R65" s="101" t="str">
        <f t="shared" si="1"/>
        <v/>
      </c>
      <c r="S65" s="107" t="str">
        <f t="shared" si="2"/>
        <v/>
      </c>
      <c r="T65" s="105"/>
      <c r="U65" s="101" t="str">
        <f t="shared" si="3"/>
        <v/>
      </c>
      <c r="V65" s="101" t="str">
        <f t="shared" si="4"/>
        <v/>
      </c>
    </row>
    <row r="66" spans="1:22" x14ac:dyDescent="0.3">
      <c r="A66" s="32">
        <f t="shared" si="0"/>
        <v>44</v>
      </c>
      <c r="B66" s="66"/>
      <c r="C66" s="65"/>
      <c r="D66" s="43"/>
      <c r="E66" s="43"/>
      <c r="F66" s="27"/>
      <c r="G66" s="28"/>
      <c r="H66" s="28"/>
      <c r="I66" s="28"/>
      <c r="J66" s="28"/>
      <c r="K66" s="28"/>
      <c r="L66" s="28"/>
      <c r="M66" s="45"/>
      <c r="N66" s="28"/>
      <c r="O66" s="26"/>
      <c r="Q66" s="101"/>
      <c r="R66" s="101" t="str">
        <f t="shared" si="1"/>
        <v/>
      </c>
      <c r="S66" s="107" t="str">
        <f t="shared" si="2"/>
        <v/>
      </c>
      <c r="T66" s="105"/>
      <c r="U66" s="101" t="str">
        <f t="shared" si="3"/>
        <v/>
      </c>
      <c r="V66" s="101" t="str">
        <f t="shared" si="4"/>
        <v/>
      </c>
    </row>
    <row r="67" spans="1:22" x14ac:dyDescent="0.3">
      <c r="A67" s="32">
        <f t="shared" si="0"/>
        <v>45</v>
      </c>
      <c r="B67" s="66"/>
      <c r="C67" s="65"/>
      <c r="D67" s="43"/>
      <c r="E67" s="43"/>
      <c r="F67" s="27"/>
      <c r="G67" s="28"/>
      <c r="H67" s="28"/>
      <c r="I67" s="28"/>
      <c r="J67" s="28"/>
      <c r="K67" s="28"/>
      <c r="L67" s="28"/>
      <c r="M67" s="45"/>
      <c r="N67" s="28"/>
      <c r="O67" s="26"/>
      <c r="Q67" s="101"/>
      <c r="R67" s="101" t="str">
        <f t="shared" si="1"/>
        <v/>
      </c>
      <c r="S67" s="107" t="str">
        <f t="shared" si="2"/>
        <v/>
      </c>
      <c r="T67" s="105"/>
      <c r="U67" s="101" t="str">
        <f t="shared" si="3"/>
        <v/>
      </c>
      <c r="V67" s="101" t="str">
        <f t="shared" si="4"/>
        <v/>
      </c>
    </row>
    <row r="68" spans="1:22" x14ac:dyDescent="0.3">
      <c r="A68" s="32">
        <f t="shared" si="0"/>
        <v>46</v>
      </c>
      <c r="B68" s="66"/>
      <c r="C68" s="65"/>
      <c r="D68" s="43"/>
      <c r="E68" s="43"/>
      <c r="F68" s="27"/>
      <c r="G68" s="28"/>
      <c r="H68" s="28"/>
      <c r="I68" s="28"/>
      <c r="J68" s="28"/>
      <c r="K68" s="28"/>
      <c r="L68" s="28"/>
      <c r="M68" s="45"/>
      <c r="N68" s="28"/>
      <c r="O68" s="26"/>
      <c r="Q68" s="101"/>
      <c r="R68" s="101" t="str">
        <f t="shared" si="1"/>
        <v/>
      </c>
      <c r="S68" s="107" t="str">
        <f t="shared" si="2"/>
        <v/>
      </c>
      <c r="T68" s="105"/>
      <c r="U68" s="101" t="str">
        <f t="shared" si="3"/>
        <v/>
      </c>
      <c r="V68" s="101" t="str">
        <f t="shared" si="4"/>
        <v/>
      </c>
    </row>
    <row r="69" spans="1:22" x14ac:dyDescent="0.3">
      <c r="A69" s="32">
        <f t="shared" si="0"/>
        <v>47</v>
      </c>
      <c r="B69" s="66"/>
      <c r="C69" s="65"/>
      <c r="D69" s="43"/>
      <c r="E69" s="43"/>
      <c r="F69" s="27"/>
      <c r="G69" s="28"/>
      <c r="H69" s="28"/>
      <c r="I69" s="28"/>
      <c r="J69" s="28"/>
      <c r="K69" s="28"/>
      <c r="L69" s="28"/>
      <c r="M69" s="45"/>
      <c r="N69" s="28"/>
      <c r="O69" s="26"/>
      <c r="Q69" s="101"/>
      <c r="R69" s="101" t="str">
        <f t="shared" si="1"/>
        <v/>
      </c>
      <c r="S69" s="107" t="str">
        <f t="shared" si="2"/>
        <v/>
      </c>
      <c r="T69" s="105"/>
      <c r="U69" s="101" t="str">
        <f t="shared" si="3"/>
        <v/>
      </c>
      <c r="V69" s="101" t="str">
        <f t="shared" si="4"/>
        <v/>
      </c>
    </row>
    <row r="70" spans="1:22" x14ac:dyDescent="0.3">
      <c r="A70" s="32">
        <f t="shared" si="0"/>
        <v>48</v>
      </c>
      <c r="B70" s="66"/>
      <c r="C70" s="65"/>
      <c r="D70" s="43"/>
      <c r="E70" s="43"/>
      <c r="F70" s="27"/>
      <c r="G70" s="28"/>
      <c r="H70" s="28"/>
      <c r="I70" s="28"/>
      <c r="J70" s="28"/>
      <c r="K70" s="28"/>
      <c r="L70" s="28"/>
      <c r="M70" s="45"/>
      <c r="N70" s="28"/>
      <c r="O70" s="26"/>
      <c r="Q70" s="101"/>
      <c r="R70" s="101" t="str">
        <f t="shared" si="1"/>
        <v/>
      </c>
      <c r="S70" s="107" t="str">
        <f t="shared" si="2"/>
        <v/>
      </c>
      <c r="T70" s="105"/>
      <c r="U70" s="101" t="str">
        <f t="shared" si="3"/>
        <v/>
      </c>
      <c r="V70" s="101" t="str">
        <f t="shared" si="4"/>
        <v/>
      </c>
    </row>
    <row r="71" spans="1:22" x14ac:dyDescent="0.3">
      <c r="A71" s="32">
        <f t="shared" si="0"/>
        <v>49</v>
      </c>
      <c r="B71" s="66"/>
      <c r="C71" s="65"/>
      <c r="D71" s="43"/>
      <c r="E71" s="43"/>
      <c r="F71" s="27"/>
      <c r="G71" s="28"/>
      <c r="H71" s="28"/>
      <c r="I71" s="28"/>
      <c r="J71" s="28"/>
      <c r="K71" s="28"/>
      <c r="L71" s="28"/>
      <c r="M71" s="45"/>
      <c r="N71" s="28"/>
      <c r="O71" s="26"/>
      <c r="Q71" s="101"/>
      <c r="R71" s="101" t="str">
        <f t="shared" si="1"/>
        <v/>
      </c>
      <c r="S71" s="107" t="str">
        <f t="shared" si="2"/>
        <v/>
      </c>
      <c r="T71" s="105"/>
      <c r="U71" s="101" t="str">
        <f t="shared" si="3"/>
        <v/>
      </c>
      <c r="V71" s="101" t="str">
        <f t="shared" si="4"/>
        <v/>
      </c>
    </row>
    <row r="72" spans="1:22" x14ac:dyDescent="0.3">
      <c r="A72" s="32">
        <f t="shared" si="0"/>
        <v>50</v>
      </c>
      <c r="B72" s="66"/>
      <c r="C72" s="65"/>
      <c r="D72" s="43"/>
      <c r="E72" s="43"/>
      <c r="F72" s="27"/>
      <c r="G72" s="28"/>
      <c r="H72" s="28"/>
      <c r="I72" s="28"/>
      <c r="J72" s="28"/>
      <c r="K72" s="28"/>
      <c r="L72" s="28"/>
      <c r="M72" s="45"/>
      <c r="N72" s="28"/>
      <c r="O72" s="26"/>
      <c r="Q72" s="101"/>
      <c r="R72" s="101" t="str">
        <f t="shared" si="1"/>
        <v/>
      </c>
      <c r="S72" s="107" t="str">
        <f t="shared" si="2"/>
        <v/>
      </c>
      <c r="T72" s="105"/>
      <c r="U72" s="101" t="str">
        <f t="shared" si="3"/>
        <v/>
      </c>
      <c r="V72" s="101" t="str">
        <f t="shared" si="4"/>
        <v/>
      </c>
    </row>
    <row r="73" spans="1:22" x14ac:dyDescent="0.3">
      <c r="A73" s="32">
        <f t="shared" si="0"/>
        <v>51</v>
      </c>
      <c r="B73" s="66"/>
      <c r="C73" s="65"/>
      <c r="D73" s="43"/>
      <c r="E73" s="43"/>
      <c r="F73" s="27"/>
      <c r="G73" s="28"/>
      <c r="H73" s="28"/>
      <c r="I73" s="28"/>
      <c r="J73" s="28"/>
      <c r="K73" s="28"/>
      <c r="L73" s="28"/>
      <c r="M73" s="45"/>
      <c r="N73" s="28"/>
      <c r="O73" s="26"/>
      <c r="Q73" s="101"/>
      <c r="R73" s="101" t="str">
        <f t="shared" si="1"/>
        <v/>
      </c>
      <c r="S73" s="107" t="str">
        <f t="shared" si="2"/>
        <v/>
      </c>
      <c r="T73" s="105"/>
      <c r="U73" s="101" t="str">
        <f t="shared" si="3"/>
        <v/>
      </c>
      <c r="V73" s="101" t="str">
        <f t="shared" si="4"/>
        <v/>
      </c>
    </row>
    <row r="74" spans="1:22" x14ac:dyDescent="0.3">
      <c r="A74" s="32">
        <f t="shared" si="0"/>
        <v>52</v>
      </c>
      <c r="B74" s="66"/>
      <c r="C74" s="65"/>
      <c r="D74" s="43"/>
      <c r="E74" s="43"/>
      <c r="F74" s="27"/>
      <c r="G74" s="28"/>
      <c r="H74" s="28"/>
      <c r="I74" s="28"/>
      <c r="J74" s="28"/>
      <c r="K74" s="28"/>
      <c r="L74" s="28"/>
      <c r="M74" s="45"/>
      <c r="N74" s="28"/>
      <c r="O74" s="26"/>
      <c r="Q74" s="101"/>
      <c r="R74" s="101" t="str">
        <f t="shared" si="1"/>
        <v/>
      </c>
      <c r="S74" s="107" t="str">
        <f t="shared" si="2"/>
        <v/>
      </c>
      <c r="T74" s="105"/>
      <c r="U74" s="101" t="str">
        <f t="shared" si="3"/>
        <v/>
      </c>
      <c r="V74" s="101" t="str">
        <f t="shared" si="4"/>
        <v/>
      </c>
    </row>
    <row r="75" spans="1:22" x14ac:dyDescent="0.3">
      <c r="A75" s="32">
        <f t="shared" si="0"/>
        <v>53</v>
      </c>
      <c r="B75" s="66"/>
      <c r="C75" s="65"/>
      <c r="D75" s="43"/>
      <c r="E75" s="43"/>
      <c r="F75" s="27"/>
      <c r="G75" s="28"/>
      <c r="H75" s="28"/>
      <c r="I75" s="28"/>
      <c r="J75" s="28"/>
      <c r="K75" s="28"/>
      <c r="L75" s="28"/>
      <c r="M75" s="45"/>
      <c r="N75" s="28"/>
      <c r="O75" s="26"/>
      <c r="Q75" s="101"/>
      <c r="R75" s="101" t="str">
        <f t="shared" si="1"/>
        <v/>
      </c>
      <c r="S75" s="107" t="str">
        <f t="shared" si="2"/>
        <v/>
      </c>
      <c r="T75" s="105"/>
      <c r="U75" s="101" t="str">
        <f t="shared" si="3"/>
        <v/>
      </c>
      <c r="V75" s="101" t="str">
        <f t="shared" si="4"/>
        <v/>
      </c>
    </row>
    <row r="76" spans="1:22" x14ac:dyDescent="0.3">
      <c r="A76" s="32">
        <f t="shared" si="0"/>
        <v>54</v>
      </c>
      <c r="B76" s="66"/>
      <c r="C76" s="65"/>
      <c r="D76" s="43"/>
      <c r="E76" s="43"/>
      <c r="F76" s="27"/>
      <c r="G76" s="28"/>
      <c r="H76" s="28"/>
      <c r="I76" s="28"/>
      <c r="J76" s="28"/>
      <c r="K76" s="28"/>
      <c r="L76" s="28"/>
      <c r="M76" s="45"/>
      <c r="N76" s="28"/>
      <c r="O76" s="26"/>
      <c r="Q76" s="101"/>
      <c r="R76" s="101" t="str">
        <f t="shared" si="1"/>
        <v/>
      </c>
      <c r="S76" s="107" t="str">
        <f t="shared" si="2"/>
        <v/>
      </c>
      <c r="T76" s="105"/>
      <c r="U76" s="101" t="str">
        <f t="shared" si="3"/>
        <v/>
      </c>
      <c r="V76" s="101" t="str">
        <f t="shared" si="4"/>
        <v/>
      </c>
    </row>
    <row r="77" spans="1:22" x14ac:dyDescent="0.3">
      <c r="A77" s="32">
        <f t="shared" si="0"/>
        <v>55</v>
      </c>
      <c r="B77" s="66"/>
      <c r="C77" s="65"/>
      <c r="D77" s="43"/>
      <c r="E77" s="43"/>
      <c r="F77" s="27"/>
      <c r="G77" s="28"/>
      <c r="H77" s="28"/>
      <c r="I77" s="28"/>
      <c r="J77" s="28"/>
      <c r="K77" s="28"/>
      <c r="L77" s="28"/>
      <c r="M77" s="45"/>
      <c r="N77" s="28"/>
      <c r="O77" s="26"/>
      <c r="Q77" s="101"/>
      <c r="R77" s="101" t="str">
        <f t="shared" si="1"/>
        <v/>
      </c>
      <c r="S77" s="107" t="str">
        <f t="shared" si="2"/>
        <v/>
      </c>
      <c r="T77" s="105"/>
      <c r="U77" s="101" t="str">
        <f t="shared" si="3"/>
        <v/>
      </c>
      <c r="V77" s="101" t="str">
        <f t="shared" si="4"/>
        <v/>
      </c>
    </row>
    <row r="78" spans="1:22" x14ac:dyDescent="0.3">
      <c r="A78" s="32">
        <f t="shared" si="0"/>
        <v>56</v>
      </c>
      <c r="B78" s="66"/>
      <c r="C78" s="65"/>
      <c r="D78" s="43"/>
      <c r="E78" s="43"/>
      <c r="F78" s="27"/>
      <c r="G78" s="28"/>
      <c r="H78" s="28"/>
      <c r="I78" s="28"/>
      <c r="J78" s="28"/>
      <c r="K78" s="28"/>
      <c r="L78" s="28"/>
      <c r="M78" s="45"/>
      <c r="N78" s="28"/>
      <c r="O78" s="26"/>
      <c r="Q78" s="101"/>
      <c r="R78" s="101" t="str">
        <f t="shared" si="1"/>
        <v/>
      </c>
      <c r="S78" s="107" t="str">
        <f t="shared" si="2"/>
        <v/>
      </c>
      <c r="T78" s="105"/>
      <c r="U78" s="101" t="str">
        <f t="shared" si="3"/>
        <v/>
      </c>
      <c r="V78" s="101" t="str">
        <f t="shared" si="4"/>
        <v/>
      </c>
    </row>
    <row r="79" spans="1:22" x14ac:dyDescent="0.3">
      <c r="A79" s="32">
        <f t="shared" si="0"/>
        <v>57</v>
      </c>
      <c r="B79" s="66"/>
      <c r="C79" s="65"/>
      <c r="D79" s="43"/>
      <c r="E79" s="43"/>
      <c r="F79" s="27"/>
      <c r="G79" s="28"/>
      <c r="H79" s="28"/>
      <c r="I79" s="28"/>
      <c r="J79" s="28"/>
      <c r="K79" s="28"/>
      <c r="L79" s="28"/>
      <c r="M79" s="45"/>
      <c r="N79" s="28"/>
      <c r="O79" s="26"/>
      <c r="Q79" s="101"/>
      <c r="R79" s="101" t="str">
        <f t="shared" si="1"/>
        <v/>
      </c>
      <c r="S79" s="107" t="str">
        <f t="shared" si="2"/>
        <v/>
      </c>
      <c r="T79" s="105"/>
      <c r="U79" s="101" t="str">
        <f t="shared" si="3"/>
        <v/>
      </c>
      <c r="V79" s="101" t="str">
        <f t="shared" si="4"/>
        <v/>
      </c>
    </row>
    <row r="80" spans="1:22" x14ac:dyDescent="0.3">
      <c r="A80" s="32">
        <f t="shared" si="0"/>
        <v>58</v>
      </c>
      <c r="B80" s="66"/>
      <c r="C80" s="65"/>
      <c r="D80" s="43"/>
      <c r="E80" s="43"/>
      <c r="F80" s="27"/>
      <c r="G80" s="28"/>
      <c r="H80" s="28"/>
      <c r="I80" s="28"/>
      <c r="J80" s="28"/>
      <c r="K80" s="28"/>
      <c r="L80" s="28"/>
      <c r="M80" s="45"/>
      <c r="N80" s="28"/>
      <c r="O80" s="26"/>
      <c r="Q80" s="101"/>
      <c r="R80" s="101" t="str">
        <f t="shared" si="1"/>
        <v/>
      </c>
      <c r="S80" s="107" t="str">
        <f t="shared" si="2"/>
        <v/>
      </c>
      <c r="T80" s="105"/>
      <c r="U80" s="101" t="str">
        <f t="shared" si="3"/>
        <v/>
      </c>
      <c r="V80" s="101" t="str">
        <f t="shared" si="4"/>
        <v/>
      </c>
    </row>
    <row r="81" spans="1:22" x14ac:dyDescent="0.3">
      <c r="A81" s="32">
        <f t="shared" si="0"/>
        <v>59</v>
      </c>
      <c r="B81" s="66"/>
      <c r="C81" s="65"/>
      <c r="D81" s="43"/>
      <c r="E81" s="43"/>
      <c r="F81" s="27"/>
      <c r="G81" s="28"/>
      <c r="H81" s="28"/>
      <c r="I81" s="28"/>
      <c r="J81" s="28"/>
      <c r="K81" s="28"/>
      <c r="L81" s="28"/>
      <c r="M81" s="45"/>
      <c r="N81" s="28"/>
      <c r="O81" s="26"/>
      <c r="Q81" s="101"/>
      <c r="R81" s="101" t="str">
        <f t="shared" si="1"/>
        <v/>
      </c>
      <c r="S81" s="107" t="str">
        <f t="shared" si="2"/>
        <v/>
      </c>
      <c r="T81" s="105"/>
      <c r="U81" s="101" t="str">
        <f t="shared" si="3"/>
        <v/>
      </c>
      <c r="V81" s="101" t="str">
        <f t="shared" si="4"/>
        <v/>
      </c>
    </row>
    <row r="82" spans="1:22" x14ac:dyDescent="0.3">
      <c r="A82" s="32">
        <f t="shared" si="0"/>
        <v>60</v>
      </c>
      <c r="B82" s="66"/>
      <c r="C82" s="65"/>
      <c r="D82" s="43"/>
      <c r="E82" s="43"/>
      <c r="F82" s="27"/>
      <c r="G82" s="28"/>
      <c r="H82" s="28"/>
      <c r="I82" s="28"/>
      <c r="J82" s="28"/>
      <c r="K82" s="28"/>
      <c r="L82" s="28"/>
      <c r="M82" s="45"/>
      <c r="N82" s="28"/>
      <c r="O82" s="26"/>
      <c r="Q82" s="101"/>
      <c r="R82" s="101" t="str">
        <f t="shared" si="1"/>
        <v/>
      </c>
      <c r="S82" s="107" t="str">
        <f t="shared" si="2"/>
        <v/>
      </c>
      <c r="T82" s="105"/>
      <c r="U82" s="101" t="str">
        <f t="shared" si="3"/>
        <v/>
      </c>
      <c r="V82" s="101" t="str">
        <f t="shared" si="4"/>
        <v/>
      </c>
    </row>
    <row r="83" spans="1:22" x14ac:dyDescent="0.3">
      <c r="A83" s="32">
        <f t="shared" si="0"/>
        <v>61</v>
      </c>
      <c r="B83" s="66"/>
      <c r="C83" s="65"/>
      <c r="D83" s="43"/>
      <c r="E83" s="43"/>
      <c r="F83" s="27"/>
      <c r="G83" s="28"/>
      <c r="H83" s="28"/>
      <c r="I83" s="28"/>
      <c r="J83" s="28"/>
      <c r="K83" s="28"/>
      <c r="L83" s="28"/>
      <c r="M83" s="45"/>
      <c r="N83" s="28"/>
      <c r="O83" s="26"/>
      <c r="Q83" s="101"/>
      <c r="R83" s="101" t="str">
        <f t="shared" si="1"/>
        <v/>
      </c>
      <c r="S83" s="107" t="str">
        <f t="shared" si="2"/>
        <v/>
      </c>
      <c r="T83" s="105"/>
      <c r="U83" s="101" t="str">
        <f t="shared" si="3"/>
        <v/>
      </c>
      <c r="V83" s="101" t="str">
        <f t="shared" si="4"/>
        <v/>
      </c>
    </row>
    <row r="84" spans="1:22" x14ac:dyDescent="0.3">
      <c r="A84" s="32">
        <f t="shared" si="0"/>
        <v>62</v>
      </c>
      <c r="B84" s="66"/>
      <c r="C84" s="65"/>
      <c r="D84" s="43"/>
      <c r="E84" s="43"/>
      <c r="F84" s="27"/>
      <c r="G84" s="28"/>
      <c r="H84" s="28"/>
      <c r="I84" s="28"/>
      <c r="J84" s="28"/>
      <c r="K84" s="28"/>
      <c r="L84" s="28"/>
      <c r="M84" s="45"/>
      <c r="N84" s="28"/>
      <c r="O84" s="26"/>
      <c r="Q84" s="101"/>
      <c r="R84" s="101" t="str">
        <f t="shared" si="1"/>
        <v/>
      </c>
      <c r="S84" s="107" t="str">
        <f t="shared" si="2"/>
        <v/>
      </c>
      <c r="T84" s="105"/>
      <c r="U84" s="101" t="str">
        <f t="shared" si="3"/>
        <v/>
      </c>
      <c r="V84" s="101" t="str">
        <f t="shared" si="4"/>
        <v/>
      </c>
    </row>
    <row r="85" spans="1:22" x14ac:dyDescent="0.3">
      <c r="A85" s="32">
        <f t="shared" si="0"/>
        <v>63</v>
      </c>
      <c r="B85" s="66"/>
      <c r="C85" s="65"/>
      <c r="D85" s="43"/>
      <c r="E85" s="43"/>
      <c r="F85" s="27"/>
      <c r="G85" s="28"/>
      <c r="H85" s="28"/>
      <c r="I85" s="28"/>
      <c r="J85" s="28"/>
      <c r="K85" s="28"/>
      <c r="L85" s="28"/>
      <c r="M85" s="45"/>
      <c r="N85" s="28"/>
      <c r="O85" s="26"/>
      <c r="Q85" s="101"/>
      <c r="R85" s="101" t="str">
        <f t="shared" si="1"/>
        <v/>
      </c>
      <c r="S85" s="107" t="str">
        <f t="shared" si="2"/>
        <v/>
      </c>
      <c r="T85" s="105"/>
      <c r="U85" s="101" t="str">
        <f t="shared" si="3"/>
        <v/>
      </c>
      <c r="V85" s="101" t="str">
        <f t="shared" si="4"/>
        <v/>
      </c>
    </row>
    <row r="86" spans="1:22" x14ac:dyDescent="0.3">
      <c r="A86" s="32">
        <f t="shared" si="0"/>
        <v>64</v>
      </c>
      <c r="B86" s="66"/>
      <c r="C86" s="65"/>
      <c r="D86" s="43"/>
      <c r="E86" s="43"/>
      <c r="F86" s="27"/>
      <c r="G86" s="28"/>
      <c r="H86" s="28"/>
      <c r="I86" s="28"/>
      <c r="J86" s="28"/>
      <c r="K86" s="28"/>
      <c r="L86" s="28"/>
      <c r="M86" s="45"/>
      <c r="N86" s="28"/>
      <c r="O86" s="26"/>
      <c r="Q86" s="101"/>
      <c r="R86" s="101" t="str">
        <f t="shared" si="1"/>
        <v/>
      </c>
      <c r="S86" s="107" t="str">
        <f t="shared" si="2"/>
        <v/>
      </c>
      <c r="T86" s="105"/>
      <c r="U86" s="101" t="str">
        <f t="shared" si="3"/>
        <v/>
      </c>
      <c r="V86" s="101" t="str">
        <f t="shared" si="4"/>
        <v/>
      </c>
    </row>
    <row r="87" spans="1:22" x14ac:dyDescent="0.3">
      <c r="A87" s="32">
        <f t="shared" si="0"/>
        <v>65</v>
      </c>
      <c r="B87" s="66"/>
      <c r="C87" s="65"/>
      <c r="D87" s="43"/>
      <c r="E87" s="43"/>
      <c r="F87" s="27"/>
      <c r="G87" s="28"/>
      <c r="H87" s="28"/>
      <c r="I87" s="28"/>
      <c r="J87" s="28"/>
      <c r="K87" s="28"/>
      <c r="L87" s="28"/>
      <c r="M87" s="45"/>
      <c r="N87" s="28"/>
      <c r="O87" s="26"/>
      <c r="Q87" s="101"/>
      <c r="R87" s="101" t="str">
        <f t="shared" si="1"/>
        <v/>
      </c>
      <c r="S87" s="107" t="str">
        <f t="shared" si="2"/>
        <v/>
      </c>
      <c r="T87" s="105"/>
      <c r="U87" s="101" t="str">
        <f t="shared" si="3"/>
        <v/>
      </c>
      <c r="V87" s="101" t="str">
        <f t="shared" si="4"/>
        <v/>
      </c>
    </row>
    <row r="88" spans="1:22" x14ac:dyDescent="0.3">
      <c r="A88" s="32">
        <f t="shared" ref="A88:A151" si="5">ROW()-ROW($A$22)</f>
        <v>66</v>
      </c>
      <c r="B88" s="66"/>
      <c r="C88" s="65"/>
      <c r="D88" s="43"/>
      <c r="E88" s="43"/>
      <c r="F88" s="27"/>
      <c r="G88" s="28"/>
      <c r="H88" s="28"/>
      <c r="I88" s="28"/>
      <c r="J88" s="28"/>
      <c r="K88" s="28"/>
      <c r="L88" s="28"/>
      <c r="M88" s="45"/>
      <c r="N88" s="28"/>
      <c r="O88" s="26"/>
      <c r="Q88" s="101"/>
      <c r="R88" s="101" t="str">
        <f t="shared" ref="R88:R151" si="6">IFERROR(LEFT(TRIM(Q88),FIND(",",TRIM(Q88))-1),"")</f>
        <v/>
      </c>
      <c r="S88" s="107" t="str">
        <f t="shared" ref="S88:S151" si="7">IFERROR(RIGHT(TRIM(Q88),LEN(TRIM(Q88))-FIND(",",TRIM(Q88))-1),"")</f>
        <v/>
      </c>
      <c r="T88" s="105"/>
      <c r="U88" s="101" t="str">
        <f t="shared" si="3"/>
        <v/>
      </c>
      <c r="V88" s="101" t="str">
        <f t="shared" si="4"/>
        <v/>
      </c>
    </row>
    <row r="89" spans="1:22" x14ac:dyDescent="0.3">
      <c r="A89" s="32">
        <f t="shared" si="5"/>
        <v>67</v>
      </c>
      <c r="B89" s="66"/>
      <c r="C89" s="65"/>
      <c r="D89" s="43"/>
      <c r="E89" s="43"/>
      <c r="F89" s="27"/>
      <c r="G89" s="28"/>
      <c r="H89" s="28"/>
      <c r="I89" s="28"/>
      <c r="J89" s="28"/>
      <c r="K89" s="28"/>
      <c r="L89" s="28"/>
      <c r="M89" s="45"/>
      <c r="N89" s="28"/>
      <c r="O89" s="26"/>
      <c r="Q89" s="101"/>
      <c r="R89" s="101" t="str">
        <f t="shared" si="6"/>
        <v/>
      </c>
      <c r="S89" s="107" t="str">
        <f t="shared" si="7"/>
        <v/>
      </c>
      <c r="T89" s="105"/>
      <c r="U89" s="101" t="str">
        <f t="shared" ref="U89:U152" si="8">IFERROR(RIGHT(TRIM(T89),LEN(TRIM(T89))-FIND(" ",TRIM(T89))),"")</f>
        <v/>
      </c>
      <c r="V89" s="101" t="str">
        <f t="shared" ref="V89:V152" si="9">IFERROR(LEFT(TRIM(T89),FIND(" ",TRIM(T89))-1),"")</f>
        <v/>
      </c>
    </row>
    <row r="90" spans="1:22" x14ac:dyDescent="0.3">
      <c r="A90" s="32">
        <f t="shared" si="5"/>
        <v>68</v>
      </c>
      <c r="B90" s="66"/>
      <c r="C90" s="65"/>
      <c r="D90" s="43"/>
      <c r="E90" s="43"/>
      <c r="F90" s="27"/>
      <c r="G90" s="28"/>
      <c r="H90" s="28"/>
      <c r="I90" s="28"/>
      <c r="J90" s="28"/>
      <c r="K90" s="28"/>
      <c r="L90" s="28"/>
      <c r="M90" s="45"/>
      <c r="N90" s="28"/>
      <c r="O90" s="26"/>
      <c r="Q90" s="101"/>
      <c r="R90" s="101" t="str">
        <f t="shared" si="6"/>
        <v/>
      </c>
      <c r="S90" s="107" t="str">
        <f t="shared" si="7"/>
        <v/>
      </c>
      <c r="T90" s="105"/>
      <c r="U90" s="101" t="str">
        <f t="shared" si="8"/>
        <v/>
      </c>
      <c r="V90" s="101" t="str">
        <f t="shared" si="9"/>
        <v/>
      </c>
    </row>
    <row r="91" spans="1:22" x14ac:dyDescent="0.3">
      <c r="A91" s="32">
        <f t="shared" si="5"/>
        <v>69</v>
      </c>
      <c r="B91" s="66"/>
      <c r="C91" s="65"/>
      <c r="D91" s="43"/>
      <c r="E91" s="43"/>
      <c r="F91" s="27"/>
      <c r="G91" s="28"/>
      <c r="H91" s="28"/>
      <c r="I91" s="28"/>
      <c r="J91" s="28"/>
      <c r="K91" s="28"/>
      <c r="L91" s="28"/>
      <c r="M91" s="45"/>
      <c r="N91" s="28"/>
      <c r="O91" s="26"/>
      <c r="Q91" s="101"/>
      <c r="R91" s="101" t="str">
        <f t="shared" si="6"/>
        <v/>
      </c>
      <c r="S91" s="107" t="str">
        <f t="shared" si="7"/>
        <v/>
      </c>
      <c r="T91" s="105"/>
      <c r="U91" s="101" t="str">
        <f t="shared" si="8"/>
        <v/>
      </c>
      <c r="V91" s="101" t="str">
        <f t="shared" si="9"/>
        <v/>
      </c>
    </row>
    <row r="92" spans="1:22" x14ac:dyDescent="0.3">
      <c r="A92" s="32">
        <f t="shared" si="5"/>
        <v>70</v>
      </c>
      <c r="B92" s="66"/>
      <c r="C92" s="65"/>
      <c r="D92" s="43"/>
      <c r="E92" s="43"/>
      <c r="F92" s="27"/>
      <c r="G92" s="28"/>
      <c r="H92" s="28"/>
      <c r="I92" s="28"/>
      <c r="J92" s="28"/>
      <c r="K92" s="28"/>
      <c r="L92" s="28"/>
      <c r="M92" s="45"/>
      <c r="N92" s="28"/>
      <c r="O92" s="26"/>
      <c r="Q92" s="101"/>
      <c r="R92" s="101" t="str">
        <f t="shared" si="6"/>
        <v/>
      </c>
      <c r="S92" s="107" t="str">
        <f t="shared" si="7"/>
        <v/>
      </c>
      <c r="T92" s="105"/>
      <c r="U92" s="101" t="str">
        <f t="shared" si="8"/>
        <v/>
      </c>
      <c r="V92" s="101" t="str">
        <f t="shared" si="9"/>
        <v/>
      </c>
    </row>
    <row r="93" spans="1:22" x14ac:dyDescent="0.3">
      <c r="A93" s="32">
        <f t="shared" si="5"/>
        <v>71</v>
      </c>
      <c r="B93" s="66"/>
      <c r="C93" s="65"/>
      <c r="D93" s="43"/>
      <c r="E93" s="43"/>
      <c r="F93" s="27"/>
      <c r="G93" s="28"/>
      <c r="H93" s="28"/>
      <c r="I93" s="28"/>
      <c r="J93" s="28"/>
      <c r="K93" s="28"/>
      <c r="L93" s="28"/>
      <c r="M93" s="45"/>
      <c r="N93" s="28"/>
      <c r="O93" s="26"/>
      <c r="Q93" s="101"/>
      <c r="R93" s="101" t="str">
        <f t="shared" si="6"/>
        <v/>
      </c>
      <c r="S93" s="107" t="str">
        <f t="shared" si="7"/>
        <v/>
      </c>
      <c r="T93" s="105"/>
      <c r="U93" s="101" t="str">
        <f t="shared" si="8"/>
        <v/>
      </c>
      <c r="V93" s="101" t="str">
        <f t="shared" si="9"/>
        <v/>
      </c>
    </row>
    <row r="94" spans="1:22" x14ac:dyDescent="0.3">
      <c r="A94" s="32">
        <f t="shared" si="5"/>
        <v>72</v>
      </c>
      <c r="B94" s="66"/>
      <c r="C94" s="65"/>
      <c r="D94" s="43"/>
      <c r="E94" s="43"/>
      <c r="F94" s="27"/>
      <c r="G94" s="28"/>
      <c r="H94" s="28"/>
      <c r="I94" s="28"/>
      <c r="J94" s="28"/>
      <c r="K94" s="28"/>
      <c r="L94" s="28"/>
      <c r="M94" s="45"/>
      <c r="N94" s="28"/>
      <c r="O94" s="26"/>
      <c r="Q94" s="101"/>
      <c r="R94" s="101" t="str">
        <f t="shared" si="6"/>
        <v/>
      </c>
      <c r="S94" s="107" t="str">
        <f t="shared" si="7"/>
        <v/>
      </c>
      <c r="T94" s="105"/>
      <c r="U94" s="101" t="str">
        <f t="shared" si="8"/>
        <v/>
      </c>
      <c r="V94" s="101" t="str">
        <f t="shared" si="9"/>
        <v/>
      </c>
    </row>
    <row r="95" spans="1:22" x14ac:dyDescent="0.3">
      <c r="A95" s="32">
        <f t="shared" si="5"/>
        <v>73</v>
      </c>
      <c r="B95" s="66"/>
      <c r="C95" s="65"/>
      <c r="D95" s="43"/>
      <c r="E95" s="43"/>
      <c r="F95" s="27"/>
      <c r="G95" s="28"/>
      <c r="H95" s="28"/>
      <c r="I95" s="28"/>
      <c r="J95" s="28"/>
      <c r="K95" s="28"/>
      <c r="L95" s="28"/>
      <c r="M95" s="45"/>
      <c r="N95" s="28"/>
      <c r="O95" s="26"/>
      <c r="Q95" s="101"/>
      <c r="R95" s="101" t="str">
        <f t="shared" si="6"/>
        <v/>
      </c>
      <c r="S95" s="107" t="str">
        <f t="shared" si="7"/>
        <v/>
      </c>
      <c r="T95" s="105"/>
      <c r="U95" s="101" t="str">
        <f t="shared" si="8"/>
        <v/>
      </c>
      <c r="V95" s="101" t="str">
        <f t="shared" si="9"/>
        <v/>
      </c>
    </row>
    <row r="96" spans="1:22" x14ac:dyDescent="0.3">
      <c r="A96" s="32">
        <f t="shared" si="5"/>
        <v>74</v>
      </c>
      <c r="B96" s="66"/>
      <c r="C96" s="65"/>
      <c r="D96" s="43"/>
      <c r="E96" s="43"/>
      <c r="F96" s="27"/>
      <c r="G96" s="28"/>
      <c r="H96" s="28"/>
      <c r="I96" s="28"/>
      <c r="J96" s="28"/>
      <c r="K96" s="28"/>
      <c r="L96" s="28"/>
      <c r="M96" s="45"/>
      <c r="N96" s="28"/>
      <c r="O96" s="26"/>
      <c r="Q96" s="101"/>
      <c r="R96" s="101" t="str">
        <f t="shared" si="6"/>
        <v/>
      </c>
      <c r="S96" s="107" t="str">
        <f t="shared" si="7"/>
        <v/>
      </c>
      <c r="T96" s="105"/>
      <c r="U96" s="101" t="str">
        <f t="shared" si="8"/>
        <v/>
      </c>
      <c r="V96" s="101" t="str">
        <f t="shared" si="9"/>
        <v/>
      </c>
    </row>
    <row r="97" spans="1:22" x14ac:dyDescent="0.3">
      <c r="A97" s="32">
        <f t="shared" si="5"/>
        <v>75</v>
      </c>
      <c r="B97" s="66"/>
      <c r="C97" s="65"/>
      <c r="D97" s="43"/>
      <c r="E97" s="43"/>
      <c r="F97" s="27"/>
      <c r="G97" s="28"/>
      <c r="H97" s="28"/>
      <c r="I97" s="28"/>
      <c r="J97" s="28"/>
      <c r="K97" s="28"/>
      <c r="L97" s="28"/>
      <c r="M97" s="45"/>
      <c r="N97" s="28"/>
      <c r="O97" s="26"/>
      <c r="Q97" s="101"/>
      <c r="R97" s="101" t="str">
        <f t="shared" si="6"/>
        <v/>
      </c>
      <c r="S97" s="107" t="str">
        <f t="shared" si="7"/>
        <v/>
      </c>
      <c r="T97" s="105"/>
      <c r="U97" s="101" t="str">
        <f t="shared" si="8"/>
        <v/>
      </c>
      <c r="V97" s="101" t="str">
        <f t="shared" si="9"/>
        <v/>
      </c>
    </row>
    <row r="98" spans="1:22" x14ac:dyDescent="0.3">
      <c r="A98" s="32">
        <f t="shared" si="5"/>
        <v>76</v>
      </c>
      <c r="B98" s="66"/>
      <c r="C98" s="65"/>
      <c r="D98" s="43"/>
      <c r="E98" s="43"/>
      <c r="F98" s="27"/>
      <c r="G98" s="28"/>
      <c r="H98" s="28"/>
      <c r="I98" s="28"/>
      <c r="J98" s="28"/>
      <c r="K98" s="28"/>
      <c r="L98" s="28"/>
      <c r="M98" s="45"/>
      <c r="N98" s="28"/>
      <c r="O98" s="26"/>
      <c r="Q98" s="101"/>
      <c r="R98" s="101" t="str">
        <f t="shared" si="6"/>
        <v/>
      </c>
      <c r="S98" s="107" t="str">
        <f t="shared" si="7"/>
        <v/>
      </c>
      <c r="T98" s="105"/>
      <c r="U98" s="101" t="str">
        <f t="shared" si="8"/>
        <v/>
      </c>
      <c r="V98" s="101" t="str">
        <f t="shared" si="9"/>
        <v/>
      </c>
    </row>
    <row r="99" spans="1:22" x14ac:dyDescent="0.3">
      <c r="A99" s="32">
        <f t="shared" si="5"/>
        <v>77</v>
      </c>
      <c r="B99" s="66"/>
      <c r="C99" s="65"/>
      <c r="D99" s="43"/>
      <c r="E99" s="43"/>
      <c r="F99" s="27"/>
      <c r="G99" s="28"/>
      <c r="H99" s="28"/>
      <c r="I99" s="28"/>
      <c r="J99" s="28"/>
      <c r="K99" s="28"/>
      <c r="L99" s="28"/>
      <c r="M99" s="45"/>
      <c r="N99" s="28"/>
      <c r="O99" s="26"/>
      <c r="Q99" s="101"/>
      <c r="R99" s="101" t="str">
        <f t="shared" si="6"/>
        <v/>
      </c>
      <c r="S99" s="107" t="str">
        <f t="shared" si="7"/>
        <v/>
      </c>
      <c r="T99" s="105"/>
      <c r="U99" s="101" t="str">
        <f t="shared" si="8"/>
        <v/>
      </c>
      <c r="V99" s="101" t="str">
        <f t="shared" si="9"/>
        <v/>
      </c>
    </row>
    <row r="100" spans="1:22" x14ac:dyDescent="0.3">
      <c r="A100" s="32">
        <f t="shared" si="5"/>
        <v>78</v>
      </c>
      <c r="B100" s="66"/>
      <c r="C100" s="65"/>
      <c r="D100" s="43"/>
      <c r="E100" s="43"/>
      <c r="F100" s="27"/>
      <c r="G100" s="28"/>
      <c r="H100" s="28"/>
      <c r="I100" s="28"/>
      <c r="J100" s="28"/>
      <c r="K100" s="28"/>
      <c r="L100" s="28"/>
      <c r="M100" s="45"/>
      <c r="N100" s="28"/>
      <c r="O100" s="26"/>
      <c r="Q100" s="101"/>
      <c r="R100" s="101" t="str">
        <f t="shared" si="6"/>
        <v/>
      </c>
      <c r="S100" s="107" t="str">
        <f t="shared" si="7"/>
        <v/>
      </c>
      <c r="T100" s="105"/>
      <c r="U100" s="101" t="str">
        <f t="shared" si="8"/>
        <v/>
      </c>
      <c r="V100" s="101" t="str">
        <f t="shared" si="9"/>
        <v/>
      </c>
    </row>
    <row r="101" spans="1:22" x14ac:dyDescent="0.3">
      <c r="A101" s="32">
        <f t="shared" si="5"/>
        <v>79</v>
      </c>
      <c r="B101" s="66"/>
      <c r="C101" s="65"/>
      <c r="D101" s="43"/>
      <c r="E101" s="43"/>
      <c r="F101" s="27"/>
      <c r="G101" s="28"/>
      <c r="H101" s="28"/>
      <c r="I101" s="28"/>
      <c r="J101" s="28"/>
      <c r="K101" s="28"/>
      <c r="L101" s="28"/>
      <c r="M101" s="45"/>
      <c r="N101" s="28"/>
      <c r="O101" s="26"/>
      <c r="Q101" s="101"/>
      <c r="R101" s="101" t="str">
        <f t="shared" si="6"/>
        <v/>
      </c>
      <c r="S101" s="107" t="str">
        <f t="shared" si="7"/>
        <v/>
      </c>
      <c r="T101" s="105"/>
      <c r="U101" s="101" t="str">
        <f t="shared" si="8"/>
        <v/>
      </c>
      <c r="V101" s="101" t="str">
        <f t="shared" si="9"/>
        <v/>
      </c>
    </row>
    <row r="102" spans="1:22" x14ac:dyDescent="0.3">
      <c r="A102" s="32">
        <f t="shared" si="5"/>
        <v>80</v>
      </c>
      <c r="B102" s="66"/>
      <c r="C102" s="65"/>
      <c r="D102" s="43"/>
      <c r="E102" s="43"/>
      <c r="F102" s="27"/>
      <c r="G102" s="28"/>
      <c r="H102" s="28"/>
      <c r="I102" s="28"/>
      <c r="J102" s="28"/>
      <c r="K102" s="28"/>
      <c r="L102" s="28"/>
      <c r="M102" s="45"/>
      <c r="N102" s="28"/>
      <c r="O102" s="26"/>
      <c r="Q102" s="101"/>
      <c r="R102" s="101" t="str">
        <f t="shared" si="6"/>
        <v/>
      </c>
      <c r="S102" s="107" t="str">
        <f t="shared" si="7"/>
        <v/>
      </c>
      <c r="T102" s="105"/>
      <c r="U102" s="101" t="str">
        <f t="shared" si="8"/>
        <v/>
      </c>
      <c r="V102" s="101" t="str">
        <f t="shared" si="9"/>
        <v/>
      </c>
    </row>
    <row r="103" spans="1:22" x14ac:dyDescent="0.3">
      <c r="A103" s="32">
        <f t="shared" si="5"/>
        <v>81</v>
      </c>
      <c r="B103" s="66"/>
      <c r="C103" s="65"/>
      <c r="D103" s="43"/>
      <c r="E103" s="43"/>
      <c r="F103" s="27"/>
      <c r="G103" s="28"/>
      <c r="H103" s="28"/>
      <c r="I103" s="28"/>
      <c r="J103" s="28"/>
      <c r="K103" s="28"/>
      <c r="L103" s="28"/>
      <c r="M103" s="45"/>
      <c r="N103" s="28"/>
      <c r="O103" s="26"/>
      <c r="Q103" s="101"/>
      <c r="R103" s="101" t="str">
        <f t="shared" si="6"/>
        <v/>
      </c>
      <c r="S103" s="107" t="str">
        <f t="shared" si="7"/>
        <v/>
      </c>
      <c r="T103" s="105"/>
      <c r="U103" s="101" t="str">
        <f t="shared" si="8"/>
        <v/>
      </c>
      <c r="V103" s="101" t="str">
        <f t="shared" si="9"/>
        <v/>
      </c>
    </row>
    <row r="104" spans="1:22" x14ac:dyDescent="0.3">
      <c r="A104" s="32">
        <f t="shared" si="5"/>
        <v>82</v>
      </c>
      <c r="B104" s="66"/>
      <c r="C104" s="65"/>
      <c r="D104" s="43"/>
      <c r="E104" s="43"/>
      <c r="F104" s="27"/>
      <c r="G104" s="28"/>
      <c r="H104" s="28"/>
      <c r="I104" s="28"/>
      <c r="J104" s="28"/>
      <c r="K104" s="28"/>
      <c r="L104" s="28"/>
      <c r="M104" s="45"/>
      <c r="N104" s="28"/>
      <c r="O104" s="26"/>
      <c r="Q104" s="101"/>
      <c r="R104" s="101" t="str">
        <f t="shared" si="6"/>
        <v/>
      </c>
      <c r="S104" s="107" t="str">
        <f t="shared" si="7"/>
        <v/>
      </c>
      <c r="T104" s="105"/>
      <c r="U104" s="101" t="str">
        <f t="shared" si="8"/>
        <v/>
      </c>
      <c r="V104" s="101" t="str">
        <f t="shared" si="9"/>
        <v/>
      </c>
    </row>
    <row r="105" spans="1:22" x14ac:dyDescent="0.3">
      <c r="A105" s="32">
        <f t="shared" si="5"/>
        <v>83</v>
      </c>
      <c r="B105" s="66"/>
      <c r="C105" s="65"/>
      <c r="D105" s="43"/>
      <c r="E105" s="43"/>
      <c r="F105" s="27"/>
      <c r="G105" s="28"/>
      <c r="H105" s="28"/>
      <c r="I105" s="28"/>
      <c r="J105" s="28"/>
      <c r="K105" s="28"/>
      <c r="L105" s="28"/>
      <c r="M105" s="45"/>
      <c r="N105" s="28"/>
      <c r="O105" s="26"/>
      <c r="Q105" s="101"/>
      <c r="R105" s="101" t="str">
        <f t="shared" si="6"/>
        <v/>
      </c>
      <c r="S105" s="107" t="str">
        <f t="shared" si="7"/>
        <v/>
      </c>
      <c r="T105" s="105"/>
      <c r="U105" s="101" t="str">
        <f t="shared" si="8"/>
        <v/>
      </c>
      <c r="V105" s="101" t="str">
        <f t="shared" si="9"/>
        <v/>
      </c>
    </row>
    <row r="106" spans="1:22" x14ac:dyDescent="0.3">
      <c r="A106" s="32">
        <f t="shared" si="5"/>
        <v>84</v>
      </c>
      <c r="B106" s="66"/>
      <c r="C106" s="65"/>
      <c r="D106" s="43"/>
      <c r="E106" s="43"/>
      <c r="F106" s="27"/>
      <c r="G106" s="28"/>
      <c r="H106" s="28"/>
      <c r="I106" s="28"/>
      <c r="J106" s="28"/>
      <c r="K106" s="28"/>
      <c r="L106" s="28"/>
      <c r="M106" s="45"/>
      <c r="N106" s="28"/>
      <c r="O106" s="26"/>
      <c r="Q106" s="101"/>
      <c r="R106" s="101" t="str">
        <f t="shared" si="6"/>
        <v/>
      </c>
      <c r="S106" s="107" t="str">
        <f t="shared" si="7"/>
        <v/>
      </c>
      <c r="T106" s="105"/>
      <c r="U106" s="101" t="str">
        <f t="shared" si="8"/>
        <v/>
      </c>
      <c r="V106" s="101" t="str">
        <f t="shared" si="9"/>
        <v/>
      </c>
    </row>
    <row r="107" spans="1:22" x14ac:dyDescent="0.3">
      <c r="A107" s="32">
        <f t="shared" si="5"/>
        <v>85</v>
      </c>
      <c r="B107" s="66"/>
      <c r="C107" s="65"/>
      <c r="D107" s="43"/>
      <c r="E107" s="43"/>
      <c r="F107" s="27"/>
      <c r="G107" s="28"/>
      <c r="H107" s="28"/>
      <c r="I107" s="28"/>
      <c r="J107" s="28"/>
      <c r="K107" s="28"/>
      <c r="L107" s="28"/>
      <c r="M107" s="45"/>
      <c r="N107" s="28"/>
      <c r="O107" s="26"/>
      <c r="Q107" s="101"/>
      <c r="R107" s="101" t="str">
        <f t="shared" si="6"/>
        <v/>
      </c>
      <c r="S107" s="107" t="str">
        <f t="shared" si="7"/>
        <v/>
      </c>
      <c r="T107" s="105"/>
      <c r="U107" s="101" t="str">
        <f t="shared" si="8"/>
        <v/>
      </c>
      <c r="V107" s="101" t="str">
        <f t="shared" si="9"/>
        <v/>
      </c>
    </row>
    <row r="108" spans="1:22" x14ac:dyDescent="0.3">
      <c r="A108" s="32">
        <f t="shared" si="5"/>
        <v>86</v>
      </c>
      <c r="B108" s="66"/>
      <c r="C108" s="65"/>
      <c r="D108" s="43"/>
      <c r="E108" s="43"/>
      <c r="F108" s="27"/>
      <c r="G108" s="28"/>
      <c r="H108" s="28"/>
      <c r="I108" s="28"/>
      <c r="J108" s="28"/>
      <c r="K108" s="28"/>
      <c r="L108" s="28"/>
      <c r="M108" s="45"/>
      <c r="N108" s="28"/>
      <c r="O108" s="26"/>
      <c r="Q108" s="101"/>
      <c r="R108" s="101" t="str">
        <f t="shared" si="6"/>
        <v/>
      </c>
      <c r="S108" s="107" t="str">
        <f t="shared" si="7"/>
        <v/>
      </c>
      <c r="T108" s="105"/>
      <c r="U108" s="101" t="str">
        <f t="shared" si="8"/>
        <v/>
      </c>
      <c r="V108" s="101" t="str">
        <f t="shared" si="9"/>
        <v/>
      </c>
    </row>
    <row r="109" spans="1:22" x14ac:dyDescent="0.3">
      <c r="A109" s="32">
        <f t="shared" si="5"/>
        <v>87</v>
      </c>
      <c r="B109" s="66"/>
      <c r="C109" s="65"/>
      <c r="D109" s="43"/>
      <c r="E109" s="43"/>
      <c r="F109" s="27"/>
      <c r="G109" s="28"/>
      <c r="H109" s="28"/>
      <c r="I109" s="28"/>
      <c r="J109" s="28"/>
      <c r="K109" s="28"/>
      <c r="L109" s="28"/>
      <c r="M109" s="45"/>
      <c r="N109" s="28"/>
      <c r="O109" s="26"/>
      <c r="Q109" s="101"/>
      <c r="R109" s="101" t="str">
        <f t="shared" si="6"/>
        <v/>
      </c>
      <c r="S109" s="107" t="str">
        <f t="shared" si="7"/>
        <v/>
      </c>
      <c r="T109" s="105"/>
      <c r="U109" s="101" t="str">
        <f t="shared" si="8"/>
        <v/>
      </c>
      <c r="V109" s="101" t="str">
        <f t="shared" si="9"/>
        <v/>
      </c>
    </row>
    <row r="110" spans="1:22" x14ac:dyDescent="0.3">
      <c r="A110" s="32">
        <f t="shared" si="5"/>
        <v>88</v>
      </c>
      <c r="B110" s="66"/>
      <c r="C110" s="65"/>
      <c r="D110" s="43"/>
      <c r="E110" s="43"/>
      <c r="F110" s="27"/>
      <c r="G110" s="28"/>
      <c r="H110" s="28"/>
      <c r="I110" s="28"/>
      <c r="J110" s="28"/>
      <c r="K110" s="28"/>
      <c r="L110" s="28"/>
      <c r="M110" s="45"/>
      <c r="N110" s="28"/>
      <c r="O110" s="26"/>
      <c r="Q110" s="101"/>
      <c r="R110" s="101" t="str">
        <f t="shared" si="6"/>
        <v/>
      </c>
      <c r="S110" s="107" t="str">
        <f t="shared" si="7"/>
        <v/>
      </c>
      <c r="T110" s="105"/>
      <c r="U110" s="101" t="str">
        <f t="shared" si="8"/>
        <v/>
      </c>
      <c r="V110" s="101" t="str">
        <f t="shared" si="9"/>
        <v/>
      </c>
    </row>
    <row r="111" spans="1:22" x14ac:dyDescent="0.3">
      <c r="A111" s="32">
        <f t="shared" si="5"/>
        <v>89</v>
      </c>
      <c r="B111" s="66"/>
      <c r="C111" s="65"/>
      <c r="D111" s="43"/>
      <c r="E111" s="43"/>
      <c r="F111" s="27"/>
      <c r="G111" s="28"/>
      <c r="H111" s="28"/>
      <c r="I111" s="28"/>
      <c r="J111" s="28"/>
      <c r="K111" s="28"/>
      <c r="L111" s="28"/>
      <c r="M111" s="45"/>
      <c r="N111" s="28"/>
      <c r="O111" s="26"/>
      <c r="Q111" s="101"/>
      <c r="R111" s="101" t="str">
        <f t="shared" si="6"/>
        <v/>
      </c>
      <c r="S111" s="107" t="str">
        <f t="shared" si="7"/>
        <v/>
      </c>
      <c r="T111" s="105"/>
      <c r="U111" s="101" t="str">
        <f t="shared" si="8"/>
        <v/>
      </c>
      <c r="V111" s="101" t="str">
        <f t="shared" si="9"/>
        <v/>
      </c>
    </row>
    <row r="112" spans="1:22" x14ac:dyDescent="0.3">
      <c r="A112" s="32">
        <f t="shared" si="5"/>
        <v>90</v>
      </c>
      <c r="B112" s="66"/>
      <c r="C112" s="65"/>
      <c r="D112" s="43"/>
      <c r="E112" s="43"/>
      <c r="F112" s="27"/>
      <c r="G112" s="28"/>
      <c r="H112" s="28"/>
      <c r="I112" s="28"/>
      <c r="J112" s="28"/>
      <c r="K112" s="28"/>
      <c r="L112" s="28"/>
      <c r="M112" s="45"/>
      <c r="N112" s="28"/>
      <c r="O112" s="26"/>
      <c r="Q112" s="101"/>
      <c r="R112" s="101" t="str">
        <f t="shared" si="6"/>
        <v/>
      </c>
      <c r="S112" s="107" t="str">
        <f t="shared" si="7"/>
        <v/>
      </c>
      <c r="T112" s="105"/>
      <c r="U112" s="101" t="str">
        <f t="shared" si="8"/>
        <v/>
      </c>
      <c r="V112" s="101" t="str">
        <f t="shared" si="9"/>
        <v/>
      </c>
    </row>
    <row r="113" spans="1:22" x14ac:dyDescent="0.3">
      <c r="A113" s="32">
        <f t="shared" si="5"/>
        <v>91</v>
      </c>
      <c r="B113" s="66"/>
      <c r="C113" s="65"/>
      <c r="D113" s="43"/>
      <c r="E113" s="43"/>
      <c r="F113" s="27"/>
      <c r="G113" s="28"/>
      <c r="H113" s="28"/>
      <c r="I113" s="28"/>
      <c r="J113" s="28"/>
      <c r="K113" s="28"/>
      <c r="L113" s="28"/>
      <c r="M113" s="45"/>
      <c r="N113" s="28"/>
      <c r="O113" s="26"/>
      <c r="Q113" s="101"/>
      <c r="R113" s="101" t="str">
        <f t="shared" si="6"/>
        <v/>
      </c>
      <c r="S113" s="107" t="str">
        <f t="shared" si="7"/>
        <v/>
      </c>
      <c r="T113" s="105"/>
      <c r="U113" s="101" t="str">
        <f t="shared" si="8"/>
        <v/>
      </c>
      <c r="V113" s="101" t="str">
        <f t="shared" si="9"/>
        <v/>
      </c>
    </row>
    <row r="114" spans="1:22" x14ac:dyDescent="0.3">
      <c r="A114" s="32">
        <f t="shared" si="5"/>
        <v>92</v>
      </c>
      <c r="B114" s="66"/>
      <c r="C114" s="65"/>
      <c r="D114" s="43"/>
      <c r="E114" s="43"/>
      <c r="F114" s="27"/>
      <c r="G114" s="28"/>
      <c r="H114" s="28"/>
      <c r="I114" s="28"/>
      <c r="J114" s="28"/>
      <c r="K114" s="28"/>
      <c r="L114" s="28"/>
      <c r="M114" s="45"/>
      <c r="N114" s="28"/>
      <c r="O114" s="26"/>
      <c r="Q114" s="101"/>
      <c r="R114" s="101" t="str">
        <f t="shared" si="6"/>
        <v/>
      </c>
      <c r="S114" s="107" t="str">
        <f t="shared" si="7"/>
        <v/>
      </c>
      <c r="T114" s="105"/>
      <c r="U114" s="101" t="str">
        <f t="shared" si="8"/>
        <v/>
      </c>
      <c r="V114" s="101" t="str">
        <f t="shared" si="9"/>
        <v/>
      </c>
    </row>
    <row r="115" spans="1:22" x14ac:dyDescent="0.3">
      <c r="A115" s="32">
        <f t="shared" si="5"/>
        <v>93</v>
      </c>
      <c r="B115" s="66"/>
      <c r="C115" s="65"/>
      <c r="D115" s="43"/>
      <c r="E115" s="43"/>
      <c r="F115" s="27"/>
      <c r="G115" s="28"/>
      <c r="H115" s="28"/>
      <c r="I115" s="28"/>
      <c r="J115" s="28"/>
      <c r="K115" s="28"/>
      <c r="L115" s="28"/>
      <c r="M115" s="45"/>
      <c r="N115" s="28"/>
      <c r="O115" s="26"/>
      <c r="Q115" s="101"/>
      <c r="R115" s="101" t="str">
        <f t="shared" si="6"/>
        <v/>
      </c>
      <c r="S115" s="107" t="str">
        <f t="shared" si="7"/>
        <v/>
      </c>
      <c r="T115" s="105"/>
      <c r="U115" s="101" t="str">
        <f t="shared" si="8"/>
        <v/>
      </c>
      <c r="V115" s="101" t="str">
        <f t="shared" si="9"/>
        <v/>
      </c>
    </row>
    <row r="116" spans="1:22" x14ac:dyDescent="0.3">
      <c r="A116" s="32">
        <f t="shared" si="5"/>
        <v>94</v>
      </c>
      <c r="B116" s="66"/>
      <c r="C116" s="65"/>
      <c r="D116" s="43"/>
      <c r="E116" s="43"/>
      <c r="F116" s="27"/>
      <c r="G116" s="28"/>
      <c r="H116" s="28"/>
      <c r="I116" s="28"/>
      <c r="J116" s="28"/>
      <c r="K116" s="28"/>
      <c r="L116" s="28"/>
      <c r="M116" s="45"/>
      <c r="N116" s="28"/>
      <c r="O116" s="26"/>
      <c r="Q116" s="101"/>
      <c r="R116" s="101" t="str">
        <f t="shared" si="6"/>
        <v/>
      </c>
      <c r="S116" s="107" t="str">
        <f t="shared" si="7"/>
        <v/>
      </c>
      <c r="T116" s="105"/>
      <c r="U116" s="101" t="str">
        <f t="shared" si="8"/>
        <v/>
      </c>
      <c r="V116" s="101" t="str">
        <f t="shared" si="9"/>
        <v/>
      </c>
    </row>
    <row r="117" spans="1:22" x14ac:dyDescent="0.3">
      <c r="A117" s="32">
        <f t="shared" si="5"/>
        <v>95</v>
      </c>
      <c r="B117" s="66"/>
      <c r="C117" s="65"/>
      <c r="D117" s="43"/>
      <c r="E117" s="43"/>
      <c r="F117" s="27"/>
      <c r="G117" s="28"/>
      <c r="H117" s="28"/>
      <c r="I117" s="28"/>
      <c r="J117" s="28"/>
      <c r="K117" s="28"/>
      <c r="L117" s="28"/>
      <c r="M117" s="45"/>
      <c r="N117" s="28"/>
      <c r="O117" s="26"/>
      <c r="Q117" s="101"/>
      <c r="R117" s="101" t="str">
        <f t="shared" si="6"/>
        <v/>
      </c>
      <c r="S117" s="107" t="str">
        <f t="shared" si="7"/>
        <v/>
      </c>
      <c r="T117" s="105"/>
      <c r="U117" s="101" t="str">
        <f t="shared" si="8"/>
        <v/>
      </c>
      <c r="V117" s="101" t="str">
        <f t="shared" si="9"/>
        <v/>
      </c>
    </row>
    <row r="118" spans="1:22" x14ac:dyDescent="0.3">
      <c r="A118" s="32">
        <f t="shared" si="5"/>
        <v>96</v>
      </c>
      <c r="B118" s="66"/>
      <c r="C118" s="65"/>
      <c r="D118" s="43"/>
      <c r="E118" s="43"/>
      <c r="F118" s="27"/>
      <c r="G118" s="28"/>
      <c r="H118" s="28"/>
      <c r="I118" s="28"/>
      <c r="J118" s="28"/>
      <c r="K118" s="28"/>
      <c r="L118" s="28"/>
      <c r="M118" s="45"/>
      <c r="N118" s="28"/>
      <c r="O118" s="26"/>
      <c r="Q118" s="101"/>
      <c r="R118" s="101" t="str">
        <f t="shared" si="6"/>
        <v/>
      </c>
      <c r="S118" s="107" t="str">
        <f t="shared" si="7"/>
        <v/>
      </c>
      <c r="T118" s="105"/>
      <c r="U118" s="101" t="str">
        <f t="shared" si="8"/>
        <v/>
      </c>
      <c r="V118" s="101" t="str">
        <f t="shared" si="9"/>
        <v/>
      </c>
    </row>
    <row r="119" spans="1:22" x14ac:dyDescent="0.3">
      <c r="A119" s="32">
        <f t="shared" si="5"/>
        <v>97</v>
      </c>
      <c r="B119" s="66"/>
      <c r="C119" s="65"/>
      <c r="D119" s="43"/>
      <c r="E119" s="43"/>
      <c r="F119" s="27"/>
      <c r="G119" s="28"/>
      <c r="H119" s="28"/>
      <c r="I119" s="28"/>
      <c r="J119" s="28"/>
      <c r="K119" s="28"/>
      <c r="L119" s="28"/>
      <c r="M119" s="45"/>
      <c r="N119" s="28"/>
      <c r="O119" s="26"/>
      <c r="Q119" s="101"/>
      <c r="R119" s="101" t="str">
        <f t="shared" si="6"/>
        <v/>
      </c>
      <c r="S119" s="107" t="str">
        <f t="shared" si="7"/>
        <v/>
      </c>
      <c r="T119" s="105"/>
      <c r="U119" s="101" t="str">
        <f t="shared" si="8"/>
        <v/>
      </c>
      <c r="V119" s="101" t="str">
        <f t="shared" si="9"/>
        <v/>
      </c>
    </row>
    <row r="120" spans="1:22" x14ac:dyDescent="0.3">
      <c r="A120" s="32">
        <f t="shared" si="5"/>
        <v>98</v>
      </c>
      <c r="B120" s="66"/>
      <c r="C120" s="65"/>
      <c r="D120" s="43"/>
      <c r="E120" s="43"/>
      <c r="F120" s="27"/>
      <c r="G120" s="28"/>
      <c r="H120" s="28"/>
      <c r="I120" s="28"/>
      <c r="J120" s="28"/>
      <c r="K120" s="28"/>
      <c r="L120" s="28"/>
      <c r="M120" s="45"/>
      <c r="N120" s="28"/>
      <c r="O120" s="26"/>
      <c r="Q120" s="101"/>
      <c r="R120" s="101" t="str">
        <f t="shared" si="6"/>
        <v/>
      </c>
      <c r="S120" s="107" t="str">
        <f t="shared" si="7"/>
        <v/>
      </c>
      <c r="T120" s="105"/>
      <c r="U120" s="101" t="str">
        <f t="shared" si="8"/>
        <v/>
      </c>
      <c r="V120" s="101" t="str">
        <f t="shared" si="9"/>
        <v/>
      </c>
    </row>
    <row r="121" spans="1:22" x14ac:dyDescent="0.3">
      <c r="A121" s="32">
        <f t="shared" si="5"/>
        <v>99</v>
      </c>
      <c r="B121" s="66"/>
      <c r="C121" s="65"/>
      <c r="D121" s="43"/>
      <c r="E121" s="43"/>
      <c r="F121" s="27"/>
      <c r="G121" s="28"/>
      <c r="H121" s="28"/>
      <c r="I121" s="28"/>
      <c r="J121" s="28"/>
      <c r="K121" s="28"/>
      <c r="L121" s="28"/>
      <c r="M121" s="45"/>
      <c r="N121" s="28"/>
      <c r="O121" s="26"/>
      <c r="Q121" s="101"/>
      <c r="R121" s="101" t="str">
        <f t="shared" si="6"/>
        <v/>
      </c>
      <c r="S121" s="107" t="str">
        <f t="shared" si="7"/>
        <v/>
      </c>
      <c r="T121" s="105"/>
      <c r="U121" s="101" t="str">
        <f t="shared" si="8"/>
        <v/>
      </c>
      <c r="V121" s="101" t="str">
        <f t="shared" si="9"/>
        <v/>
      </c>
    </row>
    <row r="122" spans="1:22" x14ac:dyDescent="0.3">
      <c r="A122" s="32">
        <f t="shared" si="5"/>
        <v>100</v>
      </c>
      <c r="B122" s="66"/>
      <c r="C122" s="65"/>
      <c r="D122" s="43"/>
      <c r="E122" s="43"/>
      <c r="F122" s="27"/>
      <c r="G122" s="28"/>
      <c r="H122" s="28"/>
      <c r="I122" s="28"/>
      <c r="J122" s="28"/>
      <c r="K122" s="28"/>
      <c r="L122" s="28"/>
      <c r="M122" s="45"/>
      <c r="N122" s="28"/>
      <c r="O122" s="26"/>
      <c r="Q122" s="101"/>
      <c r="R122" s="101" t="str">
        <f t="shared" si="6"/>
        <v/>
      </c>
      <c r="S122" s="107" t="str">
        <f t="shared" si="7"/>
        <v/>
      </c>
      <c r="T122" s="105"/>
      <c r="U122" s="101" t="str">
        <f t="shared" si="8"/>
        <v/>
      </c>
      <c r="V122" s="101" t="str">
        <f t="shared" si="9"/>
        <v/>
      </c>
    </row>
    <row r="123" spans="1:22" x14ac:dyDescent="0.3">
      <c r="A123" s="32">
        <f t="shared" si="5"/>
        <v>101</v>
      </c>
      <c r="B123" s="66"/>
      <c r="C123" s="65"/>
      <c r="D123" s="43"/>
      <c r="E123" s="43"/>
      <c r="F123" s="27"/>
      <c r="G123" s="28"/>
      <c r="H123" s="28"/>
      <c r="I123" s="28"/>
      <c r="J123" s="28"/>
      <c r="K123" s="28"/>
      <c r="L123" s="28"/>
      <c r="M123" s="45"/>
      <c r="N123" s="28"/>
      <c r="O123" s="26"/>
      <c r="Q123" s="101"/>
      <c r="R123" s="101" t="str">
        <f t="shared" si="6"/>
        <v/>
      </c>
      <c r="S123" s="107" t="str">
        <f t="shared" si="7"/>
        <v/>
      </c>
      <c r="T123" s="105"/>
      <c r="U123" s="101" t="str">
        <f t="shared" si="8"/>
        <v/>
      </c>
      <c r="V123" s="101" t="str">
        <f t="shared" si="9"/>
        <v/>
      </c>
    </row>
    <row r="124" spans="1:22" x14ac:dyDescent="0.3">
      <c r="A124" s="32">
        <f t="shared" si="5"/>
        <v>102</v>
      </c>
      <c r="B124" s="66"/>
      <c r="C124" s="65"/>
      <c r="D124" s="43"/>
      <c r="E124" s="43"/>
      <c r="F124" s="27"/>
      <c r="G124" s="28"/>
      <c r="H124" s="28"/>
      <c r="I124" s="28"/>
      <c r="J124" s="28"/>
      <c r="K124" s="28"/>
      <c r="L124" s="28"/>
      <c r="M124" s="45"/>
      <c r="N124" s="28"/>
      <c r="O124" s="26"/>
      <c r="Q124" s="101"/>
      <c r="R124" s="101" t="str">
        <f t="shared" si="6"/>
        <v/>
      </c>
      <c r="S124" s="107" t="str">
        <f t="shared" si="7"/>
        <v/>
      </c>
      <c r="T124" s="105"/>
      <c r="U124" s="101" t="str">
        <f t="shared" si="8"/>
        <v/>
      </c>
      <c r="V124" s="101" t="str">
        <f t="shared" si="9"/>
        <v/>
      </c>
    </row>
    <row r="125" spans="1:22" x14ac:dyDescent="0.3">
      <c r="A125" s="32">
        <f t="shared" si="5"/>
        <v>103</v>
      </c>
      <c r="B125" s="66"/>
      <c r="C125" s="65"/>
      <c r="D125" s="43"/>
      <c r="E125" s="43"/>
      <c r="F125" s="27"/>
      <c r="G125" s="28"/>
      <c r="H125" s="28"/>
      <c r="I125" s="28"/>
      <c r="J125" s="28"/>
      <c r="K125" s="28"/>
      <c r="L125" s="28"/>
      <c r="M125" s="45"/>
      <c r="N125" s="28"/>
      <c r="O125" s="26"/>
      <c r="Q125" s="101"/>
      <c r="R125" s="101" t="str">
        <f t="shared" si="6"/>
        <v/>
      </c>
      <c r="S125" s="107" t="str">
        <f t="shared" si="7"/>
        <v/>
      </c>
      <c r="T125" s="105"/>
      <c r="U125" s="101" t="str">
        <f t="shared" si="8"/>
        <v/>
      </c>
      <c r="V125" s="101" t="str">
        <f t="shared" si="9"/>
        <v/>
      </c>
    </row>
    <row r="126" spans="1:22" x14ac:dyDescent="0.3">
      <c r="A126" s="32">
        <f t="shared" si="5"/>
        <v>104</v>
      </c>
      <c r="B126" s="66"/>
      <c r="C126" s="65"/>
      <c r="D126" s="43"/>
      <c r="E126" s="43"/>
      <c r="F126" s="27"/>
      <c r="G126" s="28"/>
      <c r="H126" s="28"/>
      <c r="I126" s="28"/>
      <c r="J126" s="28"/>
      <c r="K126" s="28"/>
      <c r="L126" s="28"/>
      <c r="M126" s="45"/>
      <c r="N126" s="28"/>
      <c r="O126" s="26"/>
      <c r="Q126" s="101"/>
      <c r="R126" s="101" t="str">
        <f t="shared" si="6"/>
        <v/>
      </c>
      <c r="S126" s="107" t="str">
        <f t="shared" si="7"/>
        <v/>
      </c>
      <c r="T126" s="105"/>
      <c r="U126" s="101" t="str">
        <f t="shared" si="8"/>
        <v/>
      </c>
      <c r="V126" s="101" t="str">
        <f t="shared" si="9"/>
        <v/>
      </c>
    </row>
    <row r="127" spans="1:22" x14ac:dyDescent="0.3">
      <c r="A127" s="32">
        <f t="shared" si="5"/>
        <v>105</v>
      </c>
      <c r="B127" s="66"/>
      <c r="C127" s="65"/>
      <c r="D127" s="43"/>
      <c r="E127" s="43"/>
      <c r="F127" s="27"/>
      <c r="G127" s="28"/>
      <c r="H127" s="28"/>
      <c r="I127" s="28"/>
      <c r="J127" s="28"/>
      <c r="K127" s="28"/>
      <c r="L127" s="28"/>
      <c r="M127" s="45"/>
      <c r="N127" s="28"/>
      <c r="O127" s="26"/>
      <c r="Q127" s="101"/>
      <c r="R127" s="101" t="str">
        <f t="shared" si="6"/>
        <v/>
      </c>
      <c r="S127" s="107" t="str">
        <f t="shared" si="7"/>
        <v/>
      </c>
      <c r="T127" s="105"/>
      <c r="U127" s="101" t="str">
        <f t="shared" si="8"/>
        <v/>
      </c>
      <c r="V127" s="101" t="str">
        <f t="shared" si="9"/>
        <v/>
      </c>
    </row>
    <row r="128" spans="1:22" x14ac:dyDescent="0.3">
      <c r="A128" s="32">
        <f t="shared" si="5"/>
        <v>106</v>
      </c>
      <c r="B128" s="66"/>
      <c r="C128" s="65"/>
      <c r="D128" s="43"/>
      <c r="E128" s="43"/>
      <c r="F128" s="27"/>
      <c r="G128" s="28"/>
      <c r="H128" s="28"/>
      <c r="I128" s="28"/>
      <c r="J128" s="28"/>
      <c r="K128" s="28"/>
      <c r="L128" s="28"/>
      <c r="M128" s="45"/>
      <c r="N128" s="28"/>
      <c r="O128" s="26"/>
      <c r="Q128" s="101"/>
      <c r="R128" s="101" t="str">
        <f t="shared" si="6"/>
        <v/>
      </c>
      <c r="S128" s="107" t="str">
        <f t="shared" si="7"/>
        <v/>
      </c>
      <c r="T128" s="105"/>
      <c r="U128" s="101" t="str">
        <f t="shared" si="8"/>
        <v/>
      </c>
      <c r="V128" s="101" t="str">
        <f t="shared" si="9"/>
        <v/>
      </c>
    </row>
    <row r="129" spans="1:22" x14ac:dyDescent="0.3">
      <c r="A129" s="32">
        <f t="shared" si="5"/>
        <v>107</v>
      </c>
      <c r="B129" s="66"/>
      <c r="C129" s="65"/>
      <c r="D129" s="43"/>
      <c r="E129" s="43"/>
      <c r="F129" s="27"/>
      <c r="G129" s="28"/>
      <c r="H129" s="28"/>
      <c r="I129" s="28"/>
      <c r="J129" s="28"/>
      <c r="K129" s="28"/>
      <c r="L129" s="28"/>
      <c r="M129" s="45"/>
      <c r="N129" s="28"/>
      <c r="O129" s="26"/>
      <c r="Q129" s="101"/>
      <c r="R129" s="101" t="str">
        <f t="shared" si="6"/>
        <v/>
      </c>
      <c r="S129" s="107" t="str">
        <f t="shared" si="7"/>
        <v/>
      </c>
      <c r="T129" s="105"/>
      <c r="U129" s="101" t="str">
        <f t="shared" si="8"/>
        <v/>
      </c>
      <c r="V129" s="101" t="str">
        <f t="shared" si="9"/>
        <v/>
      </c>
    </row>
    <row r="130" spans="1:22" x14ac:dyDescent="0.3">
      <c r="A130" s="32">
        <f t="shared" si="5"/>
        <v>108</v>
      </c>
      <c r="B130" s="66"/>
      <c r="C130" s="65"/>
      <c r="D130" s="43"/>
      <c r="E130" s="43"/>
      <c r="F130" s="27"/>
      <c r="G130" s="28"/>
      <c r="H130" s="28"/>
      <c r="I130" s="28"/>
      <c r="J130" s="28"/>
      <c r="K130" s="28"/>
      <c r="L130" s="28"/>
      <c r="M130" s="45"/>
      <c r="N130" s="28"/>
      <c r="O130" s="26"/>
      <c r="Q130" s="101"/>
      <c r="R130" s="101" t="str">
        <f t="shared" si="6"/>
        <v/>
      </c>
      <c r="S130" s="107" t="str">
        <f t="shared" si="7"/>
        <v/>
      </c>
      <c r="T130" s="105"/>
      <c r="U130" s="101" t="str">
        <f t="shared" si="8"/>
        <v/>
      </c>
      <c r="V130" s="101" t="str">
        <f t="shared" si="9"/>
        <v/>
      </c>
    </row>
    <row r="131" spans="1:22" x14ac:dyDescent="0.3">
      <c r="A131" s="32">
        <f t="shared" si="5"/>
        <v>109</v>
      </c>
      <c r="B131" s="66"/>
      <c r="C131" s="65"/>
      <c r="D131" s="43"/>
      <c r="E131" s="43"/>
      <c r="F131" s="27"/>
      <c r="G131" s="28"/>
      <c r="H131" s="28"/>
      <c r="I131" s="28"/>
      <c r="J131" s="28"/>
      <c r="K131" s="28"/>
      <c r="L131" s="28"/>
      <c r="M131" s="45"/>
      <c r="N131" s="28"/>
      <c r="O131" s="26"/>
      <c r="Q131" s="101"/>
      <c r="R131" s="101" t="str">
        <f t="shared" si="6"/>
        <v/>
      </c>
      <c r="S131" s="107" t="str">
        <f t="shared" si="7"/>
        <v/>
      </c>
      <c r="T131" s="105"/>
      <c r="U131" s="101" t="str">
        <f t="shared" si="8"/>
        <v/>
      </c>
      <c r="V131" s="101" t="str">
        <f t="shared" si="9"/>
        <v/>
      </c>
    </row>
    <row r="132" spans="1:22" x14ac:dyDescent="0.3">
      <c r="A132" s="32">
        <f t="shared" si="5"/>
        <v>110</v>
      </c>
      <c r="B132" s="66"/>
      <c r="C132" s="65"/>
      <c r="D132" s="43"/>
      <c r="E132" s="43"/>
      <c r="F132" s="27"/>
      <c r="G132" s="28"/>
      <c r="H132" s="28"/>
      <c r="I132" s="28"/>
      <c r="J132" s="28"/>
      <c r="K132" s="28"/>
      <c r="L132" s="28"/>
      <c r="M132" s="45"/>
      <c r="N132" s="28"/>
      <c r="O132" s="26"/>
      <c r="Q132" s="101"/>
      <c r="R132" s="101" t="str">
        <f t="shared" si="6"/>
        <v/>
      </c>
      <c r="S132" s="107" t="str">
        <f t="shared" si="7"/>
        <v/>
      </c>
      <c r="T132" s="105"/>
      <c r="U132" s="101" t="str">
        <f t="shared" si="8"/>
        <v/>
      </c>
      <c r="V132" s="101" t="str">
        <f t="shared" si="9"/>
        <v/>
      </c>
    </row>
    <row r="133" spans="1:22" x14ac:dyDescent="0.3">
      <c r="A133" s="32">
        <f t="shared" si="5"/>
        <v>111</v>
      </c>
      <c r="B133" s="66"/>
      <c r="C133" s="65"/>
      <c r="D133" s="43"/>
      <c r="E133" s="43"/>
      <c r="F133" s="27"/>
      <c r="G133" s="28"/>
      <c r="H133" s="28"/>
      <c r="I133" s="28"/>
      <c r="J133" s="28"/>
      <c r="K133" s="28"/>
      <c r="L133" s="28"/>
      <c r="M133" s="45"/>
      <c r="N133" s="28"/>
      <c r="O133" s="26"/>
      <c r="Q133" s="101"/>
      <c r="R133" s="101" t="str">
        <f t="shared" si="6"/>
        <v/>
      </c>
      <c r="S133" s="107" t="str">
        <f t="shared" si="7"/>
        <v/>
      </c>
      <c r="T133" s="105"/>
      <c r="U133" s="101" t="str">
        <f t="shared" si="8"/>
        <v/>
      </c>
      <c r="V133" s="101" t="str">
        <f t="shared" si="9"/>
        <v/>
      </c>
    </row>
    <row r="134" spans="1:22" x14ac:dyDescent="0.3">
      <c r="A134" s="32">
        <f t="shared" si="5"/>
        <v>112</v>
      </c>
      <c r="B134" s="66"/>
      <c r="C134" s="65"/>
      <c r="D134" s="43"/>
      <c r="E134" s="43"/>
      <c r="F134" s="27"/>
      <c r="G134" s="28"/>
      <c r="H134" s="28"/>
      <c r="I134" s="28"/>
      <c r="J134" s="28"/>
      <c r="K134" s="28"/>
      <c r="L134" s="28"/>
      <c r="M134" s="45"/>
      <c r="N134" s="28"/>
      <c r="O134" s="26"/>
      <c r="Q134" s="101"/>
      <c r="R134" s="101" t="str">
        <f t="shared" si="6"/>
        <v/>
      </c>
      <c r="S134" s="107" t="str">
        <f t="shared" si="7"/>
        <v/>
      </c>
      <c r="T134" s="105"/>
      <c r="U134" s="101" t="str">
        <f t="shared" si="8"/>
        <v/>
      </c>
      <c r="V134" s="101" t="str">
        <f t="shared" si="9"/>
        <v/>
      </c>
    </row>
    <row r="135" spans="1:22" x14ac:dyDescent="0.3">
      <c r="A135" s="32">
        <f t="shared" si="5"/>
        <v>113</v>
      </c>
      <c r="B135" s="66"/>
      <c r="C135" s="65"/>
      <c r="D135" s="43"/>
      <c r="E135" s="43"/>
      <c r="F135" s="27"/>
      <c r="G135" s="28"/>
      <c r="H135" s="28"/>
      <c r="I135" s="28"/>
      <c r="J135" s="28"/>
      <c r="K135" s="28"/>
      <c r="L135" s="28"/>
      <c r="M135" s="45"/>
      <c r="N135" s="28"/>
      <c r="O135" s="26"/>
      <c r="Q135" s="101"/>
      <c r="R135" s="101" t="str">
        <f t="shared" si="6"/>
        <v/>
      </c>
      <c r="S135" s="107" t="str">
        <f t="shared" si="7"/>
        <v/>
      </c>
      <c r="T135" s="105"/>
      <c r="U135" s="101" t="str">
        <f t="shared" si="8"/>
        <v/>
      </c>
      <c r="V135" s="101" t="str">
        <f t="shared" si="9"/>
        <v/>
      </c>
    </row>
    <row r="136" spans="1:22" x14ac:dyDescent="0.3">
      <c r="A136" s="32">
        <f t="shared" si="5"/>
        <v>114</v>
      </c>
      <c r="B136" s="66"/>
      <c r="C136" s="65"/>
      <c r="D136" s="43"/>
      <c r="E136" s="43"/>
      <c r="F136" s="27"/>
      <c r="G136" s="28"/>
      <c r="H136" s="28"/>
      <c r="I136" s="28"/>
      <c r="J136" s="28"/>
      <c r="K136" s="28"/>
      <c r="L136" s="28"/>
      <c r="M136" s="45"/>
      <c r="N136" s="28"/>
      <c r="O136" s="26"/>
      <c r="Q136" s="101"/>
      <c r="R136" s="101" t="str">
        <f t="shared" si="6"/>
        <v/>
      </c>
      <c r="S136" s="107" t="str">
        <f t="shared" si="7"/>
        <v/>
      </c>
      <c r="T136" s="105"/>
      <c r="U136" s="101" t="str">
        <f t="shared" si="8"/>
        <v/>
      </c>
      <c r="V136" s="101" t="str">
        <f t="shared" si="9"/>
        <v/>
      </c>
    </row>
    <row r="137" spans="1:22" x14ac:dyDescent="0.3">
      <c r="A137" s="32">
        <f t="shared" si="5"/>
        <v>115</v>
      </c>
      <c r="B137" s="66"/>
      <c r="C137" s="65"/>
      <c r="D137" s="43"/>
      <c r="E137" s="43"/>
      <c r="F137" s="27"/>
      <c r="G137" s="28"/>
      <c r="H137" s="28"/>
      <c r="I137" s="28"/>
      <c r="J137" s="28"/>
      <c r="K137" s="28"/>
      <c r="L137" s="28"/>
      <c r="M137" s="45"/>
      <c r="N137" s="28"/>
      <c r="O137" s="26"/>
      <c r="Q137" s="101"/>
      <c r="R137" s="101" t="str">
        <f t="shared" si="6"/>
        <v/>
      </c>
      <c r="S137" s="107" t="str">
        <f t="shared" si="7"/>
        <v/>
      </c>
      <c r="T137" s="105"/>
      <c r="U137" s="101" t="str">
        <f t="shared" si="8"/>
        <v/>
      </c>
      <c r="V137" s="101" t="str">
        <f t="shared" si="9"/>
        <v/>
      </c>
    </row>
    <row r="138" spans="1:22" x14ac:dyDescent="0.3">
      <c r="A138" s="32">
        <f t="shared" si="5"/>
        <v>116</v>
      </c>
      <c r="B138" s="66"/>
      <c r="C138" s="65"/>
      <c r="D138" s="43"/>
      <c r="E138" s="43"/>
      <c r="F138" s="27"/>
      <c r="G138" s="28"/>
      <c r="H138" s="28"/>
      <c r="I138" s="28"/>
      <c r="J138" s="28"/>
      <c r="K138" s="28"/>
      <c r="L138" s="28"/>
      <c r="M138" s="45"/>
      <c r="N138" s="28"/>
      <c r="O138" s="26"/>
      <c r="Q138" s="101"/>
      <c r="R138" s="101" t="str">
        <f t="shared" si="6"/>
        <v/>
      </c>
      <c r="S138" s="107" t="str">
        <f t="shared" si="7"/>
        <v/>
      </c>
      <c r="T138" s="105"/>
      <c r="U138" s="101" t="str">
        <f t="shared" si="8"/>
        <v/>
      </c>
      <c r="V138" s="101" t="str">
        <f t="shared" si="9"/>
        <v/>
      </c>
    </row>
    <row r="139" spans="1:22" x14ac:dyDescent="0.3">
      <c r="A139" s="32">
        <f t="shared" si="5"/>
        <v>117</v>
      </c>
      <c r="B139" s="66"/>
      <c r="C139" s="65"/>
      <c r="D139" s="43"/>
      <c r="E139" s="43"/>
      <c r="F139" s="27"/>
      <c r="G139" s="28"/>
      <c r="H139" s="28"/>
      <c r="I139" s="28"/>
      <c r="J139" s="28"/>
      <c r="K139" s="28"/>
      <c r="L139" s="28"/>
      <c r="M139" s="45"/>
      <c r="N139" s="28"/>
      <c r="O139" s="26"/>
      <c r="Q139" s="101"/>
      <c r="R139" s="101" t="str">
        <f t="shared" si="6"/>
        <v/>
      </c>
      <c r="S139" s="107" t="str">
        <f t="shared" si="7"/>
        <v/>
      </c>
      <c r="T139" s="105"/>
      <c r="U139" s="101" t="str">
        <f t="shared" si="8"/>
        <v/>
      </c>
      <c r="V139" s="101" t="str">
        <f t="shared" si="9"/>
        <v/>
      </c>
    </row>
    <row r="140" spans="1:22" x14ac:dyDescent="0.3">
      <c r="A140" s="32">
        <f t="shared" si="5"/>
        <v>118</v>
      </c>
      <c r="B140" s="66"/>
      <c r="C140" s="65"/>
      <c r="D140" s="43"/>
      <c r="E140" s="43"/>
      <c r="F140" s="27"/>
      <c r="G140" s="28"/>
      <c r="H140" s="28"/>
      <c r="I140" s="28"/>
      <c r="J140" s="28"/>
      <c r="K140" s="28"/>
      <c r="L140" s="28"/>
      <c r="M140" s="45"/>
      <c r="N140" s="28"/>
      <c r="O140" s="26"/>
      <c r="Q140" s="101"/>
      <c r="R140" s="101" t="str">
        <f t="shared" si="6"/>
        <v/>
      </c>
      <c r="S140" s="107" t="str">
        <f t="shared" si="7"/>
        <v/>
      </c>
      <c r="T140" s="105"/>
      <c r="U140" s="101" t="str">
        <f t="shared" si="8"/>
        <v/>
      </c>
      <c r="V140" s="101" t="str">
        <f t="shared" si="9"/>
        <v/>
      </c>
    </row>
    <row r="141" spans="1:22" x14ac:dyDescent="0.3">
      <c r="A141" s="32">
        <f t="shared" si="5"/>
        <v>119</v>
      </c>
      <c r="B141" s="66"/>
      <c r="C141" s="65"/>
      <c r="D141" s="43"/>
      <c r="E141" s="43"/>
      <c r="F141" s="27"/>
      <c r="G141" s="28"/>
      <c r="H141" s="28"/>
      <c r="I141" s="28"/>
      <c r="J141" s="28"/>
      <c r="K141" s="28"/>
      <c r="L141" s="28"/>
      <c r="M141" s="45"/>
      <c r="N141" s="28"/>
      <c r="O141" s="26"/>
      <c r="Q141" s="101"/>
      <c r="R141" s="101" t="str">
        <f t="shared" si="6"/>
        <v/>
      </c>
      <c r="S141" s="107" t="str">
        <f t="shared" si="7"/>
        <v/>
      </c>
      <c r="T141" s="105"/>
      <c r="U141" s="101" t="str">
        <f t="shared" si="8"/>
        <v/>
      </c>
      <c r="V141" s="101" t="str">
        <f t="shared" si="9"/>
        <v/>
      </c>
    </row>
    <row r="142" spans="1:22" x14ac:dyDescent="0.3">
      <c r="A142" s="32">
        <f t="shared" si="5"/>
        <v>120</v>
      </c>
      <c r="B142" s="66"/>
      <c r="C142" s="65"/>
      <c r="D142" s="43"/>
      <c r="E142" s="43"/>
      <c r="F142" s="27"/>
      <c r="G142" s="28"/>
      <c r="H142" s="28"/>
      <c r="I142" s="28"/>
      <c r="J142" s="28"/>
      <c r="K142" s="28"/>
      <c r="L142" s="28"/>
      <c r="M142" s="45"/>
      <c r="N142" s="28"/>
      <c r="O142" s="26"/>
      <c r="Q142" s="101"/>
      <c r="R142" s="101" t="str">
        <f t="shared" si="6"/>
        <v/>
      </c>
      <c r="S142" s="107" t="str">
        <f t="shared" si="7"/>
        <v/>
      </c>
      <c r="T142" s="105"/>
      <c r="U142" s="101" t="str">
        <f t="shared" si="8"/>
        <v/>
      </c>
      <c r="V142" s="101" t="str">
        <f t="shared" si="9"/>
        <v/>
      </c>
    </row>
    <row r="143" spans="1:22" x14ac:dyDescent="0.3">
      <c r="A143" s="32">
        <f t="shared" si="5"/>
        <v>121</v>
      </c>
      <c r="B143" s="66"/>
      <c r="C143" s="65"/>
      <c r="D143" s="43"/>
      <c r="E143" s="43"/>
      <c r="F143" s="27"/>
      <c r="G143" s="28"/>
      <c r="H143" s="28"/>
      <c r="I143" s="28"/>
      <c r="J143" s="28"/>
      <c r="K143" s="28"/>
      <c r="L143" s="28"/>
      <c r="M143" s="45"/>
      <c r="N143" s="28"/>
      <c r="O143" s="26"/>
      <c r="Q143" s="101"/>
      <c r="R143" s="101" t="str">
        <f t="shared" si="6"/>
        <v/>
      </c>
      <c r="S143" s="107" t="str">
        <f t="shared" si="7"/>
        <v/>
      </c>
      <c r="T143" s="105"/>
      <c r="U143" s="101" t="str">
        <f t="shared" si="8"/>
        <v/>
      </c>
      <c r="V143" s="101" t="str">
        <f t="shared" si="9"/>
        <v/>
      </c>
    </row>
    <row r="144" spans="1:22" x14ac:dyDescent="0.3">
      <c r="A144" s="32">
        <f t="shared" si="5"/>
        <v>122</v>
      </c>
      <c r="B144" s="66"/>
      <c r="C144" s="65"/>
      <c r="D144" s="43"/>
      <c r="E144" s="43"/>
      <c r="F144" s="27"/>
      <c r="G144" s="28"/>
      <c r="H144" s="28"/>
      <c r="I144" s="28"/>
      <c r="J144" s="28"/>
      <c r="K144" s="28"/>
      <c r="L144" s="28"/>
      <c r="M144" s="45"/>
      <c r="N144" s="28"/>
      <c r="O144" s="26"/>
      <c r="Q144" s="101"/>
      <c r="R144" s="101" t="str">
        <f t="shared" si="6"/>
        <v/>
      </c>
      <c r="S144" s="107" t="str">
        <f t="shared" si="7"/>
        <v/>
      </c>
      <c r="T144" s="105"/>
      <c r="U144" s="101" t="str">
        <f t="shared" si="8"/>
        <v/>
      </c>
      <c r="V144" s="101" t="str">
        <f t="shared" si="9"/>
        <v/>
      </c>
    </row>
    <row r="145" spans="1:22" x14ac:dyDescent="0.3">
      <c r="A145" s="32">
        <f t="shared" si="5"/>
        <v>123</v>
      </c>
      <c r="B145" s="66"/>
      <c r="C145" s="65"/>
      <c r="D145" s="43"/>
      <c r="E145" s="43"/>
      <c r="F145" s="27"/>
      <c r="G145" s="28"/>
      <c r="H145" s="28"/>
      <c r="I145" s="28"/>
      <c r="J145" s="28"/>
      <c r="K145" s="28"/>
      <c r="L145" s="28"/>
      <c r="M145" s="45"/>
      <c r="N145" s="28"/>
      <c r="O145" s="26"/>
      <c r="Q145" s="101"/>
      <c r="R145" s="101" t="str">
        <f t="shared" si="6"/>
        <v/>
      </c>
      <c r="S145" s="107" t="str">
        <f t="shared" si="7"/>
        <v/>
      </c>
      <c r="T145" s="105"/>
      <c r="U145" s="101" t="str">
        <f t="shared" si="8"/>
        <v/>
      </c>
      <c r="V145" s="101" t="str">
        <f t="shared" si="9"/>
        <v/>
      </c>
    </row>
    <row r="146" spans="1:22" x14ac:dyDescent="0.3">
      <c r="A146" s="32">
        <f t="shared" si="5"/>
        <v>124</v>
      </c>
      <c r="B146" s="66"/>
      <c r="C146" s="65"/>
      <c r="D146" s="43"/>
      <c r="E146" s="43"/>
      <c r="F146" s="27"/>
      <c r="G146" s="28"/>
      <c r="H146" s="28"/>
      <c r="I146" s="28"/>
      <c r="J146" s="28"/>
      <c r="K146" s="28"/>
      <c r="L146" s="28"/>
      <c r="M146" s="45"/>
      <c r="N146" s="28"/>
      <c r="O146" s="26"/>
      <c r="Q146" s="101"/>
      <c r="R146" s="101" t="str">
        <f t="shared" si="6"/>
        <v/>
      </c>
      <c r="S146" s="107" t="str">
        <f t="shared" si="7"/>
        <v/>
      </c>
      <c r="T146" s="105"/>
      <c r="U146" s="101" t="str">
        <f t="shared" si="8"/>
        <v/>
      </c>
      <c r="V146" s="101" t="str">
        <f t="shared" si="9"/>
        <v/>
      </c>
    </row>
    <row r="147" spans="1:22" x14ac:dyDescent="0.3">
      <c r="A147" s="32">
        <f t="shared" si="5"/>
        <v>125</v>
      </c>
      <c r="B147" s="66"/>
      <c r="C147" s="65"/>
      <c r="D147" s="43"/>
      <c r="E147" s="43"/>
      <c r="F147" s="27"/>
      <c r="G147" s="28"/>
      <c r="H147" s="28"/>
      <c r="I147" s="28"/>
      <c r="J147" s="28"/>
      <c r="K147" s="28"/>
      <c r="L147" s="28"/>
      <c r="M147" s="45"/>
      <c r="N147" s="28"/>
      <c r="O147" s="26"/>
      <c r="Q147" s="101"/>
      <c r="R147" s="101" t="str">
        <f t="shared" si="6"/>
        <v/>
      </c>
      <c r="S147" s="107" t="str">
        <f t="shared" si="7"/>
        <v/>
      </c>
      <c r="T147" s="105"/>
      <c r="U147" s="101" t="str">
        <f t="shared" si="8"/>
        <v/>
      </c>
      <c r="V147" s="101" t="str">
        <f t="shared" si="9"/>
        <v/>
      </c>
    </row>
    <row r="148" spans="1:22" x14ac:dyDescent="0.3">
      <c r="A148" s="32">
        <f t="shared" si="5"/>
        <v>126</v>
      </c>
      <c r="B148" s="66"/>
      <c r="C148" s="65"/>
      <c r="D148" s="43"/>
      <c r="E148" s="43"/>
      <c r="F148" s="27"/>
      <c r="G148" s="28"/>
      <c r="H148" s="28"/>
      <c r="I148" s="28"/>
      <c r="J148" s="28"/>
      <c r="K148" s="28"/>
      <c r="L148" s="28"/>
      <c r="M148" s="45"/>
      <c r="N148" s="28"/>
      <c r="O148" s="26"/>
      <c r="Q148" s="101"/>
      <c r="R148" s="101" t="str">
        <f t="shared" si="6"/>
        <v/>
      </c>
      <c r="S148" s="107" t="str">
        <f t="shared" si="7"/>
        <v/>
      </c>
      <c r="T148" s="105"/>
      <c r="U148" s="101" t="str">
        <f t="shared" si="8"/>
        <v/>
      </c>
      <c r="V148" s="101" t="str">
        <f t="shared" si="9"/>
        <v/>
      </c>
    </row>
    <row r="149" spans="1:22" x14ac:dyDescent="0.3">
      <c r="A149" s="32">
        <f t="shared" si="5"/>
        <v>127</v>
      </c>
      <c r="B149" s="66"/>
      <c r="C149" s="65"/>
      <c r="D149" s="43"/>
      <c r="E149" s="43"/>
      <c r="F149" s="27"/>
      <c r="G149" s="28"/>
      <c r="H149" s="28"/>
      <c r="I149" s="28"/>
      <c r="J149" s="28"/>
      <c r="K149" s="28"/>
      <c r="L149" s="28"/>
      <c r="M149" s="45"/>
      <c r="N149" s="28"/>
      <c r="O149" s="26"/>
      <c r="Q149" s="101"/>
      <c r="R149" s="101" t="str">
        <f t="shared" si="6"/>
        <v/>
      </c>
      <c r="S149" s="107" t="str">
        <f t="shared" si="7"/>
        <v/>
      </c>
      <c r="T149" s="105"/>
      <c r="U149" s="101" t="str">
        <f t="shared" si="8"/>
        <v/>
      </c>
      <c r="V149" s="101" t="str">
        <f t="shared" si="9"/>
        <v/>
      </c>
    </row>
    <row r="150" spans="1:22" x14ac:dyDescent="0.3">
      <c r="A150" s="32">
        <f t="shared" si="5"/>
        <v>128</v>
      </c>
      <c r="B150" s="66"/>
      <c r="C150" s="65"/>
      <c r="D150" s="43"/>
      <c r="E150" s="43"/>
      <c r="F150" s="27"/>
      <c r="G150" s="28"/>
      <c r="H150" s="28"/>
      <c r="I150" s="28"/>
      <c r="J150" s="28"/>
      <c r="K150" s="28"/>
      <c r="L150" s="28"/>
      <c r="M150" s="45"/>
      <c r="N150" s="28"/>
      <c r="O150" s="26"/>
      <c r="Q150" s="101"/>
      <c r="R150" s="101" t="str">
        <f t="shared" si="6"/>
        <v/>
      </c>
      <c r="S150" s="107" t="str">
        <f t="shared" si="7"/>
        <v/>
      </c>
      <c r="T150" s="105"/>
      <c r="U150" s="101" t="str">
        <f t="shared" si="8"/>
        <v/>
      </c>
      <c r="V150" s="101" t="str">
        <f t="shared" si="9"/>
        <v/>
      </c>
    </row>
    <row r="151" spans="1:22" x14ac:dyDescent="0.3">
      <c r="A151" s="32">
        <f t="shared" si="5"/>
        <v>129</v>
      </c>
      <c r="B151" s="66"/>
      <c r="C151" s="65"/>
      <c r="D151" s="43"/>
      <c r="E151" s="43"/>
      <c r="F151" s="27"/>
      <c r="G151" s="28"/>
      <c r="H151" s="28"/>
      <c r="I151" s="28"/>
      <c r="J151" s="28"/>
      <c r="K151" s="28"/>
      <c r="L151" s="28"/>
      <c r="M151" s="45"/>
      <c r="N151" s="28"/>
      <c r="O151" s="26"/>
      <c r="Q151" s="101"/>
      <c r="R151" s="101" t="str">
        <f t="shared" si="6"/>
        <v/>
      </c>
      <c r="S151" s="107" t="str">
        <f t="shared" si="7"/>
        <v/>
      </c>
      <c r="T151" s="105"/>
      <c r="U151" s="101" t="str">
        <f t="shared" si="8"/>
        <v/>
      </c>
      <c r="V151" s="101" t="str">
        <f t="shared" si="9"/>
        <v/>
      </c>
    </row>
    <row r="152" spans="1:22" x14ac:dyDescent="0.3">
      <c r="A152" s="32">
        <f t="shared" ref="A152:A215" si="10">ROW()-ROW($A$22)</f>
        <v>130</v>
      </c>
      <c r="B152" s="66"/>
      <c r="C152" s="65"/>
      <c r="D152" s="43"/>
      <c r="E152" s="43"/>
      <c r="F152" s="27"/>
      <c r="G152" s="28"/>
      <c r="H152" s="28"/>
      <c r="I152" s="28"/>
      <c r="J152" s="28"/>
      <c r="K152" s="28"/>
      <c r="L152" s="28"/>
      <c r="M152" s="45"/>
      <c r="N152" s="28"/>
      <c r="O152" s="26"/>
      <c r="Q152" s="101"/>
      <c r="R152" s="101" t="str">
        <f t="shared" ref="R152:R215" si="11">IFERROR(LEFT(TRIM(Q152),FIND(",",TRIM(Q152))-1),"")</f>
        <v/>
      </c>
      <c r="S152" s="107" t="str">
        <f t="shared" ref="S152:S215" si="12">IFERROR(RIGHT(TRIM(Q152),LEN(TRIM(Q152))-FIND(",",TRIM(Q152))-1),"")</f>
        <v/>
      </c>
      <c r="T152" s="105"/>
      <c r="U152" s="101" t="str">
        <f t="shared" si="8"/>
        <v/>
      </c>
      <c r="V152" s="101" t="str">
        <f t="shared" si="9"/>
        <v/>
      </c>
    </row>
    <row r="153" spans="1:22" x14ac:dyDescent="0.3">
      <c r="A153" s="32">
        <f t="shared" si="10"/>
        <v>131</v>
      </c>
      <c r="B153" s="66"/>
      <c r="C153" s="65"/>
      <c r="D153" s="43"/>
      <c r="E153" s="43"/>
      <c r="F153" s="27"/>
      <c r="G153" s="28"/>
      <c r="H153" s="28"/>
      <c r="I153" s="28"/>
      <c r="J153" s="28"/>
      <c r="K153" s="28"/>
      <c r="L153" s="28"/>
      <c r="M153" s="45"/>
      <c r="N153" s="28"/>
      <c r="O153" s="26"/>
      <c r="Q153" s="101"/>
      <c r="R153" s="101" t="str">
        <f t="shared" si="11"/>
        <v/>
      </c>
      <c r="S153" s="107" t="str">
        <f t="shared" si="12"/>
        <v/>
      </c>
      <c r="T153" s="105"/>
      <c r="U153" s="101" t="str">
        <f t="shared" ref="U153:U216" si="13">IFERROR(RIGHT(TRIM(T153),LEN(TRIM(T153))-FIND(" ",TRIM(T153))),"")</f>
        <v/>
      </c>
      <c r="V153" s="101" t="str">
        <f t="shared" ref="V153:V216" si="14">IFERROR(LEFT(TRIM(T153),FIND(" ",TRIM(T153))-1),"")</f>
        <v/>
      </c>
    </row>
    <row r="154" spans="1:22" x14ac:dyDescent="0.3">
      <c r="A154" s="32">
        <f t="shared" si="10"/>
        <v>132</v>
      </c>
      <c r="B154" s="66"/>
      <c r="C154" s="65"/>
      <c r="D154" s="43"/>
      <c r="E154" s="43"/>
      <c r="F154" s="27"/>
      <c r="G154" s="28"/>
      <c r="H154" s="28"/>
      <c r="I154" s="28"/>
      <c r="J154" s="28"/>
      <c r="K154" s="28"/>
      <c r="L154" s="28"/>
      <c r="M154" s="45"/>
      <c r="N154" s="28"/>
      <c r="O154" s="26"/>
      <c r="Q154" s="101"/>
      <c r="R154" s="101" t="str">
        <f t="shared" si="11"/>
        <v/>
      </c>
      <c r="S154" s="107" t="str">
        <f t="shared" si="12"/>
        <v/>
      </c>
      <c r="T154" s="105"/>
      <c r="U154" s="101" t="str">
        <f t="shared" si="13"/>
        <v/>
      </c>
      <c r="V154" s="101" t="str">
        <f t="shared" si="14"/>
        <v/>
      </c>
    </row>
    <row r="155" spans="1:22" x14ac:dyDescent="0.3">
      <c r="A155" s="32">
        <f t="shared" si="10"/>
        <v>133</v>
      </c>
      <c r="B155" s="66"/>
      <c r="C155" s="65"/>
      <c r="D155" s="43"/>
      <c r="E155" s="43"/>
      <c r="F155" s="27"/>
      <c r="G155" s="28"/>
      <c r="H155" s="28"/>
      <c r="I155" s="28"/>
      <c r="J155" s="28"/>
      <c r="K155" s="28"/>
      <c r="L155" s="28"/>
      <c r="M155" s="45"/>
      <c r="N155" s="28"/>
      <c r="O155" s="26"/>
      <c r="Q155" s="101"/>
      <c r="R155" s="101" t="str">
        <f t="shared" si="11"/>
        <v/>
      </c>
      <c r="S155" s="107" t="str">
        <f t="shared" si="12"/>
        <v/>
      </c>
      <c r="T155" s="105"/>
      <c r="U155" s="101" t="str">
        <f t="shared" si="13"/>
        <v/>
      </c>
      <c r="V155" s="101" t="str">
        <f t="shared" si="14"/>
        <v/>
      </c>
    </row>
    <row r="156" spans="1:22" x14ac:dyDescent="0.3">
      <c r="A156" s="32">
        <f t="shared" si="10"/>
        <v>134</v>
      </c>
      <c r="B156" s="66"/>
      <c r="C156" s="65"/>
      <c r="D156" s="43"/>
      <c r="E156" s="43"/>
      <c r="F156" s="27"/>
      <c r="G156" s="28"/>
      <c r="H156" s="28"/>
      <c r="I156" s="28"/>
      <c r="J156" s="28"/>
      <c r="K156" s="28"/>
      <c r="L156" s="28"/>
      <c r="M156" s="45"/>
      <c r="N156" s="28"/>
      <c r="O156" s="26"/>
      <c r="Q156" s="101"/>
      <c r="R156" s="101" t="str">
        <f t="shared" si="11"/>
        <v/>
      </c>
      <c r="S156" s="107" t="str">
        <f t="shared" si="12"/>
        <v/>
      </c>
      <c r="T156" s="105"/>
      <c r="U156" s="101" t="str">
        <f t="shared" si="13"/>
        <v/>
      </c>
      <c r="V156" s="101" t="str">
        <f t="shared" si="14"/>
        <v/>
      </c>
    </row>
    <row r="157" spans="1:22" x14ac:dyDescent="0.3">
      <c r="A157" s="32">
        <f t="shared" si="10"/>
        <v>135</v>
      </c>
      <c r="B157" s="66"/>
      <c r="C157" s="65"/>
      <c r="D157" s="43"/>
      <c r="E157" s="43"/>
      <c r="F157" s="27"/>
      <c r="G157" s="28"/>
      <c r="H157" s="28"/>
      <c r="I157" s="28"/>
      <c r="J157" s="28"/>
      <c r="K157" s="28"/>
      <c r="L157" s="28"/>
      <c r="M157" s="45"/>
      <c r="N157" s="28"/>
      <c r="O157" s="26"/>
      <c r="Q157" s="101"/>
      <c r="R157" s="101" t="str">
        <f t="shared" si="11"/>
        <v/>
      </c>
      <c r="S157" s="107" t="str">
        <f t="shared" si="12"/>
        <v/>
      </c>
      <c r="T157" s="105"/>
      <c r="U157" s="101" t="str">
        <f t="shared" si="13"/>
        <v/>
      </c>
      <c r="V157" s="101" t="str">
        <f t="shared" si="14"/>
        <v/>
      </c>
    </row>
    <row r="158" spans="1:22" x14ac:dyDescent="0.3">
      <c r="A158" s="32">
        <f t="shared" si="10"/>
        <v>136</v>
      </c>
      <c r="B158" s="66"/>
      <c r="C158" s="65"/>
      <c r="D158" s="43"/>
      <c r="E158" s="43"/>
      <c r="F158" s="27"/>
      <c r="G158" s="28"/>
      <c r="H158" s="28"/>
      <c r="I158" s="28"/>
      <c r="J158" s="28"/>
      <c r="K158" s="28"/>
      <c r="L158" s="28"/>
      <c r="M158" s="45"/>
      <c r="N158" s="28"/>
      <c r="O158" s="26"/>
      <c r="Q158" s="101"/>
      <c r="R158" s="101" t="str">
        <f t="shared" si="11"/>
        <v/>
      </c>
      <c r="S158" s="107" t="str">
        <f t="shared" si="12"/>
        <v/>
      </c>
      <c r="T158" s="105"/>
      <c r="U158" s="101" t="str">
        <f t="shared" si="13"/>
        <v/>
      </c>
      <c r="V158" s="101" t="str">
        <f t="shared" si="14"/>
        <v/>
      </c>
    </row>
    <row r="159" spans="1:22" x14ac:dyDescent="0.3">
      <c r="A159" s="32">
        <f t="shared" si="10"/>
        <v>137</v>
      </c>
      <c r="B159" s="66"/>
      <c r="C159" s="65"/>
      <c r="D159" s="43"/>
      <c r="E159" s="43"/>
      <c r="F159" s="27"/>
      <c r="G159" s="28"/>
      <c r="H159" s="28"/>
      <c r="I159" s="28"/>
      <c r="J159" s="28"/>
      <c r="K159" s="28"/>
      <c r="L159" s="28"/>
      <c r="M159" s="45"/>
      <c r="N159" s="28"/>
      <c r="O159" s="26"/>
      <c r="Q159" s="101"/>
      <c r="R159" s="101" t="str">
        <f t="shared" si="11"/>
        <v/>
      </c>
      <c r="S159" s="107" t="str">
        <f t="shared" si="12"/>
        <v/>
      </c>
      <c r="T159" s="105"/>
      <c r="U159" s="101" t="str">
        <f t="shared" si="13"/>
        <v/>
      </c>
      <c r="V159" s="101" t="str">
        <f t="shared" si="14"/>
        <v/>
      </c>
    </row>
    <row r="160" spans="1:22" x14ac:dyDescent="0.3">
      <c r="A160" s="32">
        <f t="shared" si="10"/>
        <v>138</v>
      </c>
      <c r="B160" s="66"/>
      <c r="C160" s="65"/>
      <c r="D160" s="43"/>
      <c r="E160" s="43"/>
      <c r="F160" s="27"/>
      <c r="G160" s="28"/>
      <c r="H160" s="28"/>
      <c r="I160" s="28"/>
      <c r="J160" s="28"/>
      <c r="K160" s="28"/>
      <c r="L160" s="28"/>
      <c r="M160" s="45"/>
      <c r="N160" s="28"/>
      <c r="O160" s="26"/>
      <c r="Q160" s="101"/>
      <c r="R160" s="101" t="str">
        <f t="shared" si="11"/>
        <v/>
      </c>
      <c r="S160" s="107" t="str">
        <f t="shared" si="12"/>
        <v/>
      </c>
      <c r="T160" s="105"/>
      <c r="U160" s="101" t="str">
        <f t="shared" si="13"/>
        <v/>
      </c>
      <c r="V160" s="101" t="str">
        <f t="shared" si="14"/>
        <v/>
      </c>
    </row>
    <row r="161" spans="1:22" x14ac:dyDescent="0.3">
      <c r="A161" s="32">
        <f t="shared" si="10"/>
        <v>139</v>
      </c>
      <c r="B161" s="66"/>
      <c r="C161" s="65"/>
      <c r="D161" s="43"/>
      <c r="E161" s="43"/>
      <c r="F161" s="27"/>
      <c r="G161" s="28"/>
      <c r="H161" s="28"/>
      <c r="I161" s="28"/>
      <c r="J161" s="28"/>
      <c r="K161" s="28"/>
      <c r="L161" s="28"/>
      <c r="M161" s="45"/>
      <c r="N161" s="28"/>
      <c r="O161" s="26"/>
      <c r="Q161" s="101"/>
      <c r="R161" s="101" t="str">
        <f t="shared" si="11"/>
        <v/>
      </c>
      <c r="S161" s="107" t="str">
        <f t="shared" si="12"/>
        <v/>
      </c>
      <c r="T161" s="105"/>
      <c r="U161" s="101" t="str">
        <f t="shared" si="13"/>
        <v/>
      </c>
      <c r="V161" s="101" t="str">
        <f t="shared" si="14"/>
        <v/>
      </c>
    </row>
    <row r="162" spans="1:22" x14ac:dyDescent="0.3">
      <c r="A162" s="32">
        <f t="shared" si="10"/>
        <v>140</v>
      </c>
      <c r="B162" s="66"/>
      <c r="C162" s="65"/>
      <c r="D162" s="43"/>
      <c r="E162" s="43"/>
      <c r="F162" s="27"/>
      <c r="G162" s="28"/>
      <c r="H162" s="28"/>
      <c r="I162" s="28"/>
      <c r="J162" s="28"/>
      <c r="K162" s="28"/>
      <c r="L162" s="28"/>
      <c r="M162" s="45"/>
      <c r="N162" s="28"/>
      <c r="O162" s="26"/>
      <c r="Q162" s="101"/>
      <c r="R162" s="101" t="str">
        <f t="shared" si="11"/>
        <v/>
      </c>
      <c r="S162" s="107" t="str">
        <f t="shared" si="12"/>
        <v/>
      </c>
      <c r="T162" s="105"/>
      <c r="U162" s="101" t="str">
        <f t="shared" si="13"/>
        <v/>
      </c>
      <c r="V162" s="101" t="str">
        <f t="shared" si="14"/>
        <v/>
      </c>
    </row>
    <row r="163" spans="1:22" x14ac:dyDescent="0.3">
      <c r="A163" s="32">
        <f t="shared" si="10"/>
        <v>141</v>
      </c>
      <c r="B163" s="66"/>
      <c r="C163" s="65"/>
      <c r="D163" s="43"/>
      <c r="E163" s="43"/>
      <c r="F163" s="27"/>
      <c r="G163" s="28"/>
      <c r="H163" s="28"/>
      <c r="I163" s="28"/>
      <c r="J163" s="28"/>
      <c r="K163" s="28"/>
      <c r="L163" s="28"/>
      <c r="M163" s="45"/>
      <c r="N163" s="28"/>
      <c r="O163" s="26"/>
      <c r="Q163" s="101"/>
      <c r="R163" s="101" t="str">
        <f t="shared" si="11"/>
        <v/>
      </c>
      <c r="S163" s="107" t="str">
        <f t="shared" si="12"/>
        <v/>
      </c>
      <c r="T163" s="105"/>
      <c r="U163" s="101" t="str">
        <f t="shared" si="13"/>
        <v/>
      </c>
      <c r="V163" s="101" t="str">
        <f t="shared" si="14"/>
        <v/>
      </c>
    </row>
    <row r="164" spans="1:22" x14ac:dyDescent="0.3">
      <c r="A164" s="32">
        <f t="shared" si="10"/>
        <v>142</v>
      </c>
      <c r="B164" s="66"/>
      <c r="C164" s="65"/>
      <c r="D164" s="43"/>
      <c r="E164" s="43"/>
      <c r="F164" s="27"/>
      <c r="G164" s="28"/>
      <c r="H164" s="28"/>
      <c r="I164" s="28"/>
      <c r="J164" s="28"/>
      <c r="K164" s="28"/>
      <c r="L164" s="28"/>
      <c r="M164" s="45"/>
      <c r="N164" s="28"/>
      <c r="O164" s="26"/>
      <c r="Q164" s="101"/>
      <c r="R164" s="101" t="str">
        <f t="shared" si="11"/>
        <v/>
      </c>
      <c r="S164" s="107" t="str">
        <f t="shared" si="12"/>
        <v/>
      </c>
      <c r="T164" s="105"/>
      <c r="U164" s="101" t="str">
        <f t="shared" si="13"/>
        <v/>
      </c>
      <c r="V164" s="101" t="str">
        <f t="shared" si="14"/>
        <v/>
      </c>
    </row>
    <row r="165" spans="1:22" x14ac:dyDescent="0.3">
      <c r="A165" s="32">
        <f t="shared" si="10"/>
        <v>143</v>
      </c>
      <c r="B165" s="66"/>
      <c r="C165" s="65"/>
      <c r="D165" s="43"/>
      <c r="E165" s="43"/>
      <c r="F165" s="27"/>
      <c r="G165" s="28"/>
      <c r="H165" s="28"/>
      <c r="I165" s="28"/>
      <c r="J165" s="28"/>
      <c r="K165" s="28"/>
      <c r="L165" s="28"/>
      <c r="M165" s="45"/>
      <c r="N165" s="28"/>
      <c r="O165" s="26"/>
      <c r="Q165" s="101"/>
      <c r="R165" s="101" t="str">
        <f t="shared" si="11"/>
        <v/>
      </c>
      <c r="S165" s="107" t="str">
        <f t="shared" si="12"/>
        <v/>
      </c>
      <c r="T165" s="105"/>
      <c r="U165" s="101" t="str">
        <f t="shared" si="13"/>
        <v/>
      </c>
      <c r="V165" s="101" t="str">
        <f t="shared" si="14"/>
        <v/>
      </c>
    </row>
    <row r="166" spans="1:22" x14ac:dyDescent="0.3">
      <c r="A166" s="32">
        <f t="shared" si="10"/>
        <v>144</v>
      </c>
      <c r="B166" s="66"/>
      <c r="C166" s="65"/>
      <c r="D166" s="43"/>
      <c r="E166" s="43"/>
      <c r="F166" s="27"/>
      <c r="G166" s="28"/>
      <c r="H166" s="28"/>
      <c r="I166" s="28"/>
      <c r="J166" s="28"/>
      <c r="K166" s="28"/>
      <c r="L166" s="28"/>
      <c r="M166" s="45"/>
      <c r="N166" s="28"/>
      <c r="O166" s="26"/>
      <c r="Q166" s="101"/>
      <c r="R166" s="101" t="str">
        <f t="shared" si="11"/>
        <v/>
      </c>
      <c r="S166" s="107" t="str">
        <f t="shared" si="12"/>
        <v/>
      </c>
      <c r="T166" s="105"/>
      <c r="U166" s="101" t="str">
        <f t="shared" si="13"/>
        <v/>
      </c>
      <c r="V166" s="101" t="str">
        <f t="shared" si="14"/>
        <v/>
      </c>
    </row>
    <row r="167" spans="1:22" x14ac:dyDescent="0.3">
      <c r="A167" s="32">
        <f t="shared" si="10"/>
        <v>145</v>
      </c>
      <c r="B167" s="66"/>
      <c r="C167" s="65"/>
      <c r="D167" s="43"/>
      <c r="E167" s="43"/>
      <c r="F167" s="27"/>
      <c r="G167" s="28"/>
      <c r="H167" s="28"/>
      <c r="I167" s="28"/>
      <c r="J167" s="28"/>
      <c r="K167" s="28"/>
      <c r="L167" s="28"/>
      <c r="M167" s="45"/>
      <c r="N167" s="28"/>
      <c r="O167" s="26"/>
      <c r="Q167" s="101"/>
      <c r="R167" s="101" t="str">
        <f t="shared" si="11"/>
        <v/>
      </c>
      <c r="S167" s="107" t="str">
        <f t="shared" si="12"/>
        <v/>
      </c>
      <c r="T167" s="105"/>
      <c r="U167" s="101" t="str">
        <f t="shared" si="13"/>
        <v/>
      </c>
      <c r="V167" s="101" t="str">
        <f t="shared" si="14"/>
        <v/>
      </c>
    </row>
    <row r="168" spans="1:22" x14ac:dyDescent="0.3">
      <c r="A168" s="32">
        <f t="shared" si="10"/>
        <v>146</v>
      </c>
      <c r="B168" s="66"/>
      <c r="C168" s="65"/>
      <c r="D168" s="43"/>
      <c r="E168" s="43"/>
      <c r="F168" s="27"/>
      <c r="G168" s="28"/>
      <c r="H168" s="28"/>
      <c r="I168" s="28"/>
      <c r="J168" s="28"/>
      <c r="K168" s="28"/>
      <c r="L168" s="28"/>
      <c r="M168" s="45"/>
      <c r="N168" s="28"/>
      <c r="O168" s="26"/>
      <c r="Q168" s="101"/>
      <c r="R168" s="101" t="str">
        <f t="shared" si="11"/>
        <v/>
      </c>
      <c r="S168" s="107" t="str">
        <f t="shared" si="12"/>
        <v/>
      </c>
      <c r="T168" s="105"/>
      <c r="U168" s="101" t="str">
        <f t="shared" si="13"/>
        <v/>
      </c>
      <c r="V168" s="101" t="str">
        <f t="shared" si="14"/>
        <v/>
      </c>
    </row>
    <row r="169" spans="1:22" x14ac:dyDescent="0.3">
      <c r="A169" s="32">
        <f t="shared" si="10"/>
        <v>147</v>
      </c>
      <c r="B169" s="66"/>
      <c r="C169" s="65"/>
      <c r="D169" s="43"/>
      <c r="E169" s="43"/>
      <c r="F169" s="27"/>
      <c r="G169" s="28"/>
      <c r="H169" s="28"/>
      <c r="I169" s="28"/>
      <c r="J169" s="28"/>
      <c r="K169" s="28"/>
      <c r="L169" s="28"/>
      <c r="M169" s="45"/>
      <c r="N169" s="28"/>
      <c r="O169" s="26"/>
      <c r="Q169" s="101"/>
      <c r="R169" s="101" t="str">
        <f t="shared" si="11"/>
        <v/>
      </c>
      <c r="S169" s="107" t="str">
        <f t="shared" si="12"/>
        <v/>
      </c>
      <c r="T169" s="105"/>
      <c r="U169" s="101" t="str">
        <f t="shared" si="13"/>
        <v/>
      </c>
      <c r="V169" s="101" t="str">
        <f t="shared" si="14"/>
        <v/>
      </c>
    </row>
    <row r="170" spans="1:22" x14ac:dyDescent="0.3">
      <c r="A170" s="32">
        <f t="shared" si="10"/>
        <v>148</v>
      </c>
      <c r="B170" s="66"/>
      <c r="C170" s="65"/>
      <c r="D170" s="43"/>
      <c r="E170" s="43"/>
      <c r="F170" s="27"/>
      <c r="G170" s="28"/>
      <c r="H170" s="28"/>
      <c r="I170" s="28"/>
      <c r="J170" s="28"/>
      <c r="K170" s="28"/>
      <c r="L170" s="28"/>
      <c r="M170" s="45"/>
      <c r="N170" s="28"/>
      <c r="O170" s="26"/>
      <c r="Q170" s="101"/>
      <c r="R170" s="101" t="str">
        <f t="shared" si="11"/>
        <v/>
      </c>
      <c r="S170" s="107" t="str">
        <f t="shared" si="12"/>
        <v/>
      </c>
      <c r="T170" s="105"/>
      <c r="U170" s="101" t="str">
        <f t="shared" si="13"/>
        <v/>
      </c>
      <c r="V170" s="101" t="str">
        <f t="shared" si="14"/>
        <v/>
      </c>
    </row>
    <row r="171" spans="1:22" x14ac:dyDescent="0.3">
      <c r="A171" s="32">
        <f t="shared" si="10"/>
        <v>149</v>
      </c>
      <c r="B171" s="66"/>
      <c r="C171" s="65"/>
      <c r="D171" s="43"/>
      <c r="E171" s="43"/>
      <c r="F171" s="27"/>
      <c r="G171" s="28"/>
      <c r="H171" s="28"/>
      <c r="I171" s="28"/>
      <c r="J171" s="28"/>
      <c r="K171" s="28"/>
      <c r="L171" s="28"/>
      <c r="M171" s="45"/>
      <c r="N171" s="28"/>
      <c r="O171" s="26"/>
      <c r="Q171" s="101"/>
      <c r="R171" s="101" t="str">
        <f t="shared" si="11"/>
        <v/>
      </c>
      <c r="S171" s="107" t="str">
        <f t="shared" si="12"/>
        <v/>
      </c>
      <c r="T171" s="105"/>
      <c r="U171" s="101" t="str">
        <f t="shared" si="13"/>
        <v/>
      </c>
      <c r="V171" s="101" t="str">
        <f t="shared" si="14"/>
        <v/>
      </c>
    </row>
    <row r="172" spans="1:22" x14ac:dyDescent="0.3">
      <c r="A172" s="32">
        <f t="shared" si="10"/>
        <v>150</v>
      </c>
      <c r="B172" s="66"/>
      <c r="C172" s="65"/>
      <c r="D172" s="43"/>
      <c r="E172" s="43"/>
      <c r="F172" s="27"/>
      <c r="G172" s="28"/>
      <c r="H172" s="28"/>
      <c r="I172" s="28"/>
      <c r="J172" s="28"/>
      <c r="K172" s="28"/>
      <c r="L172" s="28"/>
      <c r="M172" s="45"/>
      <c r="N172" s="28"/>
      <c r="O172" s="26"/>
      <c r="Q172" s="101"/>
      <c r="R172" s="101" t="str">
        <f t="shared" si="11"/>
        <v/>
      </c>
      <c r="S172" s="107" t="str">
        <f t="shared" si="12"/>
        <v/>
      </c>
      <c r="T172" s="105"/>
      <c r="U172" s="101" t="str">
        <f t="shared" si="13"/>
        <v/>
      </c>
      <c r="V172" s="101" t="str">
        <f t="shared" si="14"/>
        <v/>
      </c>
    </row>
    <row r="173" spans="1:22" x14ac:dyDescent="0.3">
      <c r="A173" s="32">
        <f t="shared" si="10"/>
        <v>151</v>
      </c>
      <c r="B173" s="66"/>
      <c r="C173" s="65"/>
      <c r="D173" s="43"/>
      <c r="E173" s="43"/>
      <c r="F173" s="27"/>
      <c r="G173" s="28"/>
      <c r="H173" s="28"/>
      <c r="I173" s="28"/>
      <c r="J173" s="28"/>
      <c r="K173" s="28"/>
      <c r="L173" s="28"/>
      <c r="M173" s="45"/>
      <c r="N173" s="28"/>
      <c r="O173" s="26"/>
      <c r="Q173" s="101"/>
      <c r="R173" s="101" t="str">
        <f t="shared" si="11"/>
        <v/>
      </c>
      <c r="S173" s="107" t="str">
        <f t="shared" si="12"/>
        <v/>
      </c>
      <c r="T173" s="105"/>
      <c r="U173" s="101" t="str">
        <f t="shared" si="13"/>
        <v/>
      </c>
      <c r="V173" s="101" t="str">
        <f t="shared" si="14"/>
        <v/>
      </c>
    </row>
    <row r="174" spans="1:22" x14ac:dyDescent="0.3">
      <c r="A174" s="32">
        <f t="shared" si="10"/>
        <v>152</v>
      </c>
      <c r="B174" s="66"/>
      <c r="C174" s="65"/>
      <c r="D174" s="43"/>
      <c r="E174" s="43"/>
      <c r="F174" s="27"/>
      <c r="G174" s="28"/>
      <c r="H174" s="28"/>
      <c r="I174" s="28"/>
      <c r="J174" s="28"/>
      <c r="K174" s="28"/>
      <c r="L174" s="28"/>
      <c r="M174" s="45"/>
      <c r="N174" s="28"/>
      <c r="O174" s="26"/>
      <c r="Q174" s="101"/>
      <c r="R174" s="101" t="str">
        <f t="shared" si="11"/>
        <v/>
      </c>
      <c r="S174" s="107" t="str">
        <f t="shared" si="12"/>
        <v/>
      </c>
      <c r="T174" s="105"/>
      <c r="U174" s="101" t="str">
        <f t="shared" si="13"/>
        <v/>
      </c>
      <c r="V174" s="101" t="str">
        <f t="shared" si="14"/>
        <v/>
      </c>
    </row>
    <row r="175" spans="1:22" x14ac:dyDescent="0.3">
      <c r="A175" s="32">
        <f t="shared" si="10"/>
        <v>153</v>
      </c>
      <c r="B175" s="66"/>
      <c r="C175" s="65"/>
      <c r="D175" s="43"/>
      <c r="E175" s="43"/>
      <c r="F175" s="27"/>
      <c r="G175" s="28"/>
      <c r="H175" s="28"/>
      <c r="I175" s="28"/>
      <c r="J175" s="28"/>
      <c r="K175" s="28"/>
      <c r="L175" s="28"/>
      <c r="M175" s="45"/>
      <c r="N175" s="28"/>
      <c r="O175" s="26"/>
      <c r="Q175" s="101"/>
      <c r="R175" s="101" t="str">
        <f t="shared" si="11"/>
        <v/>
      </c>
      <c r="S175" s="107" t="str">
        <f t="shared" si="12"/>
        <v/>
      </c>
      <c r="T175" s="105"/>
      <c r="U175" s="101" t="str">
        <f t="shared" si="13"/>
        <v/>
      </c>
      <c r="V175" s="101" t="str">
        <f t="shared" si="14"/>
        <v/>
      </c>
    </row>
    <row r="176" spans="1:22" x14ac:dyDescent="0.3">
      <c r="A176" s="32">
        <f t="shared" si="10"/>
        <v>154</v>
      </c>
      <c r="B176" s="66"/>
      <c r="C176" s="65"/>
      <c r="D176" s="43"/>
      <c r="E176" s="43"/>
      <c r="F176" s="27"/>
      <c r="G176" s="28"/>
      <c r="H176" s="28"/>
      <c r="I176" s="28"/>
      <c r="J176" s="28"/>
      <c r="K176" s="28"/>
      <c r="L176" s="28"/>
      <c r="M176" s="45"/>
      <c r="N176" s="28"/>
      <c r="O176" s="26"/>
      <c r="Q176" s="101"/>
      <c r="R176" s="101" t="str">
        <f t="shared" si="11"/>
        <v/>
      </c>
      <c r="S176" s="107" t="str">
        <f t="shared" si="12"/>
        <v/>
      </c>
      <c r="T176" s="105"/>
      <c r="U176" s="101" t="str">
        <f t="shared" si="13"/>
        <v/>
      </c>
      <c r="V176" s="101" t="str">
        <f t="shared" si="14"/>
        <v/>
      </c>
    </row>
    <row r="177" spans="1:22" x14ac:dyDescent="0.3">
      <c r="A177" s="32">
        <f t="shared" si="10"/>
        <v>155</v>
      </c>
      <c r="B177" s="66"/>
      <c r="C177" s="65"/>
      <c r="D177" s="43"/>
      <c r="E177" s="43"/>
      <c r="F177" s="27"/>
      <c r="G177" s="28"/>
      <c r="H177" s="28"/>
      <c r="I177" s="28"/>
      <c r="J177" s="28"/>
      <c r="K177" s="28"/>
      <c r="L177" s="28"/>
      <c r="M177" s="45"/>
      <c r="N177" s="28"/>
      <c r="O177" s="26"/>
      <c r="Q177" s="101"/>
      <c r="R177" s="101" t="str">
        <f t="shared" si="11"/>
        <v/>
      </c>
      <c r="S177" s="107" t="str">
        <f t="shared" si="12"/>
        <v/>
      </c>
      <c r="T177" s="105"/>
      <c r="U177" s="101" t="str">
        <f t="shared" si="13"/>
        <v/>
      </c>
      <c r="V177" s="101" t="str">
        <f t="shared" si="14"/>
        <v/>
      </c>
    </row>
    <row r="178" spans="1:22" x14ac:dyDescent="0.3">
      <c r="A178" s="32">
        <f t="shared" si="10"/>
        <v>156</v>
      </c>
      <c r="B178" s="66"/>
      <c r="C178" s="65"/>
      <c r="D178" s="43"/>
      <c r="E178" s="43"/>
      <c r="F178" s="27"/>
      <c r="G178" s="28"/>
      <c r="H178" s="28"/>
      <c r="I178" s="28"/>
      <c r="J178" s="28"/>
      <c r="K178" s="28"/>
      <c r="L178" s="28"/>
      <c r="M178" s="45"/>
      <c r="N178" s="28"/>
      <c r="O178" s="26"/>
      <c r="Q178" s="101"/>
      <c r="R178" s="101" t="str">
        <f t="shared" si="11"/>
        <v/>
      </c>
      <c r="S178" s="107" t="str">
        <f t="shared" si="12"/>
        <v/>
      </c>
      <c r="T178" s="105"/>
      <c r="U178" s="101" t="str">
        <f t="shared" si="13"/>
        <v/>
      </c>
      <c r="V178" s="101" t="str">
        <f t="shared" si="14"/>
        <v/>
      </c>
    </row>
    <row r="179" spans="1:22" x14ac:dyDescent="0.3">
      <c r="A179" s="32">
        <f t="shared" si="10"/>
        <v>157</v>
      </c>
      <c r="B179" s="66"/>
      <c r="C179" s="65"/>
      <c r="D179" s="43"/>
      <c r="E179" s="43"/>
      <c r="F179" s="27"/>
      <c r="G179" s="28"/>
      <c r="H179" s="28"/>
      <c r="I179" s="28"/>
      <c r="J179" s="28"/>
      <c r="K179" s="28"/>
      <c r="L179" s="28"/>
      <c r="M179" s="45"/>
      <c r="N179" s="28"/>
      <c r="O179" s="26"/>
      <c r="Q179" s="101"/>
      <c r="R179" s="101" t="str">
        <f t="shared" si="11"/>
        <v/>
      </c>
      <c r="S179" s="107" t="str">
        <f t="shared" si="12"/>
        <v/>
      </c>
      <c r="T179" s="105"/>
      <c r="U179" s="101" t="str">
        <f t="shared" si="13"/>
        <v/>
      </c>
      <c r="V179" s="101" t="str">
        <f t="shared" si="14"/>
        <v/>
      </c>
    </row>
    <row r="180" spans="1:22" x14ac:dyDescent="0.3">
      <c r="A180" s="32">
        <f t="shared" si="10"/>
        <v>158</v>
      </c>
      <c r="B180" s="66"/>
      <c r="C180" s="65"/>
      <c r="D180" s="43"/>
      <c r="E180" s="43"/>
      <c r="F180" s="27"/>
      <c r="G180" s="28"/>
      <c r="H180" s="28"/>
      <c r="I180" s="28"/>
      <c r="J180" s="28"/>
      <c r="K180" s="28"/>
      <c r="L180" s="28"/>
      <c r="M180" s="45"/>
      <c r="N180" s="28"/>
      <c r="O180" s="26"/>
      <c r="Q180" s="101"/>
      <c r="R180" s="101" t="str">
        <f t="shared" si="11"/>
        <v/>
      </c>
      <c r="S180" s="107" t="str">
        <f t="shared" si="12"/>
        <v/>
      </c>
      <c r="T180" s="105"/>
      <c r="U180" s="101" t="str">
        <f t="shared" si="13"/>
        <v/>
      </c>
      <c r="V180" s="101" t="str">
        <f t="shared" si="14"/>
        <v/>
      </c>
    </row>
    <row r="181" spans="1:22" x14ac:dyDescent="0.3">
      <c r="A181" s="32">
        <f t="shared" si="10"/>
        <v>159</v>
      </c>
      <c r="B181" s="66"/>
      <c r="C181" s="65"/>
      <c r="D181" s="43"/>
      <c r="E181" s="43"/>
      <c r="F181" s="27"/>
      <c r="G181" s="28"/>
      <c r="H181" s="28"/>
      <c r="I181" s="28"/>
      <c r="J181" s="28"/>
      <c r="K181" s="28"/>
      <c r="L181" s="28"/>
      <c r="M181" s="45"/>
      <c r="N181" s="28"/>
      <c r="O181" s="26"/>
      <c r="Q181" s="101"/>
      <c r="R181" s="101" t="str">
        <f t="shared" si="11"/>
        <v/>
      </c>
      <c r="S181" s="107" t="str">
        <f t="shared" si="12"/>
        <v/>
      </c>
      <c r="T181" s="105"/>
      <c r="U181" s="101" t="str">
        <f t="shared" si="13"/>
        <v/>
      </c>
      <c r="V181" s="101" t="str">
        <f t="shared" si="14"/>
        <v/>
      </c>
    </row>
    <row r="182" spans="1:22" x14ac:dyDescent="0.3">
      <c r="A182" s="32">
        <f t="shared" si="10"/>
        <v>160</v>
      </c>
      <c r="B182" s="66"/>
      <c r="C182" s="65"/>
      <c r="D182" s="43"/>
      <c r="E182" s="43"/>
      <c r="F182" s="27"/>
      <c r="G182" s="28"/>
      <c r="H182" s="28"/>
      <c r="I182" s="28"/>
      <c r="J182" s="28"/>
      <c r="K182" s="28"/>
      <c r="L182" s="28"/>
      <c r="M182" s="45"/>
      <c r="N182" s="28"/>
      <c r="O182" s="26"/>
      <c r="Q182" s="101"/>
      <c r="R182" s="101" t="str">
        <f t="shared" si="11"/>
        <v/>
      </c>
      <c r="S182" s="107" t="str">
        <f t="shared" si="12"/>
        <v/>
      </c>
      <c r="T182" s="105"/>
      <c r="U182" s="101" t="str">
        <f t="shared" si="13"/>
        <v/>
      </c>
      <c r="V182" s="101" t="str">
        <f t="shared" si="14"/>
        <v/>
      </c>
    </row>
    <row r="183" spans="1:22" x14ac:dyDescent="0.3">
      <c r="A183" s="32">
        <f t="shared" si="10"/>
        <v>161</v>
      </c>
      <c r="B183" s="66"/>
      <c r="C183" s="65"/>
      <c r="D183" s="43"/>
      <c r="E183" s="43"/>
      <c r="F183" s="27"/>
      <c r="G183" s="28"/>
      <c r="H183" s="28"/>
      <c r="I183" s="28"/>
      <c r="J183" s="28"/>
      <c r="K183" s="28"/>
      <c r="L183" s="28"/>
      <c r="M183" s="45"/>
      <c r="N183" s="28"/>
      <c r="O183" s="26"/>
      <c r="Q183" s="101"/>
      <c r="R183" s="101" t="str">
        <f t="shared" si="11"/>
        <v/>
      </c>
      <c r="S183" s="107" t="str">
        <f t="shared" si="12"/>
        <v/>
      </c>
      <c r="T183" s="105"/>
      <c r="U183" s="101" t="str">
        <f t="shared" si="13"/>
        <v/>
      </c>
      <c r="V183" s="101" t="str">
        <f t="shared" si="14"/>
        <v/>
      </c>
    </row>
    <row r="184" spans="1:22" x14ac:dyDescent="0.3">
      <c r="A184" s="32">
        <f t="shared" si="10"/>
        <v>162</v>
      </c>
      <c r="B184" s="66"/>
      <c r="C184" s="65"/>
      <c r="D184" s="43"/>
      <c r="E184" s="43"/>
      <c r="F184" s="27"/>
      <c r="G184" s="28"/>
      <c r="H184" s="28"/>
      <c r="I184" s="28"/>
      <c r="J184" s="28"/>
      <c r="K184" s="28"/>
      <c r="L184" s="28"/>
      <c r="M184" s="45"/>
      <c r="N184" s="28"/>
      <c r="O184" s="26"/>
      <c r="Q184" s="101"/>
      <c r="R184" s="101" t="str">
        <f t="shared" si="11"/>
        <v/>
      </c>
      <c r="S184" s="107" t="str">
        <f t="shared" si="12"/>
        <v/>
      </c>
      <c r="T184" s="105"/>
      <c r="U184" s="101" t="str">
        <f t="shared" si="13"/>
        <v/>
      </c>
      <c r="V184" s="101" t="str">
        <f t="shared" si="14"/>
        <v/>
      </c>
    </row>
    <row r="185" spans="1:22" x14ac:dyDescent="0.3">
      <c r="A185" s="32">
        <f t="shared" si="10"/>
        <v>163</v>
      </c>
      <c r="B185" s="66"/>
      <c r="C185" s="65"/>
      <c r="D185" s="43"/>
      <c r="E185" s="43"/>
      <c r="F185" s="27"/>
      <c r="G185" s="28"/>
      <c r="H185" s="28"/>
      <c r="I185" s="28"/>
      <c r="J185" s="28"/>
      <c r="K185" s="28"/>
      <c r="L185" s="28"/>
      <c r="M185" s="45"/>
      <c r="N185" s="28"/>
      <c r="O185" s="26"/>
      <c r="Q185" s="101"/>
      <c r="R185" s="101" t="str">
        <f t="shared" si="11"/>
        <v/>
      </c>
      <c r="S185" s="107" t="str">
        <f t="shared" si="12"/>
        <v/>
      </c>
      <c r="T185" s="105"/>
      <c r="U185" s="101" t="str">
        <f t="shared" si="13"/>
        <v/>
      </c>
      <c r="V185" s="101" t="str">
        <f t="shared" si="14"/>
        <v/>
      </c>
    </row>
    <row r="186" spans="1:22" x14ac:dyDescent="0.3">
      <c r="A186" s="32">
        <f t="shared" si="10"/>
        <v>164</v>
      </c>
      <c r="B186" s="66"/>
      <c r="C186" s="65"/>
      <c r="D186" s="43"/>
      <c r="E186" s="43"/>
      <c r="F186" s="27"/>
      <c r="G186" s="28"/>
      <c r="H186" s="28"/>
      <c r="I186" s="28"/>
      <c r="J186" s="28"/>
      <c r="K186" s="28"/>
      <c r="L186" s="28"/>
      <c r="M186" s="45"/>
      <c r="N186" s="28"/>
      <c r="O186" s="26"/>
      <c r="Q186" s="101"/>
      <c r="R186" s="101" t="str">
        <f t="shared" si="11"/>
        <v/>
      </c>
      <c r="S186" s="107" t="str">
        <f t="shared" si="12"/>
        <v/>
      </c>
      <c r="T186" s="105"/>
      <c r="U186" s="101" t="str">
        <f t="shared" si="13"/>
        <v/>
      </c>
      <c r="V186" s="101" t="str">
        <f t="shared" si="14"/>
        <v/>
      </c>
    </row>
    <row r="187" spans="1:22" x14ac:dyDescent="0.3">
      <c r="A187" s="32">
        <f t="shared" si="10"/>
        <v>165</v>
      </c>
      <c r="B187" s="66"/>
      <c r="C187" s="65"/>
      <c r="D187" s="43"/>
      <c r="E187" s="43"/>
      <c r="F187" s="27"/>
      <c r="G187" s="28"/>
      <c r="H187" s="28"/>
      <c r="I187" s="28"/>
      <c r="J187" s="28"/>
      <c r="K187" s="28"/>
      <c r="L187" s="28"/>
      <c r="M187" s="45"/>
      <c r="N187" s="28"/>
      <c r="O187" s="26"/>
      <c r="Q187" s="101"/>
      <c r="R187" s="101" t="str">
        <f t="shared" si="11"/>
        <v/>
      </c>
      <c r="S187" s="107" t="str">
        <f t="shared" si="12"/>
        <v/>
      </c>
      <c r="T187" s="105"/>
      <c r="U187" s="101" t="str">
        <f t="shared" si="13"/>
        <v/>
      </c>
      <c r="V187" s="101" t="str">
        <f t="shared" si="14"/>
        <v/>
      </c>
    </row>
    <row r="188" spans="1:22" x14ac:dyDescent="0.3">
      <c r="A188" s="32">
        <f t="shared" si="10"/>
        <v>166</v>
      </c>
      <c r="B188" s="66"/>
      <c r="C188" s="65"/>
      <c r="D188" s="43"/>
      <c r="E188" s="43"/>
      <c r="F188" s="27"/>
      <c r="G188" s="28"/>
      <c r="H188" s="28"/>
      <c r="I188" s="28"/>
      <c r="J188" s="28"/>
      <c r="K188" s="28"/>
      <c r="L188" s="28"/>
      <c r="M188" s="45"/>
      <c r="N188" s="28"/>
      <c r="O188" s="26"/>
      <c r="Q188" s="101"/>
      <c r="R188" s="101" t="str">
        <f t="shared" si="11"/>
        <v/>
      </c>
      <c r="S188" s="107" t="str">
        <f t="shared" si="12"/>
        <v/>
      </c>
      <c r="T188" s="105"/>
      <c r="U188" s="101" t="str">
        <f t="shared" si="13"/>
        <v/>
      </c>
      <c r="V188" s="101" t="str">
        <f t="shared" si="14"/>
        <v/>
      </c>
    </row>
    <row r="189" spans="1:22" x14ac:dyDescent="0.3">
      <c r="A189" s="32">
        <f t="shared" si="10"/>
        <v>167</v>
      </c>
      <c r="B189" s="66"/>
      <c r="C189" s="65"/>
      <c r="D189" s="43"/>
      <c r="E189" s="43"/>
      <c r="F189" s="27"/>
      <c r="G189" s="28"/>
      <c r="H189" s="28"/>
      <c r="I189" s="28"/>
      <c r="J189" s="28"/>
      <c r="K189" s="28"/>
      <c r="L189" s="28"/>
      <c r="M189" s="45"/>
      <c r="N189" s="28"/>
      <c r="O189" s="26"/>
      <c r="Q189" s="101"/>
      <c r="R189" s="101" t="str">
        <f t="shared" si="11"/>
        <v/>
      </c>
      <c r="S189" s="107" t="str">
        <f t="shared" si="12"/>
        <v/>
      </c>
      <c r="T189" s="105"/>
      <c r="U189" s="101" t="str">
        <f t="shared" si="13"/>
        <v/>
      </c>
      <c r="V189" s="101" t="str">
        <f t="shared" si="14"/>
        <v/>
      </c>
    </row>
    <row r="190" spans="1:22" x14ac:dyDescent="0.3">
      <c r="A190" s="32">
        <f t="shared" si="10"/>
        <v>168</v>
      </c>
      <c r="B190" s="66"/>
      <c r="C190" s="65"/>
      <c r="D190" s="43"/>
      <c r="E190" s="43"/>
      <c r="F190" s="27"/>
      <c r="G190" s="28"/>
      <c r="H190" s="28"/>
      <c r="I190" s="28"/>
      <c r="J190" s="28"/>
      <c r="K190" s="28"/>
      <c r="L190" s="28"/>
      <c r="M190" s="45"/>
      <c r="N190" s="28"/>
      <c r="O190" s="26"/>
      <c r="Q190" s="101"/>
      <c r="R190" s="101" t="str">
        <f t="shared" si="11"/>
        <v/>
      </c>
      <c r="S190" s="107" t="str">
        <f t="shared" si="12"/>
        <v/>
      </c>
      <c r="T190" s="105"/>
      <c r="U190" s="101" t="str">
        <f t="shared" si="13"/>
        <v/>
      </c>
      <c r="V190" s="101" t="str">
        <f t="shared" si="14"/>
        <v/>
      </c>
    </row>
    <row r="191" spans="1:22" x14ac:dyDescent="0.3">
      <c r="A191" s="32">
        <f t="shared" si="10"/>
        <v>169</v>
      </c>
      <c r="B191" s="66"/>
      <c r="C191" s="65"/>
      <c r="D191" s="43"/>
      <c r="E191" s="43"/>
      <c r="F191" s="27"/>
      <c r="G191" s="28"/>
      <c r="H191" s="28"/>
      <c r="I191" s="28"/>
      <c r="J191" s="28"/>
      <c r="K191" s="28"/>
      <c r="L191" s="28"/>
      <c r="M191" s="45"/>
      <c r="N191" s="28"/>
      <c r="O191" s="26"/>
      <c r="Q191" s="101"/>
      <c r="R191" s="101" t="str">
        <f t="shared" si="11"/>
        <v/>
      </c>
      <c r="S191" s="107" t="str">
        <f t="shared" si="12"/>
        <v/>
      </c>
      <c r="T191" s="105"/>
      <c r="U191" s="101" t="str">
        <f t="shared" si="13"/>
        <v/>
      </c>
      <c r="V191" s="101" t="str">
        <f t="shared" si="14"/>
        <v/>
      </c>
    </row>
    <row r="192" spans="1:22" x14ac:dyDescent="0.3">
      <c r="A192" s="32">
        <f t="shared" si="10"/>
        <v>170</v>
      </c>
      <c r="B192" s="66"/>
      <c r="C192" s="65"/>
      <c r="D192" s="43"/>
      <c r="E192" s="43"/>
      <c r="F192" s="27"/>
      <c r="G192" s="28"/>
      <c r="H192" s="28"/>
      <c r="I192" s="28"/>
      <c r="J192" s="28"/>
      <c r="K192" s="28"/>
      <c r="L192" s="28"/>
      <c r="M192" s="45"/>
      <c r="N192" s="28"/>
      <c r="O192" s="26"/>
      <c r="Q192" s="101"/>
      <c r="R192" s="101" t="str">
        <f t="shared" si="11"/>
        <v/>
      </c>
      <c r="S192" s="107" t="str">
        <f t="shared" si="12"/>
        <v/>
      </c>
      <c r="T192" s="105"/>
      <c r="U192" s="101" t="str">
        <f t="shared" si="13"/>
        <v/>
      </c>
      <c r="V192" s="101" t="str">
        <f t="shared" si="14"/>
        <v/>
      </c>
    </row>
    <row r="193" spans="1:22" x14ac:dyDescent="0.3">
      <c r="A193" s="32">
        <f t="shared" si="10"/>
        <v>171</v>
      </c>
      <c r="B193" s="66"/>
      <c r="C193" s="65"/>
      <c r="D193" s="43"/>
      <c r="E193" s="43"/>
      <c r="F193" s="27"/>
      <c r="G193" s="28"/>
      <c r="H193" s="28"/>
      <c r="I193" s="28"/>
      <c r="J193" s="28"/>
      <c r="K193" s="28"/>
      <c r="L193" s="28"/>
      <c r="M193" s="45"/>
      <c r="N193" s="28"/>
      <c r="O193" s="26"/>
      <c r="Q193" s="101"/>
      <c r="R193" s="101" t="str">
        <f t="shared" si="11"/>
        <v/>
      </c>
      <c r="S193" s="107" t="str">
        <f t="shared" si="12"/>
        <v/>
      </c>
      <c r="T193" s="105"/>
      <c r="U193" s="101" t="str">
        <f t="shared" si="13"/>
        <v/>
      </c>
      <c r="V193" s="101" t="str">
        <f t="shared" si="14"/>
        <v/>
      </c>
    </row>
    <row r="194" spans="1:22" x14ac:dyDescent="0.3">
      <c r="A194" s="32">
        <f t="shared" si="10"/>
        <v>172</v>
      </c>
      <c r="B194" s="66"/>
      <c r="C194" s="65"/>
      <c r="D194" s="43"/>
      <c r="E194" s="43"/>
      <c r="F194" s="27"/>
      <c r="G194" s="28"/>
      <c r="H194" s="28"/>
      <c r="I194" s="28"/>
      <c r="J194" s="28"/>
      <c r="K194" s="28"/>
      <c r="L194" s="28"/>
      <c r="M194" s="45"/>
      <c r="N194" s="28"/>
      <c r="O194" s="26"/>
      <c r="Q194" s="101"/>
      <c r="R194" s="101" t="str">
        <f t="shared" si="11"/>
        <v/>
      </c>
      <c r="S194" s="107" t="str">
        <f t="shared" si="12"/>
        <v/>
      </c>
      <c r="T194" s="105"/>
      <c r="U194" s="101" t="str">
        <f t="shared" si="13"/>
        <v/>
      </c>
      <c r="V194" s="101" t="str">
        <f t="shared" si="14"/>
        <v/>
      </c>
    </row>
    <row r="195" spans="1:22" x14ac:dyDescent="0.3">
      <c r="A195" s="32">
        <f t="shared" si="10"/>
        <v>173</v>
      </c>
      <c r="B195" s="66"/>
      <c r="C195" s="65"/>
      <c r="D195" s="43"/>
      <c r="E195" s="43"/>
      <c r="F195" s="27"/>
      <c r="G195" s="28"/>
      <c r="H195" s="28"/>
      <c r="I195" s="28"/>
      <c r="J195" s="28"/>
      <c r="K195" s="28"/>
      <c r="L195" s="28"/>
      <c r="M195" s="45"/>
      <c r="N195" s="28"/>
      <c r="O195" s="26"/>
      <c r="Q195" s="101"/>
      <c r="R195" s="101" t="str">
        <f t="shared" si="11"/>
        <v/>
      </c>
      <c r="S195" s="107" t="str">
        <f t="shared" si="12"/>
        <v/>
      </c>
      <c r="T195" s="105"/>
      <c r="U195" s="101" t="str">
        <f t="shared" si="13"/>
        <v/>
      </c>
      <c r="V195" s="101" t="str">
        <f t="shared" si="14"/>
        <v/>
      </c>
    </row>
    <row r="196" spans="1:22" x14ac:dyDescent="0.3">
      <c r="A196" s="32">
        <f t="shared" si="10"/>
        <v>174</v>
      </c>
      <c r="B196" s="66"/>
      <c r="C196" s="65"/>
      <c r="D196" s="43"/>
      <c r="E196" s="43"/>
      <c r="F196" s="27"/>
      <c r="G196" s="28"/>
      <c r="H196" s="28"/>
      <c r="I196" s="28"/>
      <c r="J196" s="28"/>
      <c r="K196" s="28"/>
      <c r="L196" s="28"/>
      <c r="M196" s="45"/>
      <c r="N196" s="28"/>
      <c r="O196" s="26"/>
      <c r="Q196" s="101"/>
      <c r="R196" s="101" t="str">
        <f t="shared" si="11"/>
        <v/>
      </c>
      <c r="S196" s="107" t="str">
        <f t="shared" si="12"/>
        <v/>
      </c>
      <c r="T196" s="105"/>
      <c r="U196" s="101" t="str">
        <f t="shared" si="13"/>
        <v/>
      </c>
      <c r="V196" s="101" t="str">
        <f t="shared" si="14"/>
        <v/>
      </c>
    </row>
    <row r="197" spans="1:22" x14ac:dyDescent="0.3">
      <c r="A197" s="32">
        <f t="shared" si="10"/>
        <v>175</v>
      </c>
      <c r="B197" s="66"/>
      <c r="C197" s="65"/>
      <c r="D197" s="43"/>
      <c r="E197" s="43"/>
      <c r="F197" s="27"/>
      <c r="G197" s="28"/>
      <c r="H197" s="28"/>
      <c r="I197" s="28"/>
      <c r="J197" s="28"/>
      <c r="K197" s="28"/>
      <c r="L197" s="28"/>
      <c r="M197" s="45"/>
      <c r="N197" s="28"/>
      <c r="O197" s="26"/>
      <c r="Q197" s="101"/>
      <c r="R197" s="101" t="str">
        <f t="shared" si="11"/>
        <v/>
      </c>
      <c r="S197" s="107" t="str">
        <f t="shared" si="12"/>
        <v/>
      </c>
      <c r="T197" s="105"/>
      <c r="U197" s="101" t="str">
        <f t="shared" si="13"/>
        <v/>
      </c>
      <c r="V197" s="101" t="str">
        <f t="shared" si="14"/>
        <v/>
      </c>
    </row>
    <row r="198" spans="1:22" x14ac:dyDescent="0.3">
      <c r="A198" s="32">
        <f t="shared" si="10"/>
        <v>176</v>
      </c>
      <c r="B198" s="66"/>
      <c r="C198" s="65"/>
      <c r="D198" s="43"/>
      <c r="E198" s="43"/>
      <c r="F198" s="27"/>
      <c r="G198" s="28"/>
      <c r="H198" s="28"/>
      <c r="I198" s="28"/>
      <c r="J198" s="28"/>
      <c r="K198" s="28"/>
      <c r="L198" s="28"/>
      <c r="M198" s="45"/>
      <c r="N198" s="28"/>
      <c r="O198" s="26"/>
      <c r="Q198" s="101"/>
      <c r="R198" s="101" t="str">
        <f t="shared" si="11"/>
        <v/>
      </c>
      <c r="S198" s="107" t="str">
        <f t="shared" si="12"/>
        <v/>
      </c>
      <c r="T198" s="105"/>
      <c r="U198" s="101" t="str">
        <f t="shared" si="13"/>
        <v/>
      </c>
      <c r="V198" s="101" t="str">
        <f t="shared" si="14"/>
        <v/>
      </c>
    </row>
    <row r="199" spans="1:22" x14ac:dyDescent="0.3">
      <c r="A199" s="32">
        <f t="shared" si="10"/>
        <v>177</v>
      </c>
      <c r="B199" s="66"/>
      <c r="C199" s="65"/>
      <c r="D199" s="43"/>
      <c r="E199" s="43"/>
      <c r="F199" s="27"/>
      <c r="G199" s="28"/>
      <c r="H199" s="28"/>
      <c r="I199" s="28"/>
      <c r="J199" s="28"/>
      <c r="K199" s="28"/>
      <c r="L199" s="28"/>
      <c r="M199" s="45"/>
      <c r="N199" s="28"/>
      <c r="O199" s="26"/>
      <c r="Q199" s="101"/>
      <c r="R199" s="101" t="str">
        <f t="shared" si="11"/>
        <v/>
      </c>
      <c r="S199" s="107" t="str">
        <f t="shared" si="12"/>
        <v/>
      </c>
      <c r="T199" s="105"/>
      <c r="U199" s="101" t="str">
        <f t="shared" si="13"/>
        <v/>
      </c>
      <c r="V199" s="101" t="str">
        <f t="shared" si="14"/>
        <v/>
      </c>
    </row>
    <row r="200" spans="1:22" x14ac:dyDescent="0.3">
      <c r="A200" s="32">
        <f t="shared" si="10"/>
        <v>178</v>
      </c>
      <c r="B200" s="66"/>
      <c r="C200" s="65"/>
      <c r="D200" s="43"/>
      <c r="E200" s="43"/>
      <c r="F200" s="27"/>
      <c r="G200" s="28"/>
      <c r="H200" s="28"/>
      <c r="I200" s="28"/>
      <c r="J200" s="28"/>
      <c r="K200" s="28"/>
      <c r="L200" s="28"/>
      <c r="M200" s="45"/>
      <c r="N200" s="28"/>
      <c r="O200" s="26"/>
      <c r="Q200" s="101"/>
      <c r="R200" s="101" t="str">
        <f t="shared" si="11"/>
        <v/>
      </c>
      <c r="S200" s="107" t="str">
        <f t="shared" si="12"/>
        <v/>
      </c>
      <c r="T200" s="105"/>
      <c r="U200" s="101" t="str">
        <f t="shared" si="13"/>
        <v/>
      </c>
      <c r="V200" s="101" t="str">
        <f t="shared" si="14"/>
        <v/>
      </c>
    </row>
    <row r="201" spans="1:22" x14ac:dyDescent="0.3">
      <c r="A201" s="32">
        <f t="shared" si="10"/>
        <v>179</v>
      </c>
      <c r="B201" s="66"/>
      <c r="C201" s="65"/>
      <c r="D201" s="43"/>
      <c r="E201" s="43"/>
      <c r="F201" s="27"/>
      <c r="G201" s="28"/>
      <c r="H201" s="28"/>
      <c r="I201" s="28"/>
      <c r="J201" s="28"/>
      <c r="K201" s="28"/>
      <c r="L201" s="28"/>
      <c r="M201" s="45"/>
      <c r="N201" s="28"/>
      <c r="O201" s="26"/>
      <c r="Q201" s="101"/>
      <c r="R201" s="101" t="str">
        <f t="shared" si="11"/>
        <v/>
      </c>
      <c r="S201" s="107" t="str">
        <f t="shared" si="12"/>
        <v/>
      </c>
      <c r="T201" s="105"/>
      <c r="U201" s="101" t="str">
        <f t="shared" si="13"/>
        <v/>
      </c>
      <c r="V201" s="101" t="str">
        <f t="shared" si="14"/>
        <v/>
      </c>
    </row>
    <row r="202" spans="1:22" x14ac:dyDescent="0.3">
      <c r="A202" s="32">
        <f t="shared" si="10"/>
        <v>180</v>
      </c>
      <c r="B202" s="66"/>
      <c r="C202" s="65"/>
      <c r="D202" s="43"/>
      <c r="E202" s="43"/>
      <c r="F202" s="27"/>
      <c r="G202" s="28"/>
      <c r="H202" s="28"/>
      <c r="I202" s="28"/>
      <c r="J202" s="28"/>
      <c r="K202" s="28"/>
      <c r="L202" s="28"/>
      <c r="M202" s="45"/>
      <c r="N202" s="28"/>
      <c r="O202" s="26"/>
      <c r="Q202" s="101"/>
      <c r="R202" s="101" t="str">
        <f t="shared" si="11"/>
        <v/>
      </c>
      <c r="S202" s="107" t="str">
        <f t="shared" si="12"/>
        <v/>
      </c>
      <c r="T202" s="105"/>
      <c r="U202" s="101" t="str">
        <f t="shared" si="13"/>
        <v/>
      </c>
      <c r="V202" s="101" t="str">
        <f t="shared" si="14"/>
        <v/>
      </c>
    </row>
    <row r="203" spans="1:22" x14ac:dyDescent="0.3">
      <c r="A203" s="32">
        <f t="shared" si="10"/>
        <v>181</v>
      </c>
      <c r="B203" s="66"/>
      <c r="C203" s="65"/>
      <c r="D203" s="43"/>
      <c r="E203" s="43"/>
      <c r="F203" s="27"/>
      <c r="G203" s="28"/>
      <c r="H203" s="28"/>
      <c r="I203" s="28"/>
      <c r="J203" s="28"/>
      <c r="K203" s="28"/>
      <c r="L203" s="28"/>
      <c r="M203" s="45"/>
      <c r="N203" s="28"/>
      <c r="O203" s="26"/>
      <c r="Q203" s="101"/>
      <c r="R203" s="101" t="str">
        <f t="shared" si="11"/>
        <v/>
      </c>
      <c r="S203" s="107" t="str">
        <f t="shared" si="12"/>
        <v/>
      </c>
      <c r="T203" s="105"/>
      <c r="U203" s="101" t="str">
        <f t="shared" si="13"/>
        <v/>
      </c>
      <c r="V203" s="101" t="str">
        <f t="shared" si="14"/>
        <v/>
      </c>
    </row>
    <row r="204" spans="1:22" x14ac:dyDescent="0.3">
      <c r="A204" s="32">
        <f t="shared" si="10"/>
        <v>182</v>
      </c>
      <c r="B204" s="66"/>
      <c r="C204" s="65"/>
      <c r="D204" s="43"/>
      <c r="E204" s="43"/>
      <c r="F204" s="27"/>
      <c r="G204" s="28"/>
      <c r="H204" s="28"/>
      <c r="I204" s="28"/>
      <c r="J204" s="28"/>
      <c r="K204" s="28"/>
      <c r="L204" s="28"/>
      <c r="M204" s="45"/>
      <c r="N204" s="28"/>
      <c r="O204" s="26"/>
      <c r="Q204" s="101"/>
      <c r="R204" s="101" t="str">
        <f t="shared" si="11"/>
        <v/>
      </c>
      <c r="S204" s="107" t="str">
        <f t="shared" si="12"/>
        <v/>
      </c>
      <c r="T204" s="105"/>
      <c r="U204" s="101" t="str">
        <f t="shared" si="13"/>
        <v/>
      </c>
      <c r="V204" s="101" t="str">
        <f t="shared" si="14"/>
        <v/>
      </c>
    </row>
    <row r="205" spans="1:22" x14ac:dyDescent="0.3">
      <c r="A205" s="32">
        <f t="shared" si="10"/>
        <v>183</v>
      </c>
      <c r="B205" s="66"/>
      <c r="C205" s="65"/>
      <c r="D205" s="43"/>
      <c r="E205" s="43"/>
      <c r="F205" s="27"/>
      <c r="G205" s="28"/>
      <c r="H205" s="28"/>
      <c r="I205" s="28"/>
      <c r="J205" s="28"/>
      <c r="K205" s="28"/>
      <c r="L205" s="28"/>
      <c r="M205" s="45"/>
      <c r="N205" s="28"/>
      <c r="O205" s="26"/>
      <c r="Q205" s="101"/>
      <c r="R205" s="101" t="str">
        <f t="shared" si="11"/>
        <v/>
      </c>
      <c r="S205" s="107" t="str">
        <f t="shared" si="12"/>
        <v/>
      </c>
      <c r="T205" s="105"/>
      <c r="U205" s="101" t="str">
        <f t="shared" si="13"/>
        <v/>
      </c>
      <c r="V205" s="101" t="str">
        <f t="shared" si="14"/>
        <v/>
      </c>
    </row>
    <row r="206" spans="1:22" x14ac:dyDescent="0.3">
      <c r="A206" s="32">
        <f t="shared" si="10"/>
        <v>184</v>
      </c>
      <c r="B206" s="66"/>
      <c r="C206" s="65"/>
      <c r="D206" s="43"/>
      <c r="E206" s="43"/>
      <c r="F206" s="27"/>
      <c r="G206" s="28"/>
      <c r="H206" s="28"/>
      <c r="I206" s="28"/>
      <c r="J206" s="28"/>
      <c r="K206" s="28"/>
      <c r="L206" s="28"/>
      <c r="M206" s="45"/>
      <c r="N206" s="28"/>
      <c r="O206" s="26"/>
      <c r="Q206" s="101"/>
      <c r="R206" s="101" t="str">
        <f t="shared" si="11"/>
        <v/>
      </c>
      <c r="S206" s="107" t="str">
        <f t="shared" si="12"/>
        <v/>
      </c>
      <c r="T206" s="105"/>
      <c r="U206" s="101" t="str">
        <f t="shared" si="13"/>
        <v/>
      </c>
      <c r="V206" s="101" t="str">
        <f t="shared" si="14"/>
        <v/>
      </c>
    </row>
    <row r="207" spans="1:22" x14ac:dyDescent="0.3">
      <c r="A207" s="32">
        <f t="shared" si="10"/>
        <v>185</v>
      </c>
      <c r="B207" s="66"/>
      <c r="C207" s="65"/>
      <c r="D207" s="43"/>
      <c r="E207" s="43"/>
      <c r="F207" s="27"/>
      <c r="G207" s="28"/>
      <c r="H207" s="28"/>
      <c r="I207" s="28"/>
      <c r="J207" s="28"/>
      <c r="K207" s="28"/>
      <c r="L207" s="28"/>
      <c r="M207" s="45"/>
      <c r="N207" s="28"/>
      <c r="O207" s="26"/>
      <c r="Q207" s="101"/>
      <c r="R207" s="101" t="str">
        <f t="shared" si="11"/>
        <v/>
      </c>
      <c r="S207" s="107" t="str">
        <f t="shared" si="12"/>
        <v/>
      </c>
      <c r="T207" s="105"/>
      <c r="U207" s="101" t="str">
        <f t="shared" si="13"/>
        <v/>
      </c>
      <c r="V207" s="101" t="str">
        <f t="shared" si="14"/>
        <v/>
      </c>
    </row>
    <row r="208" spans="1:22" x14ac:dyDescent="0.3">
      <c r="A208" s="32">
        <f t="shared" si="10"/>
        <v>186</v>
      </c>
      <c r="B208" s="66"/>
      <c r="C208" s="65"/>
      <c r="D208" s="43"/>
      <c r="E208" s="43"/>
      <c r="F208" s="27"/>
      <c r="G208" s="28"/>
      <c r="H208" s="28"/>
      <c r="I208" s="28"/>
      <c r="J208" s="28"/>
      <c r="K208" s="28"/>
      <c r="L208" s="28"/>
      <c r="M208" s="45"/>
      <c r="N208" s="28"/>
      <c r="O208" s="26"/>
      <c r="Q208" s="101"/>
      <c r="R208" s="101" t="str">
        <f t="shared" si="11"/>
        <v/>
      </c>
      <c r="S208" s="107" t="str">
        <f t="shared" si="12"/>
        <v/>
      </c>
      <c r="T208" s="105"/>
      <c r="U208" s="101" t="str">
        <f t="shared" si="13"/>
        <v/>
      </c>
      <c r="V208" s="101" t="str">
        <f t="shared" si="14"/>
        <v/>
      </c>
    </row>
    <row r="209" spans="1:22" x14ac:dyDescent="0.3">
      <c r="A209" s="32">
        <f t="shared" si="10"/>
        <v>187</v>
      </c>
      <c r="B209" s="66"/>
      <c r="C209" s="65"/>
      <c r="D209" s="43"/>
      <c r="E209" s="43"/>
      <c r="F209" s="27"/>
      <c r="G209" s="28"/>
      <c r="H209" s="28"/>
      <c r="I209" s="28"/>
      <c r="J209" s="28"/>
      <c r="K209" s="28"/>
      <c r="L209" s="28"/>
      <c r="M209" s="45"/>
      <c r="N209" s="28"/>
      <c r="O209" s="26"/>
      <c r="Q209" s="101"/>
      <c r="R209" s="101" t="str">
        <f t="shared" si="11"/>
        <v/>
      </c>
      <c r="S209" s="107" t="str">
        <f t="shared" si="12"/>
        <v/>
      </c>
      <c r="T209" s="105"/>
      <c r="U209" s="101" t="str">
        <f t="shared" si="13"/>
        <v/>
      </c>
      <c r="V209" s="101" t="str">
        <f t="shared" si="14"/>
        <v/>
      </c>
    </row>
    <row r="210" spans="1:22" x14ac:dyDescent="0.3">
      <c r="A210" s="32">
        <f t="shared" si="10"/>
        <v>188</v>
      </c>
      <c r="B210" s="66"/>
      <c r="C210" s="65"/>
      <c r="D210" s="43"/>
      <c r="E210" s="43"/>
      <c r="F210" s="27"/>
      <c r="G210" s="28"/>
      <c r="H210" s="28"/>
      <c r="I210" s="28"/>
      <c r="J210" s="28"/>
      <c r="K210" s="28"/>
      <c r="L210" s="28"/>
      <c r="M210" s="45"/>
      <c r="N210" s="28"/>
      <c r="O210" s="26"/>
      <c r="Q210" s="101"/>
      <c r="R210" s="101" t="str">
        <f t="shared" si="11"/>
        <v/>
      </c>
      <c r="S210" s="107" t="str">
        <f t="shared" si="12"/>
        <v/>
      </c>
      <c r="T210" s="105"/>
      <c r="U210" s="101" t="str">
        <f t="shared" si="13"/>
        <v/>
      </c>
      <c r="V210" s="101" t="str">
        <f t="shared" si="14"/>
        <v/>
      </c>
    </row>
    <row r="211" spans="1:22" x14ac:dyDescent="0.3">
      <c r="A211" s="32">
        <f t="shared" si="10"/>
        <v>189</v>
      </c>
      <c r="B211" s="66"/>
      <c r="C211" s="65"/>
      <c r="D211" s="43"/>
      <c r="E211" s="43"/>
      <c r="F211" s="27"/>
      <c r="G211" s="28"/>
      <c r="H211" s="28"/>
      <c r="I211" s="28"/>
      <c r="J211" s="28"/>
      <c r="K211" s="28"/>
      <c r="L211" s="28"/>
      <c r="M211" s="45"/>
      <c r="N211" s="28"/>
      <c r="O211" s="26"/>
      <c r="Q211" s="101"/>
      <c r="R211" s="101" t="str">
        <f t="shared" si="11"/>
        <v/>
      </c>
      <c r="S211" s="107" t="str">
        <f t="shared" si="12"/>
        <v/>
      </c>
      <c r="T211" s="105"/>
      <c r="U211" s="101" t="str">
        <f t="shared" si="13"/>
        <v/>
      </c>
      <c r="V211" s="101" t="str">
        <f t="shared" si="14"/>
        <v/>
      </c>
    </row>
    <row r="212" spans="1:22" x14ac:dyDescent="0.3">
      <c r="A212" s="32">
        <f t="shared" si="10"/>
        <v>190</v>
      </c>
      <c r="B212" s="66"/>
      <c r="C212" s="65"/>
      <c r="D212" s="43"/>
      <c r="E212" s="43"/>
      <c r="F212" s="27"/>
      <c r="G212" s="28"/>
      <c r="H212" s="28"/>
      <c r="I212" s="28"/>
      <c r="J212" s="28"/>
      <c r="K212" s="28"/>
      <c r="L212" s="28"/>
      <c r="M212" s="45"/>
      <c r="N212" s="28"/>
      <c r="O212" s="26"/>
      <c r="Q212" s="101"/>
      <c r="R212" s="101" t="str">
        <f t="shared" si="11"/>
        <v/>
      </c>
      <c r="S212" s="107" t="str">
        <f t="shared" si="12"/>
        <v/>
      </c>
      <c r="T212" s="105"/>
      <c r="U212" s="101" t="str">
        <f t="shared" si="13"/>
        <v/>
      </c>
      <c r="V212" s="101" t="str">
        <f t="shared" si="14"/>
        <v/>
      </c>
    </row>
    <row r="213" spans="1:22" x14ac:dyDescent="0.3">
      <c r="A213" s="32">
        <f t="shared" si="10"/>
        <v>191</v>
      </c>
      <c r="B213" s="66"/>
      <c r="C213" s="65"/>
      <c r="D213" s="43"/>
      <c r="E213" s="43"/>
      <c r="F213" s="27"/>
      <c r="G213" s="28"/>
      <c r="H213" s="28"/>
      <c r="I213" s="28"/>
      <c r="J213" s="28"/>
      <c r="K213" s="28"/>
      <c r="L213" s="28"/>
      <c r="M213" s="45"/>
      <c r="N213" s="28"/>
      <c r="O213" s="26"/>
      <c r="Q213" s="101"/>
      <c r="R213" s="101" t="str">
        <f t="shared" si="11"/>
        <v/>
      </c>
      <c r="S213" s="107" t="str">
        <f t="shared" si="12"/>
        <v/>
      </c>
      <c r="T213" s="105"/>
      <c r="U213" s="101" t="str">
        <f t="shared" si="13"/>
        <v/>
      </c>
      <c r="V213" s="101" t="str">
        <f t="shared" si="14"/>
        <v/>
      </c>
    </row>
    <row r="214" spans="1:22" x14ac:dyDescent="0.3">
      <c r="A214" s="32">
        <f t="shared" si="10"/>
        <v>192</v>
      </c>
      <c r="B214" s="66"/>
      <c r="C214" s="65"/>
      <c r="D214" s="43"/>
      <c r="E214" s="43"/>
      <c r="F214" s="27"/>
      <c r="G214" s="28"/>
      <c r="H214" s="28"/>
      <c r="I214" s="28"/>
      <c r="J214" s="28"/>
      <c r="K214" s="28"/>
      <c r="L214" s="28"/>
      <c r="M214" s="45"/>
      <c r="N214" s="28"/>
      <c r="O214" s="26"/>
      <c r="Q214" s="101"/>
      <c r="R214" s="101" t="str">
        <f t="shared" si="11"/>
        <v/>
      </c>
      <c r="S214" s="107" t="str">
        <f t="shared" si="12"/>
        <v/>
      </c>
      <c r="T214" s="105"/>
      <c r="U214" s="101" t="str">
        <f t="shared" si="13"/>
        <v/>
      </c>
      <c r="V214" s="101" t="str">
        <f t="shared" si="14"/>
        <v/>
      </c>
    </row>
    <row r="215" spans="1:22" x14ac:dyDescent="0.3">
      <c r="A215" s="32">
        <f t="shared" si="10"/>
        <v>193</v>
      </c>
      <c r="B215" s="66"/>
      <c r="C215" s="65"/>
      <c r="D215" s="43"/>
      <c r="E215" s="43"/>
      <c r="F215" s="27"/>
      <c r="G215" s="28"/>
      <c r="H215" s="28"/>
      <c r="I215" s="28"/>
      <c r="J215" s="28"/>
      <c r="K215" s="28"/>
      <c r="L215" s="28"/>
      <c r="M215" s="45"/>
      <c r="N215" s="28"/>
      <c r="O215" s="26"/>
      <c r="Q215" s="101"/>
      <c r="R215" s="101" t="str">
        <f t="shared" si="11"/>
        <v/>
      </c>
      <c r="S215" s="107" t="str">
        <f t="shared" si="12"/>
        <v/>
      </c>
      <c r="T215" s="105"/>
      <c r="U215" s="101" t="str">
        <f t="shared" si="13"/>
        <v/>
      </c>
      <c r="V215" s="101" t="str">
        <f t="shared" si="14"/>
        <v/>
      </c>
    </row>
    <row r="216" spans="1:22" x14ac:dyDescent="0.3">
      <c r="A216" s="32">
        <f t="shared" ref="A216:A279" si="15">ROW()-ROW($A$22)</f>
        <v>194</v>
      </c>
      <c r="B216" s="66"/>
      <c r="C216" s="65"/>
      <c r="D216" s="43"/>
      <c r="E216" s="43"/>
      <c r="F216" s="27"/>
      <c r="G216" s="28"/>
      <c r="H216" s="28"/>
      <c r="I216" s="28"/>
      <c r="J216" s="28"/>
      <c r="K216" s="28"/>
      <c r="L216" s="28"/>
      <c r="M216" s="45"/>
      <c r="N216" s="28"/>
      <c r="O216" s="26"/>
      <c r="Q216" s="101"/>
      <c r="R216" s="101" t="str">
        <f t="shared" ref="R216:R279" si="16">IFERROR(LEFT(TRIM(Q216),FIND(",",TRIM(Q216))-1),"")</f>
        <v/>
      </c>
      <c r="S216" s="107" t="str">
        <f t="shared" ref="S216:S279" si="17">IFERROR(RIGHT(TRIM(Q216),LEN(TRIM(Q216))-FIND(",",TRIM(Q216))-1),"")</f>
        <v/>
      </c>
      <c r="T216" s="105"/>
      <c r="U216" s="101" t="str">
        <f t="shared" si="13"/>
        <v/>
      </c>
      <c r="V216" s="101" t="str">
        <f t="shared" si="14"/>
        <v/>
      </c>
    </row>
    <row r="217" spans="1:22" x14ac:dyDescent="0.3">
      <c r="A217" s="32">
        <f t="shared" si="15"/>
        <v>195</v>
      </c>
      <c r="B217" s="66"/>
      <c r="C217" s="65"/>
      <c r="D217" s="43"/>
      <c r="E217" s="43"/>
      <c r="F217" s="27"/>
      <c r="G217" s="28"/>
      <c r="H217" s="28"/>
      <c r="I217" s="28"/>
      <c r="J217" s="28"/>
      <c r="K217" s="28"/>
      <c r="L217" s="28"/>
      <c r="M217" s="45"/>
      <c r="N217" s="28"/>
      <c r="O217" s="26"/>
      <c r="Q217" s="101"/>
      <c r="R217" s="101" t="str">
        <f t="shared" si="16"/>
        <v/>
      </c>
      <c r="S217" s="107" t="str">
        <f t="shared" si="17"/>
        <v/>
      </c>
      <c r="T217" s="105"/>
      <c r="U217" s="101" t="str">
        <f t="shared" ref="U217:U280" si="18">IFERROR(RIGHT(TRIM(T217),LEN(TRIM(T217))-FIND(" ",TRIM(T217))),"")</f>
        <v/>
      </c>
      <c r="V217" s="101" t="str">
        <f t="shared" ref="V217:V280" si="19">IFERROR(LEFT(TRIM(T217),FIND(" ",TRIM(T217))-1),"")</f>
        <v/>
      </c>
    </row>
    <row r="218" spans="1:22" x14ac:dyDescent="0.3">
      <c r="A218" s="32">
        <f t="shared" si="15"/>
        <v>196</v>
      </c>
      <c r="B218" s="66"/>
      <c r="C218" s="65"/>
      <c r="D218" s="43"/>
      <c r="E218" s="43"/>
      <c r="F218" s="27"/>
      <c r="G218" s="28"/>
      <c r="H218" s="28"/>
      <c r="I218" s="28"/>
      <c r="J218" s="28"/>
      <c r="K218" s="28"/>
      <c r="L218" s="28"/>
      <c r="M218" s="45"/>
      <c r="N218" s="28"/>
      <c r="O218" s="26"/>
      <c r="Q218" s="101"/>
      <c r="R218" s="101" t="str">
        <f t="shared" si="16"/>
        <v/>
      </c>
      <c r="S218" s="107" t="str">
        <f t="shared" si="17"/>
        <v/>
      </c>
      <c r="T218" s="105"/>
      <c r="U218" s="101" t="str">
        <f t="shared" si="18"/>
        <v/>
      </c>
      <c r="V218" s="101" t="str">
        <f t="shared" si="19"/>
        <v/>
      </c>
    </row>
    <row r="219" spans="1:22" x14ac:dyDescent="0.3">
      <c r="A219" s="32">
        <f t="shared" si="15"/>
        <v>197</v>
      </c>
      <c r="B219" s="66"/>
      <c r="C219" s="65"/>
      <c r="D219" s="43"/>
      <c r="E219" s="43"/>
      <c r="F219" s="27"/>
      <c r="G219" s="28"/>
      <c r="H219" s="28"/>
      <c r="I219" s="28"/>
      <c r="J219" s="28"/>
      <c r="K219" s="28"/>
      <c r="L219" s="28"/>
      <c r="M219" s="45"/>
      <c r="N219" s="28"/>
      <c r="O219" s="26"/>
      <c r="Q219" s="101"/>
      <c r="R219" s="101" t="str">
        <f t="shared" si="16"/>
        <v/>
      </c>
      <c r="S219" s="107" t="str">
        <f t="shared" si="17"/>
        <v/>
      </c>
      <c r="T219" s="105"/>
      <c r="U219" s="101" t="str">
        <f t="shared" si="18"/>
        <v/>
      </c>
      <c r="V219" s="101" t="str">
        <f t="shared" si="19"/>
        <v/>
      </c>
    </row>
    <row r="220" spans="1:22" x14ac:dyDescent="0.3">
      <c r="A220" s="32">
        <f t="shared" si="15"/>
        <v>198</v>
      </c>
      <c r="B220" s="66"/>
      <c r="C220" s="65"/>
      <c r="D220" s="43"/>
      <c r="E220" s="43"/>
      <c r="F220" s="27"/>
      <c r="G220" s="28"/>
      <c r="H220" s="28"/>
      <c r="I220" s="28"/>
      <c r="J220" s="28"/>
      <c r="K220" s="28"/>
      <c r="L220" s="28"/>
      <c r="M220" s="45"/>
      <c r="N220" s="28"/>
      <c r="O220" s="26"/>
      <c r="Q220" s="101"/>
      <c r="R220" s="101" t="str">
        <f t="shared" si="16"/>
        <v/>
      </c>
      <c r="S220" s="107" t="str">
        <f t="shared" si="17"/>
        <v/>
      </c>
      <c r="T220" s="105"/>
      <c r="U220" s="101" t="str">
        <f t="shared" si="18"/>
        <v/>
      </c>
      <c r="V220" s="101" t="str">
        <f t="shared" si="19"/>
        <v/>
      </c>
    </row>
    <row r="221" spans="1:22" x14ac:dyDescent="0.3">
      <c r="A221" s="32">
        <f t="shared" si="15"/>
        <v>199</v>
      </c>
      <c r="B221" s="66"/>
      <c r="C221" s="65"/>
      <c r="D221" s="43"/>
      <c r="E221" s="43"/>
      <c r="F221" s="27"/>
      <c r="G221" s="28"/>
      <c r="H221" s="28"/>
      <c r="I221" s="28"/>
      <c r="J221" s="28"/>
      <c r="K221" s="28"/>
      <c r="L221" s="28"/>
      <c r="M221" s="45"/>
      <c r="N221" s="28"/>
      <c r="O221" s="26"/>
      <c r="Q221" s="101"/>
      <c r="R221" s="101" t="str">
        <f t="shared" si="16"/>
        <v/>
      </c>
      <c r="S221" s="107" t="str">
        <f t="shared" si="17"/>
        <v/>
      </c>
      <c r="T221" s="105"/>
      <c r="U221" s="101" t="str">
        <f t="shared" si="18"/>
        <v/>
      </c>
      <c r="V221" s="101" t="str">
        <f t="shared" si="19"/>
        <v/>
      </c>
    </row>
    <row r="222" spans="1:22" x14ac:dyDescent="0.3">
      <c r="A222" s="32">
        <f t="shared" si="15"/>
        <v>200</v>
      </c>
      <c r="B222" s="66"/>
      <c r="C222" s="65"/>
      <c r="D222" s="43"/>
      <c r="E222" s="43"/>
      <c r="F222" s="27"/>
      <c r="G222" s="28"/>
      <c r="H222" s="28"/>
      <c r="I222" s="28"/>
      <c r="J222" s="28"/>
      <c r="K222" s="28"/>
      <c r="L222" s="28"/>
      <c r="M222" s="45"/>
      <c r="N222" s="28"/>
      <c r="O222" s="26"/>
      <c r="Q222" s="101"/>
      <c r="R222" s="101" t="str">
        <f t="shared" si="16"/>
        <v/>
      </c>
      <c r="S222" s="107" t="str">
        <f t="shared" si="17"/>
        <v/>
      </c>
      <c r="T222" s="105"/>
      <c r="U222" s="101" t="str">
        <f t="shared" si="18"/>
        <v/>
      </c>
      <c r="V222" s="101" t="str">
        <f t="shared" si="19"/>
        <v/>
      </c>
    </row>
    <row r="223" spans="1:22" x14ac:dyDescent="0.3">
      <c r="A223" s="32">
        <f t="shared" si="15"/>
        <v>201</v>
      </c>
      <c r="B223" s="66"/>
      <c r="C223" s="65"/>
      <c r="D223" s="43"/>
      <c r="E223" s="43"/>
      <c r="F223" s="27"/>
      <c r="G223" s="28"/>
      <c r="H223" s="28"/>
      <c r="I223" s="28"/>
      <c r="J223" s="28"/>
      <c r="K223" s="28"/>
      <c r="L223" s="28"/>
      <c r="M223" s="45"/>
      <c r="N223" s="28"/>
      <c r="O223" s="26"/>
      <c r="Q223" s="101"/>
      <c r="R223" s="101" t="str">
        <f t="shared" si="16"/>
        <v/>
      </c>
      <c r="S223" s="107" t="str">
        <f t="shared" si="17"/>
        <v/>
      </c>
      <c r="T223" s="105"/>
      <c r="U223" s="101" t="str">
        <f t="shared" si="18"/>
        <v/>
      </c>
      <c r="V223" s="101" t="str">
        <f t="shared" si="19"/>
        <v/>
      </c>
    </row>
    <row r="224" spans="1:22" x14ac:dyDescent="0.3">
      <c r="A224" s="32">
        <f t="shared" si="15"/>
        <v>202</v>
      </c>
      <c r="B224" s="66"/>
      <c r="C224" s="65"/>
      <c r="D224" s="43"/>
      <c r="E224" s="43"/>
      <c r="F224" s="27"/>
      <c r="G224" s="28"/>
      <c r="H224" s="28"/>
      <c r="I224" s="28"/>
      <c r="J224" s="28"/>
      <c r="K224" s="28"/>
      <c r="L224" s="28"/>
      <c r="M224" s="45"/>
      <c r="N224" s="28"/>
      <c r="O224" s="26"/>
      <c r="Q224" s="101"/>
      <c r="R224" s="101" t="str">
        <f t="shared" si="16"/>
        <v/>
      </c>
      <c r="S224" s="107" t="str">
        <f t="shared" si="17"/>
        <v/>
      </c>
      <c r="T224" s="105"/>
      <c r="U224" s="101" t="str">
        <f t="shared" si="18"/>
        <v/>
      </c>
      <c r="V224" s="101" t="str">
        <f t="shared" si="19"/>
        <v/>
      </c>
    </row>
    <row r="225" spans="1:22" x14ac:dyDescent="0.3">
      <c r="A225" s="32">
        <f t="shared" si="15"/>
        <v>203</v>
      </c>
      <c r="B225" s="66"/>
      <c r="C225" s="65"/>
      <c r="D225" s="43"/>
      <c r="E225" s="43"/>
      <c r="F225" s="27"/>
      <c r="G225" s="28"/>
      <c r="H225" s="28"/>
      <c r="I225" s="28"/>
      <c r="J225" s="28"/>
      <c r="K225" s="28"/>
      <c r="L225" s="28"/>
      <c r="M225" s="45"/>
      <c r="N225" s="28"/>
      <c r="O225" s="26"/>
      <c r="Q225" s="101"/>
      <c r="R225" s="101" t="str">
        <f t="shared" si="16"/>
        <v/>
      </c>
      <c r="S225" s="107" t="str">
        <f t="shared" si="17"/>
        <v/>
      </c>
      <c r="T225" s="105"/>
      <c r="U225" s="101" t="str">
        <f t="shared" si="18"/>
        <v/>
      </c>
      <c r="V225" s="101" t="str">
        <f t="shared" si="19"/>
        <v/>
      </c>
    </row>
    <row r="226" spans="1:22" x14ac:dyDescent="0.3">
      <c r="A226" s="32">
        <f t="shared" si="15"/>
        <v>204</v>
      </c>
      <c r="B226" s="66"/>
      <c r="C226" s="65"/>
      <c r="D226" s="43"/>
      <c r="E226" s="43"/>
      <c r="F226" s="27"/>
      <c r="G226" s="28"/>
      <c r="H226" s="28"/>
      <c r="I226" s="28"/>
      <c r="J226" s="28"/>
      <c r="K226" s="28"/>
      <c r="L226" s="28"/>
      <c r="M226" s="45"/>
      <c r="N226" s="28"/>
      <c r="O226" s="26"/>
      <c r="Q226" s="101"/>
      <c r="R226" s="101" t="str">
        <f t="shared" si="16"/>
        <v/>
      </c>
      <c r="S226" s="107" t="str">
        <f t="shared" si="17"/>
        <v/>
      </c>
      <c r="T226" s="105"/>
      <c r="U226" s="101" t="str">
        <f t="shared" si="18"/>
        <v/>
      </c>
      <c r="V226" s="101" t="str">
        <f t="shared" si="19"/>
        <v/>
      </c>
    </row>
    <row r="227" spans="1:22" x14ac:dyDescent="0.3">
      <c r="A227" s="32">
        <f t="shared" si="15"/>
        <v>205</v>
      </c>
      <c r="B227" s="66"/>
      <c r="C227" s="65"/>
      <c r="D227" s="43"/>
      <c r="E227" s="43"/>
      <c r="F227" s="27"/>
      <c r="G227" s="28"/>
      <c r="H227" s="28"/>
      <c r="I227" s="28"/>
      <c r="J227" s="28"/>
      <c r="K227" s="28"/>
      <c r="L227" s="28"/>
      <c r="M227" s="45"/>
      <c r="N227" s="28"/>
      <c r="O227" s="26"/>
      <c r="Q227" s="101"/>
      <c r="R227" s="101" t="str">
        <f t="shared" si="16"/>
        <v/>
      </c>
      <c r="S227" s="107" t="str">
        <f t="shared" si="17"/>
        <v/>
      </c>
      <c r="T227" s="105"/>
      <c r="U227" s="101" t="str">
        <f t="shared" si="18"/>
        <v/>
      </c>
      <c r="V227" s="101" t="str">
        <f t="shared" si="19"/>
        <v/>
      </c>
    </row>
    <row r="228" spans="1:22" x14ac:dyDescent="0.3">
      <c r="A228" s="32">
        <f t="shared" si="15"/>
        <v>206</v>
      </c>
      <c r="B228" s="66"/>
      <c r="C228" s="65"/>
      <c r="D228" s="43"/>
      <c r="E228" s="43"/>
      <c r="F228" s="27"/>
      <c r="G228" s="28"/>
      <c r="H228" s="28"/>
      <c r="I228" s="28"/>
      <c r="J228" s="28"/>
      <c r="K228" s="28"/>
      <c r="L228" s="28"/>
      <c r="M228" s="45"/>
      <c r="N228" s="28"/>
      <c r="O228" s="26"/>
      <c r="Q228" s="101"/>
      <c r="R228" s="101" t="str">
        <f t="shared" si="16"/>
        <v/>
      </c>
      <c r="S228" s="107" t="str">
        <f t="shared" si="17"/>
        <v/>
      </c>
      <c r="T228" s="105"/>
      <c r="U228" s="101" t="str">
        <f t="shared" si="18"/>
        <v/>
      </c>
      <c r="V228" s="101" t="str">
        <f t="shared" si="19"/>
        <v/>
      </c>
    </row>
    <row r="229" spans="1:22" x14ac:dyDescent="0.3">
      <c r="A229" s="32">
        <f t="shared" si="15"/>
        <v>207</v>
      </c>
      <c r="B229" s="66"/>
      <c r="C229" s="65"/>
      <c r="D229" s="43"/>
      <c r="E229" s="43"/>
      <c r="F229" s="27"/>
      <c r="G229" s="28"/>
      <c r="H229" s="28"/>
      <c r="I229" s="28"/>
      <c r="J229" s="28"/>
      <c r="K229" s="28"/>
      <c r="L229" s="28"/>
      <c r="M229" s="45"/>
      <c r="N229" s="28"/>
      <c r="O229" s="26"/>
      <c r="Q229" s="101"/>
      <c r="R229" s="101" t="str">
        <f t="shared" si="16"/>
        <v/>
      </c>
      <c r="S229" s="107" t="str">
        <f t="shared" si="17"/>
        <v/>
      </c>
      <c r="T229" s="105"/>
      <c r="U229" s="101" t="str">
        <f t="shared" si="18"/>
        <v/>
      </c>
      <c r="V229" s="101" t="str">
        <f t="shared" si="19"/>
        <v/>
      </c>
    </row>
    <row r="230" spans="1:22" x14ac:dyDescent="0.3">
      <c r="A230" s="32">
        <f t="shared" si="15"/>
        <v>208</v>
      </c>
      <c r="B230" s="66"/>
      <c r="C230" s="65"/>
      <c r="D230" s="43"/>
      <c r="E230" s="43"/>
      <c r="F230" s="27"/>
      <c r="G230" s="28"/>
      <c r="H230" s="28"/>
      <c r="I230" s="28"/>
      <c r="J230" s="28"/>
      <c r="K230" s="28"/>
      <c r="L230" s="28"/>
      <c r="M230" s="45"/>
      <c r="N230" s="28"/>
      <c r="O230" s="26"/>
      <c r="Q230" s="101"/>
      <c r="R230" s="101" t="str">
        <f t="shared" si="16"/>
        <v/>
      </c>
      <c r="S230" s="107" t="str">
        <f t="shared" si="17"/>
        <v/>
      </c>
      <c r="T230" s="105"/>
      <c r="U230" s="101" t="str">
        <f t="shared" si="18"/>
        <v/>
      </c>
      <c r="V230" s="101" t="str">
        <f t="shared" si="19"/>
        <v/>
      </c>
    </row>
    <row r="231" spans="1:22" x14ac:dyDescent="0.3">
      <c r="A231" s="32">
        <f t="shared" si="15"/>
        <v>209</v>
      </c>
      <c r="B231" s="66"/>
      <c r="C231" s="65"/>
      <c r="D231" s="43"/>
      <c r="E231" s="43"/>
      <c r="F231" s="27"/>
      <c r="G231" s="28"/>
      <c r="H231" s="28"/>
      <c r="I231" s="28"/>
      <c r="J231" s="28"/>
      <c r="K231" s="28"/>
      <c r="L231" s="28"/>
      <c r="M231" s="45"/>
      <c r="N231" s="28"/>
      <c r="O231" s="26"/>
      <c r="Q231" s="101"/>
      <c r="R231" s="101" t="str">
        <f t="shared" si="16"/>
        <v/>
      </c>
      <c r="S231" s="107" t="str">
        <f t="shared" si="17"/>
        <v/>
      </c>
      <c r="T231" s="105"/>
      <c r="U231" s="101" t="str">
        <f t="shared" si="18"/>
        <v/>
      </c>
      <c r="V231" s="101" t="str">
        <f t="shared" si="19"/>
        <v/>
      </c>
    </row>
    <row r="232" spans="1:22" x14ac:dyDescent="0.3">
      <c r="A232" s="32">
        <f t="shared" si="15"/>
        <v>210</v>
      </c>
      <c r="B232" s="66"/>
      <c r="C232" s="65"/>
      <c r="D232" s="43"/>
      <c r="E232" s="43"/>
      <c r="F232" s="27"/>
      <c r="G232" s="28"/>
      <c r="H232" s="28"/>
      <c r="I232" s="28"/>
      <c r="J232" s="28"/>
      <c r="K232" s="28"/>
      <c r="L232" s="28"/>
      <c r="M232" s="45"/>
      <c r="N232" s="28"/>
      <c r="O232" s="26"/>
      <c r="Q232" s="101"/>
      <c r="R232" s="101" t="str">
        <f t="shared" si="16"/>
        <v/>
      </c>
      <c r="S232" s="107" t="str">
        <f t="shared" si="17"/>
        <v/>
      </c>
      <c r="T232" s="105"/>
      <c r="U232" s="101" t="str">
        <f t="shared" si="18"/>
        <v/>
      </c>
      <c r="V232" s="101" t="str">
        <f t="shared" si="19"/>
        <v/>
      </c>
    </row>
    <row r="233" spans="1:22" x14ac:dyDescent="0.3">
      <c r="A233" s="32">
        <f t="shared" si="15"/>
        <v>211</v>
      </c>
      <c r="B233" s="66"/>
      <c r="C233" s="65"/>
      <c r="D233" s="43"/>
      <c r="E233" s="43"/>
      <c r="F233" s="27"/>
      <c r="G233" s="28"/>
      <c r="H233" s="28"/>
      <c r="I233" s="28"/>
      <c r="J233" s="28"/>
      <c r="K233" s="28"/>
      <c r="L233" s="28"/>
      <c r="M233" s="45"/>
      <c r="N233" s="28"/>
      <c r="O233" s="26"/>
      <c r="Q233" s="101"/>
      <c r="R233" s="101" t="str">
        <f t="shared" si="16"/>
        <v/>
      </c>
      <c r="S233" s="107" t="str">
        <f t="shared" si="17"/>
        <v/>
      </c>
      <c r="T233" s="105"/>
      <c r="U233" s="101" t="str">
        <f t="shared" si="18"/>
        <v/>
      </c>
      <c r="V233" s="101" t="str">
        <f t="shared" si="19"/>
        <v/>
      </c>
    </row>
    <row r="234" spans="1:22" x14ac:dyDescent="0.3">
      <c r="A234" s="32">
        <f t="shared" si="15"/>
        <v>212</v>
      </c>
      <c r="B234" s="66"/>
      <c r="C234" s="65"/>
      <c r="D234" s="43"/>
      <c r="E234" s="43"/>
      <c r="F234" s="27"/>
      <c r="G234" s="28"/>
      <c r="H234" s="28"/>
      <c r="I234" s="28"/>
      <c r="J234" s="28"/>
      <c r="K234" s="28"/>
      <c r="L234" s="28"/>
      <c r="M234" s="45"/>
      <c r="N234" s="28"/>
      <c r="O234" s="26"/>
      <c r="Q234" s="101"/>
      <c r="R234" s="101" t="str">
        <f t="shared" si="16"/>
        <v/>
      </c>
      <c r="S234" s="107" t="str">
        <f t="shared" si="17"/>
        <v/>
      </c>
      <c r="T234" s="105"/>
      <c r="U234" s="101" t="str">
        <f t="shared" si="18"/>
        <v/>
      </c>
      <c r="V234" s="101" t="str">
        <f t="shared" si="19"/>
        <v/>
      </c>
    </row>
    <row r="235" spans="1:22" x14ac:dyDescent="0.3">
      <c r="A235" s="32">
        <f t="shared" si="15"/>
        <v>213</v>
      </c>
      <c r="B235" s="66"/>
      <c r="C235" s="65"/>
      <c r="D235" s="43"/>
      <c r="E235" s="43"/>
      <c r="F235" s="27"/>
      <c r="G235" s="28"/>
      <c r="H235" s="28"/>
      <c r="I235" s="28"/>
      <c r="J235" s="28"/>
      <c r="K235" s="28"/>
      <c r="L235" s="28"/>
      <c r="M235" s="45"/>
      <c r="N235" s="28"/>
      <c r="O235" s="26"/>
      <c r="Q235" s="101"/>
      <c r="R235" s="101" t="str">
        <f t="shared" si="16"/>
        <v/>
      </c>
      <c r="S235" s="107" t="str">
        <f t="shared" si="17"/>
        <v/>
      </c>
      <c r="T235" s="105"/>
      <c r="U235" s="101" t="str">
        <f t="shared" si="18"/>
        <v/>
      </c>
      <c r="V235" s="101" t="str">
        <f t="shared" si="19"/>
        <v/>
      </c>
    </row>
    <row r="236" spans="1:22" x14ac:dyDescent="0.3">
      <c r="A236" s="32">
        <f t="shared" si="15"/>
        <v>214</v>
      </c>
      <c r="B236" s="66"/>
      <c r="C236" s="65"/>
      <c r="D236" s="43"/>
      <c r="E236" s="43"/>
      <c r="F236" s="27"/>
      <c r="G236" s="28"/>
      <c r="H236" s="28"/>
      <c r="I236" s="28"/>
      <c r="J236" s="28"/>
      <c r="K236" s="28"/>
      <c r="L236" s="28"/>
      <c r="M236" s="45"/>
      <c r="N236" s="28"/>
      <c r="O236" s="26"/>
      <c r="Q236" s="101"/>
      <c r="R236" s="101" t="str">
        <f t="shared" si="16"/>
        <v/>
      </c>
      <c r="S236" s="107" t="str">
        <f t="shared" si="17"/>
        <v/>
      </c>
      <c r="T236" s="105"/>
      <c r="U236" s="101" t="str">
        <f t="shared" si="18"/>
        <v/>
      </c>
      <c r="V236" s="101" t="str">
        <f t="shared" si="19"/>
        <v/>
      </c>
    </row>
    <row r="237" spans="1:22" x14ac:dyDescent="0.3">
      <c r="A237" s="32">
        <f t="shared" si="15"/>
        <v>215</v>
      </c>
      <c r="B237" s="66"/>
      <c r="C237" s="65"/>
      <c r="D237" s="43"/>
      <c r="E237" s="43"/>
      <c r="F237" s="27"/>
      <c r="G237" s="28"/>
      <c r="H237" s="28"/>
      <c r="I237" s="28"/>
      <c r="J237" s="28"/>
      <c r="K237" s="28"/>
      <c r="L237" s="28"/>
      <c r="M237" s="45"/>
      <c r="N237" s="28"/>
      <c r="O237" s="26"/>
      <c r="Q237" s="101"/>
      <c r="R237" s="101" t="str">
        <f t="shared" si="16"/>
        <v/>
      </c>
      <c r="S237" s="107" t="str">
        <f t="shared" si="17"/>
        <v/>
      </c>
      <c r="T237" s="105"/>
      <c r="U237" s="101" t="str">
        <f t="shared" si="18"/>
        <v/>
      </c>
      <c r="V237" s="101" t="str">
        <f t="shared" si="19"/>
        <v/>
      </c>
    </row>
    <row r="238" spans="1:22" x14ac:dyDescent="0.3">
      <c r="A238" s="32">
        <f t="shared" si="15"/>
        <v>216</v>
      </c>
      <c r="B238" s="66"/>
      <c r="C238" s="65"/>
      <c r="D238" s="43"/>
      <c r="E238" s="43"/>
      <c r="F238" s="27"/>
      <c r="G238" s="28"/>
      <c r="H238" s="28"/>
      <c r="I238" s="28"/>
      <c r="J238" s="28"/>
      <c r="K238" s="28"/>
      <c r="L238" s="28"/>
      <c r="M238" s="45"/>
      <c r="N238" s="28"/>
      <c r="O238" s="26"/>
      <c r="Q238" s="101"/>
      <c r="R238" s="101" t="str">
        <f t="shared" si="16"/>
        <v/>
      </c>
      <c r="S238" s="107" t="str">
        <f t="shared" si="17"/>
        <v/>
      </c>
      <c r="T238" s="105"/>
      <c r="U238" s="101" t="str">
        <f t="shared" si="18"/>
        <v/>
      </c>
      <c r="V238" s="101" t="str">
        <f t="shared" si="19"/>
        <v/>
      </c>
    </row>
    <row r="239" spans="1:22" x14ac:dyDescent="0.3">
      <c r="A239" s="32">
        <f t="shared" si="15"/>
        <v>217</v>
      </c>
      <c r="B239" s="66"/>
      <c r="C239" s="65"/>
      <c r="D239" s="43"/>
      <c r="E239" s="43"/>
      <c r="F239" s="27"/>
      <c r="G239" s="28"/>
      <c r="H239" s="28"/>
      <c r="I239" s="28"/>
      <c r="J239" s="28"/>
      <c r="K239" s="28"/>
      <c r="L239" s="28"/>
      <c r="M239" s="45"/>
      <c r="N239" s="28"/>
      <c r="O239" s="26"/>
      <c r="Q239" s="101"/>
      <c r="R239" s="101" t="str">
        <f t="shared" si="16"/>
        <v/>
      </c>
      <c r="S239" s="107" t="str">
        <f t="shared" si="17"/>
        <v/>
      </c>
      <c r="T239" s="105"/>
      <c r="U239" s="101" t="str">
        <f t="shared" si="18"/>
        <v/>
      </c>
      <c r="V239" s="101" t="str">
        <f t="shared" si="19"/>
        <v/>
      </c>
    </row>
    <row r="240" spans="1:22" x14ac:dyDescent="0.3">
      <c r="A240" s="32">
        <f t="shared" si="15"/>
        <v>218</v>
      </c>
      <c r="B240" s="66"/>
      <c r="C240" s="65"/>
      <c r="D240" s="43"/>
      <c r="E240" s="43"/>
      <c r="F240" s="27"/>
      <c r="G240" s="28"/>
      <c r="H240" s="28"/>
      <c r="I240" s="28"/>
      <c r="J240" s="28"/>
      <c r="K240" s="28"/>
      <c r="L240" s="28"/>
      <c r="M240" s="45"/>
      <c r="N240" s="28"/>
      <c r="O240" s="26"/>
      <c r="Q240" s="101"/>
      <c r="R240" s="101" t="str">
        <f t="shared" si="16"/>
        <v/>
      </c>
      <c r="S240" s="107" t="str">
        <f t="shared" si="17"/>
        <v/>
      </c>
      <c r="T240" s="105"/>
      <c r="U240" s="101" t="str">
        <f t="shared" si="18"/>
        <v/>
      </c>
      <c r="V240" s="101" t="str">
        <f t="shared" si="19"/>
        <v/>
      </c>
    </row>
    <row r="241" spans="1:22" x14ac:dyDescent="0.3">
      <c r="A241" s="32">
        <f t="shared" si="15"/>
        <v>219</v>
      </c>
      <c r="B241" s="66"/>
      <c r="C241" s="65"/>
      <c r="D241" s="43"/>
      <c r="E241" s="43"/>
      <c r="F241" s="27"/>
      <c r="G241" s="28"/>
      <c r="H241" s="28"/>
      <c r="I241" s="28"/>
      <c r="J241" s="28"/>
      <c r="K241" s="28"/>
      <c r="L241" s="28"/>
      <c r="M241" s="45"/>
      <c r="N241" s="28"/>
      <c r="O241" s="26"/>
      <c r="Q241" s="101"/>
      <c r="R241" s="101" t="str">
        <f t="shared" si="16"/>
        <v/>
      </c>
      <c r="S241" s="107" t="str">
        <f t="shared" si="17"/>
        <v/>
      </c>
      <c r="T241" s="105"/>
      <c r="U241" s="101" t="str">
        <f t="shared" si="18"/>
        <v/>
      </c>
      <c r="V241" s="101" t="str">
        <f t="shared" si="19"/>
        <v/>
      </c>
    </row>
    <row r="242" spans="1:22" x14ac:dyDescent="0.3">
      <c r="A242" s="32">
        <f t="shared" si="15"/>
        <v>220</v>
      </c>
      <c r="B242" s="66"/>
      <c r="C242" s="65"/>
      <c r="D242" s="43"/>
      <c r="E242" s="43"/>
      <c r="F242" s="27"/>
      <c r="G242" s="28"/>
      <c r="H242" s="28"/>
      <c r="I242" s="28"/>
      <c r="J242" s="28"/>
      <c r="K242" s="28"/>
      <c r="L242" s="28"/>
      <c r="M242" s="45"/>
      <c r="N242" s="28"/>
      <c r="O242" s="26"/>
      <c r="Q242" s="101"/>
      <c r="R242" s="101" t="str">
        <f t="shared" si="16"/>
        <v/>
      </c>
      <c r="S242" s="107" t="str">
        <f t="shared" si="17"/>
        <v/>
      </c>
      <c r="T242" s="105"/>
      <c r="U242" s="101" t="str">
        <f t="shared" si="18"/>
        <v/>
      </c>
      <c r="V242" s="101" t="str">
        <f t="shared" si="19"/>
        <v/>
      </c>
    </row>
    <row r="243" spans="1:22" x14ac:dyDescent="0.3">
      <c r="A243" s="32">
        <f t="shared" si="15"/>
        <v>221</v>
      </c>
      <c r="B243" s="66"/>
      <c r="C243" s="65"/>
      <c r="D243" s="43"/>
      <c r="E243" s="43"/>
      <c r="F243" s="27"/>
      <c r="G243" s="28"/>
      <c r="H243" s="28"/>
      <c r="I243" s="28"/>
      <c r="J243" s="28"/>
      <c r="K243" s="28"/>
      <c r="L243" s="28"/>
      <c r="M243" s="45"/>
      <c r="N243" s="28"/>
      <c r="O243" s="26"/>
      <c r="Q243" s="101"/>
      <c r="R243" s="101" t="str">
        <f t="shared" si="16"/>
        <v/>
      </c>
      <c r="S243" s="107" t="str">
        <f t="shared" si="17"/>
        <v/>
      </c>
      <c r="T243" s="105"/>
      <c r="U243" s="101" t="str">
        <f t="shared" si="18"/>
        <v/>
      </c>
      <c r="V243" s="101" t="str">
        <f t="shared" si="19"/>
        <v/>
      </c>
    </row>
    <row r="244" spans="1:22" x14ac:dyDescent="0.3">
      <c r="A244" s="32">
        <f t="shared" si="15"/>
        <v>222</v>
      </c>
      <c r="B244" s="66"/>
      <c r="C244" s="65"/>
      <c r="D244" s="43"/>
      <c r="E244" s="43"/>
      <c r="F244" s="27"/>
      <c r="G244" s="28"/>
      <c r="H244" s="28"/>
      <c r="I244" s="28"/>
      <c r="J244" s="28"/>
      <c r="K244" s="28"/>
      <c r="L244" s="28"/>
      <c r="M244" s="45"/>
      <c r="N244" s="28"/>
      <c r="O244" s="26"/>
      <c r="Q244" s="101"/>
      <c r="R244" s="101" t="str">
        <f t="shared" si="16"/>
        <v/>
      </c>
      <c r="S244" s="107" t="str">
        <f t="shared" si="17"/>
        <v/>
      </c>
      <c r="T244" s="105"/>
      <c r="U244" s="101" t="str">
        <f t="shared" si="18"/>
        <v/>
      </c>
      <c r="V244" s="101" t="str">
        <f t="shared" si="19"/>
        <v/>
      </c>
    </row>
    <row r="245" spans="1:22" x14ac:dyDescent="0.3">
      <c r="A245" s="32">
        <f t="shared" si="15"/>
        <v>223</v>
      </c>
      <c r="B245" s="66"/>
      <c r="C245" s="65"/>
      <c r="D245" s="43"/>
      <c r="E245" s="43"/>
      <c r="F245" s="27"/>
      <c r="G245" s="28"/>
      <c r="H245" s="28"/>
      <c r="I245" s="28"/>
      <c r="J245" s="28"/>
      <c r="K245" s="28"/>
      <c r="L245" s="28"/>
      <c r="M245" s="45"/>
      <c r="N245" s="28"/>
      <c r="O245" s="26"/>
      <c r="Q245" s="101"/>
      <c r="R245" s="101" t="str">
        <f t="shared" si="16"/>
        <v/>
      </c>
      <c r="S245" s="107" t="str">
        <f t="shared" si="17"/>
        <v/>
      </c>
      <c r="T245" s="105"/>
      <c r="U245" s="101" t="str">
        <f t="shared" si="18"/>
        <v/>
      </c>
      <c r="V245" s="101" t="str">
        <f t="shared" si="19"/>
        <v/>
      </c>
    </row>
    <row r="246" spans="1:22" x14ac:dyDescent="0.3">
      <c r="A246" s="32">
        <f t="shared" si="15"/>
        <v>224</v>
      </c>
      <c r="B246" s="66"/>
      <c r="C246" s="65"/>
      <c r="D246" s="43"/>
      <c r="E246" s="43"/>
      <c r="F246" s="27"/>
      <c r="G246" s="28"/>
      <c r="H246" s="28"/>
      <c r="I246" s="28"/>
      <c r="J246" s="28"/>
      <c r="K246" s="28"/>
      <c r="L246" s="28"/>
      <c r="M246" s="45"/>
      <c r="N246" s="28"/>
      <c r="O246" s="26"/>
      <c r="Q246" s="101"/>
      <c r="R246" s="101" t="str">
        <f t="shared" si="16"/>
        <v/>
      </c>
      <c r="S246" s="107" t="str">
        <f t="shared" si="17"/>
        <v/>
      </c>
      <c r="T246" s="105"/>
      <c r="U246" s="101" t="str">
        <f t="shared" si="18"/>
        <v/>
      </c>
      <c r="V246" s="101" t="str">
        <f t="shared" si="19"/>
        <v/>
      </c>
    </row>
    <row r="247" spans="1:22" x14ac:dyDescent="0.3">
      <c r="A247" s="32">
        <f t="shared" si="15"/>
        <v>225</v>
      </c>
      <c r="B247" s="66"/>
      <c r="C247" s="65"/>
      <c r="D247" s="43"/>
      <c r="E247" s="43"/>
      <c r="F247" s="27"/>
      <c r="G247" s="28"/>
      <c r="H247" s="28"/>
      <c r="I247" s="28"/>
      <c r="J247" s="28"/>
      <c r="K247" s="28"/>
      <c r="L247" s="28"/>
      <c r="M247" s="45"/>
      <c r="N247" s="28"/>
      <c r="O247" s="26"/>
      <c r="Q247" s="101"/>
      <c r="R247" s="101" t="str">
        <f t="shared" si="16"/>
        <v/>
      </c>
      <c r="S247" s="107" t="str">
        <f t="shared" si="17"/>
        <v/>
      </c>
      <c r="T247" s="105"/>
      <c r="U247" s="101" t="str">
        <f t="shared" si="18"/>
        <v/>
      </c>
      <c r="V247" s="101" t="str">
        <f t="shared" si="19"/>
        <v/>
      </c>
    </row>
    <row r="248" spans="1:22" x14ac:dyDescent="0.3">
      <c r="A248" s="32">
        <f t="shared" si="15"/>
        <v>226</v>
      </c>
      <c r="B248" s="66"/>
      <c r="C248" s="65"/>
      <c r="D248" s="43"/>
      <c r="E248" s="43"/>
      <c r="F248" s="27"/>
      <c r="G248" s="28"/>
      <c r="H248" s="28"/>
      <c r="I248" s="28"/>
      <c r="J248" s="28"/>
      <c r="K248" s="28"/>
      <c r="L248" s="28"/>
      <c r="M248" s="45"/>
      <c r="N248" s="28"/>
      <c r="O248" s="26"/>
      <c r="Q248" s="101"/>
      <c r="R248" s="101" t="str">
        <f t="shared" si="16"/>
        <v/>
      </c>
      <c r="S248" s="107" t="str">
        <f t="shared" si="17"/>
        <v/>
      </c>
      <c r="T248" s="105"/>
      <c r="U248" s="101" t="str">
        <f t="shared" si="18"/>
        <v/>
      </c>
      <c r="V248" s="101" t="str">
        <f t="shared" si="19"/>
        <v/>
      </c>
    </row>
    <row r="249" spans="1:22" x14ac:dyDescent="0.3">
      <c r="A249" s="32">
        <f t="shared" si="15"/>
        <v>227</v>
      </c>
      <c r="B249" s="66"/>
      <c r="C249" s="65"/>
      <c r="D249" s="43"/>
      <c r="E249" s="43"/>
      <c r="F249" s="27"/>
      <c r="G249" s="28"/>
      <c r="H249" s="28"/>
      <c r="I249" s="28"/>
      <c r="J249" s="28"/>
      <c r="K249" s="28"/>
      <c r="L249" s="28"/>
      <c r="M249" s="45"/>
      <c r="N249" s="28"/>
      <c r="O249" s="26"/>
      <c r="Q249" s="101"/>
      <c r="R249" s="101" t="str">
        <f t="shared" si="16"/>
        <v/>
      </c>
      <c r="S249" s="107" t="str">
        <f t="shared" si="17"/>
        <v/>
      </c>
      <c r="T249" s="105"/>
      <c r="U249" s="101" t="str">
        <f t="shared" si="18"/>
        <v/>
      </c>
      <c r="V249" s="101" t="str">
        <f t="shared" si="19"/>
        <v/>
      </c>
    </row>
    <row r="250" spans="1:22" x14ac:dyDescent="0.3">
      <c r="A250" s="32">
        <f t="shared" si="15"/>
        <v>228</v>
      </c>
      <c r="B250" s="66"/>
      <c r="C250" s="65"/>
      <c r="D250" s="43"/>
      <c r="E250" s="43"/>
      <c r="F250" s="27"/>
      <c r="G250" s="28"/>
      <c r="H250" s="28"/>
      <c r="I250" s="28"/>
      <c r="J250" s="28"/>
      <c r="K250" s="28"/>
      <c r="L250" s="28"/>
      <c r="M250" s="45"/>
      <c r="N250" s="28"/>
      <c r="O250" s="26"/>
      <c r="Q250" s="101"/>
      <c r="R250" s="101" t="str">
        <f t="shared" si="16"/>
        <v/>
      </c>
      <c r="S250" s="107" t="str">
        <f t="shared" si="17"/>
        <v/>
      </c>
      <c r="T250" s="105"/>
      <c r="U250" s="101" t="str">
        <f t="shared" si="18"/>
        <v/>
      </c>
      <c r="V250" s="101" t="str">
        <f t="shared" si="19"/>
        <v/>
      </c>
    </row>
    <row r="251" spans="1:22" x14ac:dyDescent="0.3">
      <c r="A251" s="32">
        <f t="shared" si="15"/>
        <v>229</v>
      </c>
      <c r="B251" s="66"/>
      <c r="C251" s="65"/>
      <c r="D251" s="43"/>
      <c r="E251" s="43"/>
      <c r="F251" s="27"/>
      <c r="G251" s="28"/>
      <c r="H251" s="28"/>
      <c r="I251" s="28"/>
      <c r="J251" s="28"/>
      <c r="K251" s="28"/>
      <c r="L251" s="28"/>
      <c r="M251" s="45"/>
      <c r="N251" s="28"/>
      <c r="O251" s="26"/>
      <c r="Q251" s="101"/>
      <c r="R251" s="101" t="str">
        <f t="shared" si="16"/>
        <v/>
      </c>
      <c r="S251" s="107" t="str">
        <f t="shared" si="17"/>
        <v/>
      </c>
      <c r="T251" s="105"/>
      <c r="U251" s="101" t="str">
        <f t="shared" si="18"/>
        <v/>
      </c>
      <c r="V251" s="101" t="str">
        <f t="shared" si="19"/>
        <v/>
      </c>
    </row>
    <row r="252" spans="1:22" x14ac:dyDescent="0.3">
      <c r="A252" s="32">
        <f t="shared" si="15"/>
        <v>230</v>
      </c>
      <c r="B252" s="66"/>
      <c r="C252" s="65"/>
      <c r="D252" s="43"/>
      <c r="E252" s="43"/>
      <c r="F252" s="27"/>
      <c r="G252" s="28"/>
      <c r="H252" s="28"/>
      <c r="I252" s="28"/>
      <c r="J252" s="28"/>
      <c r="K252" s="28"/>
      <c r="L252" s="28"/>
      <c r="M252" s="45"/>
      <c r="N252" s="28"/>
      <c r="O252" s="26"/>
      <c r="Q252" s="101"/>
      <c r="R252" s="101" t="str">
        <f t="shared" si="16"/>
        <v/>
      </c>
      <c r="S252" s="107" t="str">
        <f t="shared" si="17"/>
        <v/>
      </c>
      <c r="T252" s="105"/>
      <c r="U252" s="101" t="str">
        <f t="shared" si="18"/>
        <v/>
      </c>
      <c r="V252" s="101" t="str">
        <f t="shared" si="19"/>
        <v/>
      </c>
    </row>
    <row r="253" spans="1:22" x14ac:dyDescent="0.3">
      <c r="A253" s="32">
        <f t="shared" si="15"/>
        <v>231</v>
      </c>
      <c r="B253" s="66"/>
      <c r="C253" s="65"/>
      <c r="D253" s="43"/>
      <c r="E253" s="43"/>
      <c r="F253" s="27"/>
      <c r="G253" s="28"/>
      <c r="H253" s="28"/>
      <c r="I253" s="28"/>
      <c r="J253" s="28"/>
      <c r="K253" s="28"/>
      <c r="L253" s="28"/>
      <c r="M253" s="45"/>
      <c r="N253" s="28"/>
      <c r="O253" s="26"/>
      <c r="Q253" s="101"/>
      <c r="R253" s="101" t="str">
        <f t="shared" si="16"/>
        <v/>
      </c>
      <c r="S253" s="107" t="str">
        <f t="shared" si="17"/>
        <v/>
      </c>
      <c r="T253" s="105"/>
      <c r="U253" s="101" t="str">
        <f t="shared" si="18"/>
        <v/>
      </c>
      <c r="V253" s="101" t="str">
        <f t="shared" si="19"/>
        <v/>
      </c>
    </row>
    <row r="254" spans="1:22" x14ac:dyDescent="0.3">
      <c r="A254" s="32">
        <f t="shared" si="15"/>
        <v>232</v>
      </c>
      <c r="B254" s="66"/>
      <c r="C254" s="65"/>
      <c r="D254" s="43"/>
      <c r="E254" s="43"/>
      <c r="F254" s="27"/>
      <c r="G254" s="28"/>
      <c r="H254" s="28"/>
      <c r="I254" s="28"/>
      <c r="J254" s="28"/>
      <c r="K254" s="28"/>
      <c r="L254" s="28"/>
      <c r="M254" s="45"/>
      <c r="N254" s="28"/>
      <c r="O254" s="26"/>
      <c r="Q254" s="101"/>
      <c r="R254" s="101" t="str">
        <f t="shared" si="16"/>
        <v/>
      </c>
      <c r="S254" s="107" t="str">
        <f t="shared" si="17"/>
        <v/>
      </c>
      <c r="T254" s="105"/>
      <c r="U254" s="101" t="str">
        <f t="shared" si="18"/>
        <v/>
      </c>
      <c r="V254" s="101" t="str">
        <f t="shared" si="19"/>
        <v/>
      </c>
    </row>
    <row r="255" spans="1:22" x14ac:dyDescent="0.3">
      <c r="A255" s="32">
        <f t="shared" si="15"/>
        <v>233</v>
      </c>
      <c r="B255" s="66"/>
      <c r="C255" s="65"/>
      <c r="D255" s="43"/>
      <c r="E255" s="43"/>
      <c r="F255" s="27"/>
      <c r="G255" s="28"/>
      <c r="H255" s="28"/>
      <c r="I255" s="28"/>
      <c r="J255" s="28"/>
      <c r="K255" s="28"/>
      <c r="L255" s="28"/>
      <c r="M255" s="45"/>
      <c r="N255" s="28"/>
      <c r="O255" s="26"/>
      <c r="Q255" s="101"/>
      <c r="R255" s="101" t="str">
        <f t="shared" si="16"/>
        <v/>
      </c>
      <c r="S255" s="107" t="str">
        <f t="shared" si="17"/>
        <v/>
      </c>
      <c r="T255" s="105"/>
      <c r="U255" s="101" t="str">
        <f t="shared" si="18"/>
        <v/>
      </c>
      <c r="V255" s="101" t="str">
        <f t="shared" si="19"/>
        <v/>
      </c>
    </row>
    <row r="256" spans="1:22" x14ac:dyDescent="0.3">
      <c r="A256" s="32">
        <f t="shared" si="15"/>
        <v>234</v>
      </c>
      <c r="B256" s="66"/>
      <c r="C256" s="65"/>
      <c r="D256" s="43"/>
      <c r="E256" s="43"/>
      <c r="F256" s="27"/>
      <c r="G256" s="28"/>
      <c r="H256" s="28"/>
      <c r="I256" s="28"/>
      <c r="J256" s="28"/>
      <c r="K256" s="28"/>
      <c r="L256" s="28"/>
      <c r="M256" s="45"/>
      <c r="N256" s="28"/>
      <c r="O256" s="26"/>
      <c r="Q256" s="101"/>
      <c r="R256" s="101" t="str">
        <f t="shared" si="16"/>
        <v/>
      </c>
      <c r="S256" s="107" t="str">
        <f t="shared" si="17"/>
        <v/>
      </c>
      <c r="T256" s="105"/>
      <c r="U256" s="101" t="str">
        <f t="shared" si="18"/>
        <v/>
      </c>
      <c r="V256" s="101" t="str">
        <f t="shared" si="19"/>
        <v/>
      </c>
    </row>
    <row r="257" spans="1:22" x14ac:dyDescent="0.3">
      <c r="A257" s="32">
        <f t="shared" si="15"/>
        <v>235</v>
      </c>
      <c r="B257" s="66"/>
      <c r="C257" s="65"/>
      <c r="D257" s="43"/>
      <c r="E257" s="43"/>
      <c r="F257" s="27"/>
      <c r="G257" s="28"/>
      <c r="H257" s="28"/>
      <c r="I257" s="28"/>
      <c r="J257" s="28"/>
      <c r="K257" s="28"/>
      <c r="L257" s="28"/>
      <c r="M257" s="45"/>
      <c r="N257" s="28"/>
      <c r="O257" s="26"/>
      <c r="Q257" s="101"/>
      <c r="R257" s="101" t="str">
        <f t="shared" si="16"/>
        <v/>
      </c>
      <c r="S257" s="107" t="str">
        <f t="shared" si="17"/>
        <v/>
      </c>
      <c r="T257" s="105"/>
      <c r="U257" s="101" t="str">
        <f t="shared" si="18"/>
        <v/>
      </c>
      <c r="V257" s="101" t="str">
        <f t="shared" si="19"/>
        <v/>
      </c>
    </row>
    <row r="258" spans="1:22" x14ac:dyDescent="0.3">
      <c r="A258" s="32">
        <f t="shared" si="15"/>
        <v>236</v>
      </c>
      <c r="B258" s="66"/>
      <c r="C258" s="65"/>
      <c r="D258" s="43"/>
      <c r="E258" s="43"/>
      <c r="F258" s="27"/>
      <c r="G258" s="28"/>
      <c r="H258" s="28"/>
      <c r="I258" s="28"/>
      <c r="J258" s="28"/>
      <c r="K258" s="28"/>
      <c r="L258" s="28"/>
      <c r="M258" s="45"/>
      <c r="N258" s="28"/>
      <c r="O258" s="26"/>
      <c r="Q258" s="101"/>
      <c r="R258" s="101" t="str">
        <f t="shared" si="16"/>
        <v/>
      </c>
      <c r="S258" s="107" t="str">
        <f t="shared" si="17"/>
        <v/>
      </c>
      <c r="T258" s="105"/>
      <c r="U258" s="101" t="str">
        <f t="shared" si="18"/>
        <v/>
      </c>
      <c r="V258" s="101" t="str">
        <f t="shared" si="19"/>
        <v/>
      </c>
    </row>
    <row r="259" spans="1:22" x14ac:dyDescent="0.3">
      <c r="A259" s="32">
        <f t="shared" si="15"/>
        <v>237</v>
      </c>
      <c r="B259" s="66"/>
      <c r="C259" s="65"/>
      <c r="D259" s="43"/>
      <c r="E259" s="43"/>
      <c r="F259" s="27"/>
      <c r="G259" s="28"/>
      <c r="H259" s="28"/>
      <c r="I259" s="28"/>
      <c r="J259" s="28"/>
      <c r="K259" s="28"/>
      <c r="L259" s="28"/>
      <c r="M259" s="45"/>
      <c r="N259" s="28"/>
      <c r="O259" s="26"/>
      <c r="Q259" s="101"/>
      <c r="R259" s="101" t="str">
        <f t="shared" si="16"/>
        <v/>
      </c>
      <c r="S259" s="107" t="str">
        <f t="shared" si="17"/>
        <v/>
      </c>
      <c r="T259" s="105"/>
      <c r="U259" s="101" t="str">
        <f t="shared" si="18"/>
        <v/>
      </c>
      <c r="V259" s="101" t="str">
        <f t="shared" si="19"/>
        <v/>
      </c>
    </row>
    <row r="260" spans="1:22" x14ac:dyDescent="0.3">
      <c r="A260" s="32">
        <f t="shared" si="15"/>
        <v>238</v>
      </c>
      <c r="B260" s="66"/>
      <c r="C260" s="65"/>
      <c r="D260" s="43"/>
      <c r="E260" s="43"/>
      <c r="F260" s="27"/>
      <c r="G260" s="28"/>
      <c r="H260" s="28"/>
      <c r="I260" s="28"/>
      <c r="J260" s="28"/>
      <c r="K260" s="28"/>
      <c r="L260" s="28"/>
      <c r="M260" s="45"/>
      <c r="N260" s="28"/>
      <c r="O260" s="26"/>
      <c r="Q260" s="101"/>
      <c r="R260" s="101" t="str">
        <f t="shared" si="16"/>
        <v/>
      </c>
      <c r="S260" s="107" t="str">
        <f t="shared" si="17"/>
        <v/>
      </c>
      <c r="T260" s="105"/>
      <c r="U260" s="101" t="str">
        <f t="shared" si="18"/>
        <v/>
      </c>
      <c r="V260" s="101" t="str">
        <f t="shared" si="19"/>
        <v/>
      </c>
    </row>
    <row r="261" spans="1:22" x14ac:dyDescent="0.3">
      <c r="A261" s="32">
        <f t="shared" si="15"/>
        <v>239</v>
      </c>
      <c r="B261" s="66"/>
      <c r="C261" s="65"/>
      <c r="D261" s="43"/>
      <c r="E261" s="43"/>
      <c r="F261" s="27"/>
      <c r="G261" s="28"/>
      <c r="H261" s="28"/>
      <c r="I261" s="28"/>
      <c r="J261" s="28"/>
      <c r="K261" s="28"/>
      <c r="L261" s="28"/>
      <c r="M261" s="45"/>
      <c r="N261" s="28"/>
      <c r="O261" s="26"/>
      <c r="Q261" s="101"/>
      <c r="R261" s="101" t="str">
        <f t="shared" si="16"/>
        <v/>
      </c>
      <c r="S261" s="107" t="str">
        <f t="shared" si="17"/>
        <v/>
      </c>
      <c r="T261" s="105"/>
      <c r="U261" s="101" t="str">
        <f t="shared" si="18"/>
        <v/>
      </c>
      <c r="V261" s="101" t="str">
        <f t="shared" si="19"/>
        <v/>
      </c>
    </row>
    <row r="262" spans="1:22" x14ac:dyDescent="0.3">
      <c r="A262" s="32">
        <f t="shared" si="15"/>
        <v>240</v>
      </c>
      <c r="B262" s="66"/>
      <c r="C262" s="65"/>
      <c r="D262" s="43"/>
      <c r="E262" s="43"/>
      <c r="F262" s="27"/>
      <c r="G262" s="28"/>
      <c r="H262" s="28"/>
      <c r="I262" s="28"/>
      <c r="J262" s="28"/>
      <c r="K262" s="28"/>
      <c r="L262" s="28"/>
      <c r="M262" s="45"/>
      <c r="N262" s="28"/>
      <c r="O262" s="26"/>
      <c r="Q262" s="101"/>
      <c r="R262" s="101" t="str">
        <f t="shared" si="16"/>
        <v/>
      </c>
      <c r="S262" s="107" t="str">
        <f t="shared" si="17"/>
        <v/>
      </c>
      <c r="T262" s="105"/>
      <c r="U262" s="101" t="str">
        <f t="shared" si="18"/>
        <v/>
      </c>
      <c r="V262" s="101" t="str">
        <f t="shared" si="19"/>
        <v/>
      </c>
    </row>
    <row r="263" spans="1:22" x14ac:dyDescent="0.3">
      <c r="A263" s="32">
        <f t="shared" si="15"/>
        <v>241</v>
      </c>
      <c r="B263" s="66"/>
      <c r="C263" s="65"/>
      <c r="D263" s="43"/>
      <c r="E263" s="43"/>
      <c r="F263" s="27"/>
      <c r="G263" s="28"/>
      <c r="H263" s="28"/>
      <c r="I263" s="28"/>
      <c r="J263" s="28"/>
      <c r="K263" s="28"/>
      <c r="L263" s="28"/>
      <c r="M263" s="45"/>
      <c r="N263" s="28"/>
      <c r="O263" s="26"/>
      <c r="Q263" s="101"/>
      <c r="R263" s="101" t="str">
        <f t="shared" si="16"/>
        <v/>
      </c>
      <c r="S263" s="107" t="str">
        <f t="shared" si="17"/>
        <v/>
      </c>
      <c r="T263" s="105"/>
      <c r="U263" s="101" t="str">
        <f t="shared" si="18"/>
        <v/>
      </c>
      <c r="V263" s="101" t="str">
        <f t="shared" si="19"/>
        <v/>
      </c>
    </row>
    <row r="264" spans="1:22" x14ac:dyDescent="0.3">
      <c r="A264" s="32">
        <f t="shared" si="15"/>
        <v>242</v>
      </c>
      <c r="B264" s="66"/>
      <c r="C264" s="65"/>
      <c r="D264" s="43"/>
      <c r="E264" s="43"/>
      <c r="F264" s="27"/>
      <c r="G264" s="28"/>
      <c r="H264" s="28"/>
      <c r="I264" s="28"/>
      <c r="J264" s="28"/>
      <c r="K264" s="28"/>
      <c r="L264" s="28"/>
      <c r="M264" s="45"/>
      <c r="N264" s="28"/>
      <c r="O264" s="26"/>
      <c r="Q264" s="101"/>
      <c r="R264" s="101" t="str">
        <f t="shared" si="16"/>
        <v/>
      </c>
      <c r="S264" s="107" t="str">
        <f t="shared" si="17"/>
        <v/>
      </c>
      <c r="T264" s="105"/>
      <c r="U264" s="101" t="str">
        <f t="shared" si="18"/>
        <v/>
      </c>
      <c r="V264" s="101" t="str">
        <f t="shared" si="19"/>
        <v/>
      </c>
    </row>
    <row r="265" spans="1:22" x14ac:dyDescent="0.3">
      <c r="A265" s="32">
        <f t="shared" si="15"/>
        <v>243</v>
      </c>
      <c r="B265" s="66"/>
      <c r="C265" s="65"/>
      <c r="D265" s="43"/>
      <c r="E265" s="43"/>
      <c r="F265" s="27"/>
      <c r="G265" s="28"/>
      <c r="H265" s="28"/>
      <c r="I265" s="28"/>
      <c r="J265" s="28"/>
      <c r="K265" s="28"/>
      <c r="L265" s="28"/>
      <c r="M265" s="45"/>
      <c r="N265" s="28"/>
      <c r="O265" s="26"/>
      <c r="Q265" s="101"/>
      <c r="R265" s="101" t="str">
        <f t="shared" si="16"/>
        <v/>
      </c>
      <c r="S265" s="107" t="str">
        <f t="shared" si="17"/>
        <v/>
      </c>
      <c r="T265" s="105"/>
      <c r="U265" s="101" t="str">
        <f t="shared" si="18"/>
        <v/>
      </c>
      <c r="V265" s="101" t="str">
        <f t="shared" si="19"/>
        <v/>
      </c>
    </row>
    <row r="266" spans="1:22" x14ac:dyDescent="0.3">
      <c r="A266" s="32">
        <f t="shared" si="15"/>
        <v>244</v>
      </c>
      <c r="B266" s="66"/>
      <c r="C266" s="65"/>
      <c r="D266" s="43"/>
      <c r="E266" s="43"/>
      <c r="F266" s="27"/>
      <c r="G266" s="28"/>
      <c r="H266" s="28"/>
      <c r="I266" s="28"/>
      <c r="J266" s="28"/>
      <c r="K266" s="28"/>
      <c r="L266" s="28"/>
      <c r="M266" s="45"/>
      <c r="N266" s="28"/>
      <c r="O266" s="26"/>
      <c r="Q266" s="101"/>
      <c r="R266" s="101" t="str">
        <f t="shared" si="16"/>
        <v/>
      </c>
      <c r="S266" s="107" t="str">
        <f t="shared" si="17"/>
        <v/>
      </c>
      <c r="T266" s="105"/>
      <c r="U266" s="101" t="str">
        <f t="shared" si="18"/>
        <v/>
      </c>
      <c r="V266" s="101" t="str">
        <f t="shared" si="19"/>
        <v/>
      </c>
    </row>
    <row r="267" spans="1:22" x14ac:dyDescent="0.3">
      <c r="A267" s="32">
        <f t="shared" si="15"/>
        <v>245</v>
      </c>
      <c r="B267" s="66"/>
      <c r="C267" s="65"/>
      <c r="D267" s="43"/>
      <c r="E267" s="43"/>
      <c r="F267" s="27"/>
      <c r="G267" s="28"/>
      <c r="H267" s="28"/>
      <c r="I267" s="28"/>
      <c r="J267" s="28"/>
      <c r="K267" s="28"/>
      <c r="L267" s="28"/>
      <c r="M267" s="45"/>
      <c r="N267" s="28"/>
      <c r="O267" s="26"/>
      <c r="Q267" s="101"/>
      <c r="R267" s="101" t="str">
        <f t="shared" si="16"/>
        <v/>
      </c>
      <c r="S267" s="107" t="str">
        <f t="shared" si="17"/>
        <v/>
      </c>
      <c r="T267" s="105"/>
      <c r="U267" s="101" t="str">
        <f t="shared" si="18"/>
        <v/>
      </c>
      <c r="V267" s="101" t="str">
        <f t="shared" si="19"/>
        <v/>
      </c>
    </row>
    <row r="268" spans="1:22" x14ac:dyDescent="0.3">
      <c r="A268" s="32">
        <f t="shared" si="15"/>
        <v>246</v>
      </c>
      <c r="B268" s="66"/>
      <c r="C268" s="65"/>
      <c r="D268" s="43"/>
      <c r="E268" s="43"/>
      <c r="F268" s="27"/>
      <c r="G268" s="28"/>
      <c r="H268" s="28"/>
      <c r="I268" s="28"/>
      <c r="J268" s="28"/>
      <c r="K268" s="28"/>
      <c r="L268" s="28"/>
      <c r="M268" s="45"/>
      <c r="N268" s="28"/>
      <c r="O268" s="26"/>
      <c r="Q268" s="101"/>
      <c r="R268" s="101" t="str">
        <f t="shared" si="16"/>
        <v/>
      </c>
      <c r="S268" s="107" t="str">
        <f t="shared" si="17"/>
        <v/>
      </c>
      <c r="T268" s="105"/>
      <c r="U268" s="101" t="str">
        <f t="shared" si="18"/>
        <v/>
      </c>
      <c r="V268" s="101" t="str">
        <f t="shared" si="19"/>
        <v/>
      </c>
    </row>
    <row r="269" spans="1:22" x14ac:dyDescent="0.3">
      <c r="A269" s="32">
        <f t="shared" si="15"/>
        <v>247</v>
      </c>
      <c r="B269" s="66"/>
      <c r="C269" s="65"/>
      <c r="D269" s="43"/>
      <c r="E269" s="43"/>
      <c r="F269" s="27"/>
      <c r="G269" s="28"/>
      <c r="H269" s="28"/>
      <c r="I269" s="28"/>
      <c r="J269" s="28"/>
      <c r="K269" s="28"/>
      <c r="L269" s="28"/>
      <c r="M269" s="45"/>
      <c r="N269" s="28"/>
      <c r="O269" s="26"/>
      <c r="Q269" s="101"/>
      <c r="R269" s="101" t="str">
        <f t="shared" si="16"/>
        <v/>
      </c>
      <c r="S269" s="107" t="str">
        <f t="shared" si="17"/>
        <v/>
      </c>
      <c r="T269" s="105"/>
      <c r="U269" s="101" t="str">
        <f t="shared" si="18"/>
        <v/>
      </c>
      <c r="V269" s="101" t="str">
        <f t="shared" si="19"/>
        <v/>
      </c>
    </row>
    <row r="270" spans="1:22" x14ac:dyDescent="0.3">
      <c r="A270" s="32">
        <f t="shared" si="15"/>
        <v>248</v>
      </c>
      <c r="B270" s="66"/>
      <c r="C270" s="65"/>
      <c r="D270" s="43"/>
      <c r="E270" s="43"/>
      <c r="F270" s="27"/>
      <c r="G270" s="28"/>
      <c r="H270" s="28"/>
      <c r="I270" s="28"/>
      <c r="J270" s="28"/>
      <c r="K270" s="28"/>
      <c r="L270" s="28"/>
      <c r="M270" s="45"/>
      <c r="N270" s="28"/>
      <c r="O270" s="26"/>
      <c r="Q270" s="101"/>
      <c r="R270" s="101" t="str">
        <f t="shared" si="16"/>
        <v/>
      </c>
      <c r="S270" s="107" t="str">
        <f t="shared" si="17"/>
        <v/>
      </c>
      <c r="T270" s="105"/>
      <c r="U270" s="101" t="str">
        <f t="shared" si="18"/>
        <v/>
      </c>
      <c r="V270" s="101" t="str">
        <f t="shared" si="19"/>
        <v/>
      </c>
    </row>
    <row r="271" spans="1:22" x14ac:dyDescent="0.3">
      <c r="A271" s="32">
        <f t="shared" si="15"/>
        <v>249</v>
      </c>
      <c r="B271" s="66"/>
      <c r="C271" s="65"/>
      <c r="D271" s="43"/>
      <c r="E271" s="43"/>
      <c r="F271" s="27"/>
      <c r="G271" s="28"/>
      <c r="H271" s="28"/>
      <c r="I271" s="28"/>
      <c r="J271" s="28"/>
      <c r="K271" s="28"/>
      <c r="L271" s="28"/>
      <c r="M271" s="45"/>
      <c r="N271" s="28"/>
      <c r="O271" s="26"/>
      <c r="Q271" s="101"/>
      <c r="R271" s="101" t="str">
        <f t="shared" si="16"/>
        <v/>
      </c>
      <c r="S271" s="107" t="str">
        <f t="shared" si="17"/>
        <v/>
      </c>
      <c r="T271" s="105"/>
      <c r="U271" s="101" t="str">
        <f t="shared" si="18"/>
        <v/>
      </c>
      <c r="V271" s="101" t="str">
        <f t="shared" si="19"/>
        <v/>
      </c>
    </row>
    <row r="272" spans="1:22" x14ac:dyDescent="0.3">
      <c r="A272" s="32">
        <f t="shared" si="15"/>
        <v>250</v>
      </c>
      <c r="B272" s="66"/>
      <c r="C272" s="65"/>
      <c r="D272" s="43"/>
      <c r="E272" s="43"/>
      <c r="F272" s="27"/>
      <c r="G272" s="28"/>
      <c r="H272" s="28"/>
      <c r="I272" s="28"/>
      <c r="J272" s="28"/>
      <c r="K272" s="28"/>
      <c r="L272" s="28"/>
      <c r="M272" s="45"/>
      <c r="N272" s="28"/>
      <c r="O272" s="26"/>
      <c r="Q272" s="101"/>
      <c r="R272" s="101" t="str">
        <f t="shared" si="16"/>
        <v/>
      </c>
      <c r="S272" s="107" t="str">
        <f t="shared" si="17"/>
        <v/>
      </c>
      <c r="T272" s="105"/>
      <c r="U272" s="101" t="str">
        <f t="shared" si="18"/>
        <v/>
      </c>
      <c r="V272" s="101" t="str">
        <f t="shared" si="19"/>
        <v/>
      </c>
    </row>
    <row r="273" spans="1:22" x14ac:dyDescent="0.3">
      <c r="A273" s="32">
        <f t="shared" si="15"/>
        <v>251</v>
      </c>
      <c r="B273" s="66"/>
      <c r="C273" s="65"/>
      <c r="D273" s="43"/>
      <c r="E273" s="43"/>
      <c r="F273" s="27"/>
      <c r="G273" s="28"/>
      <c r="H273" s="28"/>
      <c r="I273" s="28"/>
      <c r="J273" s="28"/>
      <c r="K273" s="28"/>
      <c r="L273" s="28"/>
      <c r="M273" s="45"/>
      <c r="N273" s="28"/>
      <c r="O273" s="26"/>
      <c r="Q273" s="101"/>
      <c r="R273" s="101" t="str">
        <f t="shared" si="16"/>
        <v/>
      </c>
      <c r="S273" s="107" t="str">
        <f t="shared" si="17"/>
        <v/>
      </c>
      <c r="T273" s="105"/>
      <c r="U273" s="101" t="str">
        <f t="shared" si="18"/>
        <v/>
      </c>
      <c r="V273" s="101" t="str">
        <f t="shared" si="19"/>
        <v/>
      </c>
    </row>
    <row r="274" spans="1:22" x14ac:dyDescent="0.3">
      <c r="A274" s="32">
        <f t="shared" si="15"/>
        <v>252</v>
      </c>
      <c r="B274" s="66"/>
      <c r="C274" s="65"/>
      <c r="D274" s="43"/>
      <c r="E274" s="43"/>
      <c r="F274" s="27"/>
      <c r="G274" s="28"/>
      <c r="H274" s="28"/>
      <c r="I274" s="28"/>
      <c r="J274" s="28"/>
      <c r="K274" s="28"/>
      <c r="L274" s="28"/>
      <c r="M274" s="45"/>
      <c r="N274" s="28"/>
      <c r="O274" s="26"/>
      <c r="Q274" s="101"/>
      <c r="R274" s="101" t="str">
        <f t="shared" si="16"/>
        <v/>
      </c>
      <c r="S274" s="107" t="str">
        <f t="shared" si="17"/>
        <v/>
      </c>
      <c r="T274" s="105"/>
      <c r="U274" s="101" t="str">
        <f t="shared" si="18"/>
        <v/>
      </c>
      <c r="V274" s="101" t="str">
        <f t="shared" si="19"/>
        <v/>
      </c>
    </row>
    <row r="275" spans="1:22" x14ac:dyDescent="0.3">
      <c r="A275" s="32">
        <f t="shared" si="15"/>
        <v>253</v>
      </c>
      <c r="B275" s="66"/>
      <c r="C275" s="65"/>
      <c r="D275" s="43"/>
      <c r="E275" s="43"/>
      <c r="F275" s="27"/>
      <c r="G275" s="28"/>
      <c r="H275" s="28"/>
      <c r="I275" s="28"/>
      <c r="J275" s="28"/>
      <c r="K275" s="28"/>
      <c r="L275" s="28"/>
      <c r="M275" s="45"/>
      <c r="N275" s="28"/>
      <c r="O275" s="26"/>
      <c r="Q275" s="101"/>
      <c r="R275" s="101" t="str">
        <f t="shared" si="16"/>
        <v/>
      </c>
      <c r="S275" s="107" t="str">
        <f t="shared" si="17"/>
        <v/>
      </c>
      <c r="T275" s="105"/>
      <c r="U275" s="101" t="str">
        <f t="shared" si="18"/>
        <v/>
      </c>
      <c r="V275" s="101" t="str">
        <f t="shared" si="19"/>
        <v/>
      </c>
    </row>
    <row r="276" spans="1:22" x14ac:dyDescent="0.3">
      <c r="A276" s="32">
        <f t="shared" si="15"/>
        <v>254</v>
      </c>
      <c r="B276" s="66"/>
      <c r="C276" s="65"/>
      <c r="D276" s="43"/>
      <c r="E276" s="43"/>
      <c r="F276" s="27"/>
      <c r="G276" s="28"/>
      <c r="H276" s="28"/>
      <c r="I276" s="28"/>
      <c r="J276" s="28"/>
      <c r="K276" s="28"/>
      <c r="L276" s="28"/>
      <c r="M276" s="45"/>
      <c r="N276" s="28"/>
      <c r="O276" s="26"/>
      <c r="Q276" s="101"/>
      <c r="R276" s="101" t="str">
        <f t="shared" si="16"/>
        <v/>
      </c>
      <c r="S276" s="107" t="str">
        <f t="shared" si="17"/>
        <v/>
      </c>
      <c r="T276" s="105"/>
      <c r="U276" s="101" t="str">
        <f t="shared" si="18"/>
        <v/>
      </c>
      <c r="V276" s="101" t="str">
        <f t="shared" si="19"/>
        <v/>
      </c>
    </row>
    <row r="277" spans="1:22" x14ac:dyDescent="0.3">
      <c r="A277" s="32">
        <f t="shared" si="15"/>
        <v>255</v>
      </c>
      <c r="B277" s="66"/>
      <c r="C277" s="65"/>
      <c r="D277" s="43"/>
      <c r="E277" s="43"/>
      <c r="F277" s="27"/>
      <c r="G277" s="28"/>
      <c r="H277" s="28"/>
      <c r="I277" s="28"/>
      <c r="J277" s="28"/>
      <c r="K277" s="28"/>
      <c r="L277" s="28"/>
      <c r="M277" s="45"/>
      <c r="N277" s="28"/>
      <c r="O277" s="26"/>
      <c r="Q277" s="101"/>
      <c r="R277" s="101" t="str">
        <f t="shared" si="16"/>
        <v/>
      </c>
      <c r="S277" s="107" t="str">
        <f t="shared" si="17"/>
        <v/>
      </c>
      <c r="T277" s="105"/>
      <c r="U277" s="101" t="str">
        <f t="shared" si="18"/>
        <v/>
      </c>
      <c r="V277" s="101" t="str">
        <f t="shared" si="19"/>
        <v/>
      </c>
    </row>
    <row r="278" spans="1:22" x14ac:dyDescent="0.3">
      <c r="A278" s="32">
        <f t="shared" si="15"/>
        <v>256</v>
      </c>
      <c r="B278" s="66"/>
      <c r="C278" s="65"/>
      <c r="D278" s="43"/>
      <c r="E278" s="43"/>
      <c r="F278" s="27"/>
      <c r="G278" s="28"/>
      <c r="H278" s="28"/>
      <c r="I278" s="28"/>
      <c r="J278" s="28"/>
      <c r="K278" s="28"/>
      <c r="L278" s="28"/>
      <c r="M278" s="45"/>
      <c r="N278" s="28"/>
      <c r="O278" s="26"/>
      <c r="Q278" s="101"/>
      <c r="R278" s="101" t="str">
        <f t="shared" si="16"/>
        <v/>
      </c>
      <c r="S278" s="107" t="str">
        <f t="shared" si="17"/>
        <v/>
      </c>
      <c r="T278" s="105"/>
      <c r="U278" s="101" t="str">
        <f t="shared" si="18"/>
        <v/>
      </c>
      <c r="V278" s="101" t="str">
        <f t="shared" si="19"/>
        <v/>
      </c>
    </row>
    <row r="279" spans="1:22" x14ac:dyDescent="0.3">
      <c r="A279" s="32">
        <f t="shared" si="15"/>
        <v>257</v>
      </c>
      <c r="B279" s="66"/>
      <c r="C279" s="65"/>
      <c r="D279" s="43"/>
      <c r="E279" s="43"/>
      <c r="F279" s="27"/>
      <c r="G279" s="28"/>
      <c r="H279" s="28"/>
      <c r="I279" s="28"/>
      <c r="J279" s="28"/>
      <c r="K279" s="28"/>
      <c r="L279" s="28"/>
      <c r="M279" s="45"/>
      <c r="N279" s="28"/>
      <c r="O279" s="26"/>
      <c r="Q279" s="101"/>
      <c r="R279" s="101" t="str">
        <f t="shared" si="16"/>
        <v/>
      </c>
      <c r="S279" s="107" t="str">
        <f t="shared" si="17"/>
        <v/>
      </c>
      <c r="T279" s="105"/>
      <c r="U279" s="101" t="str">
        <f t="shared" si="18"/>
        <v/>
      </c>
      <c r="V279" s="101" t="str">
        <f t="shared" si="19"/>
        <v/>
      </c>
    </row>
    <row r="280" spans="1:22" x14ac:dyDescent="0.3">
      <c r="A280" s="32">
        <f t="shared" ref="A280:A343" si="20">ROW()-ROW($A$22)</f>
        <v>258</v>
      </c>
      <c r="B280" s="66"/>
      <c r="C280" s="65"/>
      <c r="D280" s="43"/>
      <c r="E280" s="43"/>
      <c r="F280" s="27"/>
      <c r="G280" s="28"/>
      <c r="H280" s="28"/>
      <c r="I280" s="28"/>
      <c r="J280" s="28"/>
      <c r="K280" s="28"/>
      <c r="L280" s="28"/>
      <c r="M280" s="45"/>
      <c r="N280" s="28"/>
      <c r="O280" s="26"/>
      <c r="Q280" s="101"/>
      <c r="R280" s="101" t="str">
        <f t="shared" ref="R280:R343" si="21">IFERROR(LEFT(TRIM(Q280),FIND(",",TRIM(Q280))-1),"")</f>
        <v/>
      </c>
      <c r="S280" s="107" t="str">
        <f t="shared" ref="S280:S343" si="22">IFERROR(RIGHT(TRIM(Q280),LEN(TRIM(Q280))-FIND(",",TRIM(Q280))-1),"")</f>
        <v/>
      </c>
      <c r="T280" s="105"/>
      <c r="U280" s="101" t="str">
        <f t="shared" si="18"/>
        <v/>
      </c>
      <c r="V280" s="101" t="str">
        <f t="shared" si="19"/>
        <v/>
      </c>
    </row>
    <row r="281" spans="1:22" x14ac:dyDescent="0.3">
      <c r="A281" s="32">
        <f t="shared" si="20"/>
        <v>259</v>
      </c>
      <c r="B281" s="66"/>
      <c r="C281" s="65"/>
      <c r="D281" s="43"/>
      <c r="E281" s="43"/>
      <c r="F281" s="27"/>
      <c r="G281" s="28"/>
      <c r="H281" s="28"/>
      <c r="I281" s="28"/>
      <c r="J281" s="28"/>
      <c r="K281" s="28"/>
      <c r="L281" s="28"/>
      <c r="M281" s="45"/>
      <c r="N281" s="28"/>
      <c r="O281" s="26"/>
      <c r="Q281" s="101"/>
      <c r="R281" s="101" t="str">
        <f t="shared" si="21"/>
        <v/>
      </c>
      <c r="S281" s="107" t="str">
        <f t="shared" si="22"/>
        <v/>
      </c>
      <c r="T281" s="105"/>
      <c r="U281" s="101" t="str">
        <f t="shared" ref="U281:U344" si="23">IFERROR(RIGHT(TRIM(T281),LEN(TRIM(T281))-FIND(" ",TRIM(T281))),"")</f>
        <v/>
      </c>
      <c r="V281" s="101" t="str">
        <f t="shared" ref="V281:V344" si="24">IFERROR(LEFT(TRIM(T281),FIND(" ",TRIM(T281))-1),"")</f>
        <v/>
      </c>
    </row>
    <row r="282" spans="1:22" x14ac:dyDescent="0.3">
      <c r="A282" s="32">
        <f t="shared" si="20"/>
        <v>260</v>
      </c>
      <c r="B282" s="66"/>
      <c r="C282" s="65"/>
      <c r="D282" s="43"/>
      <c r="E282" s="43"/>
      <c r="F282" s="27"/>
      <c r="G282" s="28"/>
      <c r="H282" s="28"/>
      <c r="I282" s="28"/>
      <c r="J282" s="28"/>
      <c r="K282" s="28"/>
      <c r="L282" s="28"/>
      <c r="M282" s="45"/>
      <c r="N282" s="28"/>
      <c r="O282" s="26"/>
      <c r="Q282" s="101"/>
      <c r="R282" s="101" t="str">
        <f t="shared" si="21"/>
        <v/>
      </c>
      <c r="S282" s="107" t="str">
        <f t="shared" si="22"/>
        <v/>
      </c>
      <c r="T282" s="105"/>
      <c r="U282" s="101" t="str">
        <f t="shared" si="23"/>
        <v/>
      </c>
      <c r="V282" s="101" t="str">
        <f t="shared" si="24"/>
        <v/>
      </c>
    </row>
    <row r="283" spans="1:22" x14ac:dyDescent="0.3">
      <c r="A283" s="32">
        <f t="shared" si="20"/>
        <v>261</v>
      </c>
      <c r="B283" s="66"/>
      <c r="C283" s="65"/>
      <c r="D283" s="43"/>
      <c r="E283" s="43"/>
      <c r="F283" s="27"/>
      <c r="G283" s="28"/>
      <c r="H283" s="28"/>
      <c r="I283" s="28"/>
      <c r="J283" s="28"/>
      <c r="K283" s="28"/>
      <c r="L283" s="28"/>
      <c r="M283" s="45"/>
      <c r="N283" s="28"/>
      <c r="O283" s="26"/>
      <c r="Q283" s="101"/>
      <c r="R283" s="101" t="str">
        <f t="shared" si="21"/>
        <v/>
      </c>
      <c r="S283" s="107" t="str">
        <f t="shared" si="22"/>
        <v/>
      </c>
      <c r="T283" s="105"/>
      <c r="U283" s="101" t="str">
        <f t="shared" si="23"/>
        <v/>
      </c>
      <c r="V283" s="101" t="str">
        <f t="shared" si="24"/>
        <v/>
      </c>
    </row>
    <row r="284" spans="1:22" x14ac:dyDescent="0.3">
      <c r="A284" s="32">
        <f t="shared" si="20"/>
        <v>262</v>
      </c>
      <c r="B284" s="66"/>
      <c r="C284" s="65"/>
      <c r="D284" s="43"/>
      <c r="E284" s="43"/>
      <c r="F284" s="27"/>
      <c r="G284" s="28"/>
      <c r="H284" s="28"/>
      <c r="I284" s="28"/>
      <c r="J284" s="28"/>
      <c r="K284" s="28"/>
      <c r="L284" s="28"/>
      <c r="M284" s="45"/>
      <c r="N284" s="28"/>
      <c r="O284" s="26"/>
      <c r="Q284" s="101"/>
      <c r="R284" s="101" t="str">
        <f t="shared" si="21"/>
        <v/>
      </c>
      <c r="S284" s="107" t="str">
        <f t="shared" si="22"/>
        <v/>
      </c>
      <c r="T284" s="105"/>
      <c r="U284" s="101" t="str">
        <f t="shared" si="23"/>
        <v/>
      </c>
      <c r="V284" s="101" t="str">
        <f t="shared" si="24"/>
        <v/>
      </c>
    </row>
    <row r="285" spans="1:22" x14ac:dyDescent="0.3">
      <c r="A285" s="32">
        <f t="shared" si="20"/>
        <v>263</v>
      </c>
      <c r="B285" s="66"/>
      <c r="C285" s="65"/>
      <c r="D285" s="43"/>
      <c r="E285" s="43"/>
      <c r="F285" s="27"/>
      <c r="G285" s="28"/>
      <c r="H285" s="28"/>
      <c r="I285" s="28"/>
      <c r="J285" s="28"/>
      <c r="K285" s="28"/>
      <c r="L285" s="28"/>
      <c r="M285" s="45"/>
      <c r="N285" s="28"/>
      <c r="O285" s="26"/>
      <c r="Q285" s="101"/>
      <c r="R285" s="101" t="str">
        <f t="shared" si="21"/>
        <v/>
      </c>
      <c r="S285" s="107" t="str">
        <f t="shared" si="22"/>
        <v/>
      </c>
      <c r="T285" s="105"/>
      <c r="U285" s="101" t="str">
        <f t="shared" si="23"/>
        <v/>
      </c>
      <c r="V285" s="101" t="str">
        <f t="shared" si="24"/>
        <v/>
      </c>
    </row>
    <row r="286" spans="1:22" x14ac:dyDescent="0.3">
      <c r="A286" s="32">
        <f t="shared" si="20"/>
        <v>264</v>
      </c>
      <c r="B286" s="66"/>
      <c r="C286" s="65"/>
      <c r="D286" s="43"/>
      <c r="E286" s="43"/>
      <c r="F286" s="27"/>
      <c r="G286" s="28"/>
      <c r="H286" s="28"/>
      <c r="I286" s="28"/>
      <c r="J286" s="28"/>
      <c r="K286" s="28"/>
      <c r="L286" s="28"/>
      <c r="M286" s="45"/>
      <c r="N286" s="28"/>
      <c r="O286" s="26"/>
      <c r="Q286" s="101"/>
      <c r="R286" s="101" t="str">
        <f t="shared" si="21"/>
        <v/>
      </c>
      <c r="S286" s="107" t="str">
        <f t="shared" si="22"/>
        <v/>
      </c>
      <c r="T286" s="105"/>
      <c r="U286" s="101" t="str">
        <f t="shared" si="23"/>
        <v/>
      </c>
      <c r="V286" s="101" t="str">
        <f t="shared" si="24"/>
        <v/>
      </c>
    </row>
    <row r="287" spans="1:22" x14ac:dyDescent="0.3">
      <c r="A287" s="32">
        <f t="shared" si="20"/>
        <v>265</v>
      </c>
      <c r="B287" s="66"/>
      <c r="C287" s="65"/>
      <c r="D287" s="43"/>
      <c r="E287" s="43"/>
      <c r="F287" s="27"/>
      <c r="G287" s="28"/>
      <c r="H287" s="28"/>
      <c r="I287" s="28"/>
      <c r="J287" s="28"/>
      <c r="K287" s="28"/>
      <c r="L287" s="28"/>
      <c r="M287" s="45"/>
      <c r="N287" s="28"/>
      <c r="O287" s="26"/>
      <c r="Q287" s="101"/>
      <c r="R287" s="101" t="str">
        <f t="shared" si="21"/>
        <v/>
      </c>
      <c r="S287" s="107" t="str">
        <f t="shared" si="22"/>
        <v/>
      </c>
      <c r="T287" s="105"/>
      <c r="U287" s="101" t="str">
        <f t="shared" si="23"/>
        <v/>
      </c>
      <c r="V287" s="101" t="str">
        <f t="shared" si="24"/>
        <v/>
      </c>
    </row>
    <row r="288" spans="1:22" x14ac:dyDescent="0.3">
      <c r="A288" s="32">
        <f t="shared" si="20"/>
        <v>266</v>
      </c>
      <c r="B288" s="66"/>
      <c r="C288" s="65"/>
      <c r="D288" s="43"/>
      <c r="E288" s="43"/>
      <c r="F288" s="27"/>
      <c r="G288" s="28"/>
      <c r="H288" s="28"/>
      <c r="I288" s="28"/>
      <c r="J288" s="28"/>
      <c r="K288" s="28"/>
      <c r="L288" s="28"/>
      <c r="M288" s="45"/>
      <c r="N288" s="28"/>
      <c r="O288" s="26"/>
      <c r="Q288" s="101"/>
      <c r="R288" s="101" t="str">
        <f t="shared" si="21"/>
        <v/>
      </c>
      <c r="S288" s="107" t="str">
        <f t="shared" si="22"/>
        <v/>
      </c>
      <c r="T288" s="105"/>
      <c r="U288" s="101" t="str">
        <f t="shared" si="23"/>
        <v/>
      </c>
      <c r="V288" s="101" t="str">
        <f t="shared" si="24"/>
        <v/>
      </c>
    </row>
    <row r="289" spans="1:22" x14ac:dyDescent="0.3">
      <c r="A289" s="32">
        <f t="shared" si="20"/>
        <v>267</v>
      </c>
      <c r="B289" s="66"/>
      <c r="C289" s="65"/>
      <c r="D289" s="43"/>
      <c r="E289" s="43"/>
      <c r="F289" s="27"/>
      <c r="G289" s="28"/>
      <c r="H289" s="28"/>
      <c r="I289" s="28"/>
      <c r="J289" s="28"/>
      <c r="K289" s="28"/>
      <c r="L289" s="28"/>
      <c r="M289" s="45"/>
      <c r="N289" s="28"/>
      <c r="O289" s="26"/>
      <c r="Q289" s="101"/>
      <c r="R289" s="101" t="str">
        <f t="shared" si="21"/>
        <v/>
      </c>
      <c r="S289" s="107" t="str">
        <f t="shared" si="22"/>
        <v/>
      </c>
      <c r="T289" s="105"/>
      <c r="U289" s="101" t="str">
        <f t="shared" si="23"/>
        <v/>
      </c>
      <c r="V289" s="101" t="str">
        <f t="shared" si="24"/>
        <v/>
      </c>
    </row>
    <row r="290" spans="1:22" x14ac:dyDescent="0.3">
      <c r="A290" s="32">
        <f t="shared" si="20"/>
        <v>268</v>
      </c>
      <c r="B290" s="66"/>
      <c r="C290" s="65"/>
      <c r="D290" s="43"/>
      <c r="E290" s="43"/>
      <c r="F290" s="27"/>
      <c r="G290" s="28"/>
      <c r="H290" s="28"/>
      <c r="I290" s="28"/>
      <c r="J290" s="28"/>
      <c r="K290" s="28"/>
      <c r="L290" s="28"/>
      <c r="M290" s="45"/>
      <c r="N290" s="28"/>
      <c r="O290" s="26"/>
      <c r="Q290" s="101"/>
      <c r="R290" s="101" t="str">
        <f t="shared" si="21"/>
        <v/>
      </c>
      <c r="S290" s="107" t="str">
        <f t="shared" si="22"/>
        <v/>
      </c>
      <c r="T290" s="105"/>
      <c r="U290" s="101" t="str">
        <f t="shared" si="23"/>
        <v/>
      </c>
      <c r="V290" s="101" t="str">
        <f t="shared" si="24"/>
        <v/>
      </c>
    </row>
    <row r="291" spans="1:22" x14ac:dyDescent="0.3">
      <c r="A291" s="32">
        <f t="shared" si="20"/>
        <v>269</v>
      </c>
      <c r="B291" s="66"/>
      <c r="C291" s="65"/>
      <c r="D291" s="43"/>
      <c r="E291" s="43"/>
      <c r="F291" s="27"/>
      <c r="G291" s="28"/>
      <c r="H291" s="28"/>
      <c r="I291" s="28"/>
      <c r="J291" s="28"/>
      <c r="K291" s="28"/>
      <c r="L291" s="28"/>
      <c r="M291" s="45"/>
      <c r="N291" s="28"/>
      <c r="O291" s="26"/>
      <c r="Q291" s="101"/>
      <c r="R291" s="101" t="str">
        <f t="shared" si="21"/>
        <v/>
      </c>
      <c r="S291" s="107" t="str">
        <f t="shared" si="22"/>
        <v/>
      </c>
      <c r="T291" s="105"/>
      <c r="U291" s="101" t="str">
        <f t="shared" si="23"/>
        <v/>
      </c>
      <c r="V291" s="101" t="str">
        <f t="shared" si="24"/>
        <v/>
      </c>
    </row>
    <row r="292" spans="1:22" x14ac:dyDescent="0.3">
      <c r="A292" s="32">
        <f t="shared" si="20"/>
        <v>270</v>
      </c>
      <c r="B292" s="66"/>
      <c r="C292" s="65"/>
      <c r="D292" s="43"/>
      <c r="E292" s="43"/>
      <c r="F292" s="27"/>
      <c r="G292" s="28"/>
      <c r="H292" s="28"/>
      <c r="I292" s="28"/>
      <c r="J292" s="28"/>
      <c r="K292" s="28"/>
      <c r="L292" s="28"/>
      <c r="M292" s="45"/>
      <c r="N292" s="28"/>
      <c r="O292" s="26"/>
      <c r="Q292" s="101"/>
      <c r="R292" s="101" t="str">
        <f t="shared" si="21"/>
        <v/>
      </c>
      <c r="S292" s="107" t="str">
        <f t="shared" si="22"/>
        <v/>
      </c>
      <c r="T292" s="105"/>
      <c r="U292" s="101" t="str">
        <f t="shared" si="23"/>
        <v/>
      </c>
      <c r="V292" s="101" t="str">
        <f t="shared" si="24"/>
        <v/>
      </c>
    </row>
    <row r="293" spans="1:22" x14ac:dyDescent="0.3">
      <c r="A293" s="32">
        <f t="shared" si="20"/>
        <v>271</v>
      </c>
      <c r="B293" s="66"/>
      <c r="C293" s="65"/>
      <c r="D293" s="43"/>
      <c r="E293" s="43"/>
      <c r="F293" s="27"/>
      <c r="G293" s="28"/>
      <c r="H293" s="28"/>
      <c r="I293" s="28"/>
      <c r="J293" s="28"/>
      <c r="K293" s="28"/>
      <c r="L293" s="28"/>
      <c r="M293" s="45"/>
      <c r="N293" s="28"/>
      <c r="O293" s="26"/>
      <c r="Q293" s="101"/>
      <c r="R293" s="101" t="str">
        <f t="shared" si="21"/>
        <v/>
      </c>
      <c r="S293" s="107" t="str">
        <f t="shared" si="22"/>
        <v/>
      </c>
      <c r="T293" s="105"/>
      <c r="U293" s="101" t="str">
        <f t="shared" si="23"/>
        <v/>
      </c>
      <c r="V293" s="101" t="str">
        <f t="shared" si="24"/>
        <v/>
      </c>
    </row>
    <row r="294" spans="1:22" x14ac:dyDescent="0.3">
      <c r="A294" s="32">
        <f t="shared" si="20"/>
        <v>272</v>
      </c>
      <c r="B294" s="66"/>
      <c r="C294" s="65"/>
      <c r="D294" s="43"/>
      <c r="E294" s="43"/>
      <c r="F294" s="27"/>
      <c r="G294" s="28"/>
      <c r="H294" s="28"/>
      <c r="I294" s="28"/>
      <c r="J294" s="28"/>
      <c r="K294" s="28"/>
      <c r="L294" s="28"/>
      <c r="M294" s="45"/>
      <c r="N294" s="28"/>
      <c r="O294" s="26"/>
      <c r="Q294" s="101"/>
      <c r="R294" s="101" t="str">
        <f t="shared" si="21"/>
        <v/>
      </c>
      <c r="S294" s="107" t="str">
        <f t="shared" si="22"/>
        <v/>
      </c>
      <c r="T294" s="105"/>
      <c r="U294" s="101" t="str">
        <f t="shared" si="23"/>
        <v/>
      </c>
      <c r="V294" s="101" t="str">
        <f t="shared" si="24"/>
        <v/>
      </c>
    </row>
    <row r="295" spans="1:22" x14ac:dyDescent="0.3">
      <c r="A295" s="32">
        <f t="shared" si="20"/>
        <v>273</v>
      </c>
      <c r="B295" s="66"/>
      <c r="C295" s="65"/>
      <c r="D295" s="43"/>
      <c r="E295" s="43"/>
      <c r="F295" s="27"/>
      <c r="G295" s="28"/>
      <c r="H295" s="28"/>
      <c r="I295" s="28"/>
      <c r="J295" s="28"/>
      <c r="K295" s="28"/>
      <c r="L295" s="28"/>
      <c r="M295" s="45"/>
      <c r="N295" s="28"/>
      <c r="O295" s="26"/>
      <c r="Q295" s="101"/>
      <c r="R295" s="101" t="str">
        <f t="shared" si="21"/>
        <v/>
      </c>
      <c r="S295" s="107" t="str">
        <f t="shared" si="22"/>
        <v/>
      </c>
      <c r="T295" s="105"/>
      <c r="U295" s="101" t="str">
        <f t="shared" si="23"/>
        <v/>
      </c>
      <c r="V295" s="101" t="str">
        <f t="shared" si="24"/>
        <v/>
      </c>
    </row>
    <row r="296" spans="1:22" x14ac:dyDescent="0.3">
      <c r="A296" s="32">
        <f t="shared" si="20"/>
        <v>274</v>
      </c>
      <c r="B296" s="66"/>
      <c r="C296" s="65"/>
      <c r="D296" s="43"/>
      <c r="E296" s="43"/>
      <c r="F296" s="27"/>
      <c r="G296" s="28"/>
      <c r="H296" s="28"/>
      <c r="I296" s="28"/>
      <c r="J296" s="28"/>
      <c r="K296" s="28"/>
      <c r="L296" s="28"/>
      <c r="M296" s="45"/>
      <c r="N296" s="28"/>
      <c r="O296" s="26"/>
      <c r="Q296" s="101"/>
      <c r="R296" s="101" t="str">
        <f t="shared" si="21"/>
        <v/>
      </c>
      <c r="S296" s="107" t="str">
        <f t="shared" si="22"/>
        <v/>
      </c>
      <c r="T296" s="105"/>
      <c r="U296" s="101" t="str">
        <f t="shared" si="23"/>
        <v/>
      </c>
      <c r="V296" s="101" t="str">
        <f t="shared" si="24"/>
        <v/>
      </c>
    </row>
    <row r="297" spans="1:22" x14ac:dyDescent="0.3">
      <c r="A297" s="32">
        <f t="shared" si="20"/>
        <v>275</v>
      </c>
      <c r="B297" s="66"/>
      <c r="C297" s="65"/>
      <c r="D297" s="43"/>
      <c r="E297" s="43"/>
      <c r="F297" s="27"/>
      <c r="G297" s="28"/>
      <c r="H297" s="28"/>
      <c r="I297" s="28"/>
      <c r="J297" s="28"/>
      <c r="K297" s="28"/>
      <c r="L297" s="28"/>
      <c r="M297" s="45"/>
      <c r="N297" s="28"/>
      <c r="O297" s="26"/>
      <c r="Q297" s="101"/>
      <c r="R297" s="101" t="str">
        <f t="shared" si="21"/>
        <v/>
      </c>
      <c r="S297" s="107" t="str">
        <f t="shared" si="22"/>
        <v/>
      </c>
      <c r="T297" s="105"/>
      <c r="U297" s="101" t="str">
        <f t="shared" si="23"/>
        <v/>
      </c>
      <c r="V297" s="101" t="str">
        <f t="shared" si="24"/>
        <v/>
      </c>
    </row>
    <row r="298" spans="1:22" x14ac:dyDescent="0.3">
      <c r="A298" s="32">
        <f t="shared" si="20"/>
        <v>276</v>
      </c>
      <c r="B298" s="66"/>
      <c r="C298" s="65"/>
      <c r="D298" s="43"/>
      <c r="E298" s="43"/>
      <c r="F298" s="27"/>
      <c r="G298" s="28"/>
      <c r="H298" s="28"/>
      <c r="I298" s="28"/>
      <c r="J298" s="28"/>
      <c r="K298" s="28"/>
      <c r="L298" s="28"/>
      <c r="M298" s="45"/>
      <c r="N298" s="28"/>
      <c r="O298" s="26"/>
      <c r="Q298" s="101"/>
      <c r="R298" s="101" t="str">
        <f t="shared" si="21"/>
        <v/>
      </c>
      <c r="S298" s="107" t="str">
        <f t="shared" si="22"/>
        <v/>
      </c>
      <c r="T298" s="105"/>
      <c r="U298" s="101" t="str">
        <f t="shared" si="23"/>
        <v/>
      </c>
      <c r="V298" s="101" t="str">
        <f t="shared" si="24"/>
        <v/>
      </c>
    </row>
    <row r="299" spans="1:22" x14ac:dyDescent="0.3">
      <c r="A299" s="32">
        <f t="shared" si="20"/>
        <v>277</v>
      </c>
      <c r="B299" s="66"/>
      <c r="C299" s="65"/>
      <c r="D299" s="43"/>
      <c r="E299" s="43"/>
      <c r="F299" s="27"/>
      <c r="G299" s="28"/>
      <c r="H299" s="28"/>
      <c r="I299" s="28"/>
      <c r="J299" s="28"/>
      <c r="K299" s="28"/>
      <c r="L299" s="28"/>
      <c r="M299" s="45"/>
      <c r="N299" s="28"/>
      <c r="O299" s="26"/>
      <c r="Q299" s="101"/>
      <c r="R299" s="101" t="str">
        <f t="shared" si="21"/>
        <v/>
      </c>
      <c r="S299" s="107" t="str">
        <f t="shared" si="22"/>
        <v/>
      </c>
      <c r="T299" s="105"/>
      <c r="U299" s="101" t="str">
        <f t="shared" si="23"/>
        <v/>
      </c>
      <c r="V299" s="101" t="str">
        <f t="shared" si="24"/>
        <v/>
      </c>
    </row>
    <row r="300" spans="1:22" x14ac:dyDescent="0.3">
      <c r="A300" s="32">
        <f t="shared" si="20"/>
        <v>278</v>
      </c>
      <c r="B300" s="66"/>
      <c r="C300" s="65"/>
      <c r="D300" s="43"/>
      <c r="E300" s="43"/>
      <c r="F300" s="27"/>
      <c r="G300" s="28"/>
      <c r="H300" s="28"/>
      <c r="I300" s="28"/>
      <c r="J300" s="28"/>
      <c r="K300" s="28"/>
      <c r="L300" s="28"/>
      <c r="M300" s="45"/>
      <c r="N300" s="28"/>
      <c r="O300" s="26"/>
      <c r="Q300" s="101"/>
      <c r="R300" s="101" t="str">
        <f t="shared" si="21"/>
        <v/>
      </c>
      <c r="S300" s="107" t="str">
        <f t="shared" si="22"/>
        <v/>
      </c>
      <c r="T300" s="105"/>
      <c r="U300" s="101" t="str">
        <f t="shared" si="23"/>
        <v/>
      </c>
      <c r="V300" s="101" t="str">
        <f t="shared" si="24"/>
        <v/>
      </c>
    </row>
    <row r="301" spans="1:22" x14ac:dyDescent="0.3">
      <c r="A301" s="32">
        <f t="shared" si="20"/>
        <v>279</v>
      </c>
      <c r="B301" s="66"/>
      <c r="C301" s="65"/>
      <c r="D301" s="43"/>
      <c r="E301" s="43"/>
      <c r="F301" s="27"/>
      <c r="G301" s="28"/>
      <c r="H301" s="28"/>
      <c r="I301" s="28"/>
      <c r="J301" s="28"/>
      <c r="K301" s="28"/>
      <c r="L301" s="28"/>
      <c r="M301" s="45"/>
      <c r="N301" s="28"/>
      <c r="O301" s="26"/>
      <c r="Q301" s="101"/>
      <c r="R301" s="101" t="str">
        <f t="shared" si="21"/>
        <v/>
      </c>
      <c r="S301" s="107" t="str">
        <f t="shared" si="22"/>
        <v/>
      </c>
      <c r="T301" s="105"/>
      <c r="U301" s="101" t="str">
        <f t="shared" si="23"/>
        <v/>
      </c>
      <c r="V301" s="101" t="str">
        <f t="shared" si="24"/>
        <v/>
      </c>
    </row>
    <row r="302" spans="1:22" x14ac:dyDescent="0.3">
      <c r="A302" s="32">
        <f t="shared" si="20"/>
        <v>280</v>
      </c>
      <c r="B302" s="66"/>
      <c r="C302" s="65"/>
      <c r="D302" s="43"/>
      <c r="E302" s="43"/>
      <c r="F302" s="27"/>
      <c r="G302" s="28"/>
      <c r="H302" s="28"/>
      <c r="I302" s="28"/>
      <c r="J302" s="28"/>
      <c r="K302" s="28"/>
      <c r="L302" s="28"/>
      <c r="M302" s="45"/>
      <c r="N302" s="28"/>
      <c r="O302" s="26"/>
      <c r="Q302" s="101"/>
      <c r="R302" s="101" t="str">
        <f t="shared" si="21"/>
        <v/>
      </c>
      <c r="S302" s="107" t="str">
        <f t="shared" si="22"/>
        <v/>
      </c>
      <c r="T302" s="105"/>
      <c r="U302" s="101" t="str">
        <f t="shared" si="23"/>
        <v/>
      </c>
      <c r="V302" s="101" t="str">
        <f t="shared" si="24"/>
        <v/>
      </c>
    </row>
    <row r="303" spans="1:22" x14ac:dyDescent="0.3">
      <c r="A303" s="32">
        <f t="shared" si="20"/>
        <v>281</v>
      </c>
      <c r="B303" s="66"/>
      <c r="C303" s="65"/>
      <c r="D303" s="43"/>
      <c r="E303" s="43"/>
      <c r="F303" s="27"/>
      <c r="G303" s="28"/>
      <c r="H303" s="28"/>
      <c r="I303" s="28"/>
      <c r="J303" s="28"/>
      <c r="K303" s="28"/>
      <c r="L303" s="28"/>
      <c r="M303" s="45"/>
      <c r="N303" s="28"/>
      <c r="O303" s="26"/>
      <c r="Q303" s="101"/>
      <c r="R303" s="101" t="str">
        <f t="shared" si="21"/>
        <v/>
      </c>
      <c r="S303" s="107" t="str">
        <f t="shared" si="22"/>
        <v/>
      </c>
      <c r="T303" s="105"/>
      <c r="U303" s="101" t="str">
        <f t="shared" si="23"/>
        <v/>
      </c>
      <c r="V303" s="101" t="str">
        <f t="shared" si="24"/>
        <v/>
      </c>
    </row>
    <row r="304" spans="1:22" x14ac:dyDescent="0.3">
      <c r="A304" s="32">
        <f t="shared" si="20"/>
        <v>282</v>
      </c>
      <c r="B304" s="66"/>
      <c r="C304" s="65"/>
      <c r="D304" s="43"/>
      <c r="E304" s="43"/>
      <c r="F304" s="27"/>
      <c r="G304" s="28"/>
      <c r="H304" s="28"/>
      <c r="I304" s="28"/>
      <c r="J304" s="28"/>
      <c r="K304" s="28"/>
      <c r="L304" s="28"/>
      <c r="M304" s="45"/>
      <c r="N304" s="28"/>
      <c r="O304" s="26"/>
      <c r="Q304" s="101"/>
      <c r="R304" s="101" t="str">
        <f t="shared" si="21"/>
        <v/>
      </c>
      <c r="S304" s="107" t="str">
        <f t="shared" si="22"/>
        <v/>
      </c>
      <c r="T304" s="105"/>
      <c r="U304" s="101" t="str">
        <f t="shared" si="23"/>
        <v/>
      </c>
      <c r="V304" s="101" t="str">
        <f t="shared" si="24"/>
        <v/>
      </c>
    </row>
    <row r="305" spans="1:22" x14ac:dyDescent="0.3">
      <c r="A305" s="32">
        <f t="shared" si="20"/>
        <v>283</v>
      </c>
      <c r="B305" s="66"/>
      <c r="C305" s="65"/>
      <c r="D305" s="43"/>
      <c r="E305" s="43"/>
      <c r="F305" s="27"/>
      <c r="G305" s="28"/>
      <c r="H305" s="28"/>
      <c r="I305" s="28"/>
      <c r="J305" s="28"/>
      <c r="K305" s="28"/>
      <c r="L305" s="28"/>
      <c r="M305" s="45"/>
      <c r="N305" s="28"/>
      <c r="O305" s="26"/>
      <c r="Q305" s="101"/>
      <c r="R305" s="101" t="str">
        <f t="shared" si="21"/>
        <v/>
      </c>
      <c r="S305" s="107" t="str">
        <f t="shared" si="22"/>
        <v/>
      </c>
      <c r="T305" s="105"/>
      <c r="U305" s="101" t="str">
        <f t="shared" si="23"/>
        <v/>
      </c>
      <c r="V305" s="101" t="str">
        <f t="shared" si="24"/>
        <v/>
      </c>
    </row>
    <row r="306" spans="1:22" x14ac:dyDescent="0.3">
      <c r="A306" s="32">
        <f t="shared" si="20"/>
        <v>284</v>
      </c>
      <c r="B306" s="66"/>
      <c r="C306" s="65"/>
      <c r="D306" s="43"/>
      <c r="E306" s="43"/>
      <c r="F306" s="27"/>
      <c r="G306" s="28"/>
      <c r="H306" s="28"/>
      <c r="I306" s="28"/>
      <c r="J306" s="28"/>
      <c r="K306" s="28"/>
      <c r="L306" s="28"/>
      <c r="M306" s="45"/>
      <c r="N306" s="28"/>
      <c r="O306" s="26"/>
      <c r="Q306" s="101"/>
      <c r="R306" s="101" t="str">
        <f t="shared" si="21"/>
        <v/>
      </c>
      <c r="S306" s="107" t="str">
        <f t="shared" si="22"/>
        <v/>
      </c>
      <c r="T306" s="105"/>
      <c r="U306" s="101" t="str">
        <f t="shared" si="23"/>
        <v/>
      </c>
      <c r="V306" s="101" t="str">
        <f t="shared" si="24"/>
        <v/>
      </c>
    </row>
    <row r="307" spans="1:22" x14ac:dyDescent="0.3">
      <c r="A307" s="32">
        <f t="shared" si="20"/>
        <v>285</v>
      </c>
      <c r="B307" s="66"/>
      <c r="C307" s="65"/>
      <c r="D307" s="43"/>
      <c r="E307" s="43"/>
      <c r="F307" s="27"/>
      <c r="G307" s="28"/>
      <c r="H307" s="28"/>
      <c r="I307" s="28"/>
      <c r="J307" s="28"/>
      <c r="K307" s="28"/>
      <c r="L307" s="28"/>
      <c r="M307" s="45"/>
      <c r="N307" s="28"/>
      <c r="O307" s="26"/>
      <c r="Q307" s="101"/>
      <c r="R307" s="101" t="str">
        <f t="shared" si="21"/>
        <v/>
      </c>
      <c r="S307" s="107" t="str">
        <f t="shared" si="22"/>
        <v/>
      </c>
      <c r="T307" s="105"/>
      <c r="U307" s="101" t="str">
        <f t="shared" si="23"/>
        <v/>
      </c>
      <c r="V307" s="101" t="str">
        <f t="shared" si="24"/>
        <v/>
      </c>
    </row>
    <row r="308" spans="1:22" x14ac:dyDescent="0.3">
      <c r="A308" s="32">
        <f t="shared" si="20"/>
        <v>286</v>
      </c>
      <c r="B308" s="66"/>
      <c r="C308" s="65"/>
      <c r="D308" s="43"/>
      <c r="E308" s="43"/>
      <c r="F308" s="27"/>
      <c r="G308" s="28"/>
      <c r="H308" s="28"/>
      <c r="I308" s="28"/>
      <c r="J308" s="28"/>
      <c r="K308" s="28"/>
      <c r="L308" s="28"/>
      <c r="M308" s="45"/>
      <c r="N308" s="28"/>
      <c r="O308" s="26"/>
      <c r="Q308" s="101"/>
      <c r="R308" s="101" t="str">
        <f t="shared" si="21"/>
        <v/>
      </c>
      <c r="S308" s="107" t="str">
        <f t="shared" si="22"/>
        <v/>
      </c>
      <c r="T308" s="105"/>
      <c r="U308" s="101" t="str">
        <f t="shared" si="23"/>
        <v/>
      </c>
      <c r="V308" s="101" t="str">
        <f t="shared" si="24"/>
        <v/>
      </c>
    </row>
    <row r="309" spans="1:22" x14ac:dyDescent="0.3">
      <c r="A309" s="32">
        <f t="shared" si="20"/>
        <v>287</v>
      </c>
      <c r="B309" s="66"/>
      <c r="C309" s="65"/>
      <c r="D309" s="43"/>
      <c r="E309" s="43"/>
      <c r="F309" s="27"/>
      <c r="G309" s="28"/>
      <c r="H309" s="28"/>
      <c r="I309" s="28"/>
      <c r="J309" s="28"/>
      <c r="K309" s="28"/>
      <c r="L309" s="28"/>
      <c r="M309" s="45"/>
      <c r="N309" s="28"/>
      <c r="O309" s="26"/>
      <c r="Q309" s="101"/>
      <c r="R309" s="101" t="str">
        <f t="shared" si="21"/>
        <v/>
      </c>
      <c r="S309" s="107" t="str">
        <f t="shared" si="22"/>
        <v/>
      </c>
      <c r="T309" s="105"/>
      <c r="U309" s="101" t="str">
        <f t="shared" si="23"/>
        <v/>
      </c>
      <c r="V309" s="101" t="str">
        <f t="shared" si="24"/>
        <v/>
      </c>
    </row>
    <row r="310" spans="1:22" x14ac:dyDescent="0.3">
      <c r="A310" s="32">
        <f t="shared" si="20"/>
        <v>288</v>
      </c>
      <c r="B310" s="66"/>
      <c r="C310" s="65"/>
      <c r="D310" s="43"/>
      <c r="E310" s="43"/>
      <c r="F310" s="27"/>
      <c r="G310" s="28"/>
      <c r="H310" s="28"/>
      <c r="I310" s="28"/>
      <c r="J310" s="28"/>
      <c r="K310" s="28"/>
      <c r="L310" s="28"/>
      <c r="M310" s="45"/>
      <c r="N310" s="28"/>
      <c r="O310" s="26"/>
      <c r="Q310" s="101"/>
      <c r="R310" s="101" t="str">
        <f t="shared" si="21"/>
        <v/>
      </c>
      <c r="S310" s="107" t="str">
        <f t="shared" si="22"/>
        <v/>
      </c>
      <c r="T310" s="105"/>
      <c r="U310" s="101" t="str">
        <f t="shared" si="23"/>
        <v/>
      </c>
      <c r="V310" s="101" t="str">
        <f t="shared" si="24"/>
        <v/>
      </c>
    </row>
    <row r="311" spans="1:22" x14ac:dyDescent="0.3">
      <c r="A311" s="32">
        <f t="shared" si="20"/>
        <v>289</v>
      </c>
      <c r="B311" s="66"/>
      <c r="C311" s="65"/>
      <c r="D311" s="43"/>
      <c r="E311" s="43"/>
      <c r="F311" s="27"/>
      <c r="G311" s="28"/>
      <c r="H311" s="28"/>
      <c r="I311" s="28"/>
      <c r="J311" s="28"/>
      <c r="K311" s="28"/>
      <c r="L311" s="28"/>
      <c r="M311" s="45"/>
      <c r="N311" s="28"/>
      <c r="O311" s="26"/>
      <c r="Q311" s="101"/>
      <c r="R311" s="101" t="str">
        <f t="shared" si="21"/>
        <v/>
      </c>
      <c r="S311" s="107" t="str">
        <f t="shared" si="22"/>
        <v/>
      </c>
      <c r="T311" s="105"/>
      <c r="U311" s="101" t="str">
        <f t="shared" si="23"/>
        <v/>
      </c>
      <c r="V311" s="101" t="str">
        <f t="shared" si="24"/>
        <v/>
      </c>
    </row>
    <row r="312" spans="1:22" x14ac:dyDescent="0.3">
      <c r="A312" s="32">
        <f t="shared" si="20"/>
        <v>290</v>
      </c>
      <c r="B312" s="66"/>
      <c r="C312" s="65"/>
      <c r="D312" s="43"/>
      <c r="E312" s="43"/>
      <c r="F312" s="27"/>
      <c r="G312" s="28"/>
      <c r="H312" s="28"/>
      <c r="I312" s="28"/>
      <c r="J312" s="28"/>
      <c r="K312" s="28"/>
      <c r="L312" s="28"/>
      <c r="M312" s="45"/>
      <c r="N312" s="28"/>
      <c r="O312" s="26"/>
      <c r="Q312" s="101"/>
      <c r="R312" s="101" t="str">
        <f t="shared" si="21"/>
        <v/>
      </c>
      <c r="S312" s="107" t="str">
        <f t="shared" si="22"/>
        <v/>
      </c>
      <c r="T312" s="105"/>
      <c r="U312" s="101" t="str">
        <f t="shared" si="23"/>
        <v/>
      </c>
      <c r="V312" s="101" t="str">
        <f t="shared" si="24"/>
        <v/>
      </c>
    </row>
    <row r="313" spans="1:22" x14ac:dyDescent="0.3">
      <c r="A313" s="32">
        <f t="shared" si="20"/>
        <v>291</v>
      </c>
      <c r="B313" s="66"/>
      <c r="C313" s="65"/>
      <c r="D313" s="43"/>
      <c r="E313" s="43"/>
      <c r="F313" s="27"/>
      <c r="G313" s="28"/>
      <c r="H313" s="28"/>
      <c r="I313" s="28"/>
      <c r="J313" s="28"/>
      <c r="K313" s="28"/>
      <c r="L313" s="28"/>
      <c r="M313" s="45"/>
      <c r="N313" s="28"/>
      <c r="O313" s="26"/>
      <c r="Q313" s="101"/>
      <c r="R313" s="101" t="str">
        <f t="shared" si="21"/>
        <v/>
      </c>
      <c r="S313" s="107" t="str">
        <f t="shared" si="22"/>
        <v/>
      </c>
      <c r="T313" s="105"/>
      <c r="U313" s="101" t="str">
        <f t="shared" si="23"/>
        <v/>
      </c>
      <c r="V313" s="101" t="str">
        <f t="shared" si="24"/>
        <v/>
      </c>
    </row>
    <row r="314" spans="1:22" x14ac:dyDescent="0.3">
      <c r="A314" s="32">
        <f t="shared" si="20"/>
        <v>292</v>
      </c>
      <c r="B314" s="66"/>
      <c r="C314" s="65"/>
      <c r="D314" s="43"/>
      <c r="E314" s="43"/>
      <c r="F314" s="27"/>
      <c r="G314" s="28"/>
      <c r="H314" s="28"/>
      <c r="I314" s="28"/>
      <c r="J314" s="28"/>
      <c r="K314" s="28"/>
      <c r="L314" s="28"/>
      <c r="M314" s="45"/>
      <c r="N314" s="28"/>
      <c r="O314" s="26"/>
      <c r="Q314" s="101"/>
      <c r="R314" s="101" t="str">
        <f t="shared" si="21"/>
        <v/>
      </c>
      <c r="S314" s="107" t="str">
        <f t="shared" si="22"/>
        <v/>
      </c>
      <c r="T314" s="105"/>
      <c r="U314" s="101" t="str">
        <f t="shared" si="23"/>
        <v/>
      </c>
      <c r="V314" s="101" t="str">
        <f t="shared" si="24"/>
        <v/>
      </c>
    </row>
    <row r="315" spans="1:22" x14ac:dyDescent="0.3">
      <c r="A315" s="32">
        <f t="shared" si="20"/>
        <v>293</v>
      </c>
      <c r="B315" s="66"/>
      <c r="C315" s="65"/>
      <c r="D315" s="43"/>
      <c r="E315" s="43"/>
      <c r="F315" s="27"/>
      <c r="G315" s="28"/>
      <c r="H315" s="28"/>
      <c r="I315" s="28"/>
      <c r="J315" s="28"/>
      <c r="K315" s="28"/>
      <c r="L315" s="28"/>
      <c r="M315" s="45"/>
      <c r="N315" s="28"/>
      <c r="O315" s="26"/>
      <c r="Q315" s="101"/>
      <c r="R315" s="101" t="str">
        <f t="shared" si="21"/>
        <v/>
      </c>
      <c r="S315" s="107" t="str">
        <f t="shared" si="22"/>
        <v/>
      </c>
      <c r="T315" s="105"/>
      <c r="U315" s="101" t="str">
        <f t="shared" si="23"/>
        <v/>
      </c>
      <c r="V315" s="101" t="str">
        <f t="shared" si="24"/>
        <v/>
      </c>
    </row>
    <row r="316" spans="1:22" x14ac:dyDescent="0.3">
      <c r="A316" s="32">
        <f t="shared" si="20"/>
        <v>294</v>
      </c>
      <c r="B316" s="66"/>
      <c r="C316" s="65"/>
      <c r="D316" s="43"/>
      <c r="E316" s="43"/>
      <c r="F316" s="27"/>
      <c r="G316" s="28"/>
      <c r="H316" s="28"/>
      <c r="I316" s="28"/>
      <c r="J316" s="28"/>
      <c r="K316" s="28"/>
      <c r="L316" s="28"/>
      <c r="M316" s="45"/>
      <c r="N316" s="28"/>
      <c r="O316" s="26"/>
      <c r="Q316" s="101"/>
      <c r="R316" s="101" t="str">
        <f t="shared" si="21"/>
        <v/>
      </c>
      <c r="S316" s="107" t="str">
        <f t="shared" si="22"/>
        <v/>
      </c>
      <c r="T316" s="105"/>
      <c r="U316" s="101" t="str">
        <f t="shared" si="23"/>
        <v/>
      </c>
      <c r="V316" s="101" t="str">
        <f t="shared" si="24"/>
        <v/>
      </c>
    </row>
    <row r="317" spans="1:22" x14ac:dyDescent="0.3">
      <c r="A317" s="32">
        <f t="shared" si="20"/>
        <v>295</v>
      </c>
      <c r="B317" s="66"/>
      <c r="C317" s="65"/>
      <c r="D317" s="43"/>
      <c r="E317" s="43"/>
      <c r="F317" s="27"/>
      <c r="G317" s="28"/>
      <c r="H317" s="28"/>
      <c r="I317" s="28"/>
      <c r="J317" s="28"/>
      <c r="K317" s="28"/>
      <c r="L317" s="28"/>
      <c r="M317" s="45"/>
      <c r="N317" s="28"/>
      <c r="O317" s="26"/>
      <c r="Q317" s="101"/>
      <c r="R317" s="101" t="str">
        <f t="shared" si="21"/>
        <v/>
      </c>
      <c r="S317" s="107" t="str">
        <f t="shared" si="22"/>
        <v/>
      </c>
      <c r="T317" s="105"/>
      <c r="U317" s="101" t="str">
        <f t="shared" si="23"/>
        <v/>
      </c>
      <c r="V317" s="101" t="str">
        <f t="shared" si="24"/>
        <v/>
      </c>
    </row>
    <row r="318" spans="1:22" x14ac:dyDescent="0.3">
      <c r="A318" s="32">
        <f t="shared" si="20"/>
        <v>296</v>
      </c>
      <c r="B318" s="66"/>
      <c r="C318" s="65"/>
      <c r="D318" s="43"/>
      <c r="E318" s="43"/>
      <c r="F318" s="27"/>
      <c r="G318" s="28"/>
      <c r="H318" s="28"/>
      <c r="I318" s="28"/>
      <c r="J318" s="28"/>
      <c r="K318" s="28"/>
      <c r="L318" s="28"/>
      <c r="M318" s="45"/>
      <c r="N318" s="28"/>
      <c r="O318" s="26"/>
      <c r="Q318" s="101"/>
      <c r="R318" s="101" t="str">
        <f t="shared" si="21"/>
        <v/>
      </c>
      <c r="S318" s="107" t="str">
        <f t="shared" si="22"/>
        <v/>
      </c>
      <c r="T318" s="105"/>
      <c r="U318" s="101" t="str">
        <f t="shared" si="23"/>
        <v/>
      </c>
      <c r="V318" s="101" t="str">
        <f t="shared" si="24"/>
        <v/>
      </c>
    </row>
    <row r="319" spans="1:22" x14ac:dyDescent="0.3">
      <c r="A319" s="32">
        <f t="shared" si="20"/>
        <v>297</v>
      </c>
      <c r="B319" s="66"/>
      <c r="C319" s="65"/>
      <c r="D319" s="43"/>
      <c r="E319" s="43"/>
      <c r="F319" s="27"/>
      <c r="G319" s="28"/>
      <c r="H319" s="28"/>
      <c r="I319" s="28"/>
      <c r="J319" s="28"/>
      <c r="K319" s="28"/>
      <c r="L319" s="28"/>
      <c r="M319" s="45"/>
      <c r="N319" s="28"/>
      <c r="O319" s="26"/>
      <c r="Q319" s="101"/>
      <c r="R319" s="101" t="str">
        <f t="shared" si="21"/>
        <v/>
      </c>
      <c r="S319" s="107" t="str">
        <f t="shared" si="22"/>
        <v/>
      </c>
      <c r="T319" s="105"/>
      <c r="U319" s="101" t="str">
        <f t="shared" si="23"/>
        <v/>
      </c>
      <c r="V319" s="101" t="str">
        <f t="shared" si="24"/>
        <v/>
      </c>
    </row>
    <row r="320" spans="1:22" x14ac:dyDescent="0.3">
      <c r="A320" s="32">
        <f t="shared" si="20"/>
        <v>298</v>
      </c>
      <c r="B320" s="66"/>
      <c r="C320" s="65"/>
      <c r="D320" s="43"/>
      <c r="E320" s="43"/>
      <c r="F320" s="27"/>
      <c r="G320" s="28"/>
      <c r="H320" s="28"/>
      <c r="I320" s="28"/>
      <c r="J320" s="28"/>
      <c r="K320" s="28"/>
      <c r="L320" s="28"/>
      <c r="M320" s="45"/>
      <c r="N320" s="28"/>
      <c r="O320" s="26"/>
      <c r="Q320" s="101"/>
      <c r="R320" s="101" t="str">
        <f t="shared" si="21"/>
        <v/>
      </c>
      <c r="S320" s="107" t="str">
        <f t="shared" si="22"/>
        <v/>
      </c>
      <c r="T320" s="105"/>
      <c r="U320" s="101" t="str">
        <f t="shared" si="23"/>
        <v/>
      </c>
      <c r="V320" s="101" t="str">
        <f t="shared" si="24"/>
        <v/>
      </c>
    </row>
    <row r="321" spans="1:22" x14ac:dyDescent="0.3">
      <c r="A321" s="32">
        <f t="shared" si="20"/>
        <v>299</v>
      </c>
      <c r="B321" s="66"/>
      <c r="C321" s="65"/>
      <c r="D321" s="43"/>
      <c r="E321" s="43"/>
      <c r="F321" s="27"/>
      <c r="G321" s="28"/>
      <c r="H321" s="28"/>
      <c r="I321" s="28"/>
      <c r="J321" s="28"/>
      <c r="K321" s="28"/>
      <c r="L321" s="28"/>
      <c r="M321" s="45"/>
      <c r="N321" s="28"/>
      <c r="O321" s="26"/>
      <c r="Q321" s="101"/>
      <c r="R321" s="101" t="str">
        <f t="shared" si="21"/>
        <v/>
      </c>
      <c r="S321" s="107" t="str">
        <f t="shared" si="22"/>
        <v/>
      </c>
      <c r="T321" s="105"/>
      <c r="U321" s="101" t="str">
        <f t="shared" si="23"/>
        <v/>
      </c>
      <c r="V321" s="101" t="str">
        <f t="shared" si="24"/>
        <v/>
      </c>
    </row>
    <row r="322" spans="1:22" x14ac:dyDescent="0.3">
      <c r="A322" s="32">
        <f t="shared" si="20"/>
        <v>300</v>
      </c>
      <c r="B322" s="66"/>
      <c r="C322" s="65"/>
      <c r="D322" s="43"/>
      <c r="E322" s="43"/>
      <c r="F322" s="27"/>
      <c r="G322" s="28"/>
      <c r="H322" s="28"/>
      <c r="I322" s="28"/>
      <c r="J322" s="28"/>
      <c r="K322" s="28"/>
      <c r="L322" s="28"/>
      <c r="M322" s="45"/>
      <c r="N322" s="28"/>
      <c r="O322" s="26"/>
      <c r="Q322" s="101"/>
      <c r="R322" s="101" t="str">
        <f t="shared" si="21"/>
        <v/>
      </c>
      <c r="S322" s="107" t="str">
        <f t="shared" si="22"/>
        <v/>
      </c>
      <c r="T322" s="105"/>
      <c r="U322" s="101" t="str">
        <f t="shared" si="23"/>
        <v/>
      </c>
      <c r="V322" s="101" t="str">
        <f t="shared" si="24"/>
        <v/>
      </c>
    </row>
    <row r="323" spans="1:22" x14ac:dyDescent="0.3">
      <c r="A323" s="32">
        <f t="shared" si="20"/>
        <v>301</v>
      </c>
      <c r="B323" s="66"/>
      <c r="C323" s="65"/>
      <c r="D323" s="43"/>
      <c r="E323" s="43"/>
      <c r="F323" s="27"/>
      <c r="G323" s="28"/>
      <c r="H323" s="28"/>
      <c r="I323" s="28"/>
      <c r="J323" s="28"/>
      <c r="K323" s="28"/>
      <c r="L323" s="28"/>
      <c r="M323" s="45"/>
      <c r="N323" s="28"/>
      <c r="O323" s="26"/>
      <c r="Q323" s="101"/>
      <c r="R323" s="101" t="str">
        <f t="shared" si="21"/>
        <v/>
      </c>
      <c r="S323" s="107" t="str">
        <f t="shared" si="22"/>
        <v/>
      </c>
      <c r="T323" s="105"/>
      <c r="U323" s="101" t="str">
        <f t="shared" si="23"/>
        <v/>
      </c>
      <c r="V323" s="101" t="str">
        <f t="shared" si="24"/>
        <v/>
      </c>
    </row>
    <row r="324" spans="1:22" x14ac:dyDescent="0.3">
      <c r="A324" s="32">
        <f t="shared" si="20"/>
        <v>302</v>
      </c>
      <c r="B324" s="66"/>
      <c r="C324" s="65"/>
      <c r="D324" s="43"/>
      <c r="E324" s="43"/>
      <c r="F324" s="27"/>
      <c r="G324" s="28"/>
      <c r="H324" s="28"/>
      <c r="I324" s="28"/>
      <c r="J324" s="28"/>
      <c r="K324" s="28"/>
      <c r="L324" s="28"/>
      <c r="M324" s="45"/>
      <c r="N324" s="28"/>
      <c r="O324" s="26"/>
      <c r="Q324" s="101"/>
      <c r="R324" s="101" t="str">
        <f t="shared" si="21"/>
        <v/>
      </c>
      <c r="S324" s="107" t="str">
        <f t="shared" si="22"/>
        <v/>
      </c>
      <c r="T324" s="105"/>
      <c r="U324" s="101" t="str">
        <f t="shared" si="23"/>
        <v/>
      </c>
      <c r="V324" s="101" t="str">
        <f t="shared" si="24"/>
        <v/>
      </c>
    </row>
    <row r="325" spans="1:22" x14ac:dyDescent="0.3">
      <c r="A325" s="32">
        <f t="shared" si="20"/>
        <v>303</v>
      </c>
      <c r="B325" s="66"/>
      <c r="C325" s="65"/>
      <c r="D325" s="43"/>
      <c r="E325" s="43"/>
      <c r="F325" s="27"/>
      <c r="G325" s="28"/>
      <c r="H325" s="28"/>
      <c r="I325" s="28"/>
      <c r="J325" s="28"/>
      <c r="K325" s="28"/>
      <c r="L325" s="28"/>
      <c r="M325" s="45"/>
      <c r="N325" s="28"/>
      <c r="O325" s="26"/>
      <c r="Q325" s="101"/>
      <c r="R325" s="101" t="str">
        <f t="shared" si="21"/>
        <v/>
      </c>
      <c r="S325" s="107" t="str">
        <f t="shared" si="22"/>
        <v/>
      </c>
      <c r="T325" s="105"/>
      <c r="U325" s="101" t="str">
        <f t="shared" si="23"/>
        <v/>
      </c>
      <c r="V325" s="101" t="str">
        <f t="shared" si="24"/>
        <v/>
      </c>
    </row>
    <row r="326" spans="1:22" x14ac:dyDescent="0.3">
      <c r="A326" s="32">
        <f t="shared" si="20"/>
        <v>304</v>
      </c>
      <c r="B326" s="66"/>
      <c r="C326" s="65"/>
      <c r="D326" s="43"/>
      <c r="E326" s="43"/>
      <c r="F326" s="27"/>
      <c r="G326" s="28"/>
      <c r="H326" s="28"/>
      <c r="I326" s="28"/>
      <c r="J326" s="28"/>
      <c r="K326" s="28"/>
      <c r="L326" s="28"/>
      <c r="M326" s="45"/>
      <c r="N326" s="28"/>
      <c r="O326" s="26"/>
      <c r="Q326" s="101"/>
      <c r="R326" s="101" t="str">
        <f t="shared" si="21"/>
        <v/>
      </c>
      <c r="S326" s="107" t="str">
        <f t="shared" si="22"/>
        <v/>
      </c>
      <c r="T326" s="105"/>
      <c r="U326" s="101" t="str">
        <f t="shared" si="23"/>
        <v/>
      </c>
      <c r="V326" s="101" t="str">
        <f t="shared" si="24"/>
        <v/>
      </c>
    </row>
    <row r="327" spans="1:22" x14ac:dyDescent="0.3">
      <c r="A327" s="32">
        <f t="shared" si="20"/>
        <v>305</v>
      </c>
      <c r="B327" s="66"/>
      <c r="C327" s="65"/>
      <c r="D327" s="43"/>
      <c r="E327" s="43"/>
      <c r="F327" s="27"/>
      <c r="G327" s="28"/>
      <c r="H327" s="28"/>
      <c r="I327" s="28"/>
      <c r="J327" s="28"/>
      <c r="K327" s="28"/>
      <c r="L327" s="28"/>
      <c r="M327" s="45"/>
      <c r="N327" s="28"/>
      <c r="O327" s="26"/>
      <c r="Q327" s="101"/>
      <c r="R327" s="101" t="str">
        <f t="shared" si="21"/>
        <v/>
      </c>
      <c r="S327" s="107" t="str">
        <f t="shared" si="22"/>
        <v/>
      </c>
      <c r="T327" s="105"/>
      <c r="U327" s="101" t="str">
        <f t="shared" si="23"/>
        <v/>
      </c>
      <c r="V327" s="101" t="str">
        <f t="shared" si="24"/>
        <v/>
      </c>
    </row>
    <row r="328" spans="1:22" x14ac:dyDescent="0.3">
      <c r="A328" s="32">
        <f t="shared" si="20"/>
        <v>306</v>
      </c>
      <c r="B328" s="66"/>
      <c r="C328" s="65"/>
      <c r="D328" s="43"/>
      <c r="E328" s="43"/>
      <c r="F328" s="27"/>
      <c r="G328" s="28"/>
      <c r="H328" s="28"/>
      <c r="I328" s="28"/>
      <c r="J328" s="28"/>
      <c r="K328" s="28"/>
      <c r="L328" s="28"/>
      <c r="M328" s="45"/>
      <c r="N328" s="28"/>
      <c r="O328" s="26"/>
      <c r="Q328" s="101"/>
      <c r="R328" s="101" t="str">
        <f t="shared" si="21"/>
        <v/>
      </c>
      <c r="S328" s="107" t="str">
        <f t="shared" si="22"/>
        <v/>
      </c>
      <c r="T328" s="105"/>
      <c r="U328" s="101" t="str">
        <f t="shared" si="23"/>
        <v/>
      </c>
      <c r="V328" s="101" t="str">
        <f t="shared" si="24"/>
        <v/>
      </c>
    </row>
    <row r="329" spans="1:22" x14ac:dyDescent="0.3">
      <c r="A329" s="32">
        <f t="shared" si="20"/>
        <v>307</v>
      </c>
      <c r="B329" s="66"/>
      <c r="C329" s="65"/>
      <c r="D329" s="43"/>
      <c r="E329" s="43"/>
      <c r="F329" s="27"/>
      <c r="G329" s="28"/>
      <c r="H329" s="28"/>
      <c r="I329" s="28"/>
      <c r="J329" s="28"/>
      <c r="K329" s="28"/>
      <c r="L329" s="28"/>
      <c r="M329" s="45"/>
      <c r="N329" s="28"/>
      <c r="O329" s="26"/>
      <c r="Q329" s="101"/>
      <c r="R329" s="101" t="str">
        <f t="shared" si="21"/>
        <v/>
      </c>
      <c r="S329" s="107" t="str">
        <f t="shared" si="22"/>
        <v/>
      </c>
      <c r="T329" s="105"/>
      <c r="U329" s="101" t="str">
        <f t="shared" si="23"/>
        <v/>
      </c>
      <c r="V329" s="101" t="str">
        <f t="shared" si="24"/>
        <v/>
      </c>
    </row>
    <row r="330" spans="1:22" x14ac:dyDescent="0.3">
      <c r="A330" s="32">
        <f t="shared" si="20"/>
        <v>308</v>
      </c>
      <c r="B330" s="66"/>
      <c r="C330" s="65"/>
      <c r="D330" s="43"/>
      <c r="E330" s="43"/>
      <c r="F330" s="27"/>
      <c r="G330" s="28"/>
      <c r="H330" s="28"/>
      <c r="I330" s="28"/>
      <c r="J330" s="28"/>
      <c r="K330" s="28"/>
      <c r="L330" s="28"/>
      <c r="M330" s="45"/>
      <c r="N330" s="28"/>
      <c r="O330" s="26"/>
      <c r="Q330" s="101"/>
      <c r="R330" s="101" t="str">
        <f t="shared" si="21"/>
        <v/>
      </c>
      <c r="S330" s="107" t="str">
        <f t="shared" si="22"/>
        <v/>
      </c>
      <c r="T330" s="105"/>
      <c r="U330" s="101" t="str">
        <f t="shared" si="23"/>
        <v/>
      </c>
      <c r="V330" s="101" t="str">
        <f t="shared" si="24"/>
        <v/>
      </c>
    </row>
    <row r="331" spans="1:22" x14ac:dyDescent="0.3">
      <c r="A331" s="32">
        <f t="shared" si="20"/>
        <v>309</v>
      </c>
      <c r="B331" s="66"/>
      <c r="C331" s="65"/>
      <c r="D331" s="43"/>
      <c r="E331" s="43"/>
      <c r="F331" s="27"/>
      <c r="G331" s="28"/>
      <c r="H331" s="28"/>
      <c r="I331" s="28"/>
      <c r="J331" s="28"/>
      <c r="K331" s="28"/>
      <c r="L331" s="28"/>
      <c r="M331" s="45"/>
      <c r="N331" s="28"/>
      <c r="O331" s="26"/>
      <c r="Q331" s="101"/>
      <c r="R331" s="101" t="str">
        <f t="shared" si="21"/>
        <v/>
      </c>
      <c r="S331" s="107" t="str">
        <f t="shared" si="22"/>
        <v/>
      </c>
      <c r="T331" s="105"/>
      <c r="U331" s="101" t="str">
        <f t="shared" si="23"/>
        <v/>
      </c>
      <c r="V331" s="101" t="str">
        <f t="shared" si="24"/>
        <v/>
      </c>
    </row>
    <row r="332" spans="1:22" x14ac:dyDescent="0.3">
      <c r="A332" s="32">
        <f t="shared" si="20"/>
        <v>310</v>
      </c>
      <c r="B332" s="66"/>
      <c r="C332" s="65"/>
      <c r="D332" s="43"/>
      <c r="E332" s="43"/>
      <c r="F332" s="27"/>
      <c r="G332" s="28"/>
      <c r="H332" s="28"/>
      <c r="I332" s="28"/>
      <c r="J332" s="28"/>
      <c r="K332" s="28"/>
      <c r="L332" s="28"/>
      <c r="M332" s="45"/>
      <c r="N332" s="28"/>
      <c r="O332" s="26"/>
      <c r="Q332" s="101"/>
      <c r="R332" s="101" t="str">
        <f t="shared" si="21"/>
        <v/>
      </c>
      <c r="S332" s="107" t="str">
        <f t="shared" si="22"/>
        <v/>
      </c>
      <c r="T332" s="105"/>
      <c r="U332" s="101" t="str">
        <f t="shared" si="23"/>
        <v/>
      </c>
      <c r="V332" s="101" t="str">
        <f t="shared" si="24"/>
        <v/>
      </c>
    </row>
    <row r="333" spans="1:22" x14ac:dyDescent="0.3">
      <c r="A333" s="32">
        <f t="shared" si="20"/>
        <v>311</v>
      </c>
      <c r="B333" s="66"/>
      <c r="C333" s="65"/>
      <c r="D333" s="43"/>
      <c r="E333" s="43"/>
      <c r="F333" s="27"/>
      <c r="G333" s="28"/>
      <c r="H333" s="28"/>
      <c r="I333" s="28"/>
      <c r="J333" s="28"/>
      <c r="K333" s="28"/>
      <c r="L333" s="28"/>
      <c r="M333" s="45"/>
      <c r="N333" s="28"/>
      <c r="O333" s="26"/>
      <c r="Q333" s="101"/>
      <c r="R333" s="101" t="str">
        <f t="shared" si="21"/>
        <v/>
      </c>
      <c r="S333" s="107" t="str">
        <f t="shared" si="22"/>
        <v/>
      </c>
      <c r="T333" s="105"/>
      <c r="U333" s="101" t="str">
        <f t="shared" si="23"/>
        <v/>
      </c>
      <c r="V333" s="101" t="str">
        <f t="shared" si="24"/>
        <v/>
      </c>
    </row>
    <row r="334" spans="1:22" x14ac:dyDescent="0.3">
      <c r="A334" s="32">
        <f t="shared" si="20"/>
        <v>312</v>
      </c>
      <c r="B334" s="66"/>
      <c r="C334" s="65"/>
      <c r="D334" s="43"/>
      <c r="E334" s="43"/>
      <c r="F334" s="27"/>
      <c r="G334" s="28"/>
      <c r="H334" s="28"/>
      <c r="I334" s="28"/>
      <c r="J334" s="28"/>
      <c r="K334" s="28"/>
      <c r="L334" s="28"/>
      <c r="M334" s="45"/>
      <c r="N334" s="28"/>
      <c r="O334" s="26"/>
      <c r="Q334" s="101"/>
      <c r="R334" s="101" t="str">
        <f t="shared" si="21"/>
        <v/>
      </c>
      <c r="S334" s="107" t="str">
        <f t="shared" si="22"/>
        <v/>
      </c>
      <c r="T334" s="105"/>
      <c r="U334" s="101" t="str">
        <f t="shared" si="23"/>
        <v/>
      </c>
      <c r="V334" s="101" t="str">
        <f t="shared" si="24"/>
        <v/>
      </c>
    </row>
    <row r="335" spans="1:22" x14ac:dyDescent="0.3">
      <c r="A335" s="32">
        <f t="shared" si="20"/>
        <v>313</v>
      </c>
      <c r="B335" s="66"/>
      <c r="C335" s="65"/>
      <c r="D335" s="43"/>
      <c r="E335" s="43"/>
      <c r="F335" s="27"/>
      <c r="G335" s="28"/>
      <c r="H335" s="28"/>
      <c r="I335" s="28"/>
      <c r="J335" s="28"/>
      <c r="K335" s="28"/>
      <c r="L335" s="28"/>
      <c r="M335" s="45"/>
      <c r="N335" s="28"/>
      <c r="O335" s="26"/>
      <c r="Q335" s="101"/>
      <c r="R335" s="101" t="str">
        <f t="shared" si="21"/>
        <v/>
      </c>
      <c r="S335" s="107" t="str">
        <f t="shared" si="22"/>
        <v/>
      </c>
      <c r="T335" s="105"/>
      <c r="U335" s="101" t="str">
        <f t="shared" si="23"/>
        <v/>
      </c>
      <c r="V335" s="101" t="str">
        <f t="shared" si="24"/>
        <v/>
      </c>
    </row>
    <row r="336" spans="1:22" x14ac:dyDescent="0.3">
      <c r="A336" s="32">
        <f t="shared" si="20"/>
        <v>314</v>
      </c>
      <c r="B336" s="66"/>
      <c r="C336" s="65"/>
      <c r="D336" s="43"/>
      <c r="E336" s="43"/>
      <c r="F336" s="27"/>
      <c r="G336" s="28"/>
      <c r="H336" s="28"/>
      <c r="I336" s="28"/>
      <c r="J336" s="28"/>
      <c r="K336" s="28"/>
      <c r="L336" s="28"/>
      <c r="M336" s="45"/>
      <c r="N336" s="28"/>
      <c r="O336" s="26"/>
      <c r="Q336" s="101"/>
      <c r="R336" s="101" t="str">
        <f t="shared" si="21"/>
        <v/>
      </c>
      <c r="S336" s="107" t="str">
        <f t="shared" si="22"/>
        <v/>
      </c>
      <c r="T336" s="105"/>
      <c r="U336" s="101" t="str">
        <f t="shared" si="23"/>
        <v/>
      </c>
      <c r="V336" s="101" t="str">
        <f t="shared" si="24"/>
        <v/>
      </c>
    </row>
    <row r="337" spans="1:22" x14ac:dyDescent="0.3">
      <c r="A337" s="32">
        <f t="shared" si="20"/>
        <v>315</v>
      </c>
      <c r="B337" s="66"/>
      <c r="C337" s="65"/>
      <c r="D337" s="43"/>
      <c r="E337" s="43"/>
      <c r="F337" s="27"/>
      <c r="G337" s="28"/>
      <c r="H337" s="28"/>
      <c r="I337" s="28"/>
      <c r="J337" s="28"/>
      <c r="K337" s="28"/>
      <c r="L337" s="28"/>
      <c r="M337" s="45"/>
      <c r="N337" s="28"/>
      <c r="O337" s="26"/>
      <c r="Q337" s="101"/>
      <c r="R337" s="101" t="str">
        <f t="shared" si="21"/>
        <v/>
      </c>
      <c r="S337" s="107" t="str">
        <f t="shared" si="22"/>
        <v/>
      </c>
      <c r="T337" s="105"/>
      <c r="U337" s="101" t="str">
        <f t="shared" si="23"/>
        <v/>
      </c>
      <c r="V337" s="101" t="str">
        <f t="shared" si="24"/>
        <v/>
      </c>
    </row>
    <row r="338" spans="1:22" x14ac:dyDescent="0.3">
      <c r="A338" s="32">
        <f t="shared" si="20"/>
        <v>316</v>
      </c>
      <c r="B338" s="66"/>
      <c r="C338" s="65"/>
      <c r="D338" s="43"/>
      <c r="E338" s="43"/>
      <c r="F338" s="27"/>
      <c r="G338" s="28"/>
      <c r="H338" s="28"/>
      <c r="I338" s="28"/>
      <c r="J338" s="28"/>
      <c r="K338" s="28"/>
      <c r="L338" s="28"/>
      <c r="M338" s="45"/>
      <c r="N338" s="28"/>
      <c r="O338" s="26"/>
      <c r="Q338" s="101"/>
      <c r="R338" s="101" t="str">
        <f t="shared" si="21"/>
        <v/>
      </c>
      <c r="S338" s="107" t="str">
        <f t="shared" si="22"/>
        <v/>
      </c>
      <c r="T338" s="105"/>
      <c r="U338" s="101" t="str">
        <f t="shared" si="23"/>
        <v/>
      </c>
      <c r="V338" s="101" t="str">
        <f t="shared" si="24"/>
        <v/>
      </c>
    </row>
    <row r="339" spans="1:22" x14ac:dyDescent="0.3">
      <c r="A339" s="32">
        <f t="shared" si="20"/>
        <v>317</v>
      </c>
      <c r="B339" s="66"/>
      <c r="C339" s="65"/>
      <c r="D339" s="43"/>
      <c r="E339" s="43"/>
      <c r="F339" s="27"/>
      <c r="G339" s="28"/>
      <c r="H339" s="28"/>
      <c r="I339" s="28"/>
      <c r="J339" s="28"/>
      <c r="K339" s="28"/>
      <c r="L339" s="28"/>
      <c r="M339" s="45"/>
      <c r="N339" s="28"/>
      <c r="O339" s="26"/>
      <c r="Q339" s="101"/>
      <c r="R339" s="101" t="str">
        <f t="shared" si="21"/>
        <v/>
      </c>
      <c r="S339" s="107" t="str">
        <f t="shared" si="22"/>
        <v/>
      </c>
      <c r="T339" s="105"/>
      <c r="U339" s="101" t="str">
        <f t="shared" si="23"/>
        <v/>
      </c>
      <c r="V339" s="101" t="str">
        <f t="shared" si="24"/>
        <v/>
      </c>
    </row>
    <row r="340" spans="1:22" x14ac:dyDescent="0.3">
      <c r="A340" s="32">
        <f t="shared" si="20"/>
        <v>318</v>
      </c>
      <c r="B340" s="66"/>
      <c r="C340" s="65"/>
      <c r="D340" s="43"/>
      <c r="E340" s="43"/>
      <c r="F340" s="27"/>
      <c r="G340" s="28"/>
      <c r="H340" s="28"/>
      <c r="I340" s="28"/>
      <c r="J340" s="28"/>
      <c r="K340" s="28"/>
      <c r="L340" s="28"/>
      <c r="M340" s="45"/>
      <c r="N340" s="28"/>
      <c r="O340" s="26"/>
      <c r="Q340" s="101"/>
      <c r="R340" s="101" t="str">
        <f t="shared" si="21"/>
        <v/>
      </c>
      <c r="S340" s="107" t="str">
        <f t="shared" si="22"/>
        <v/>
      </c>
      <c r="T340" s="105"/>
      <c r="U340" s="101" t="str">
        <f t="shared" si="23"/>
        <v/>
      </c>
      <c r="V340" s="101" t="str">
        <f t="shared" si="24"/>
        <v/>
      </c>
    </row>
    <row r="341" spans="1:22" x14ac:dyDescent="0.3">
      <c r="A341" s="32">
        <f t="shared" si="20"/>
        <v>319</v>
      </c>
      <c r="B341" s="66"/>
      <c r="C341" s="65"/>
      <c r="D341" s="43"/>
      <c r="E341" s="43"/>
      <c r="F341" s="27"/>
      <c r="G341" s="28"/>
      <c r="H341" s="28"/>
      <c r="I341" s="28"/>
      <c r="J341" s="28"/>
      <c r="K341" s="28"/>
      <c r="L341" s="28"/>
      <c r="M341" s="45"/>
      <c r="N341" s="28"/>
      <c r="O341" s="26"/>
      <c r="Q341" s="101"/>
      <c r="R341" s="101" t="str">
        <f t="shared" si="21"/>
        <v/>
      </c>
      <c r="S341" s="107" t="str">
        <f t="shared" si="22"/>
        <v/>
      </c>
      <c r="T341" s="105"/>
      <c r="U341" s="101" t="str">
        <f t="shared" si="23"/>
        <v/>
      </c>
      <c r="V341" s="101" t="str">
        <f t="shared" si="24"/>
        <v/>
      </c>
    </row>
    <row r="342" spans="1:22" x14ac:dyDescent="0.3">
      <c r="A342" s="32">
        <f t="shared" si="20"/>
        <v>320</v>
      </c>
      <c r="B342" s="66"/>
      <c r="C342" s="65"/>
      <c r="D342" s="43"/>
      <c r="E342" s="43"/>
      <c r="F342" s="27"/>
      <c r="G342" s="28"/>
      <c r="H342" s="28"/>
      <c r="I342" s="28"/>
      <c r="J342" s="28"/>
      <c r="K342" s="28"/>
      <c r="L342" s="28"/>
      <c r="M342" s="45"/>
      <c r="N342" s="28"/>
      <c r="O342" s="26"/>
      <c r="Q342" s="101"/>
      <c r="R342" s="101" t="str">
        <f t="shared" si="21"/>
        <v/>
      </c>
      <c r="S342" s="107" t="str">
        <f t="shared" si="22"/>
        <v/>
      </c>
      <c r="T342" s="105"/>
      <c r="U342" s="101" t="str">
        <f t="shared" si="23"/>
        <v/>
      </c>
      <c r="V342" s="101" t="str">
        <f t="shared" si="24"/>
        <v/>
      </c>
    </row>
    <row r="343" spans="1:22" x14ac:dyDescent="0.3">
      <c r="A343" s="32">
        <f t="shared" si="20"/>
        <v>321</v>
      </c>
      <c r="B343" s="66"/>
      <c r="C343" s="65"/>
      <c r="D343" s="43"/>
      <c r="E343" s="43"/>
      <c r="F343" s="27"/>
      <c r="G343" s="28"/>
      <c r="H343" s="28"/>
      <c r="I343" s="28"/>
      <c r="J343" s="28"/>
      <c r="K343" s="28"/>
      <c r="L343" s="28"/>
      <c r="M343" s="45"/>
      <c r="N343" s="28"/>
      <c r="O343" s="26"/>
      <c r="Q343" s="101"/>
      <c r="R343" s="101" t="str">
        <f t="shared" si="21"/>
        <v/>
      </c>
      <c r="S343" s="107" t="str">
        <f t="shared" si="22"/>
        <v/>
      </c>
      <c r="T343" s="105"/>
      <c r="U343" s="101" t="str">
        <f t="shared" si="23"/>
        <v/>
      </c>
      <c r="V343" s="101" t="str">
        <f t="shared" si="24"/>
        <v/>
      </c>
    </row>
    <row r="344" spans="1:22" x14ac:dyDescent="0.3">
      <c r="A344" s="32">
        <f t="shared" ref="A344:A407" si="25">ROW()-ROW($A$22)</f>
        <v>322</v>
      </c>
      <c r="B344" s="66"/>
      <c r="C344" s="65"/>
      <c r="D344" s="43"/>
      <c r="E344" s="43"/>
      <c r="F344" s="27"/>
      <c r="G344" s="28"/>
      <c r="H344" s="28"/>
      <c r="I344" s="28"/>
      <c r="J344" s="28"/>
      <c r="K344" s="28"/>
      <c r="L344" s="28"/>
      <c r="M344" s="45"/>
      <c r="N344" s="28"/>
      <c r="O344" s="26"/>
      <c r="Q344" s="101"/>
      <c r="R344" s="101" t="str">
        <f t="shared" ref="R344:R407" si="26">IFERROR(LEFT(TRIM(Q344),FIND(",",TRIM(Q344))-1),"")</f>
        <v/>
      </c>
      <c r="S344" s="107" t="str">
        <f t="shared" ref="S344:S407" si="27">IFERROR(RIGHT(TRIM(Q344),LEN(TRIM(Q344))-FIND(",",TRIM(Q344))-1),"")</f>
        <v/>
      </c>
      <c r="T344" s="105"/>
      <c r="U344" s="101" t="str">
        <f t="shared" si="23"/>
        <v/>
      </c>
      <c r="V344" s="101" t="str">
        <f t="shared" si="24"/>
        <v/>
      </c>
    </row>
    <row r="345" spans="1:22" x14ac:dyDescent="0.3">
      <c r="A345" s="32">
        <f t="shared" si="25"/>
        <v>323</v>
      </c>
      <c r="B345" s="66"/>
      <c r="C345" s="65"/>
      <c r="D345" s="43"/>
      <c r="E345" s="43"/>
      <c r="F345" s="27"/>
      <c r="G345" s="28"/>
      <c r="H345" s="28"/>
      <c r="I345" s="28"/>
      <c r="J345" s="28"/>
      <c r="K345" s="28"/>
      <c r="L345" s="28"/>
      <c r="M345" s="45"/>
      <c r="N345" s="28"/>
      <c r="O345" s="26"/>
      <c r="Q345" s="101"/>
      <c r="R345" s="101" t="str">
        <f t="shared" si="26"/>
        <v/>
      </c>
      <c r="S345" s="107" t="str">
        <f t="shared" si="27"/>
        <v/>
      </c>
      <c r="T345" s="105"/>
      <c r="U345" s="101" t="str">
        <f t="shared" ref="U345:U408" si="28">IFERROR(RIGHT(TRIM(T345),LEN(TRIM(T345))-FIND(" ",TRIM(T345))),"")</f>
        <v/>
      </c>
      <c r="V345" s="101" t="str">
        <f t="shared" ref="V345:V408" si="29">IFERROR(LEFT(TRIM(T345),FIND(" ",TRIM(T345))-1),"")</f>
        <v/>
      </c>
    </row>
    <row r="346" spans="1:22" x14ac:dyDescent="0.3">
      <c r="A346" s="32">
        <f t="shared" si="25"/>
        <v>324</v>
      </c>
      <c r="B346" s="66"/>
      <c r="C346" s="65"/>
      <c r="D346" s="43"/>
      <c r="E346" s="43"/>
      <c r="F346" s="27"/>
      <c r="G346" s="28"/>
      <c r="H346" s="28"/>
      <c r="I346" s="28"/>
      <c r="J346" s="28"/>
      <c r="K346" s="28"/>
      <c r="L346" s="28"/>
      <c r="M346" s="45"/>
      <c r="N346" s="28"/>
      <c r="O346" s="26"/>
      <c r="Q346" s="101"/>
      <c r="R346" s="101" t="str">
        <f t="shared" si="26"/>
        <v/>
      </c>
      <c r="S346" s="107" t="str">
        <f t="shared" si="27"/>
        <v/>
      </c>
      <c r="T346" s="105"/>
      <c r="U346" s="101" t="str">
        <f t="shared" si="28"/>
        <v/>
      </c>
      <c r="V346" s="101" t="str">
        <f t="shared" si="29"/>
        <v/>
      </c>
    </row>
    <row r="347" spans="1:22" x14ac:dyDescent="0.3">
      <c r="A347" s="32">
        <f t="shared" si="25"/>
        <v>325</v>
      </c>
      <c r="B347" s="66"/>
      <c r="C347" s="65"/>
      <c r="D347" s="43"/>
      <c r="E347" s="43"/>
      <c r="F347" s="27"/>
      <c r="G347" s="28"/>
      <c r="H347" s="28"/>
      <c r="I347" s="28"/>
      <c r="J347" s="28"/>
      <c r="K347" s="28"/>
      <c r="L347" s="28"/>
      <c r="M347" s="45"/>
      <c r="N347" s="28"/>
      <c r="O347" s="26"/>
      <c r="Q347" s="101"/>
      <c r="R347" s="101" t="str">
        <f t="shared" si="26"/>
        <v/>
      </c>
      <c r="S347" s="107" t="str">
        <f t="shared" si="27"/>
        <v/>
      </c>
      <c r="T347" s="105"/>
      <c r="U347" s="101" t="str">
        <f t="shared" si="28"/>
        <v/>
      </c>
      <c r="V347" s="101" t="str">
        <f t="shared" si="29"/>
        <v/>
      </c>
    </row>
    <row r="348" spans="1:22" x14ac:dyDescent="0.3">
      <c r="A348" s="32">
        <f t="shared" si="25"/>
        <v>326</v>
      </c>
      <c r="B348" s="66"/>
      <c r="C348" s="65"/>
      <c r="D348" s="43"/>
      <c r="E348" s="43"/>
      <c r="F348" s="27"/>
      <c r="G348" s="28"/>
      <c r="H348" s="28"/>
      <c r="I348" s="28"/>
      <c r="J348" s="28"/>
      <c r="K348" s="28"/>
      <c r="L348" s="28"/>
      <c r="M348" s="45"/>
      <c r="N348" s="28"/>
      <c r="O348" s="26"/>
      <c r="Q348" s="101"/>
      <c r="R348" s="101" t="str">
        <f t="shared" si="26"/>
        <v/>
      </c>
      <c r="S348" s="107" t="str">
        <f t="shared" si="27"/>
        <v/>
      </c>
      <c r="T348" s="105"/>
      <c r="U348" s="101" t="str">
        <f t="shared" si="28"/>
        <v/>
      </c>
      <c r="V348" s="101" t="str">
        <f t="shared" si="29"/>
        <v/>
      </c>
    </row>
    <row r="349" spans="1:22" x14ac:dyDescent="0.3">
      <c r="A349" s="32">
        <f t="shared" si="25"/>
        <v>327</v>
      </c>
      <c r="B349" s="66"/>
      <c r="C349" s="65"/>
      <c r="D349" s="43"/>
      <c r="E349" s="43"/>
      <c r="F349" s="27"/>
      <c r="G349" s="28"/>
      <c r="H349" s="28"/>
      <c r="I349" s="28"/>
      <c r="J349" s="28"/>
      <c r="K349" s="28"/>
      <c r="L349" s="28"/>
      <c r="M349" s="45"/>
      <c r="N349" s="28"/>
      <c r="O349" s="26"/>
      <c r="Q349" s="101"/>
      <c r="R349" s="101" t="str">
        <f t="shared" si="26"/>
        <v/>
      </c>
      <c r="S349" s="107" t="str">
        <f t="shared" si="27"/>
        <v/>
      </c>
      <c r="T349" s="105"/>
      <c r="U349" s="101" t="str">
        <f t="shared" si="28"/>
        <v/>
      </c>
      <c r="V349" s="101" t="str">
        <f t="shared" si="29"/>
        <v/>
      </c>
    </row>
    <row r="350" spans="1:22" x14ac:dyDescent="0.3">
      <c r="A350" s="32">
        <f t="shared" si="25"/>
        <v>328</v>
      </c>
      <c r="B350" s="66"/>
      <c r="C350" s="65"/>
      <c r="D350" s="43"/>
      <c r="E350" s="43"/>
      <c r="F350" s="27"/>
      <c r="G350" s="28"/>
      <c r="H350" s="28"/>
      <c r="I350" s="28"/>
      <c r="J350" s="28"/>
      <c r="K350" s="28"/>
      <c r="L350" s="28"/>
      <c r="M350" s="45"/>
      <c r="N350" s="28"/>
      <c r="O350" s="26"/>
      <c r="Q350" s="101"/>
      <c r="R350" s="101" t="str">
        <f t="shared" si="26"/>
        <v/>
      </c>
      <c r="S350" s="107" t="str">
        <f t="shared" si="27"/>
        <v/>
      </c>
      <c r="T350" s="105"/>
      <c r="U350" s="101" t="str">
        <f t="shared" si="28"/>
        <v/>
      </c>
      <c r="V350" s="101" t="str">
        <f t="shared" si="29"/>
        <v/>
      </c>
    </row>
    <row r="351" spans="1:22" x14ac:dyDescent="0.3">
      <c r="A351" s="32">
        <f t="shared" si="25"/>
        <v>329</v>
      </c>
      <c r="B351" s="66"/>
      <c r="C351" s="65"/>
      <c r="D351" s="43"/>
      <c r="E351" s="43"/>
      <c r="F351" s="27"/>
      <c r="G351" s="28"/>
      <c r="H351" s="28"/>
      <c r="I351" s="28"/>
      <c r="J351" s="28"/>
      <c r="K351" s="28"/>
      <c r="L351" s="28"/>
      <c r="M351" s="45"/>
      <c r="N351" s="28"/>
      <c r="O351" s="26"/>
      <c r="Q351" s="101"/>
      <c r="R351" s="101" t="str">
        <f t="shared" si="26"/>
        <v/>
      </c>
      <c r="S351" s="107" t="str">
        <f t="shared" si="27"/>
        <v/>
      </c>
      <c r="T351" s="105"/>
      <c r="U351" s="101" t="str">
        <f t="shared" si="28"/>
        <v/>
      </c>
      <c r="V351" s="101" t="str">
        <f t="shared" si="29"/>
        <v/>
      </c>
    </row>
    <row r="352" spans="1:22" x14ac:dyDescent="0.3">
      <c r="A352" s="32">
        <f t="shared" si="25"/>
        <v>330</v>
      </c>
      <c r="B352" s="66"/>
      <c r="C352" s="65"/>
      <c r="D352" s="43"/>
      <c r="E352" s="43"/>
      <c r="F352" s="27"/>
      <c r="G352" s="28"/>
      <c r="H352" s="28"/>
      <c r="I352" s="28"/>
      <c r="J352" s="28"/>
      <c r="K352" s="28"/>
      <c r="L352" s="28"/>
      <c r="M352" s="45"/>
      <c r="N352" s="28"/>
      <c r="O352" s="26"/>
      <c r="Q352" s="101"/>
      <c r="R352" s="101" t="str">
        <f t="shared" si="26"/>
        <v/>
      </c>
      <c r="S352" s="107" t="str">
        <f t="shared" si="27"/>
        <v/>
      </c>
      <c r="T352" s="105"/>
      <c r="U352" s="101" t="str">
        <f t="shared" si="28"/>
        <v/>
      </c>
      <c r="V352" s="101" t="str">
        <f t="shared" si="29"/>
        <v/>
      </c>
    </row>
    <row r="353" spans="1:22" x14ac:dyDescent="0.3">
      <c r="A353" s="32">
        <f t="shared" si="25"/>
        <v>331</v>
      </c>
      <c r="B353" s="66"/>
      <c r="C353" s="65"/>
      <c r="D353" s="43"/>
      <c r="E353" s="43"/>
      <c r="F353" s="27"/>
      <c r="G353" s="28"/>
      <c r="H353" s="28"/>
      <c r="I353" s="28"/>
      <c r="J353" s="28"/>
      <c r="K353" s="28"/>
      <c r="L353" s="28"/>
      <c r="M353" s="45"/>
      <c r="N353" s="28"/>
      <c r="O353" s="26"/>
      <c r="Q353" s="101"/>
      <c r="R353" s="101" t="str">
        <f t="shared" si="26"/>
        <v/>
      </c>
      <c r="S353" s="107" t="str">
        <f t="shared" si="27"/>
        <v/>
      </c>
      <c r="T353" s="105"/>
      <c r="U353" s="101" t="str">
        <f t="shared" si="28"/>
        <v/>
      </c>
      <c r="V353" s="101" t="str">
        <f t="shared" si="29"/>
        <v/>
      </c>
    </row>
    <row r="354" spans="1:22" x14ac:dyDescent="0.3">
      <c r="A354" s="32">
        <f t="shared" si="25"/>
        <v>332</v>
      </c>
      <c r="B354" s="66"/>
      <c r="C354" s="65"/>
      <c r="D354" s="43"/>
      <c r="E354" s="43"/>
      <c r="F354" s="27"/>
      <c r="G354" s="28"/>
      <c r="H354" s="28"/>
      <c r="I354" s="28"/>
      <c r="J354" s="28"/>
      <c r="K354" s="28"/>
      <c r="L354" s="28"/>
      <c r="M354" s="45"/>
      <c r="N354" s="28"/>
      <c r="O354" s="26"/>
      <c r="Q354" s="101"/>
      <c r="R354" s="101" t="str">
        <f t="shared" si="26"/>
        <v/>
      </c>
      <c r="S354" s="107" t="str">
        <f t="shared" si="27"/>
        <v/>
      </c>
      <c r="T354" s="105"/>
      <c r="U354" s="101" t="str">
        <f t="shared" si="28"/>
        <v/>
      </c>
      <c r="V354" s="101" t="str">
        <f t="shared" si="29"/>
        <v/>
      </c>
    </row>
    <row r="355" spans="1:22" x14ac:dyDescent="0.3">
      <c r="A355" s="32">
        <f t="shared" si="25"/>
        <v>333</v>
      </c>
      <c r="B355" s="66"/>
      <c r="C355" s="65"/>
      <c r="D355" s="43"/>
      <c r="E355" s="43"/>
      <c r="F355" s="27"/>
      <c r="G355" s="28"/>
      <c r="H355" s="28"/>
      <c r="I355" s="28"/>
      <c r="J355" s="28"/>
      <c r="K355" s="28"/>
      <c r="L355" s="28"/>
      <c r="M355" s="45"/>
      <c r="N355" s="28"/>
      <c r="O355" s="26"/>
      <c r="Q355" s="101"/>
      <c r="R355" s="101" t="str">
        <f t="shared" si="26"/>
        <v/>
      </c>
      <c r="S355" s="107" t="str">
        <f t="shared" si="27"/>
        <v/>
      </c>
      <c r="T355" s="105"/>
      <c r="U355" s="101" t="str">
        <f t="shared" si="28"/>
        <v/>
      </c>
      <c r="V355" s="101" t="str">
        <f t="shared" si="29"/>
        <v/>
      </c>
    </row>
    <row r="356" spans="1:22" x14ac:dyDescent="0.3">
      <c r="A356" s="32">
        <f t="shared" si="25"/>
        <v>334</v>
      </c>
      <c r="B356" s="66"/>
      <c r="C356" s="65"/>
      <c r="D356" s="43"/>
      <c r="E356" s="43"/>
      <c r="F356" s="27"/>
      <c r="G356" s="28"/>
      <c r="H356" s="28"/>
      <c r="I356" s="28"/>
      <c r="J356" s="28"/>
      <c r="K356" s="28"/>
      <c r="L356" s="28"/>
      <c r="M356" s="45"/>
      <c r="N356" s="28"/>
      <c r="O356" s="26"/>
      <c r="Q356" s="101"/>
      <c r="R356" s="101" t="str">
        <f t="shared" si="26"/>
        <v/>
      </c>
      <c r="S356" s="107" t="str">
        <f t="shared" si="27"/>
        <v/>
      </c>
      <c r="T356" s="105"/>
      <c r="U356" s="101" t="str">
        <f t="shared" si="28"/>
        <v/>
      </c>
      <c r="V356" s="101" t="str">
        <f t="shared" si="29"/>
        <v/>
      </c>
    </row>
    <row r="357" spans="1:22" x14ac:dyDescent="0.3">
      <c r="A357" s="32">
        <f t="shared" si="25"/>
        <v>335</v>
      </c>
      <c r="B357" s="66"/>
      <c r="C357" s="65"/>
      <c r="D357" s="43"/>
      <c r="E357" s="43"/>
      <c r="F357" s="27"/>
      <c r="G357" s="28"/>
      <c r="H357" s="28"/>
      <c r="I357" s="28"/>
      <c r="J357" s="28"/>
      <c r="K357" s="28"/>
      <c r="L357" s="28"/>
      <c r="M357" s="45"/>
      <c r="N357" s="28"/>
      <c r="O357" s="26"/>
      <c r="Q357" s="101"/>
      <c r="R357" s="101" t="str">
        <f t="shared" si="26"/>
        <v/>
      </c>
      <c r="S357" s="107" t="str">
        <f t="shared" si="27"/>
        <v/>
      </c>
      <c r="T357" s="105"/>
      <c r="U357" s="101" t="str">
        <f t="shared" si="28"/>
        <v/>
      </c>
      <c r="V357" s="101" t="str">
        <f t="shared" si="29"/>
        <v/>
      </c>
    </row>
    <row r="358" spans="1:22" x14ac:dyDescent="0.3">
      <c r="A358" s="32">
        <f t="shared" si="25"/>
        <v>336</v>
      </c>
      <c r="B358" s="66"/>
      <c r="C358" s="65"/>
      <c r="D358" s="43"/>
      <c r="E358" s="43"/>
      <c r="F358" s="27"/>
      <c r="G358" s="28"/>
      <c r="H358" s="28"/>
      <c r="I358" s="28"/>
      <c r="J358" s="28"/>
      <c r="K358" s="28"/>
      <c r="L358" s="28"/>
      <c r="M358" s="45"/>
      <c r="N358" s="28"/>
      <c r="O358" s="26"/>
      <c r="Q358" s="101"/>
      <c r="R358" s="101" t="str">
        <f t="shared" si="26"/>
        <v/>
      </c>
      <c r="S358" s="107" t="str">
        <f t="shared" si="27"/>
        <v/>
      </c>
      <c r="T358" s="105"/>
      <c r="U358" s="101" t="str">
        <f t="shared" si="28"/>
        <v/>
      </c>
      <c r="V358" s="101" t="str">
        <f t="shared" si="29"/>
        <v/>
      </c>
    </row>
    <row r="359" spans="1:22" x14ac:dyDescent="0.3">
      <c r="A359" s="32">
        <f t="shared" si="25"/>
        <v>337</v>
      </c>
      <c r="B359" s="66"/>
      <c r="C359" s="65"/>
      <c r="D359" s="43"/>
      <c r="E359" s="43"/>
      <c r="F359" s="27"/>
      <c r="G359" s="28"/>
      <c r="H359" s="28"/>
      <c r="I359" s="28"/>
      <c r="J359" s="28"/>
      <c r="K359" s="28"/>
      <c r="L359" s="28"/>
      <c r="M359" s="45"/>
      <c r="N359" s="28"/>
      <c r="O359" s="26"/>
      <c r="Q359" s="101"/>
      <c r="R359" s="101" t="str">
        <f t="shared" si="26"/>
        <v/>
      </c>
      <c r="S359" s="107" t="str">
        <f t="shared" si="27"/>
        <v/>
      </c>
      <c r="T359" s="105"/>
      <c r="U359" s="101" t="str">
        <f t="shared" si="28"/>
        <v/>
      </c>
      <c r="V359" s="101" t="str">
        <f t="shared" si="29"/>
        <v/>
      </c>
    </row>
    <row r="360" spans="1:22" x14ac:dyDescent="0.3">
      <c r="A360" s="32">
        <f t="shared" si="25"/>
        <v>338</v>
      </c>
      <c r="B360" s="66"/>
      <c r="C360" s="65"/>
      <c r="D360" s="43"/>
      <c r="E360" s="43"/>
      <c r="F360" s="27"/>
      <c r="G360" s="28"/>
      <c r="H360" s="28"/>
      <c r="I360" s="28"/>
      <c r="J360" s="28"/>
      <c r="K360" s="28"/>
      <c r="L360" s="28"/>
      <c r="M360" s="45"/>
      <c r="N360" s="28"/>
      <c r="O360" s="26"/>
      <c r="Q360" s="101"/>
      <c r="R360" s="101" t="str">
        <f t="shared" si="26"/>
        <v/>
      </c>
      <c r="S360" s="107" t="str">
        <f t="shared" si="27"/>
        <v/>
      </c>
      <c r="T360" s="105"/>
      <c r="U360" s="101" t="str">
        <f t="shared" si="28"/>
        <v/>
      </c>
      <c r="V360" s="101" t="str">
        <f t="shared" si="29"/>
        <v/>
      </c>
    </row>
    <row r="361" spans="1:22" x14ac:dyDescent="0.3">
      <c r="A361" s="32">
        <f t="shared" si="25"/>
        <v>339</v>
      </c>
      <c r="B361" s="66"/>
      <c r="C361" s="65"/>
      <c r="D361" s="43"/>
      <c r="E361" s="43"/>
      <c r="F361" s="27"/>
      <c r="G361" s="28"/>
      <c r="H361" s="28"/>
      <c r="I361" s="28"/>
      <c r="J361" s="28"/>
      <c r="K361" s="28"/>
      <c r="L361" s="28"/>
      <c r="M361" s="45"/>
      <c r="N361" s="28"/>
      <c r="O361" s="26"/>
      <c r="Q361" s="101"/>
      <c r="R361" s="101" t="str">
        <f t="shared" si="26"/>
        <v/>
      </c>
      <c r="S361" s="107" t="str">
        <f t="shared" si="27"/>
        <v/>
      </c>
      <c r="T361" s="105"/>
      <c r="U361" s="101" t="str">
        <f t="shared" si="28"/>
        <v/>
      </c>
      <c r="V361" s="101" t="str">
        <f t="shared" si="29"/>
        <v/>
      </c>
    </row>
    <row r="362" spans="1:22" x14ac:dyDescent="0.3">
      <c r="A362" s="32">
        <f t="shared" si="25"/>
        <v>340</v>
      </c>
      <c r="B362" s="66"/>
      <c r="C362" s="65"/>
      <c r="D362" s="43"/>
      <c r="E362" s="43"/>
      <c r="F362" s="27"/>
      <c r="G362" s="28"/>
      <c r="H362" s="28"/>
      <c r="I362" s="28"/>
      <c r="J362" s="28"/>
      <c r="K362" s="28"/>
      <c r="L362" s="28"/>
      <c r="M362" s="45"/>
      <c r="N362" s="28"/>
      <c r="O362" s="26"/>
      <c r="Q362" s="101"/>
      <c r="R362" s="101" t="str">
        <f t="shared" si="26"/>
        <v/>
      </c>
      <c r="S362" s="107" t="str">
        <f t="shared" si="27"/>
        <v/>
      </c>
      <c r="T362" s="105"/>
      <c r="U362" s="101" t="str">
        <f t="shared" si="28"/>
        <v/>
      </c>
      <c r="V362" s="101" t="str">
        <f t="shared" si="29"/>
        <v/>
      </c>
    </row>
    <row r="363" spans="1:22" x14ac:dyDescent="0.3">
      <c r="A363" s="32">
        <f t="shared" si="25"/>
        <v>341</v>
      </c>
      <c r="B363" s="66"/>
      <c r="C363" s="65"/>
      <c r="D363" s="43"/>
      <c r="E363" s="43"/>
      <c r="F363" s="27"/>
      <c r="G363" s="28"/>
      <c r="H363" s="28"/>
      <c r="I363" s="28"/>
      <c r="J363" s="28"/>
      <c r="K363" s="28"/>
      <c r="L363" s="28"/>
      <c r="M363" s="45"/>
      <c r="N363" s="28"/>
      <c r="O363" s="26"/>
      <c r="Q363" s="101"/>
      <c r="R363" s="101" t="str">
        <f t="shared" si="26"/>
        <v/>
      </c>
      <c r="S363" s="107" t="str">
        <f t="shared" si="27"/>
        <v/>
      </c>
      <c r="T363" s="105"/>
      <c r="U363" s="101" t="str">
        <f t="shared" si="28"/>
        <v/>
      </c>
      <c r="V363" s="101" t="str">
        <f t="shared" si="29"/>
        <v/>
      </c>
    </row>
    <row r="364" spans="1:22" x14ac:dyDescent="0.3">
      <c r="A364" s="32">
        <f t="shared" si="25"/>
        <v>342</v>
      </c>
      <c r="B364" s="66"/>
      <c r="C364" s="65"/>
      <c r="D364" s="43"/>
      <c r="E364" s="43"/>
      <c r="F364" s="27"/>
      <c r="G364" s="28"/>
      <c r="H364" s="28"/>
      <c r="I364" s="28"/>
      <c r="J364" s="28"/>
      <c r="K364" s="28"/>
      <c r="L364" s="28"/>
      <c r="M364" s="45"/>
      <c r="N364" s="28"/>
      <c r="O364" s="26"/>
      <c r="Q364" s="101"/>
      <c r="R364" s="101" t="str">
        <f t="shared" si="26"/>
        <v/>
      </c>
      <c r="S364" s="107" t="str">
        <f t="shared" si="27"/>
        <v/>
      </c>
      <c r="T364" s="105"/>
      <c r="U364" s="101" t="str">
        <f t="shared" si="28"/>
        <v/>
      </c>
      <c r="V364" s="101" t="str">
        <f t="shared" si="29"/>
        <v/>
      </c>
    </row>
    <row r="365" spans="1:22" x14ac:dyDescent="0.3">
      <c r="A365" s="32">
        <f t="shared" si="25"/>
        <v>343</v>
      </c>
      <c r="B365" s="66"/>
      <c r="C365" s="65"/>
      <c r="D365" s="43"/>
      <c r="E365" s="43"/>
      <c r="F365" s="27"/>
      <c r="G365" s="28"/>
      <c r="H365" s="28"/>
      <c r="I365" s="28"/>
      <c r="J365" s="28"/>
      <c r="K365" s="28"/>
      <c r="L365" s="28"/>
      <c r="M365" s="45"/>
      <c r="N365" s="28"/>
      <c r="O365" s="26"/>
      <c r="Q365" s="101"/>
      <c r="R365" s="101" t="str">
        <f t="shared" si="26"/>
        <v/>
      </c>
      <c r="S365" s="107" t="str">
        <f t="shared" si="27"/>
        <v/>
      </c>
      <c r="T365" s="105"/>
      <c r="U365" s="101" t="str">
        <f t="shared" si="28"/>
        <v/>
      </c>
      <c r="V365" s="101" t="str">
        <f t="shared" si="29"/>
        <v/>
      </c>
    </row>
    <row r="366" spans="1:22" x14ac:dyDescent="0.3">
      <c r="A366" s="32">
        <f t="shared" si="25"/>
        <v>344</v>
      </c>
      <c r="B366" s="66"/>
      <c r="C366" s="65"/>
      <c r="D366" s="43"/>
      <c r="E366" s="43"/>
      <c r="F366" s="27"/>
      <c r="G366" s="28"/>
      <c r="H366" s="28"/>
      <c r="I366" s="28"/>
      <c r="J366" s="28"/>
      <c r="K366" s="28"/>
      <c r="L366" s="28"/>
      <c r="M366" s="45"/>
      <c r="N366" s="28"/>
      <c r="O366" s="26"/>
      <c r="Q366" s="101"/>
      <c r="R366" s="101" t="str">
        <f t="shared" si="26"/>
        <v/>
      </c>
      <c r="S366" s="107" t="str">
        <f t="shared" si="27"/>
        <v/>
      </c>
      <c r="T366" s="105"/>
      <c r="U366" s="101" t="str">
        <f t="shared" si="28"/>
        <v/>
      </c>
      <c r="V366" s="101" t="str">
        <f t="shared" si="29"/>
        <v/>
      </c>
    </row>
    <row r="367" spans="1:22" x14ac:dyDescent="0.3">
      <c r="A367" s="32">
        <f t="shared" si="25"/>
        <v>345</v>
      </c>
      <c r="B367" s="66"/>
      <c r="C367" s="65"/>
      <c r="D367" s="43"/>
      <c r="E367" s="43"/>
      <c r="F367" s="27"/>
      <c r="G367" s="28"/>
      <c r="H367" s="28"/>
      <c r="I367" s="28"/>
      <c r="J367" s="28"/>
      <c r="K367" s="28"/>
      <c r="L367" s="28"/>
      <c r="M367" s="45"/>
      <c r="N367" s="28"/>
      <c r="O367" s="26"/>
      <c r="Q367" s="101"/>
      <c r="R367" s="101" t="str">
        <f t="shared" si="26"/>
        <v/>
      </c>
      <c r="S367" s="107" t="str">
        <f t="shared" si="27"/>
        <v/>
      </c>
      <c r="T367" s="105"/>
      <c r="U367" s="101" t="str">
        <f t="shared" si="28"/>
        <v/>
      </c>
      <c r="V367" s="101" t="str">
        <f t="shared" si="29"/>
        <v/>
      </c>
    </row>
    <row r="368" spans="1:22" x14ac:dyDescent="0.3">
      <c r="A368" s="32">
        <f t="shared" si="25"/>
        <v>346</v>
      </c>
      <c r="B368" s="66"/>
      <c r="C368" s="65"/>
      <c r="D368" s="43"/>
      <c r="E368" s="43"/>
      <c r="F368" s="27"/>
      <c r="G368" s="28"/>
      <c r="H368" s="28"/>
      <c r="I368" s="28"/>
      <c r="J368" s="28"/>
      <c r="K368" s="28"/>
      <c r="L368" s="28"/>
      <c r="M368" s="45"/>
      <c r="N368" s="28"/>
      <c r="O368" s="26"/>
      <c r="Q368" s="101"/>
      <c r="R368" s="101" t="str">
        <f t="shared" si="26"/>
        <v/>
      </c>
      <c r="S368" s="107" t="str">
        <f t="shared" si="27"/>
        <v/>
      </c>
      <c r="T368" s="105"/>
      <c r="U368" s="101" t="str">
        <f t="shared" si="28"/>
        <v/>
      </c>
      <c r="V368" s="101" t="str">
        <f t="shared" si="29"/>
        <v/>
      </c>
    </row>
    <row r="369" spans="1:22" x14ac:dyDescent="0.3">
      <c r="A369" s="32">
        <f t="shared" si="25"/>
        <v>347</v>
      </c>
      <c r="B369" s="66"/>
      <c r="C369" s="65"/>
      <c r="D369" s="43"/>
      <c r="E369" s="43"/>
      <c r="F369" s="27"/>
      <c r="G369" s="28"/>
      <c r="H369" s="28"/>
      <c r="I369" s="28"/>
      <c r="J369" s="28"/>
      <c r="K369" s="28"/>
      <c r="L369" s="28"/>
      <c r="M369" s="45"/>
      <c r="N369" s="28"/>
      <c r="O369" s="26"/>
      <c r="Q369" s="101"/>
      <c r="R369" s="101" t="str">
        <f t="shared" si="26"/>
        <v/>
      </c>
      <c r="S369" s="107" t="str">
        <f t="shared" si="27"/>
        <v/>
      </c>
      <c r="T369" s="105"/>
      <c r="U369" s="101" t="str">
        <f t="shared" si="28"/>
        <v/>
      </c>
      <c r="V369" s="101" t="str">
        <f t="shared" si="29"/>
        <v/>
      </c>
    </row>
    <row r="370" spans="1:22" x14ac:dyDescent="0.3">
      <c r="A370" s="32">
        <f t="shared" si="25"/>
        <v>348</v>
      </c>
      <c r="B370" s="66"/>
      <c r="C370" s="65"/>
      <c r="D370" s="43"/>
      <c r="E370" s="43"/>
      <c r="F370" s="27"/>
      <c r="G370" s="28"/>
      <c r="H370" s="28"/>
      <c r="I370" s="28"/>
      <c r="J370" s="28"/>
      <c r="K370" s="28"/>
      <c r="L370" s="28"/>
      <c r="M370" s="45"/>
      <c r="N370" s="28"/>
      <c r="O370" s="26"/>
      <c r="Q370" s="101"/>
      <c r="R370" s="101" t="str">
        <f t="shared" si="26"/>
        <v/>
      </c>
      <c r="S370" s="107" t="str">
        <f t="shared" si="27"/>
        <v/>
      </c>
      <c r="T370" s="105"/>
      <c r="U370" s="101" t="str">
        <f t="shared" si="28"/>
        <v/>
      </c>
      <c r="V370" s="101" t="str">
        <f t="shared" si="29"/>
        <v/>
      </c>
    </row>
    <row r="371" spans="1:22" x14ac:dyDescent="0.3">
      <c r="A371" s="32">
        <f t="shared" si="25"/>
        <v>349</v>
      </c>
      <c r="B371" s="66"/>
      <c r="C371" s="65"/>
      <c r="D371" s="43"/>
      <c r="E371" s="43"/>
      <c r="F371" s="27"/>
      <c r="G371" s="28"/>
      <c r="H371" s="28"/>
      <c r="I371" s="28"/>
      <c r="J371" s="28"/>
      <c r="K371" s="28"/>
      <c r="L371" s="28"/>
      <c r="M371" s="45"/>
      <c r="N371" s="28"/>
      <c r="O371" s="26"/>
      <c r="Q371" s="101"/>
      <c r="R371" s="101" t="str">
        <f t="shared" si="26"/>
        <v/>
      </c>
      <c r="S371" s="107" t="str">
        <f t="shared" si="27"/>
        <v/>
      </c>
      <c r="T371" s="105"/>
      <c r="U371" s="101" t="str">
        <f t="shared" si="28"/>
        <v/>
      </c>
      <c r="V371" s="101" t="str">
        <f t="shared" si="29"/>
        <v/>
      </c>
    </row>
    <row r="372" spans="1:22" x14ac:dyDescent="0.3">
      <c r="A372" s="32">
        <f t="shared" si="25"/>
        <v>350</v>
      </c>
      <c r="B372" s="66"/>
      <c r="C372" s="65"/>
      <c r="D372" s="43"/>
      <c r="E372" s="43"/>
      <c r="F372" s="27"/>
      <c r="G372" s="28"/>
      <c r="H372" s="28"/>
      <c r="I372" s="28"/>
      <c r="J372" s="28"/>
      <c r="K372" s="28"/>
      <c r="L372" s="28"/>
      <c r="M372" s="45"/>
      <c r="N372" s="28"/>
      <c r="O372" s="26"/>
      <c r="Q372" s="101"/>
      <c r="R372" s="101" t="str">
        <f t="shared" si="26"/>
        <v/>
      </c>
      <c r="S372" s="107" t="str">
        <f t="shared" si="27"/>
        <v/>
      </c>
      <c r="T372" s="105"/>
      <c r="U372" s="101" t="str">
        <f t="shared" si="28"/>
        <v/>
      </c>
      <c r="V372" s="101" t="str">
        <f t="shared" si="29"/>
        <v/>
      </c>
    </row>
    <row r="373" spans="1:22" x14ac:dyDescent="0.3">
      <c r="A373" s="32">
        <f t="shared" si="25"/>
        <v>351</v>
      </c>
      <c r="B373" s="66"/>
      <c r="C373" s="65"/>
      <c r="D373" s="43"/>
      <c r="E373" s="43"/>
      <c r="F373" s="27"/>
      <c r="G373" s="28"/>
      <c r="H373" s="28"/>
      <c r="I373" s="28"/>
      <c r="J373" s="28"/>
      <c r="K373" s="28"/>
      <c r="L373" s="28"/>
      <c r="M373" s="45"/>
      <c r="N373" s="28"/>
      <c r="O373" s="26"/>
      <c r="Q373" s="101"/>
      <c r="R373" s="101" t="str">
        <f t="shared" si="26"/>
        <v/>
      </c>
      <c r="S373" s="107" t="str">
        <f t="shared" si="27"/>
        <v/>
      </c>
      <c r="T373" s="105"/>
      <c r="U373" s="101" t="str">
        <f t="shared" si="28"/>
        <v/>
      </c>
      <c r="V373" s="101" t="str">
        <f t="shared" si="29"/>
        <v/>
      </c>
    </row>
    <row r="374" spans="1:22" x14ac:dyDescent="0.3">
      <c r="A374" s="32">
        <f t="shared" si="25"/>
        <v>352</v>
      </c>
      <c r="B374" s="66"/>
      <c r="C374" s="65"/>
      <c r="D374" s="43"/>
      <c r="E374" s="43"/>
      <c r="F374" s="27"/>
      <c r="G374" s="28"/>
      <c r="H374" s="28"/>
      <c r="I374" s="28"/>
      <c r="J374" s="28"/>
      <c r="K374" s="28"/>
      <c r="L374" s="28"/>
      <c r="M374" s="45"/>
      <c r="N374" s="28"/>
      <c r="O374" s="26"/>
      <c r="Q374" s="101"/>
      <c r="R374" s="101" t="str">
        <f t="shared" si="26"/>
        <v/>
      </c>
      <c r="S374" s="107" t="str">
        <f t="shared" si="27"/>
        <v/>
      </c>
      <c r="T374" s="105"/>
      <c r="U374" s="101" t="str">
        <f t="shared" si="28"/>
        <v/>
      </c>
      <c r="V374" s="101" t="str">
        <f t="shared" si="29"/>
        <v/>
      </c>
    </row>
    <row r="375" spans="1:22" x14ac:dyDescent="0.3">
      <c r="A375" s="32">
        <f t="shared" si="25"/>
        <v>353</v>
      </c>
      <c r="B375" s="66"/>
      <c r="C375" s="65"/>
      <c r="D375" s="43"/>
      <c r="E375" s="43"/>
      <c r="F375" s="27"/>
      <c r="G375" s="28"/>
      <c r="H375" s="28"/>
      <c r="I375" s="28"/>
      <c r="J375" s="28"/>
      <c r="K375" s="28"/>
      <c r="L375" s="28"/>
      <c r="M375" s="45"/>
      <c r="N375" s="28"/>
      <c r="O375" s="26"/>
      <c r="Q375" s="101"/>
      <c r="R375" s="101" t="str">
        <f t="shared" si="26"/>
        <v/>
      </c>
      <c r="S375" s="107" t="str">
        <f t="shared" si="27"/>
        <v/>
      </c>
      <c r="T375" s="105"/>
      <c r="U375" s="101" t="str">
        <f t="shared" si="28"/>
        <v/>
      </c>
      <c r="V375" s="101" t="str">
        <f t="shared" si="29"/>
        <v/>
      </c>
    </row>
    <row r="376" spans="1:22" x14ac:dyDescent="0.3">
      <c r="A376" s="32">
        <f t="shared" si="25"/>
        <v>354</v>
      </c>
      <c r="B376" s="66"/>
      <c r="C376" s="65"/>
      <c r="D376" s="43"/>
      <c r="E376" s="43"/>
      <c r="F376" s="27"/>
      <c r="G376" s="28"/>
      <c r="H376" s="28"/>
      <c r="I376" s="28"/>
      <c r="J376" s="28"/>
      <c r="K376" s="28"/>
      <c r="L376" s="28"/>
      <c r="M376" s="45"/>
      <c r="N376" s="28"/>
      <c r="O376" s="26"/>
      <c r="Q376" s="101"/>
      <c r="R376" s="101" t="str">
        <f t="shared" si="26"/>
        <v/>
      </c>
      <c r="S376" s="107" t="str">
        <f t="shared" si="27"/>
        <v/>
      </c>
      <c r="T376" s="105"/>
      <c r="U376" s="101" t="str">
        <f t="shared" si="28"/>
        <v/>
      </c>
      <c r="V376" s="101" t="str">
        <f t="shared" si="29"/>
        <v/>
      </c>
    </row>
    <row r="377" spans="1:22" x14ac:dyDescent="0.3">
      <c r="A377" s="32">
        <f t="shared" si="25"/>
        <v>355</v>
      </c>
      <c r="B377" s="66"/>
      <c r="C377" s="65"/>
      <c r="D377" s="43"/>
      <c r="E377" s="43"/>
      <c r="F377" s="27"/>
      <c r="G377" s="28"/>
      <c r="H377" s="28"/>
      <c r="I377" s="28"/>
      <c r="J377" s="28"/>
      <c r="K377" s="28"/>
      <c r="L377" s="28"/>
      <c r="M377" s="45"/>
      <c r="N377" s="28"/>
      <c r="O377" s="26"/>
      <c r="Q377" s="101"/>
      <c r="R377" s="101" t="str">
        <f t="shared" si="26"/>
        <v/>
      </c>
      <c r="S377" s="107" t="str">
        <f t="shared" si="27"/>
        <v/>
      </c>
      <c r="T377" s="105"/>
      <c r="U377" s="101" t="str">
        <f t="shared" si="28"/>
        <v/>
      </c>
      <c r="V377" s="101" t="str">
        <f t="shared" si="29"/>
        <v/>
      </c>
    </row>
    <row r="378" spans="1:22" x14ac:dyDescent="0.3">
      <c r="A378" s="32">
        <f t="shared" si="25"/>
        <v>356</v>
      </c>
      <c r="B378" s="66"/>
      <c r="C378" s="65"/>
      <c r="D378" s="43"/>
      <c r="E378" s="43"/>
      <c r="F378" s="27"/>
      <c r="G378" s="28"/>
      <c r="H378" s="28"/>
      <c r="I378" s="28"/>
      <c r="J378" s="28"/>
      <c r="K378" s="28"/>
      <c r="L378" s="28"/>
      <c r="M378" s="45"/>
      <c r="N378" s="28"/>
      <c r="O378" s="26"/>
      <c r="Q378" s="101"/>
      <c r="R378" s="101" t="str">
        <f t="shared" si="26"/>
        <v/>
      </c>
      <c r="S378" s="107" t="str">
        <f t="shared" si="27"/>
        <v/>
      </c>
      <c r="T378" s="105"/>
      <c r="U378" s="101" t="str">
        <f t="shared" si="28"/>
        <v/>
      </c>
      <c r="V378" s="101" t="str">
        <f t="shared" si="29"/>
        <v/>
      </c>
    </row>
    <row r="379" spans="1:22" x14ac:dyDescent="0.3">
      <c r="A379" s="32">
        <f t="shared" si="25"/>
        <v>357</v>
      </c>
      <c r="B379" s="66"/>
      <c r="C379" s="65"/>
      <c r="D379" s="43"/>
      <c r="E379" s="43"/>
      <c r="F379" s="27"/>
      <c r="G379" s="28"/>
      <c r="H379" s="28"/>
      <c r="I379" s="28"/>
      <c r="J379" s="28"/>
      <c r="K379" s="28"/>
      <c r="L379" s="28"/>
      <c r="M379" s="45"/>
      <c r="N379" s="28"/>
      <c r="O379" s="26"/>
      <c r="Q379" s="101"/>
      <c r="R379" s="101" t="str">
        <f t="shared" si="26"/>
        <v/>
      </c>
      <c r="S379" s="107" t="str">
        <f t="shared" si="27"/>
        <v/>
      </c>
      <c r="T379" s="105"/>
      <c r="U379" s="101" t="str">
        <f t="shared" si="28"/>
        <v/>
      </c>
      <c r="V379" s="101" t="str">
        <f t="shared" si="29"/>
        <v/>
      </c>
    </row>
    <row r="380" spans="1:22" x14ac:dyDescent="0.3">
      <c r="A380" s="32">
        <f t="shared" si="25"/>
        <v>358</v>
      </c>
      <c r="B380" s="66"/>
      <c r="C380" s="65"/>
      <c r="D380" s="43"/>
      <c r="E380" s="43"/>
      <c r="F380" s="27"/>
      <c r="G380" s="28"/>
      <c r="H380" s="28"/>
      <c r="I380" s="28"/>
      <c r="J380" s="28"/>
      <c r="K380" s="28"/>
      <c r="L380" s="28"/>
      <c r="M380" s="45"/>
      <c r="N380" s="28"/>
      <c r="O380" s="26"/>
      <c r="Q380" s="101"/>
      <c r="R380" s="101" t="str">
        <f t="shared" si="26"/>
        <v/>
      </c>
      <c r="S380" s="107" t="str">
        <f t="shared" si="27"/>
        <v/>
      </c>
      <c r="T380" s="105"/>
      <c r="U380" s="101" t="str">
        <f t="shared" si="28"/>
        <v/>
      </c>
      <c r="V380" s="101" t="str">
        <f t="shared" si="29"/>
        <v/>
      </c>
    </row>
    <row r="381" spans="1:22" x14ac:dyDescent="0.3">
      <c r="A381" s="32">
        <f t="shared" si="25"/>
        <v>359</v>
      </c>
      <c r="B381" s="66"/>
      <c r="C381" s="65"/>
      <c r="D381" s="43"/>
      <c r="E381" s="43"/>
      <c r="F381" s="27"/>
      <c r="G381" s="28"/>
      <c r="H381" s="28"/>
      <c r="I381" s="28"/>
      <c r="J381" s="28"/>
      <c r="K381" s="28"/>
      <c r="L381" s="28"/>
      <c r="M381" s="45"/>
      <c r="N381" s="28"/>
      <c r="O381" s="26"/>
      <c r="Q381" s="101"/>
      <c r="R381" s="101" t="str">
        <f t="shared" si="26"/>
        <v/>
      </c>
      <c r="S381" s="107" t="str">
        <f t="shared" si="27"/>
        <v/>
      </c>
      <c r="T381" s="105"/>
      <c r="U381" s="101" t="str">
        <f t="shared" si="28"/>
        <v/>
      </c>
      <c r="V381" s="101" t="str">
        <f t="shared" si="29"/>
        <v/>
      </c>
    </row>
    <row r="382" spans="1:22" x14ac:dyDescent="0.3">
      <c r="A382" s="32">
        <f t="shared" si="25"/>
        <v>360</v>
      </c>
      <c r="B382" s="66"/>
      <c r="C382" s="65"/>
      <c r="D382" s="43"/>
      <c r="E382" s="43"/>
      <c r="F382" s="27"/>
      <c r="G382" s="28"/>
      <c r="H382" s="28"/>
      <c r="I382" s="28"/>
      <c r="J382" s="28"/>
      <c r="K382" s="28"/>
      <c r="L382" s="28"/>
      <c r="M382" s="45"/>
      <c r="N382" s="28"/>
      <c r="O382" s="26"/>
      <c r="Q382" s="101"/>
      <c r="R382" s="101" t="str">
        <f t="shared" si="26"/>
        <v/>
      </c>
      <c r="S382" s="107" t="str">
        <f t="shared" si="27"/>
        <v/>
      </c>
      <c r="T382" s="105"/>
      <c r="U382" s="101" t="str">
        <f t="shared" si="28"/>
        <v/>
      </c>
      <c r="V382" s="101" t="str">
        <f t="shared" si="29"/>
        <v/>
      </c>
    </row>
    <row r="383" spans="1:22" x14ac:dyDescent="0.3">
      <c r="A383" s="32">
        <f t="shared" si="25"/>
        <v>361</v>
      </c>
      <c r="B383" s="66"/>
      <c r="C383" s="65"/>
      <c r="D383" s="43"/>
      <c r="E383" s="43"/>
      <c r="F383" s="27"/>
      <c r="G383" s="28"/>
      <c r="H383" s="28"/>
      <c r="I383" s="28"/>
      <c r="J383" s="28"/>
      <c r="K383" s="28"/>
      <c r="L383" s="28"/>
      <c r="M383" s="45"/>
      <c r="N383" s="28"/>
      <c r="O383" s="26"/>
      <c r="Q383" s="101"/>
      <c r="R383" s="101" t="str">
        <f t="shared" si="26"/>
        <v/>
      </c>
      <c r="S383" s="107" t="str">
        <f t="shared" si="27"/>
        <v/>
      </c>
      <c r="T383" s="105"/>
      <c r="U383" s="101" t="str">
        <f t="shared" si="28"/>
        <v/>
      </c>
      <c r="V383" s="101" t="str">
        <f t="shared" si="29"/>
        <v/>
      </c>
    </row>
    <row r="384" spans="1:22" x14ac:dyDescent="0.3">
      <c r="A384" s="32">
        <f t="shared" si="25"/>
        <v>362</v>
      </c>
      <c r="B384" s="66"/>
      <c r="C384" s="65"/>
      <c r="D384" s="43"/>
      <c r="E384" s="43"/>
      <c r="F384" s="27"/>
      <c r="G384" s="28"/>
      <c r="H384" s="28"/>
      <c r="I384" s="28"/>
      <c r="J384" s="28"/>
      <c r="K384" s="28"/>
      <c r="L384" s="28"/>
      <c r="M384" s="45"/>
      <c r="N384" s="28"/>
      <c r="O384" s="26"/>
      <c r="Q384" s="101"/>
      <c r="R384" s="101" t="str">
        <f t="shared" si="26"/>
        <v/>
      </c>
      <c r="S384" s="107" t="str">
        <f t="shared" si="27"/>
        <v/>
      </c>
      <c r="T384" s="105"/>
      <c r="U384" s="101" t="str">
        <f t="shared" si="28"/>
        <v/>
      </c>
      <c r="V384" s="101" t="str">
        <f t="shared" si="29"/>
        <v/>
      </c>
    </row>
    <row r="385" spans="1:22" x14ac:dyDescent="0.3">
      <c r="A385" s="32">
        <f t="shared" si="25"/>
        <v>363</v>
      </c>
      <c r="B385" s="66"/>
      <c r="C385" s="65"/>
      <c r="D385" s="43"/>
      <c r="E385" s="43"/>
      <c r="F385" s="27"/>
      <c r="G385" s="28"/>
      <c r="H385" s="28"/>
      <c r="I385" s="28"/>
      <c r="J385" s="28"/>
      <c r="K385" s="28"/>
      <c r="L385" s="28"/>
      <c r="M385" s="45"/>
      <c r="N385" s="28"/>
      <c r="O385" s="26"/>
      <c r="Q385" s="101"/>
      <c r="R385" s="101" t="str">
        <f t="shared" si="26"/>
        <v/>
      </c>
      <c r="S385" s="107" t="str">
        <f t="shared" si="27"/>
        <v/>
      </c>
      <c r="T385" s="105"/>
      <c r="U385" s="101" t="str">
        <f t="shared" si="28"/>
        <v/>
      </c>
      <c r="V385" s="101" t="str">
        <f t="shared" si="29"/>
        <v/>
      </c>
    </row>
    <row r="386" spans="1:22" x14ac:dyDescent="0.3">
      <c r="A386" s="32">
        <f t="shared" si="25"/>
        <v>364</v>
      </c>
      <c r="B386" s="66"/>
      <c r="C386" s="65"/>
      <c r="D386" s="43"/>
      <c r="E386" s="43"/>
      <c r="F386" s="27"/>
      <c r="G386" s="28"/>
      <c r="H386" s="28"/>
      <c r="I386" s="28"/>
      <c r="J386" s="28"/>
      <c r="K386" s="28"/>
      <c r="L386" s="28"/>
      <c r="M386" s="45"/>
      <c r="N386" s="28"/>
      <c r="O386" s="26"/>
      <c r="Q386" s="101"/>
      <c r="R386" s="101" t="str">
        <f t="shared" si="26"/>
        <v/>
      </c>
      <c r="S386" s="107" t="str">
        <f t="shared" si="27"/>
        <v/>
      </c>
      <c r="T386" s="105"/>
      <c r="U386" s="101" t="str">
        <f t="shared" si="28"/>
        <v/>
      </c>
      <c r="V386" s="101" t="str">
        <f t="shared" si="29"/>
        <v/>
      </c>
    </row>
    <row r="387" spans="1:22" x14ac:dyDescent="0.3">
      <c r="A387" s="32">
        <f t="shared" si="25"/>
        <v>365</v>
      </c>
      <c r="B387" s="66"/>
      <c r="C387" s="65"/>
      <c r="D387" s="43"/>
      <c r="E387" s="43"/>
      <c r="F387" s="27"/>
      <c r="G387" s="28"/>
      <c r="H387" s="28"/>
      <c r="I387" s="28"/>
      <c r="J387" s="28"/>
      <c r="K387" s="28"/>
      <c r="L387" s="28"/>
      <c r="M387" s="45"/>
      <c r="N387" s="28"/>
      <c r="O387" s="26"/>
      <c r="Q387" s="101"/>
      <c r="R387" s="101" t="str">
        <f t="shared" si="26"/>
        <v/>
      </c>
      <c r="S387" s="107" t="str">
        <f t="shared" si="27"/>
        <v/>
      </c>
      <c r="T387" s="105"/>
      <c r="U387" s="101" t="str">
        <f t="shared" si="28"/>
        <v/>
      </c>
      <c r="V387" s="101" t="str">
        <f t="shared" si="29"/>
        <v/>
      </c>
    </row>
    <row r="388" spans="1:22" x14ac:dyDescent="0.3">
      <c r="A388" s="32">
        <f t="shared" si="25"/>
        <v>366</v>
      </c>
      <c r="B388" s="66"/>
      <c r="C388" s="65"/>
      <c r="D388" s="43"/>
      <c r="E388" s="43"/>
      <c r="F388" s="27"/>
      <c r="G388" s="28"/>
      <c r="H388" s="28"/>
      <c r="I388" s="28"/>
      <c r="J388" s="28"/>
      <c r="K388" s="28"/>
      <c r="L388" s="28"/>
      <c r="M388" s="45"/>
      <c r="N388" s="28"/>
      <c r="O388" s="26"/>
      <c r="Q388" s="101"/>
      <c r="R388" s="101" t="str">
        <f t="shared" si="26"/>
        <v/>
      </c>
      <c r="S388" s="107" t="str">
        <f t="shared" si="27"/>
        <v/>
      </c>
      <c r="T388" s="105"/>
      <c r="U388" s="101" t="str">
        <f t="shared" si="28"/>
        <v/>
      </c>
      <c r="V388" s="101" t="str">
        <f t="shared" si="29"/>
        <v/>
      </c>
    </row>
    <row r="389" spans="1:22" x14ac:dyDescent="0.3">
      <c r="A389" s="32">
        <f t="shared" si="25"/>
        <v>367</v>
      </c>
      <c r="B389" s="66"/>
      <c r="C389" s="65"/>
      <c r="D389" s="43"/>
      <c r="E389" s="43"/>
      <c r="F389" s="27"/>
      <c r="G389" s="28"/>
      <c r="H389" s="28"/>
      <c r="I389" s="28"/>
      <c r="J389" s="28"/>
      <c r="K389" s="28"/>
      <c r="L389" s="28"/>
      <c r="M389" s="45"/>
      <c r="N389" s="28"/>
      <c r="O389" s="26"/>
      <c r="Q389" s="101"/>
      <c r="R389" s="101" t="str">
        <f t="shared" si="26"/>
        <v/>
      </c>
      <c r="S389" s="107" t="str">
        <f t="shared" si="27"/>
        <v/>
      </c>
      <c r="T389" s="105"/>
      <c r="U389" s="101" t="str">
        <f t="shared" si="28"/>
        <v/>
      </c>
      <c r="V389" s="101" t="str">
        <f t="shared" si="29"/>
        <v/>
      </c>
    </row>
    <row r="390" spans="1:22" x14ac:dyDescent="0.3">
      <c r="A390" s="32">
        <f t="shared" si="25"/>
        <v>368</v>
      </c>
      <c r="B390" s="66"/>
      <c r="C390" s="65"/>
      <c r="D390" s="43"/>
      <c r="E390" s="43"/>
      <c r="F390" s="27"/>
      <c r="G390" s="28"/>
      <c r="H390" s="28"/>
      <c r="I390" s="28"/>
      <c r="J390" s="28"/>
      <c r="K390" s="28"/>
      <c r="L390" s="28"/>
      <c r="M390" s="45"/>
      <c r="N390" s="28"/>
      <c r="O390" s="26"/>
      <c r="Q390" s="101"/>
      <c r="R390" s="101" t="str">
        <f t="shared" si="26"/>
        <v/>
      </c>
      <c r="S390" s="107" t="str">
        <f t="shared" si="27"/>
        <v/>
      </c>
      <c r="T390" s="105"/>
      <c r="U390" s="101" t="str">
        <f t="shared" si="28"/>
        <v/>
      </c>
      <c r="V390" s="101" t="str">
        <f t="shared" si="29"/>
        <v/>
      </c>
    </row>
    <row r="391" spans="1:22" x14ac:dyDescent="0.3">
      <c r="A391" s="32">
        <f t="shared" si="25"/>
        <v>369</v>
      </c>
      <c r="B391" s="66"/>
      <c r="C391" s="65"/>
      <c r="D391" s="43"/>
      <c r="E391" s="43"/>
      <c r="F391" s="27"/>
      <c r="G391" s="28"/>
      <c r="H391" s="28"/>
      <c r="I391" s="28"/>
      <c r="J391" s="28"/>
      <c r="K391" s="28"/>
      <c r="L391" s="28"/>
      <c r="M391" s="45"/>
      <c r="N391" s="28"/>
      <c r="O391" s="26"/>
      <c r="Q391" s="101"/>
      <c r="R391" s="101" t="str">
        <f t="shared" si="26"/>
        <v/>
      </c>
      <c r="S391" s="107" t="str">
        <f t="shared" si="27"/>
        <v/>
      </c>
      <c r="T391" s="105"/>
      <c r="U391" s="101" t="str">
        <f t="shared" si="28"/>
        <v/>
      </c>
      <c r="V391" s="101" t="str">
        <f t="shared" si="29"/>
        <v/>
      </c>
    </row>
    <row r="392" spans="1:22" x14ac:dyDescent="0.3">
      <c r="A392" s="32">
        <f t="shared" si="25"/>
        <v>370</v>
      </c>
      <c r="B392" s="66"/>
      <c r="C392" s="65"/>
      <c r="D392" s="43"/>
      <c r="E392" s="43"/>
      <c r="F392" s="27"/>
      <c r="G392" s="28"/>
      <c r="H392" s="28"/>
      <c r="I392" s="28"/>
      <c r="J392" s="28"/>
      <c r="K392" s="28"/>
      <c r="L392" s="28"/>
      <c r="M392" s="45"/>
      <c r="N392" s="28"/>
      <c r="O392" s="26"/>
      <c r="Q392" s="101"/>
      <c r="R392" s="101" t="str">
        <f t="shared" si="26"/>
        <v/>
      </c>
      <c r="S392" s="107" t="str">
        <f t="shared" si="27"/>
        <v/>
      </c>
      <c r="T392" s="105"/>
      <c r="U392" s="101" t="str">
        <f t="shared" si="28"/>
        <v/>
      </c>
      <c r="V392" s="101" t="str">
        <f t="shared" si="29"/>
        <v/>
      </c>
    </row>
    <row r="393" spans="1:22" x14ac:dyDescent="0.3">
      <c r="A393" s="32">
        <f t="shared" si="25"/>
        <v>371</v>
      </c>
      <c r="B393" s="66"/>
      <c r="C393" s="65"/>
      <c r="D393" s="43"/>
      <c r="E393" s="43"/>
      <c r="F393" s="27"/>
      <c r="G393" s="28"/>
      <c r="H393" s="28"/>
      <c r="I393" s="28"/>
      <c r="J393" s="28"/>
      <c r="K393" s="28"/>
      <c r="L393" s="28"/>
      <c r="M393" s="45"/>
      <c r="N393" s="28"/>
      <c r="O393" s="26"/>
      <c r="Q393" s="101"/>
      <c r="R393" s="101" t="str">
        <f t="shared" si="26"/>
        <v/>
      </c>
      <c r="S393" s="107" t="str">
        <f t="shared" si="27"/>
        <v/>
      </c>
      <c r="T393" s="105"/>
      <c r="U393" s="101" t="str">
        <f t="shared" si="28"/>
        <v/>
      </c>
      <c r="V393" s="101" t="str">
        <f t="shared" si="29"/>
        <v/>
      </c>
    </row>
    <row r="394" spans="1:22" x14ac:dyDescent="0.3">
      <c r="A394" s="32">
        <f t="shared" si="25"/>
        <v>372</v>
      </c>
      <c r="B394" s="66"/>
      <c r="C394" s="65"/>
      <c r="D394" s="43"/>
      <c r="E394" s="43"/>
      <c r="F394" s="27"/>
      <c r="G394" s="28"/>
      <c r="H394" s="28"/>
      <c r="I394" s="28"/>
      <c r="J394" s="28"/>
      <c r="K394" s="28"/>
      <c r="L394" s="28"/>
      <c r="M394" s="45"/>
      <c r="N394" s="28"/>
      <c r="O394" s="26"/>
      <c r="Q394" s="101"/>
      <c r="R394" s="101" t="str">
        <f t="shared" si="26"/>
        <v/>
      </c>
      <c r="S394" s="107" t="str">
        <f t="shared" si="27"/>
        <v/>
      </c>
      <c r="T394" s="105"/>
      <c r="U394" s="101" t="str">
        <f t="shared" si="28"/>
        <v/>
      </c>
      <c r="V394" s="101" t="str">
        <f t="shared" si="29"/>
        <v/>
      </c>
    </row>
    <row r="395" spans="1:22" x14ac:dyDescent="0.3">
      <c r="A395" s="32">
        <f t="shared" si="25"/>
        <v>373</v>
      </c>
      <c r="B395" s="66"/>
      <c r="C395" s="65"/>
      <c r="D395" s="43"/>
      <c r="E395" s="43"/>
      <c r="F395" s="27"/>
      <c r="G395" s="28"/>
      <c r="H395" s="28"/>
      <c r="I395" s="28"/>
      <c r="J395" s="28"/>
      <c r="K395" s="28"/>
      <c r="L395" s="28"/>
      <c r="M395" s="45"/>
      <c r="N395" s="28"/>
      <c r="O395" s="26"/>
      <c r="Q395" s="101"/>
      <c r="R395" s="101" t="str">
        <f t="shared" si="26"/>
        <v/>
      </c>
      <c r="S395" s="107" t="str">
        <f t="shared" si="27"/>
        <v/>
      </c>
      <c r="T395" s="105"/>
      <c r="U395" s="101" t="str">
        <f t="shared" si="28"/>
        <v/>
      </c>
      <c r="V395" s="101" t="str">
        <f t="shared" si="29"/>
        <v/>
      </c>
    </row>
    <row r="396" spans="1:22" x14ac:dyDescent="0.3">
      <c r="A396" s="32">
        <f t="shared" si="25"/>
        <v>374</v>
      </c>
      <c r="B396" s="66"/>
      <c r="C396" s="65"/>
      <c r="D396" s="43"/>
      <c r="E396" s="43"/>
      <c r="F396" s="27"/>
      <c r="G396" s="28"/>
      <c r="H396" s="28"/>
      <c r="I396" s="28"/>
      <c r="J396" s="28"/>
      <c r="K396" s="28"/>
      <c r="L396" s="28"/>
      <c r="M396" s="45"/>
      <c r="N396" s="28"/>
      <c r="O396" s="26"/>
      <c r="Q396" s="101"/>
      <c r="R396" s="101" t="str">
        <f t="shared" si="26"/>
        <v/>
      </c>
      <c r="S396" s="107" t="str">
        <f t="shared" si="27"/>
        <v/>
      </c>
      <c r="T396" s="105"/>
      <c r="U396" s="101" t="str">
        <f t="shared" si="28"/>
        <v/>
      </c>
      <c r="V396" s="101" t="str">
        <f t="shared" si="29"/>
        <v/>
      </c>
    </row>
    <row r="397" spans="1:22" x14ac:dyDescent="0.3">
      <c r="A397" s="32">
        <f t="shared" si="25"/>
        <v>375</v>
      </c>
      <c r="B397" s="66"/>
      <c r="C397" s="65"/>
      <c r="D397" s="43"/>
      <c r="E397" s="43"/>
      <c r="F397" s="27"/>
      <c r="G397" s="28"/>
      <c r="H397" s="28"/>
      <c r="I397" s="28"/>
      <c r="J397" s="28"/>
      <c r="K397" s="28"/>
      <c r="L397" s="28"/>
      <c r="M397" s="45"/>
      <c r="N397" s="28"/>
      <c r="O397" s="26"/>
      <c r="Q397" s="101"/>
      <c r="R397" s="101" t="str">
        <f t="shared" si="26"/>
        <v/>
      </c>
      <c r="S397" s="107" t="str">
        <f t="shared" si="27"/>
        <v/>
      </c>
      <c r="T397" s="105"/>
      <c r="U397" s="101" t="str">
        <f t="shared" si="28"/>
        <v/>
      </c>
      <c r="V397" s="101" t="str">
        <f t="shared" si="29"/>
        <v/>
      </c>
    </row>
    <row r="398" spans="1:22" x14ac:dyDescent="0.3">
      <c r="A398" s="32">
        <f t="shared" si="25"/>
        <v>376</v>
      </c>
      <c r="B398" s="66"/>
      <c r="C398" s="65"/>
      <c r="D398" s="43"/>
      <c r="E398" s="43"/>
      <c r="F398" s="27"/>
      <c r="G398" s="28"/>
      <c r="H398" s="28"/>
      <c r="I398" s="28"/>
      <c r="J398" s="28"/>
      <c r="K398" s="28"/>
      <c r="L398" s="28"/>
      <c r="M398" s="45"/>
      <c r="N398" s="28"/>
      <c r="O398" s="26"/>
      <c r="Q398" s="101"/>
      <c r="R398" s="101" t="str">
        <f t="shared" si="26"/>
        <v/>
      </c>
      <c r="S398" s="107" t="str">
        <f t="shared" si="27"/>
        <v/>
      </c>
      <c r="T398" s="105"/>
      <c r="U398" s="101" t="str">
        <f t="shared" si="28"/>
        <v/>
      </c>
      <c r="V398" s="101" t="str">
        <f t="shared" si="29"/>
        <v/>
      </c>
    </row>
    <row r="399" spans="1:22" x14ac:dyDescent="0.3">
      <c r="A399" s="32">
        <f t="shared" si="25"/>
        <v>377</v>
      </c>
      <c r="B399" s="66"/>
      <c r="C399" s="65"/>
      <c r="D399" s="43"/>
      <c r="E399" s="43"/>
      <c r="F399" s="27"/>
      <c r="G399" s="28"/>
      <c r="H399" s="28"/>
      <c r="I399" s="28"/>
      <c r="J399" s="28"/>
      <c r="K399" s="28"/>
      <c r="L399" s="28"/>
      <c r="M399" s="45"/>
      <c r="N399" s="28"/>
      <c r="O399" s="26"/>
      <c r="Q399" s="101"/>
      <c r="R399" s="101" t="str">
        <f t="shared" si="26"/>
        <v/>
      </c>
      <c r="S399" s="107" t="str">
        <f t="shared" si="27"/>
        <v/>
      </c>
      <c r="T399" s="105"/>
      <c r="U399" s="101" t="str">
        <f t="shared" si="28"/>
        <v/>
      </c>
      <c r="V399" s="101" t="str">
        <f t="shared" si="29"/>
        <v/>
      </c>
    </row>
    <row r="400" spans="1:22" x14ac:dyDescent="0.3">
      <c r="A400" s="32">
        <f t="shared" si="25"/>
        <v>378</v>
      </c>
      <c r="B400" s="66"/>
      <c r="C400" s="65"/>
      <c r="D400" s="43"/>
      <c r="E400" s="43"/>
      <c r="F400" s="27"/>
      <c r="G400" s="28"/>
      <c r="H400" s="28"/>
      <c r="I400" s="28"/>
      <c r="J400" s="28"/>
      <c r="K400" s="28"/>
      <c r="L400" s="28"/>
      <c r="M400" s="45"/>
      <c r="N400" s="28"/>
      <c r="O400" s="26"/>
      <c r="Q400" s="101"/>
      <c r="R400" s="101" t="str">
        <f t="shared" si="26"/>
        <v/>
      </c>
      <c r="S400" s="107" t="str">
        <f t="shared" si="27"/>
        <v/>
      </c>
      <c r="T400" s="105"/>
      <c r="U400" s="101" t="str">
        <f t="shared" si="28"/>
        <v/>
      </c>
      <c r="V400" s="101" t="str">
        <f t="shared" si="29"/>
        <v/>
      </c>
    </row>
    <row r="401" spans="1:22" x14ac:dyDescent="0.3">
      <c r="A401" s="32">
        <f t="shared" si="25"/>
        <v>379</v>
      </c>
      <c r="B401" s="66"/>
      <c r="C401" s="65"/>
      <c r="D401" s="43"/>
      <c r="E401" s="43"/>
      <c r="F401" s="27"/>
      <c r="G401" s="28"/>
      <c r="H401" s="28"/>
      <c r="I401" s="28"/>
      <c r="J401" s="28"/>
      <c r="K401" s="28"/>
      <c r="L401" s="28"/>
      <c r="M401" s="45"/>
      <c r="N401" s="28"/>
      <c r="O401" s="26"/>
      <c r="Q401" s="101"/>
      <c r="R401" s="101" t="str">
        <f t="shared" si="26"/>
        <v/>
      </c>
      <c r="S401" s="107" t="str">
        <f t="shared" si="27"/>
        <v/>
      </c>
      <c r="T401" s="105"/>
      <c r="U401" s="101" t="str">
        <f t="shared" si="28"/>
        <v/>
      </c>
      <c r="V401" s="101" t="str">
        <f t="shared" si="29"/>
        <v/>
      </c>
    </row>
    <row r="402" spans="1:22" x14ac:dyDescent="0.3">
      <c r="A402" s="32">
        <f t="shared" si="25"/>
        <v>380</v>
      </c>
      <c r="B402" s="66"/>
      <c r="C402" s="65"/>
      <c r="D402" s="43"/>
      <c r="E402" s="43"/>
      <c r="F402" s="27"/>
      <c r="G402" s="28"/>
      <c r="H402" s="28"/>
      <c r="I402" s="28"/>
      <c r="J402" s="28"/>
      <c r="K402" s="28"/>
      <c r="L402" s="28"/>
      <c r="M402" s="45"/>
      <c r="N402" s="28"/>
      <c r="O402" s="26"/>
      <c r="Q402" s="101"/>
      <c r="R402" s="101" t="str">
        <f t="shared" si="26"/>
        <v/>
      </c>
      <c r="S402" s="107" t="str">
        <f t="shared" si="27"/>
        <v/>
      </c>
      <c r="T402" s="105"/>
      <c r="U402" s="101" t="str">
        <f t="shared" si="28"/>
        <v/>
      </c>
      <c r="V402" s="101" t="str">
        <f t="shared" si="29"/>
        <v/>
      </c>
    </row>
    <row r="403" spans="1:22" x14ac:dyDescent="0.3">
      <c r="A403" s="32">
        <f t="shared" si="25"/>
        <v>381</v>
      </c>
      <c r="B403" s="66"/>
      <c r="C403" s="65"/>
      <c r="D403" s="43"/>
      <c r="E403" s="43"/>
      <c r="F403" s="27"/>
      <c r="G403" s="28"/>
      <c r="H403" s="28"/>
      <c r="I403" s="28"/>
      <c r="J403" s="28"/>
      <c r="K403" s="28"/>
      <c r="L403" s="28"/>
      <c r="M403" s="45"/>
      <c r="N403" s="28"/>
      <c r="O403" s="26"/>
      <c r="Q403" s="101"/>
      <c r="R403" s="101" t="str">
        <f t="shared" si="26"/>
        <v/>
      </c>
      <c r="S403" s="107" t="str">
        <f t="shared" si="27"/>
        <v/>
      </c>
      <c r="T403" s="105"/>
      <c r="U403" s="101" t="str">
        <f t="shared" si="28"/>
        <v/>
      </c>
      <c r="V403" s="101" t="str">
        <f t="shared" si="29"/>
        <v/>
      </c>
    </row>
    <row r="404" spans="1:22" x14ac:dyDescent="0.3">
      <c r="A404" s="32">
        <f t="shared" si="25"/>
        <v>382</v>
      </c>
      <c r="B404" s="66"/>
      <c r="C404" s="65"/>
      <c r="D404" s="43"/>
      <c r="E404" s="43"/>
      <c r="F404" s="27"/>
      <c r="G404" s="28"/>
      <c r="H404" s="28"/>
      <c r="I404" s="28"/>
      <c r="J404" s="28"/>
      <c r="K404" s="28"/>
      <c r="L404" s="28"/>
      <c r="M404" s="45"/>
      <c r="N404" s="28"/>
      <c r="O404" s="26"/>
      <c r="Q404" s="101"/>
      <c r="R404" s="101" t="str">
        <f t="shared" si="26"/>
        <v/>
      </c>
      <c r="S404" s="107" t="str">
        <f t="shared" si="27"/>
        <v/>
      </c>
      <c r="T404" s="105"/>
      <c r="U404" s="101" t="str">
        <f t="shared" si="28"/>
        <v/>
      </c>
      <c r="V404" s="101" t="str">
        <f t="shared" si="29"/>
        <v/>
      </c>
    </row>
    <row r="405" spans="1:22" x14ac:dyDescent="0.3">
      <c r="A405" s="32">
        <f t="shared" si="25"/>
        <v>383</v>
      </c>
      <c r="B405" s="66"/>
      <c r="C405" s="65"/>
      <c r="D405" s="43"/>
      <c r="E405" s="43"/>
      <c r="F405" s="27"/>
      <c r="G405" s="28"/>
      <c r="H405" s="28"/>
      <c r="I405" s="28"/>
      <c r="J405" s="28"/>
      <c r="K405" s="28"/>
      <c r="L405" s="28"/>
      <c r="M405" s="45"/>
      <c r="N405" s="28"/>
      <c r="O405" s="26"/>
      <c r="Q405" s="101"/>
      <c r="R405" s="101" t="str">
        <f t="shared" si="26"/>
        <v/>
      </c>
      <c r="S405" s="107" t="str">
        <f t="shared" si="27"/>
        <v/>
      </c>
      <c r="T405" s="105"/>
      <c r="U405" s="101" t="str">
        <f t="shared" si="28"/>
        <v/>
      </c>
      <c r="V405" s="101" t="str">
        <f t="shared" si="29"/>
        <v/>
      </c>
    </row>
    <row r="406" spans="1:22" x14ac:dyDescent="0.3">
      <c r="A406" s="32">
        <f t="shared" si="25"/>
        <v>384</v>
      </c>
      <c r="B406" s="66"/>
      <c r="C406" s="65"/>
      <c r="D406" s="43"/>
      <c r="E406" s="43"/>
      <c r="F406" s="27"/>
      <c r="G406" s="28"/>
      <c r="H406" s="28"/>
      <c r="I406" s="28"/>
      <c r="J406" s="28"/>
      <c r="K406" s="28"/>
      <c r="L406" s="28"/>
      <c r="M406" s="45"/>
      <c r="N406" s="28"/>
      <c r="O406" s="26"/>
      <c r="Q406" s="101"/>
      <c r="R406" s="101" t="str">
        <f t="shared" si="26"/>
        <v/>
      </c>
      <c r="S406" s="107" t="str">
        <f t="shared" si="27"/>
        <v/>
      </c>
      <c r="T406" s="105"/>
      <c r="U406" s="101" t="str">
        <f t="shared" si="28"/>
        <v/>
      </c>
      <c r="V406" s="101" t="str">
        <f t="shared" si="29"/>
        <v/>
      </c>
    </row>
    <row r="407" spans="1:22" x14ac:dyDescent="0.3">
      <c r="A407" s="32">
        <f t="shared" si="25"/>
        <v>385</v>
      </c>
      <c r="B407" s="66"/>
      <c r="C407" s="65"/>
      <c r="D407" s="43"/>
      <c r="E407" s="43"/>
      <c r="F407" s="27"/>
      <c r="G407" s="28"/>
      <c r="H407" s="28"/>
      <c r="I407" s="28"/>
      <c r="J407" s="28"/>
      <c r="K407" s="28"/>
      <c r="L407" s="28"/>
      <c r="M407" s="45"/>
      <c r="N407" s="28"/>
      <c r="O407" s="26"/>
      <c r="Q407" s="101"/>
      <c r="R407" s="101" t="str">
        <f t="shared" si="26"/>
        <v/>
      </c>
      <c r="S407" s="107" t="str">
        <f t="shared" si="27"/>
        <v/>
      </c>
      <c r="T407" s="105"/>
      <c r="U407" s="101" t="str">
        <f t="shared" si="28"/>
        <v/>
      </c>
      <c r="V407" s="101" t="str">
        <f t="shared" si="29"/>
        <v/>
      </c>
    </row>
    <row r="408" spans="1:22" x14ac:dyDescent="0.3">
      <c r="A408" s="32">
        <f t="shared" ref="A408:A471" si="30">ROW()-ROW($A$22)</f>
        <v>386</v>
      </c>
      <c r="B408" s="66"/>
      <c r="C408" s="65"/>
      <c r="D408" s="43"/>
      <c r="E408" s="43"/>
      <c r="F408" s="27"/>
      <c r="G408" s="28"/>
      <c r="H408" s="28"/>
      <c r="I408" s="28"/>
      <c r="J408" s="28"/>
      <c r="K408" s="28"/>
      <c r="L408" s="28"/>
      <c r="M408" s="45"/>
      <c r="N408" s="28"/>
      <c r="O408" s="26"/>
      <c r="Q408" s="101"/>
      <c r="R408" s="101" t="str">
        <f t="shared" ref="R408:R471" si="31">IFERROR(LEFT(TRIM(Q408),FIND(",",TRIM(Q408))-1),"")</f>
        <v/>
      </c>
      <c r="S408" s="107" t="str">
        <f t="shared" ref="S408:S471" si="32">IFERROR(RIGHT(TRIM(Q408),LEN(TRIM(Q408))-FIND(",",TRIM(Q408))-1),"")</f>
        <v/>
      </c>
      <c r="T408" s="105"/>
      <c r="U408" s="101" t="str">
        <f t="shared" si="28"/>
        <v/>
      </c>
      <c r="V408" s="101" t="str">
        <f t="shared" si="29"/>
        <v/>
      </c>
    </row>
    <row r="409" spans="1:22" x14ac:dyDescent="0.3">
      <c r="A409" s="32">
        <f t="shared" si="30"/>
        <v>387</v>
      </c>
      <c r="B409" s="66"/>
      <c r="C409" s="65"/>
      <c r="D409" s="43"/>
      <c r="E409" s="43"/>
      <c r="F409" s="27"/>
      <c r="G409" s="28"/>
      <c r="H409" s="28"/>
      <c r="I409" s="28"/>
      <c r="J409" s="28"/>
      <c r="K409" s="28"/>
      <c r="L409" s="28"/>
      <c r="M409" s="45"/>
      <c r="N409" s="28"/>
      <c r="O409" s="26"/>
      <c r="Q409" s="101"/>
      <c r="R409" s="101" t="str">
        <f t="shared" si="31"/>
        <v/>
      </c>
      <c r="S409" s="107" t="str">
        <f t="shared" si="32"/>
        <v/>
      </c>
      <c r="T409" s="105"/>
      <c r="U409" s="101" t="str">
        <f t="shared" ref="U409:U472" si="33">IFERROR(RIGHT(TRIM(T409),LEN(TRIM(T409))-FIND(" ",TRIM(T409))),"")</f>
        <v/>
      </c>
      <c r="V409" s="101" t="str">
        <f t="shared" ref="V409:V472" si="34">IFERROR(LEFT(TRIM(T409),FIND(" ",TRIM(T409))-1),"")</f>
        <v/>
      </c>
    </row>
    <row r="410" spans="1:22" x14ac:dyDescent="0.3">
      <c r="A410" s="32">
        <f t="shared" si="30"/>
        <v>388</v>
      </c>
      <c r="B410" s="66"/>
      <c r="C410" s="65"/>
      <c r="D410" s="43"/>
      <c r="E410" s="43"/>
      <c r="F410" s="27"/>
      <c r="G410" s="28"/>
      <c r="H410" s="28"/>
      <c r="I410" s="28"/>
      <c r="J410" s="28"/>
      <c r="K410" s="28"/>
      <c r="L410" s="28"/>
      <c r="M410" s="45"/>
      <c r="N410" s="28"/>
      <c r="O410" s="26"/>
      <c r="Q410" s="101"/>
      <c r="R410" s="101" t="str">
        <f t="shared" si="31"/>
        <v/>
      </c>
      <c r="S410" s="107" t="str">
        <f t="shared" si="32"/>
        <v/>
      </c>
      <c r="T410" s="105"/>
      <c r="U410" s="101" t="str">
        <f t="shared" si="33"/>
        <v/>
      </c>
      <c r="V410" s="101" t="str">
        <f t="shared" si="34"/>
        <v/>
      </c>
    </row>
    <row r="411" spans="1:22" x14ac:dyDescent="0.3">
      <c r="A411" s="32">
        <f t="shared" si="30"/>
        <v>389</v>
      </c>
      <c r="B411" s="66"/>
      <c r="C411" s="65"/>
      <c r="D411" s="43"/>
      <c r="E411" s="43"/>
      <c r="F411" s="27"/>
      <c r="G411" s="28"/>
      <c r="H411" s="28"/>
      <c r="I411" s="28"/>
      <c r="J411" s="28"/>
      <c r="K411" s="28"/>
      <c r="L411" s="28"/>
      <c r="M411" s="45"/>
      <c r="N411" s="28"/>
      <c r="O411" s="26"/>
      <c r="Q411" s="101"/>
      <c r="R411" s="101" t="str">
        <f t="shared" si="31"/>
        <v/>
      </c>
      <c r="S411" s="107" t="str">
        <f t="shared" si="32"/>
        <v/>
      </c>
      <c r="T411" s="105"/>
      <c r="U411" s="101" t="str">
        <f t="shared" si="33"/>
        <v/>
      </c>
      <c r="V411" s="101" t="str">
        <f t="shared" si="34"/>
        <v/>
      </c>
    </row>
    <row r="412" spans="1:22" x14ac:dyDescent="0.3">
      <c r="A412" s="32">
        <f t="shared" si="30"/>
        <v>390</v>
      </c>
      <c r="B412" s="66"/>
      <c r="C412" s="65"/>
      <c r="D412" s="43"/>
      <c r="E412" s="43"/>
      <c r="F412" s="27"/>
      <c r="G412" s="28"/>
      <c r="H412" s="28"/>
      <c r="I412" s="28"/>
      <c r="J412" s="28"/>
      <c r="K412" s="28"/>
      <c r="L412" s="28"/>
      <c r="M412" s="45"/>
      <c r="N412" s="28"/>
      <c r="O412" s="26"/>
      <c r="Q412" s="101"/>
      <c r="R412" s="101" t="str">
        <f t="shared" si="31"/>
        <v/>
      </c>
      <c r="S412" s="107" t="str">
        <f t="shared" si="32"/>
        <v/>
      </c>
      <c r="T412" s="105"/>
      <c r="U412" s="101" t="str">
        <f t="shared" si="33"/>
        <v/>
      </c>
      <c r="V412" s="101" t="str">
        <f t="shared" si="34"/>
        <v/>
      </c>
    </row>
    <row r="413" spans="1:22" x14ac:dyDescent="0.3">
      <c r="A413" s="32">
        <f t="shared" si="30"/>
        <v>391</v>
      </c>
      <c r="B413" s="66"/>
      <c r="C413" s="65"/>
      <c r="D413" s="43"/>
      <c r="E413" s="43"/>
      <c r="F413" s="27"/>
      <c r="G413" s="28"/>
      <c r="H413" s="28"/>
      <c r="I413" s="28"/>
      <c r="J413" s="28"/>
      <c r="K413" s="28"/>
      <c r="L413" s="28"/>
      <c r="M413" s="45"/>
      <c r="N413" s="28"/>
      <c r="O413" s="26"/>
      <c r="Q413" s="101"/>
      <c r="R413" s="101" t="str">
        <f t="shared" si="31"/>
        <v/>
      </c>
      <c r="S413" s="107" t="str">
        <f t="shared" si="32"/>
        <v/>
      </c>
      <c r="T413" s="105"/>
      <c r="U413" s="101" t="str">
        <f t="shared" si="33"/>
        <v/>
      </c>
      <c r="V413" s="101" t="str">
        <f t="shared" si="34"/>
        <v/>
      </c>
    </row>
    <row r="414" spans="1:22" x14ac:dyDescent="0.3">
      <c r="A414" s="32">
        <f t="shared" si="30"/>
        <v>392</v>
      </c>
      <c r="B414" s="66"/>
      <c r="C414" s="65"/>
      <c r="D414" s="43"/>
      <c r="E414" s="43"/>
      <c r="F414" s="27"/>
      <c r="G414" s="28"/>
      <c r="H414" s="28"/>
      <c r="I414" s="28"/>
      <c r="J414" s="28"/>
      <c r="K414" s="28"/>
      <c r="L414" s="28"/>
      <c r="M414" s="45"/>
      <c r="N414" s="28"/>
      <c r="O414" s="26"/>
      <c r="Q414" s="101"/>
      <c r="R414" s="101" t="str">
        <f t="shared" si="31"/>
        <v/>
      </c>
      <c r="S414" s="107" t="str">
        <f t="shared" si="32"/>
        <v/>
      </c>
      <c r="T414" s="105"/>
      <c r="U414" s="101" t="str">
        <f t="shared" si="33"/>
        <v/>
      </c>
      <c r="V414" s="101" t="str">
        <f t="shared" si="34"/>
        <v/>
      </c>
    </row>
    <row r="415" spans="1:22" x14ac:dyDescent="0.3">
      <c r="A415" s="32">
        <f t="shared" si="30"/>
        <v>393</v>
      </c>
      <c r="B415" s="66"/>
      <c r="C415" s="65"/>
      <c r="D415" s="43"/>
      <c r="E415" s="43"/>
      <c r="F415" s="27"/>
      <c r="G415" s="28"/>
      <c r="H415" s="28"/>
      <c r="I415" s="28"/>
      <c r="J415" s="28"/>
      <c r="K415" s="28"/>
      <c r="L415" s="28"/>
      <c r="M415" s="45"/>
      <c r="N415" s="28"/>
      <c r="O415" s="26"/>
      <c r="Q415" s="101"/>
      <c r="R415" s="101" t="str">
        <f t="shared" si="31"/>
        <v/>
      </c>
      <c r="S415" s="107" t="str">
        <f t="shared" si="32"/>
        <v/>
      </c>
      <c r="T415" s="105"/>
      <c r="U415" s="101" t="str">
        <f t="shared" si="33"/>
        <v/>
      </c>
      <c r="V415" s="101" t="str">
        <f t="shared" si="34"/>
        <v/>
      </c>
    </row>
    <row r="416" spans="1:22" x14ac:dyDescent="0.3">
      <c r="A416" s="32">
        <f t="shared" si="30"/>
        <v>394</v>
      </c>
      <c r="B416" s="66"/>
      <c r="C416" s="65"/>
      <c r="D416" s="43"/>
      <c r="E416" s="43"/>
      <c r="F416" s="27"/>
      <c r="G416" s="28"/>
      <c r="H416" s="28"/>
      <c r="I416" s="28"/>
      <c r="J416" s="28"/>
      <c r="K416" s="28"/>
      <c r="L416" s="28"/>
      <c r="M416" s="45"/>
      <c r="N416" s="28"/>
      <c r="O416" s="26"/>
      <c r="Q416" s="101"/>
      <c r="R416" s="101" t="str">
        <f t="shared" si="31"/>
        <v/>
      </c>
      <c r="S416" s="107" t="str">
        <f t="shared" si="32"/>
        <v/>
      </c>
      <c r="T416" s="105"/>
      <c r="U416" s="101" t="str">
        <f t="shared" si="33"/>
        <v/>
      </c>
      <c r="V416" s="101" t="str">
        <f t="shared" si="34"/>
        <v/>
      </c>
    </row>
    <row r="417" spans="1:22" x14ac:dyDescent="0.3">
      <c r="A417" s="32">
        <f t="shared" si="30"/>
        <v>395</v>
      </c>
      <c r="B417" s="66"/>
      <c r="C417" s="65"/>
      <c r="D417" s="43"/>
      <c r="E417" s="43"/>
      <c r="F417" s="27"/>
      <c r="G417" s="28"/>
      <c r="H417" s="28"/>
      <c r="I417" s="28"/>
      <c r="J417" s="28"/>
      <c r="K417" s="28"/>
      <c r="L417" s="28"/>
      <c r="M417" s="45"/>
      <c r="N417" s="28"/>
      <c r="O417" s="26"/>
      <c r="Q417" s="101"/>
      <c r="R417" s="101" t="str">
        <f t="shared" si="31"/>
        <v/>
      </c>
      <c r="S417" s="107" t="str">
        <f t="shared" si="32"/>
        <v/>
      </c>
      <c r="T417" s="105"/>
      <c r="U417" s="101" t="str">
        <f t="shared" si="33"/>
        <v/>
      </c>
      <c r="V417" s="101" t="str">
        <f t="shared" si="34"/>
        <v/>
      </c>
    </row>
    <row r="418" spans="1:22" x14ac:dyDescent="0.3">
      <c r="A418" s="32">
        <f t="shared" si="30"/>
        <v>396</v>
      </c>
      <c r="B418" s="66"/>
      <c r="C418" s="65"/>
      <c r="D418" s="43"/>
      <c r="E418" s="43"/>
      <c r="F418" s="27"/>
      <c r="G418" s="28"/>
      <c r="H418" s="28"/>
      <c r="I418" s="28"/>
      <c r="J418" s="28"/>
      <c r="K418" s="28"/>
      <c r="L418" s="28"/>
      <c r="M418" s="45"/>
      <c r="N418" s="28"/>
      <c r="O418" s="26"/>
      <c r="Q418" s="101"/>
      <c r="R418" s="101" t="str">
        <f t="shared" si="31"/>
        <v/>
      </c>
      <c r="S418" s="107" t="str">
        <f t="shared" si="32"/>
        <v/>
      </c>
      <c r="T418" s="105"/>
      <c r="U418" s="101" t="str">
        <f t="shared" si="33"/>
        <v/>
      </c>
      <c r="V418" s="101" t="str">
        <f t="shared" si="34"/>
        <v/>
      </c>
    </row>
    <row r="419" spans="1:22" x14ac:dyDescent="0.3">
      <c r="A419" s="32">
        <f t="shared" si="30"/>
        <v>397</v>
      </c>
      <c r="B419" s="66"/>
      <c r="C419" s="65"/>
      <c r="D419" s="43"/>
      <c r="E419" s="43"/>
      <c r="F419" s="27"/>
      <c r="G419" s="28"/>
      <c r="H419" s="28"/>
      <c r="I419" s="28"/>
      <c r="J419" s="28"/>
      <c r="K419" s="28"/>
      <c r="L419" s="28"/>
      <c r="M419" s="45"/>
      <c r="N419" s="28"/>
      <c r="O419" s="26"/>
      <c r="Q419" s="101"/>
      <c r="R419" s="101" t="str">
        <f t="shared" si="31"/>
        <v/>
      </c>
      <c r="S419" s="107" t="str">
        <f t="shared" si="32"/>
        <v/>
      </c>
      <c r="T419" s="105"/>
      <c r="U419" s="101" t="str">
        <f t="shared" si="33"/>
        <v/>
      </c>
      <c r="V419" s="101" t="str">
        <f t="shared" si="34"/>
        <v/>
      </c>
    </row>
    <row r="420" spans="1:22" x14ac:dyDescent="0.3">
      <c r="A420" s="32">
        <f t="shared" si="30"/>
        <v>398</v>
      </c>
      <c r="B420" s="66"/>
      <c r="C420" s="65"/>
      <c r="D420" s="43"/>
      <c r="E420" s="43"/>
      <c r="F420" s="27"/>
      <c r="G420" s="28"/>
      <c r="H420" s="28"/>
      <c r="I420" s="28"/>
      <c r="J420" s="28"/>
      <c r="K420" s="28"/>
      <c r="L420" s="28"/>
      <c r="M420" s="45"/>
      <c r="N420" s="28"/>
      <c r="O420" s="26"/>
      <c r="Q420" s="101"/>
      <c r="R420" s="101" t="str">
        <f t="shared" si="31"/>
        <v/>
      </c>
      <c r="S420" s="107" t="str">
        <f t="shared" si="32"/>
        <v/>
      </c>
      <c r="T420" s="105"/>
      <c r="U420" s="101" t="str">
        <f t="shared" si="33"/>
        <v/>
      </c>
      <c r="V420" s="101" t="str">
        <f t="shared" si="34"/>
        <v/>
      </c>
    </row>
    <row r="421" spans="1:22" x14ac:dyDescent="0.3">
      <c r="A421" s="32">
        <f t="shared" si="30"/>
        <v>399</v>
      </c>
      <c r="B421" s="66"/>
      <c r="C421" s="65"/>
      <c r="D421" s="43"/>
      <c r="E421" s="43"/>
      <c r="F421" s="27"/>
      <c r="G421" s="28"/>
      <c r="H421" s="28"/>
      <c r="I421" s="28"/>
      <c r="J421" s="28"/>
      <c r="K421" s="28"/>
      <c r="L421" s="28"/>
      <c r="M421" s="45"/>
      <c r="N421" s="28"/>
      <c r="O421" s="26"/>
      <c r="Q421" s="101"/>
      <c r="R421" s="101" t="str">
        <f t="shared" si="31"/>
        <v/>
      </c>
      <c r="S421" s="107" t="str">
        <f t="shared" si="32"/>
        <v/>
      </c>
      <c r="T421" s="105"/>
      <c r="U421" s="101" t="str">
        <f t="shared" si="33"/>
        <v/>
      </c>
      <c r="V421" s="101" t="str">
        <f t="shared" si="34"/>
        <v/>
      </c>
    </row>
    <row r="422" spans="1:22" x14ac:dyDescent="0.3">
      <c r="A422" s="32">
        <f t="shared" si="30"/>
        <v>400</v>
      </c>
      <c r="B422" s="66"/>
      <c r="C422" s="65"/>
      <c r="D422" s="43"/>
      <c r="E422" s="43"/>
      <c r="F422" s="27"/>
      <c r="G422" s="28"/>
      <c r="H422" s="28"/>
      <c r="I422" s="28"/>
      <c r="J422" s="28"/>
      <c r="K422" s="28"/>
      <c r="L422" s="28"/>
      <c r="M422" s="45"/>
      <c r="N422" s="28"/>
      <c r="O422" s="26"/>
      <c r="Q422" s="101"/>
      <c r="R422" s="101" t="str">
        <f t="shared" si="31"/>
        <v/>
      </c>
      <c r="S422" s="107" t="str">
        <f t="shared" si="32"/>
        <v/>
      </c>
      <c r="T422" s="105"/>
      <c r="U422" s="101" t="str">
        <f t="shared" si="33"/>
        <v/>
      </c>
      <c r="V422" s="101" t="str">
        <f t="shared" si="34"/>
        <v/>
      </c>
    </row>
    <row r="423" spans="1:22" x14ac:dyDescent="0.3">
      <c r="A423" s="32">
        <f t="shared" si="30"/>
        <v>401</v>
      </c>
      <c r="B423" s="66"/>
      <c r="C423" s="65"/>
      <c r="D423" s="43"/>
      <c r="E423" s="43"/>
      <c r="F423" s="27"/>
      <c r="G423" s="28"/>
      <c r="H423" s="28"/>
      <c r="I423" s="28"/>
      <c r="J423" s="28"/>
      <c r="K423" s="28"/>
      <c r="L423" s="28"/>
      <c r="M423" s="45"/>
      <c r="N423" s="28"/>
      <c r="O423" s="26"/>
      <c r="Q423" s="101"/>
      <c r="R423" s="101" t="str">
        <f t="shared" si="31"/>
        <v/>
      </c>
      <c r="S423" s="107" t="str">
        <f t="shared" si="32"/>
        <v/>
      </c>
      <c r="T423" s="105"/>
      <c r="U423" s="101" t="str">
        <f t="shared" si="33"/>
        <v/>
      </c>
      <c r="V423" s="101" t="str">
        <f t="shared" si="34"/>
        <v/>
      </c>
    </row>
    <row r="424" spans="1:22" x14ac:dyDescent="0.3">
      <c r="A424" s="32">
        <f t="shared" si="30"/>
        <v>402</v>
      </c>
      <c r="B424" s="66"/>
      <c r="C424" s="65"/>
      <c r="D424" s="43"/>
      <c r="E424" s="43"/>
      <c r="F424" s="27"/>
      <c r="G424" s="28"/>
      <c r="H424" s="28"/>
      <c r="I424" s="28"/>
      <c r="J424" s="28"/>
      <c r="K424" s="28"/>
      <c r="L424" s="28"/>
      <c r="M424" s="45"/>
      <c r="N424" s="28"/>
      <c r="O424" s="26"/>
      <c r="Q424" s="101"/>
      <c r="R424" s="101" t="str">
        <f t="shared" si="31"/>
        <v/>
      </c>
      <c r="S424" s="107" t="str">
        <f t="shared" si="32"/>
        <v/>
      </c>
      <c r="T424" s="105"/>
      <c r="U424" s="101" t="str">
        <f t="shared" si="33"/>
        <v/>
      </c>
      <c r="V424" s="101" t="str">
        <f t="shared" si="34"/>
        <v/>
      </c>
    </row>
    <row r="425" spans="1:22" x14ac:dyDescent="0.3">
      <c r="A425" s="32">
        <f t="shared" si="30"/>
        <v>403</v>
      </c>
      <c r="B425" s="66"/>
      <c r="C425" s="65"/>
      <c r="D425" s="43"/>
      <c r="E425" s="43"/>
      <c r="F425" s="27"/>
      <c r="G425" s="28"/>
      <c r="H425" s="28"/>
      <c r="I425" s="28"/>
      <c r="J425" s="28"/>
      <c r="K425" s="28"/>
      <c r="L425" s="28"/>
      <c r="M425" s="45"/>
      <c r="N425" s="28"/>
      <c r="O425" s="26"/>
      <c r="Q425" s="101"/>
      <c r="R425" s="101" t="str">
        <f t="shared" si="31"/>
        <v/>
      </c>
      <c r="S425" s="107" t="str">
        <f t="shared" si="32"/>
        <v/>
      </c>
      <c r="T425" s="105"/>
      <c r="U425" s="101" t="str">
        <f t="shared" si="33"/>
        <v/>
      </c>
      <c r="V425" s="101" t="str">
        <f t="shared" si="34"/>
        <v/>
      </c>
    </row>
    <row r="426" spans="1:22" x14ac:dyDescent="0.3">
      <c r="A426" s="32">
        <f t="shared" si="30"/>
        <v>404</v>
      </c>
      <c r="B426" s="66"/>
      <c r="C426" s="65"/>
      <c r="D426" s="43"/>
      <c r="E426" s="43"/>
      <c r="F426" s="27"/>
      <c r="G426" s="28"/>
      <c r="H426" s="28"/>
      <c r="I426" s="28"/>
      <c r="J426" s="28"/>
      <c r="K426" s="28"/>
      <c r="L426" s="28"/>
      <c r="M426" s="45"/>
      <c r="N426" s="28"/>
      <c r="O426" s="26"/>
      <c r="Q426" s="101"/>
      <c r="R426" s="101" t="str">
        <f t="shared" si="31"/>
        <v/>
      </c>
      <c r="S426" s="107" t="str">
        <f t="shared" si="32"/>
        <v/>
      </c>
      <c r="T426" s="105"/>
      <c r="U426" s="101" t="str">
        <f t="shared" si="33"/>
        <v/>
      </c>
      <c r="V426" s="101" t="str">
        <f t="shared" si="34"/>
        <v/>
      </c>
    </row>
    <row r="427" spans="1:22" x14ac:dyDescent="0.3">
      <c r="A427" s="32">
        <f t="shared" si="30"/>
        <v>405</v>
      </c>
      <c r="B427" s="66"/>
      <c r="C427" s="65"/>
      <c r="D427" s="43"/>
      <c r="E427" s="43"/>
      <c r="F427" s="27"/>
      <c r="G427" s="28"/>
      <c r="H427" s="28"/>
      <c r="I427" s="28"/>
      <c r="J427" s="28"/>
      <c r="K427" s="28"/>
      <c r="L427" s="28"/>
      <c r="M427" s="45"/>
      <c r="N427" s="28"/>
      <c r="O427" s="26"/>
      <c r="Q427" s="101"/>
      <c r="R427" s="101" t="str">
        <f t="shared" si="31"/>
        <v/>
      </c>
      <c r="S427" s="107" t="str">
        <f t="shared" si="32"/>
        <v/>
      </c>
      <c r="T427" s="105"/>
      <c r="U427" s="101" t="str">
        <f t="shared" si="33"/>
        <v/>
      </c>
      <c r="V427" s="101" t="str">
        <f t="shared" si="34"/>
        <v/>
      </c>
    </row>
    <row r="428" spans="1:22" x14ac:dyDescent="0.3">
      <c r="A428" s="32">
        <f t="shared" si="30"/>
        <v>406</v>
      </c>
      <c r="B428" s="66"/>
      <c r="C428" s="65"/>
      <c r="D428" s="43"/>
      <c r="E428" s="43"/>
      <c r="F428" s="27"/>
      <c r="G428" s="28"/>
      <c r="H428" s="28"/>
      <c r="I428" s="28"/>
      <c r="J428" s="28"/>
      <c r="K428" s="28"/>
      <c r="L428" s="28"/>
      <c r="M428" s="45"/>
      <c r="N428" s="28"/>
      <c r="O428" s="26"/>
      <c r="Q428" s="101"/>
      <c r="R428" s="101" t="str">
        <f t="shared" si="31"/>
        <v/>
      </c>
      <c r="S428" s="107" t="str">
        <f t="shared" si="32"/>
        <v/>
      </c>
      <c r="T428" s="105"/>
      <c r="U428" s="101" t="str">
        <f t="shared" si="33"/>
        <v/>
      </c>
      <c r="V428" s="101" t="str">
        <f t="shared" si="34"/>
        <v/>
      </c>
    </row>
    <row r="429" spans="1:22" x14ac:dyDescent="0.3">
      <c r="A429" s="32">
        <f t="shared" si="30"/>
        <v>407</v>
      </c>
      <c r="B429" s="66"/>
      <c r="C429" s="65"/>
      <c r="D429" s="43"/>
      <c r="E429" s="43"/>
      <c r="F429" s="27"/>
      <c r="G429" s="28"/>
      <c r="H429" s="28"/>
      <c r="I429" s="28"/>
      <c r="J429" s="28"/>
      <c r="K429" s="28"/>
      <c r="L429" s="28"/>
      <c r="M429" s="45"/>
      <c r="N429" s="28"/>
      <c r="O429" s="26"/>
      <c r="Q429" s="101"/>
      <c r="R429" s="101" t="str">
        <f t="shared" si="31"/>
        <v/>
      </c>
      <c r="S429" s="107" t="str">
        <f t="shared" si="32"/>
        <v/>
      </c>
      <c r="T429" s="105"/>
      <c r="U429" s="101" t="str">
        <f t="shared" si="33"/>
        <v/>
      </c>
      <c r="V429" s="101" t="str">
        <f t="shared" si="34"/>
        <v/>
      </c>
    </row>
    <row r="430" spans="1:22" x14ac:dyDescent="0.3">
      <c r="A430" s="32">
        <f t="shared" si="30"/>
        <v>408</v>
      </c>
      <c r="B430" s="66"/>
      <c r="C430" s="65"/>
      <c r="D430" s="43"/>
      <c r="E430" s="43"/>
      <c r="F430" s="27"/>
      <c r="G430" s="28"/>
      <c r="H430" s="28"/>
      <c r="I430" s="28"/>
      <c r="J430" s="28"/>
      <c r="K430" s="28"/>
      <c r="L430" s="28"/>
      <c r="M430" s="45"/>
      <c r="N430" s="28"/>
      <c r="O430" s="26"/>
      <c r="Q430" s="101"/>
      <c r="R430" s="101" t="str">
        <f t="shared" si="31"/>
        <v/>
      </c>
      <c r="S430" s="107" t="str">
        <f t="shared" si="32"/>
        <v/>
      </c>
      <c r="T430" s="105"/>
      <c r="U430" s="101" t="str">
        <f t="shared" si="33"/>
        <v/>
      </c>
      <c r="V430" s="101" t="str">
        <f t="shared" si="34"/>
        <v/>
      </c>
    </row>
    <row r="431" spans="1:22" x14ac:dyDescent="0.3">
      <c r="A431" s="32">
        <f t="shared" si="30"/>
        <v>409</v>
      </c>
      <c r="B431" s="66"/>
      <c r="C431" s="65"/>
      <c r="D431" s="43"/>
      <c r="E431" s="43"/>
      <c r="F431" s="27"/>
      <c r="G431" s="28"/>
      <c r="H431" s="28"/>
      <c r="I431" s="28"/>
      <c r="J431" s="28"/>
      <c r="K431" s="28"/>
      <c r="L431" s="28"/>
      <c r="M431" s="45"/>
      <c r="N431" s="28"/>
      <c r="O431" s="26"/>
      <c r="Q431" s="101"/>
      <c r="R431" s="101" t="str">
        <f t="shared" si="31"/>
        <v/>
      </c>
      <c r="S431" s="107" t="str">
        <f t="shared" si="32"/>
        <v/>
      </c>
      <c r="T431" s="105"/>
      <c r="U431" s="101" t="str">
        <f t="shared" si="33"/>
        <v/>
      </c>
      <c r="V431" s="101" t="str">
        <f t="shared" si="34"/>
        <v/>
      </c>
    </row>
    <row r="432" spans="1:22" x14ac:dyDescent="0.3">
      <c r="A432" s="32">
        <f t="shared" si="30"/>
        <v>410</v>
      </c>
      <c r="B432" s="66"/>
      <c r="C432" s="65"/>
      <c r="D432" s="43"/>
      <c r="E432" s="43"/>
      <c r="F432" s="27"/>
      <c r="G432" s="28"/>
      <c r="H432" s="28"/>
      <c r="I432" s="28"/>
      <c r="J432" s="28"/>
      <c r="K432" s="28"/>
      <c r="L432" s="28"/>
      <c r="M432" s="45"/>
      <c r="N432" s="28"/>
      <c r="O432" s="26"/>
      <c r="Q432" s="101"/>
      <c r="R432" s="101" t="str">
        <f t="shared" si="31"/>
        <v/>
      </c>
      <c r="S432" s="107" t="str">
        <f t="shared" si="32"/>
        <v/>
      </c>
      <c r="T432" s="105"/>
      <c r="U432" s="101" t="str">
        <f t="shared" si="33"/>
        <v/>
      </c>
      <c r="V432" s="101" t="str">
        <f t="shared" si="34"/>
        <v/>
      </c>
    </row>
    <row r="433" spans="1:22" x14ac:dyDescent="0.3">
      <c r="A433" s="32">
        <f t="shared" si="30"/>
        <v>411</v>
      </c>
      <c r="B433" s="66"/>
      <c r="C433" s="65"/>
      <c r="D433" s="43"/>
      <c r="E433" s="43"/>
      <c r="F433" s="27"/>
      <c r="G433" s="28"/>
      <c r="H433" s="28"/>
      <c r="I433" s="28"/>
      <c r="J433" s="28"/>
      <c r="K433" s="28"/>
      <c r="L433" s="28"/>
      <c r="M433" s="45"/>
      <c r="N433" s="28"/>
      <c r="O433" s="26"/>
      <c r="Q433" s="101"/>
      <c r="R433" s="101" t="str">
        <f t="shared" si="31"/>
        <v/>
      </c>
      <c r="S433" s="107" t="str">
        <f t="shared" si="32"/>
        <v/>
      </c>
      <c r="T433" s="105"/>
      <c r="U433" s="101" t="str">
        <f t="shared" si="33"/>
        <v/>
      </c>
      <c r="V433" s="101" t="str">
        <f t="shared" si="34"/>
        <v/>
      </c>
    </row>
    <row r="434" spans="1:22" x14ac:dyDescent="0.3">
      <c r="A434" s="32">
        <f t="shared" si="30"/>
        <v>412</v>
      </c>
      <c r="B434" s="66"/>
      <c r="C434" s="65"/>
      <c r="D434" s="43"/>
      <c r="E434" s="43"/>
      <c r="F434" s="27"/>
      <c r="G434" s="28"/>
      <c r="H434" s="28"/>
      <c r="I434" s="28"/>
      <c r="J434" s="28"/>
      <c r="K434" s="28"/>
      <c r="L434" s="28"/>
      <c r="M434" s="45"/>
      <c r="N434" s="28"/>
      <c r="O434" s="26"/>
      <c r="Q434" s="101"/>
      <c r="R434" s="101" t="str">
        <f t="shared" si="31"/>
        <v/>
      </c>
      <c r="S434" s="107" t="str">
        <f t="shared" si="32"/>
        <v/>
      </c>
      <c r="T434" s="105"/>
      <c r="U434" s="101" t="str">
        <f t="shared" si="33"/>
        <v/>
      </c>
      <c r="V434" s="101" t="str">
        <f t="shared" si="34"/>
        <v/>
      </c>
    </row>
    <row r="435" spans="1:22" x14ac:dyDescent="0.3">
      <c r="A435" s="32">
        <f t="shared" si="30"/>
        <v>413</v>
      </c>
      <c r="B435" s="66"/>
      <c r="C435" s="65"/>
      <c r="D435" s="43"/>
      <c r="E435" s="43"/>
      <c r="F435" s="27"/>
      <c r="G435" s="28"/>
      <c r="H435" s="28"/>
      <c r="I435" s="28"/>
      <c r="J435" s="28"/>
      <c r="K435" s="28"/>
      <c r="L435" s="28"/>
      <c r="M435" s="45"/>
      <c r="N435" s="28"/>
      <c r="O435" s="26"/>
      <c r="Q435" s="101"/>
      <c r="R435" s="101" t="str">
        <f t="shared" si="31"/>
        <v/>
      </c>
      <c r="S435" s="107" t="str">
        <f t="shared" si="32"/>
        <v/>
      </c>
      <c r="T435" s="105"/>
      <c r="U435" s="101" t="str">
        <f t="shared" si="33"/>
        <v/>
      </c>
      <c r="V435" s="101" t="str">
        <f t="shared" si="34"/>
        <v/>
      </c>
    </row>
    <row r="436" spans="1:22" x14ac:dyDescent="0.3">
      <c r="A436" s="32">
        <f t="shared" si="30"/>
        <v>414</v>
      </c>
      <c r="B436" s="66"/>
      <c r="C436" s="65"/>
      <c r="D436" s="43"/>
      <c r="E436" s="43"/>
      <c r="F436" s="27"/>
      <c r="G436" s="28"/>
      <c r="H436" s="28"/>
      <c r="I436" s="28"/>
      <c r="J436" s="28"/>
      <c r="K436" s="28"/>
      <c r="L436" s="28"/>
      <c r="M436" s="45"/>
      <c r="N436" s="28"/>
      <c r="O436" s="26"/>
      <c r="Q436" s="101"/>
      <c r="R436" s="101" t="str">
        <f t="shared" si="31"/>
        <v/>
      </c>
      <c r="S436" s="107" t="str">
        <f t="shared" si="32"/>
        <v/>
      </c>
      <c r="T436" s="105"/>
      <c r="U436" s="101" t="str">
        <f t="shared" si="33"/>
        <v/>
      </c>
      <c r="V436" s="101" t="str">
        <f t="shared" si="34"/>
        <v/>
      </c>
    </row>
    <row r="437" spans="1:22" x14ac:dyDescent="0.3">
      <c r="A437" s="32">
        <f t="shared" si="30"/>
        <v>415</v>
      </c>
      <c r="B437" s="66"/>
      <c r="C437" s="65"/>
      <c r="D437" s="43"/>
      <c r="E437" s="43"/>
      <c r="F437" s="27"/>
      <c r="G437" s="28"/>
      <c r="H437" s="28"/>
      <c r="I437" s="28"/>
      <c r="J437" s="28"/>
      <c r="K437" s="28"/>
      <c r="L437" s="28"/>
      <c r="M437" s="45"/>
      <c r="N437" s="28"/>
      <c r="O437" s="26"/>
      <c r="Q437" s="101"/>
      <c r="R437" s="101" t="str">
        <f t="shared" si="31"/>
        <v/>
      </c>
      <c r="S437" s="107" t="str">
        <f t="shared" si="32"/>
        <v/>
      </c>
      <c r="T437" s="105"/>
      <c r="U437" s="101" t="str">
        <f t="shared" si="33"/>
        <v/>
      </c>
      <c r="V437" s="101" t="str">
        <f t="shared" si="34"/>
        <v/>
      </c>
    </row>
    <row r="438" spans="1:22" x14ac:dyDescent="0.3">
      <c r="A438" s="32">
        <f t="shared" si="30"/>
        <v>416</v>
      </c>
      <c r="B438" s="66"/>
      <c r="C438" s="65"/>
      <c r="D438" s="43"/>
      <c r="E438" s="43"/>
      <c r="F438" s="27"/>
      <c r="G438" s="28"/>
      <c r="H438" s="28"/>
      <c r="I438" s="28"/>
      <c r="J438" s="28"/>
      <c r="K438" s="28"/>
      <c r="L438" s="28"/>
      <c r="M438" s="45"/>
      <c r="N438" s="28"/>
      <c r="O438" s="26"/>
      <c r="Q438" s="101"/>
      <c r="R438" s="101" t="str">
        <f t="shared" si="31"/>
        <v/>
      </c>
      <c r="S438" s="107" t="str">
        <f t="shared" si="32"/>
        <v/>
      </c>
      <c r="T438" s="105"/>
      <c r="U438" s="101" t="str">
        <f t="shared" si="33"/>
        <v/>
      </c>
      <c r="V438" s="101" t="str">
        <f t="shared" si="34"/>
        <v/>
      </c>
    </row>
    <row r="439" spans="1:22" x14ac:dyDescent="0.3">
      <c r="A439" s="32">
        <f t="shared" si="30"/>
        <v>417</v>
      </c>
      <c r="B439" s="66"/>
      <c r="C439" s="65"/>
      <c r="D439" s="43"/>
      <c r="E439" s="43"/>
      <c r="F439" s="27"/>
      <c r="G439" s="28"/>
      <c r="H439" s="28"/>
      <c r="I439" s="28"/>
      <c r="J439" s="28"/>
      <c r="K439" s="28"/>
      <c r="L439" s="28"/>
      <c r="M439" s="45"/>
      <c r="N439" s="28"/>
      <c r="O439" s="26"/>
      <c r="Q439" s="101"/>
      <c r="R439" s="101" t="str">
        <f t="shared" si="31"/>
        <v/>
      </c>
      <c r="S439" s="107" t="str">
        <f t="shared" si="32"/>
        <v/>
      </c>
      <c r="T439" s="105"/>
      <c r="U439" s="101" t="str">
        <f t="shared" si="33"/>
        <v/>
      </c>
      <c r="V439" s="101" t="str">
        <f t="shared" si="34"/>
        <v/>
      </c>
    </row>
    <row r="440" spans="1:22" x14ac:dyDescent="0.3">
      <c r="A440" s="32">
        <f t="shared" si="30"/>
        <v>418</v>
      </c>
      <c r="B440" s="66"/>
      <c r="C440" s="65"/>
      <c r="D440" s="43"/>
      <c r="E440" s="43"/>
      <c r="F440" s="27"/>
      <c r="G440" s="28"/>
      <c r="H440" s="28"/>
      <c r="I440" s="28"/>
      <c r="J440" s="28"/>
      <c r="K440" s="28"/>
      <c r="L440" s="28"/>
      <c r="M440" s="45"/>
      <c r="N440" s="28"/>
      <c r="O440" s="26"/>
      <c r="Q440" s="101"/>
      <c r="R440" s="101" t="str">
        <f t="shared" si="31"/>
        <v/>
      </c>
      <c r="S440" s="107" t="str">
        <f t="shared" si="32"/>
        <v/>
      </c>
      <c r="T440" s="105"/>
      <c r="U440" s="101" t="str">
        <f t="shared" si="33"/>
        <v/>
      </c>
      <c r="V440" s="101" t="str">
        <f t="shared" si="34"/>
        <v/>
      </c>
    </row>
    <row r="441" spans="1:22" x14ac:dyDescent="0.3">
      <c r="A441" s="32">
        <f t="shared" si="30"/>
        <v>419</v>
      </c>
      <c r="B441" s="66"/>
      <c r="C441" s="65"/>
      <c r="D441" s="43"/>
      <c r="E441" s="43"/>
      <c r="F441" s="27"/>
      <c r="G441" s="28"/>
      <c r="H441" s="28"/>
      <c r="I441" s="28"/>
      <c r="J441" s="28"/>
      <c r="K441" s="28"/>
      <c r="L441" s="28"/>
      <c r="M441" s="45"/>
      <c r="N441" s="28"/>
      <c r="O441" s="26"/>
      <c r="Q441" s="101"/>
      <c r="R441" s="101" t="str">
        <f t="shared" si="31"/>
        <v/>
      </c>
      <c r="S441" s="107" t="str">
        <f t="shared" si="32"/>
        <v/>
      </c>
      <c r="T441" s="105"/>
      <c r="U441" s="101" t="str">
        <f t="shared" si="33"/>
        <v/>
      </c>
      <c r="V441" s="101" t="str">
        <f t="shared" si="34"/>
        <v/>
      </c>
    </row>
    <row r="442" spans="1:22" x14ac:dyDescent="0.3">
      <c r="A442" s="32">
        <f t="shared" si="30"/>
        <v>420</v>
      </c>
      <c r="B442" s="66"/>
      <c r="C442" s="65"/>
      <c r="D442" s="43"/>
      <c r="E442" s="43"/>
      <c r="F442" s="27"/>
      <c r="G442" s="28"/>
      <c r="H442" s="28"/>
      <c r="I442" s="28"/>
      <c r="J442" s="28"/>
      <c r="K442" s="28"/>
      <c r="L442" s="28"/>
      <c r="M442" s="45"/>
      <c r="N442" s="28"/>
      <c r="O442" s="26"/>
      <c r="Q442" s="101"/>
      <c r="R442" s="101" t="str">
        <f t="shared" si="31"/>
        <v/>
      </c>
      <c r="S442" s="107" t="str">
        <f t="shared" si="32"/>
        <v/>
      </c>
      <c r="T442" s="105"/>
      <c r="U442" s="101" t="str">
        <f t="shared" si="33"/>
        <v/>
      </c>
      <c r="V442" s="101" t="str">
        <f t="shared" si="34"/>
        <v/>
      </c>
    </row>
    <row r="443" spans="1:22" x14ac:dyDescent="0.3">
      <c r="A443" s="32">
        <f t="shared" si="30"/>
        <v>421</v>
      </c>
      <c r="B443" s="66"/>
      <c r="C443" s="65"/>
      <c r="D443" s="43"/>
      <c r="E443" s="43"/>
      <c r="F443" s="27"/>
      <c r="G443" s="28"/>
      <c r="H443" s="28"/>
      <c r="I443" s="28"/>
      <c r="J443" s="28"/>
      <c r="K443" s="28"/>
      <c r="L443" s="28"/>
      <c r="M443" s="45"/>
      <c r="N443" s="28"/>
      <c r="O443" s="26"/>
      <c r="Q443" s="101"/>
      <c r="R443" s="101" t="str">
        <f t="shared" si="31"/>
        <v/>
      </c>
      <c r="S443" s="107" t="str">
        <f t="shared" si="32"/>
        <v/>
      </c>
      <c r="T443" s="105"/>
      <c r="U443" s="101" t="str">
        <f t="shared" si="33"/>
        <v/>
      </c>
      <c r="V443" s="101" t="str">
        <f t="shared" si="34"/>
        <v/>
      </c>
    </row>
    <row r="444" spans="1:22" x14ac:dyDescent="0.3">
      <c r="A444" s="32">
        <f t="shared" si="30"/>
        <v>422</v>
      </c>
      <c r="B444" s="66"/>
      <c r="C444" s="65"/>
      <c r="D444" s="43"/>
      <c r="E444" s="43"/>
      <c r="F444" s="27"/>
      <c r="G444" s="28"/>
      <c r="H444" s="28"/>
      <c r="I444" s="28"/>
      <c r="J444" s="28"/>
      <c r="K444" s="28"/>
      <c r="L444" s="28"/>
      <c r="M444" s="45"/>
      <c r="N444" s="28"/>
      <c r="O444" s="26"/>
      <c r="Q444" s="101"/>
      <c r="R444" s="101" t="str">
        <f t="shared" si="31"/>
        <v/>
      </c>
      <c r="S444" s="107" t="str">
        <f t="shared" si="32"/>
        <v/>
      </c>
      <c r="T444" s="105"/>
      <c r="U444" s="101" t="str">
        <f t="shared" si="33"/>
        <v/>
      </c>
      <c r="V444" s="101" t="str">
        <f t="shared" si="34"/>
        <v/>
      </c>
    </row>
    <row r="445" spans="1:22" x14ac:dyDescent="0.3">
      <c r="A445" s="32">
        <f t="shared" si="30"/>
        <v>423</v>
      </c>
      <c r="B445" s="66"/>
      <c r="C445" s="65"/>
      <c r="D445" s="43"/>
      <c r="E445" s="43"/>
      <c r="F445" s="27"/>
      <c r="G445" s="28"/>
      <c r="H445" s="28"/>
      <c r="I445" s="28"/>
      <c r="J445" s="28"/>
      <c r="K445" s="28"/>
      <c r="L445" s="28"/>
      <c r="M445" s="45"/>
      <c r="N445" s="28"/>
      <c r="O445" s="26"/>
      <c r="Q445" s="101"/>
      <c r="R445" s="101" t="str">
        <f t="shared" si="31"/>
        <v/>
      </c>
      <c r="S445" s="107" t="str">
        <f t="shared" si="32"/>
        <v/>
      </c>
      <c r="T445" s="105"/>
      <c r="U445" s="101" t="str">
        <f t="shared" si="33"/>
        <v/>
      </c>
      <c r="V445" s="101" t="str">
        <f t="shared" si="34"/>
        <v/>
      </c>
    </row>
    <row r="446" spans="1:22" x14ac:dyDescent="0.3">
      <c r="A446" s="32">
        <f t="shared" si="30"/>
        <v>424</v>
      </c>
      <c r="B446" s="66"/>
      <c r="C446" s="65"/>
      <c r="D446" s="43"/>
      <c r="E446" s="43"/>
      <c r="F446" s="27"/>
      <c r="G446" s="28"/>
      <c r="H446" s="28"/>
      <c r="I446" s="28"/>
      <c r="J446" s="28"/>
      <c r="K446" s="28"/>
      <c r="L446" s="28"/>
      <c r="M446" s="45"/>
      <c r="N446" s="28"/>
      <c r="O446" s="26"/>
      <c r="Q446" s="101"/>
      <c r="R446" s="101" t="str">
        <f t="shared" si="31"/>
        <v/>
      </c>
      <c r="S446" s="107" t="str">
        <f t="shared" si="32"/>
        <v/>
      </c>
      <c r="T446" s="105"/>
      <c r="U446" s="101" t="str">
        <f t="shared" si="33"/>
        <v/>
      </c>
      <c r="V446" s="101" t="str">
        <f t="shared" si="34"/>
        <v/>
      </c>
    </row>
    <row r="447" spans="1:22" x14ac:dyDescent="0.3">
      <c r="A447" s="32">
        <f t="shared" si="30"/>
        <v>425</v>
      </c>
      <c r="B447" s="66"/>
      <c r="C447" s="65"/>
      <c r="D447" s="43"/>
      <c r="E447" s="43"/>
      <c r="F447" s="27"/>
      <c r="G447" s="28"/>
      <c r="H447" s="28"/>
      <c r="I447" s="28"/>
      <c r="J447" s="28"/>
      <c r="K447" s="28"/>
      <c r="L447" s="28"/>
      <c r="M447" s="45"/>
      <c r="N447" s="28"/>
      <c r="O447" s="26"/>
      <c r="Q447" s="101"/>
      <c r="R447" s="101" t="str">
        <f t="shared" si="31"/>
        <v/>
      </c>
      <c r="S447" s="107" t="str">
        <f t="shared" si="32"/>
        <v/>
      </c>
      <c r="T447" s="105"/>
      <c r="U447" s="101" t="str">
        <f t="shared" si="33"/>
        <v/>
      </c>
      <c r="V447" s="101" t="str">
        <f t="shared" si="34"/>
        <v/>
      </c>
    </row>
    <row r="448" spans="1:22" x14ac:dyDescent="0.3">
      <c r="A448" s="32">
        <f t="shared" si="30"/>
        <v>426</v>
      </c>
      <c r="B448" s="66"/>
      <c r="C448" s="65"/>
      <c r="D448" s="43"/>
      <c r="E448" s="43"/>
      <c r="F448" s="27"/>
      <c r="G448" s="28"/>
      <c r="H448" s="28"/>
      <c r="I448" s="28"/>
      <c r="J448" s="28"/>
      <c r="K448" s="28"/>
      <c r="L448" s="28"/>
      <c r="M448" s="45"/>
      <c r="N448" s="28"/>
      <c r="O448" s="26"/>
      <c r="Q448" s="101"/>
      <c r="R448" s="101" t="str">
        <f t="shared" si="31"/>
        <v/>
      </c>
      <c r="S448" s="107" t="str">
        <f t="shared" si="32"/>
        <v/>
      </c>
      <c r="T448" s="105"/>
      <c r="U448" s="101" t="str">
        <f t="shared" si="33"/>
        <v/>
      </c>
      <c r="V448" s="101" t="str">
        <f t="shared" si="34"/>
        <v/>
      </c>
    </row>
    <row r="449" spans="1:22" x14ac:dyDescent="0.3">
      <c r="A449" s="32">
        <f t="shared" si="30"/>
        <v>427</v>
      </c>
      <c r="B449" s="66"/>
      <c r="C449" s="65"/>
      <c r="D449" s="43"/>
      <c r="E449" s="43"/>
      <c r="F449" s="27"/>
      <c r="G449" s="28"/>
      <c r="H449" s="28"/>
      <c r="I449" s="28"/>
      <c r="J449" s="28"/>
      <c r="K449" s="28"/>
      <c r="L449" s="28"/>
      <c r="M449" s="45"/>
      <c r="N449" s="28"/>
      <c r="O449" s="26"/>
      <c r="Q449" s="101"/>
      <c r="R449" s="101" t="str">
        <f t="shared" si="31"/>
        <v/>
      </c>
      <c r="S449" s="107" t="str">
        <f t="shared" si="32"/>
        <v/>
      </c>
      <c r="T449" s="105"/>
      <c r="U449" s="101" t="str">
        <f t="shared" si="33"/>
        <v/>
      </c>
      <c r="V449" s="101" t="str">
        <f t="shared" si="34"/>
        <v/>
      </c>
    </row>
    <row r="450" spans="1:22" x14ac:dyDescent="0.3">
      <c r="A450" s="32">
        <f t="shared" si="30"/>
        <v>428</v>
      </c>
      <c r="B450" s="66"/>
      <c r="C450" s="65"/>
      <c r="D450" s="43"/>
      <c r="E450" s="43"/>
      <c r="F450" s="27"/>
      <c r="G450" s="28"/>
      <c r="H450" s="28"/>
      <c r="I450" s="28"/>
      <c r="J450" s="28"/>
      <c r="K450" s="28"/>
      <c r="L450" s="28"/>
      <c r="M450" s="45"/>
      <c r="N450" s="28"/>
      <c r="O450" s="26"/>
      <c r="Q450" s="101"/>
      <c r="R450" s="101" t="str">
        <f t="shared" si="31"/>
        <v/>
      </c>
      <c r="S450" s="107" t="str">
        <f t="shared" si="32"/>
        <v/>
      </c>
      <c r="T450" s="105"/>
      <c r="U450" s="101" t="str">
        <f t="shared" si="33"/>
        <v/>
      </c>
      <c r="V450" s="101" t="str">
        <f t="shared" si="34"/>
        <v/>
      </c>
    </row>
    <row r="451" spans="1:22" x14ac:dyDescent="0.3">
      <c r="A451" s="32">
        <f t="shared" si="30"/>
        <v>429</v>
      </c>
      <c r="B451" s="66"/>
      <c r="C451" s="65"/>
      <c r="D451" s="43"/>
      <c r="E451" s="43"/>
      <c r="F451" s="27"/>
      <c r="G451" s="28"/>
      <c r="H451" s="28"/>
      <c r="I451" s="28"/>
      <c r="J451" s="28"/>
      <c r="K451" s="28"/>
      <c r="L451" s="28"/>
      <c r="M451" s="45"/>
      <c r="N451" s="28"/>
      <c r="O451" s="26"/>
      <c r="Q451" s="101"/>
      <c r="R451" s="101" t="str">
        <f t="shared" si="31"/>
        <v/>
      </c>
      <c r="S451" s="107" t="str">
        <f t="shared" si="32"/>
        <v/>
      </c>
      <c r="T451" s="105"/>
      <c r="U451" s="101" t="str">
        <f t="shared" si="33"/>
        <v/>
      </c>
      <c r="V451" s="101" t="str">
        <f t="shared" si="34"/>
        <v/>
      </c>
    </row>
    <row r="452" spans="1:22" x14ac:dyDescent="0.3">
      <c r="A452" s="32">
        <f t="shared" si="30"/>
        <v>430</v>
      </c>
      <c r="B452" s="66"/>
      <c r="C452" s="65"/>
      <c r="D452" s="43"/>
      <c r="E452" s="43"/>
      <c r="F452" s="27"/>
      <c r="G452" s="28"/>
      <c r="H452" s="28"/>
      <c r="I452" s="28"/>
      <c r="J452" s="28"/>
      <c r="K452" s="28"/>
      <c r="L452" s="28"/>
      <c r="M452" s="45"/>
      <c r="N452" s="28"/>
      <c r="O452" s="26"/>
      <c r="Q452" s="101"/>
      <c r="R452" s="101" t="str">
        <f t="shared" si="31"/>
        <v/>
      </c>
      <c r="S452" s="107" t="str">
        <f t="shared" si="32"/>
        <v/>
      </c>
      <c r="T452" s="105"/>
      <c r="U452" s="101" t="str">
        <f t="shared" si="33"/>
        <v/>
      </c>
      <c r="V452" s="101" t="str">
        <f t="shared" si="34"/>
        <v/>
      </c>
    </row>
    <row r="453" spans="1:22" x14ac:dyDescent="0.3">
      <c r="A453" s="32">
        <f t="shared" si="30"/>
        <v>431</v>
      </c>
      <c r="B453" s="66"/>
      <c r="C453" s="65"/>
      <c r="D453" s="43"/>
      <c r="E453" s="43"/>
      <c r="F453" s="27"/>
      <c r="G453" s="28"/>
      <c r="H453" s="28"/>
      <c r="I453" s="28"/>
      <c r="J453" s="28"/>
      <c r="K453" s="28"/>
      <c r="L453" s="28"/>
      <c r="M453" s="45"/>
      <c r="N453" s="28"/>
      <c r="O453" s="26"/>
      <c r="Q453" s="101"/>
      <c r="R453" s="101" t="str">
        <f t="shared" si="31"/>
        <v/>
      </c>
      <c r="S453" s="107" t="str">
        <f t="shared" si="32"/>
        <v/>
      </c>
      <c r="T453" s="105"/>
      <c r="U453" s="101" t="str">
        <f t="shared" si="33"/>
        <v/>
      </c>
      <c r="V453" s="101" t="str">
        <f t="shared" si="34"/>
        <v/>
      </c>
    </row>
    <row r="454" spans="1:22" x14ac:dyDescent="0.3">
      <c r="A454" s="32">
        <f t="shared" si="30"/>
        <v>432</v>
      </c>
      <c r="B454" s="66"/>
      <c r="C454" s="65"/>
      <c r="D454" s="43"/>
      <c r="E454" s="43"/>
      <c r="F454" s="27"/>
      <c r="G454" s="28"/>
      <c r="H454" s="28"/>
      <c r="I454" s="28"/>
      <c r="J454" s="28"/>
      <c r="K454" s="28"/>
      <c r="L454" s="28"/>
      <c r="M454" s="45"/>
      <c r="N454" s="28"/>
      <c r="O454" s="26"/>
      <c r="Q454" s="101"/>
      <c r="R454" s="101" t="str">
        <f t="shared" si="31"/>
        <v/>
      </c>
      <c r="S454" s="107" t="str">
        <f t="shared" si="32"/>
        <v/>
      </c>
      <c r="T454" s="105"/>
      <c r="U454" s="101" t="str">
        <f t="shared" si="33"/>
        <v/>
      </c>
      <c r="V454" s="101" t="str">
        <f t="shared" si="34"/>
        <v/>
      </c>
    </row>
    <row r="455" spans="1:22" x14ac:dyDescent="0.3">
      <c r="A455" s="32">
        <f t="shared" si="30"/>
        <v>433</v>
      </c>
      <c r="B455" s="66"/>
      <c r="C455" s="65"/>
      <c r="D455" s="43"/>
      <c r="E455" s="43"/>
      <c r="F455" s="27"/>
      <c r="G455" s="28"/>
      <c r="H455" s="28"/>
      <c r="I455" s="28"/>
      <c r="J455" s="28"/>
      <c r="K455" s="28"/>
      <c r="L455" s="28"/>
      <c r="M455" s="45"/>
      <c r="N455" s="28"/>
      <c r="O455" s="26"/>
      <c r="Q455" s="101"/>
      <c r="R455" s="101" t="str">
        <f t="shared" si="31"/>
        <v/>
      </c>
      <c r="S455" s="107" t="str">
        <f t="shared" si="32"/>
        <v/>
      </c>
      <c r="T455" s="105"/>
      <c r="U455" s="101" t="str">
        <f t="shared" si="33"/>
        <v/>
      </c>
      <c r="V455" s="101" t="str">
        <f t="shared" si="34"/>
        <v/>
      </c>
    </row>
    <row r="456" spans="1:22" x14ac:dyDescent="0.3">
      <c r="A456" s="32">
        <f t="shared" si="30"/>
        <v>434</v>
      </c>
      <c r="B456" s="66"/>
      <c r="C456" s="65"/>
      <c r="D456" s="43"/>
      <c r="E456" s="43"/>
      <c r="F456" s="27"/>
      <c r="G456" s="28"/>
      <c r="H456" s="28"/>
      <c r="I456" s="28"/>
      <c r="J456" s="28"/>
      <c r="K456" s="28"/>
      <c r="L456" s="28"/>
      <c r="M456" s="45"/>
      <c r="N456" s="28"/>
      <c r="O456" s="26"/>
      <c r="Q456" s="101"/>
      <c r="R456" s="101" t="str">
        <f t="shared" si="31"/>
        <v/>
      </c>
      <c r="S456" s="107" t="str">
        <f t="shared" si="32"/>
        <v/>
      </c>
      <c r="T456" s="105"/>
      <c r="U456" s="101" t="str">
        <f t="shared" si="33"/>
        <v/>
      </c>
      <c r="V456" s="101" t="str">
        <f t="shared" si="34"/>
        <v/>
      </c>
    </row>
    <row r="457" spans="1:22" x14ac:dyDescent="0.3">
      <c r="A457" s="32">
        <f t="shared" si="30"/>
        <v>435</v>
      </c>
      <c r="B457" s="66"/>
      <c r="C457" s="65"/>
      <c r="D457" s="43"/>
      <c r="E457" s="43"/>
      <c r="F457" s="27"/>
      <c r="G457" s="28"/>
      <c r="H457" s="28"/>
      <c r="I457" s="28"/>
      <c r="J457" s="28"/>
      <c r="K457" s="28"/>
      <c r="L457" s="28"/>
      <c r="M457" s="45"/>
      <c r="N457" s="28"/>
      <c r="O457" s="26"/>
      <c r="Q457" s="101"/>
      <c r="R457" s="101" t="str">
        <f t="shared" si="31"/>
        <v/>
      </c>
      <c r="S457" s="107" t="str">
        <f t="shared" si="32"/>
        <v/>
      </c>
      <c r="T457" s="105"/>
      <c r="U457" s="101" t="str">
        <f t="shared" si="33"/>
        <v/>
      </c>
      <c r="V457" s="101" t="str">
        <f t="shared" si="34"/>
        <v/>
      </c>
    </row>
    <row r="458" spans="1:22" x14ac:dyDescent="0.3">
      <c r="A458" s="32">
        <f t="shared" si="30"/>
        <v>436</v>
      </c>
      <c r="B458" s="66"/>
      <c r="C458" s="65"/>
      <c r="D458" s="43"/>
      <c r="E458" s="43"/>
      <c r="F458" s="27"/>
      <c r="G458" s="28"/>
      <c r="H458" s="28"/>
      <c r="I458" s="28"/>
      <c r="J458" s="28"/>
      <c r="K458" s="28"/>
      <c r="L458" s="28"/>
      <c r="M458" s="45"/>
      <c r="N458" s="28"/>
      <c r="O458" s="26"/>
      <c r="Q458" s="101"/>
      <c r="R458" s="101" t="str">
        <f t="shared" si="31"/>
        <v/>
      </c>
      <c r="S458" s="107" t="str">
        <f t="shared" si="32"/>
        <v/>
      </c>
      <c r="T458" s="105"/>
      <c r="U458" s="101" t="str">
        <f t="shared" si="33"/>
        <v/>
      </c>
      <c r="V458" s="101" t="str">
        <f t="shared" si="34"/>
        <v/>
      </c>
    </row>
    <row r="459" spans="1:22" x14ac:dyDescent="0.3">
      <c r="A459" s="32">
        <f t="shared" si="30"/>
        <v>437</v>
      </c>
      <c r="B459" s="66" t="str">
        <f>IF(OR(C459="EE",C459="E",C459="Employee",C459="Self",AND(C459=0,TRIM(C459)&lt;&gt;"")),MAX($B$23:B458)+1,"")</f>
        <v/>
      </c>
      <c r="C459" s="65"/>
      <c r="D459" s="43"/>
      <c r="E459" s="43"/>
      <c r="F459" s="27"/>
      <c r="G459" s="28"/>
      <c r="H459" s="28"/>
      <c r="I459" s="28"/>
      <c r="J459" s="28"/>
      <c r="K459" s="28"/>
      <c r="L459" s="28"/>
      <c r="M459" s="45"/>
      <c r="N459" s="28"/>
      <c r="O459" s="26"/>
      <c r="Q459" s="101"/>
      <c r="R459" s="101" t="str">
        <f t="shared" si="31"/>
        <v/>
      </c>
      <c r="S459" s="107" t="str">
        <f t="shared" si="32"/>
        <v/>
      </c>
      <c r="T459" s="105"/>
      <c r="U459" s="101" t="str">
        <f t="shared" si="33"/>
        <v/>
      </c>
      <c r="V459" s="101" t="str">
        <f t="shared" si="34"/>
        <v/>
      </c>
    </row>
    <row r="460" spans="1:22" x14ac:dyDescent="0.3">
      <c r="A460" s="32">
        <f t="shared" si="30"/>
        <v>438</v>
      </c>
      <c r="B460" s="66" t="str">
        <f>IF(OR(C460="EE",C460="E",C460="Employee",C460="Self",AND(C460=0,TRIM(C460)&lt;&gt;"")),MAX($B$23:B459)+1,"")</f>
        <v/>
      </c>
      <c r="C460" s="65"/>
      <c r="D460" s="43"/>
      <c r="E460" s="43"/>
      <c r="F460" s="27"/>
      <c r="G460" s="28"/>
      <c r="H460" s="28"/>
      <c r="I460" s="28"/>
      <c r="J460" s="28"/>
      <c r="K460" s="28"/>
      <c r="L460" s="28"/>
      <c r="M460" s="45"/>
      <c r="N460" s="28"/>
      <c r="O460" s="26"/>
      <c r="Q460" s="101"/>
      <c r="R460" s="101" t="str">
        <f t="shared" si="31"/>
        <v/>
      </c>
      <c r="S460" s="107" t="str">
        <f t="shared" si="32"/>
        <v/>
      </c>
      <c r="T460" s="105"/>
      <c r="U460" s="101" t="str">
        <f t="shared" si="33"/>
        <v/>
      </c>
      <c r="V460" s="101" t="str">
        <f t="shared" si="34"/>
        <v/>
      </c>
    </row>
    <row r="461" spans="1:22" x14ac:dyDescent="0.3">
      <c r="A461" s="32">
        <f t="shared" si="30"/>
        <v>439</v>
      </c>
      <c r="B461" s="66" t="str">
        <f>IF(OR(C461="EE",C461="E",C461="Employee",C461="Self",AND(C461=0,TRIM(C461)&lt;&gt;"")),MAX($B$23:B460)+1,"")</f>
        <v/>
      </c>
      <c r="C461" s="65"/>
      <c r="D461" s="43"/>
      <c r="E461" s="43"/>
      <c r="F461" s="27"/>
      <c r="G461" s="28"/>
      <c r="H461" s="28"/>
      <c r="I461" s="28"/>
      <c r="J461" s="28"/>
      <c r="K461" s="28"/>
      <c r="L461" s="28"/>
      <c r="M461" s="45"/>
      <c r="N461" s="28"/>
      <c r="O461" s="26"/>
      <c r="Q461" s="101"/>
      <c r="R461" s="101" t="str">
        <f t="shared" si="31"/>
        <v/>
      </c>
      <c r="S461" s="107" t="str">
        <f t="shared" si="32"/>
        <v/>
      </c>
      <c r="T461" s="105"/>
      <c r="U461" s="101" t="str">
        <f t="shared" si="33"/>
        <v/>
      </c>
      <c r="V461" s="101" t="str">
        <f t="shared" si="34"/>
        <v/>
      </c>
    </row>
    <row r="462" spans="1:22" x14ac:dyDescent="0.3">
      <c r="A462" s="32">
        <f t="shared" si="30"/>
        <v>440</v>
      </c>
      <c r="B462" s="66" t="str">
        <f>IF(OR(C462="EE",C462="E",C462="Employee",C462="Self",AND(C462=0,TRIM(C462)&lt;&gt;"")),MAX($B$23:B461)+1,"")</f>
        <v/>
      </c>
      <c r="C462" s="65"/>
      <c r="D462" s="43"/>
      <c r="E462" s="43"/>
      <c r="F462" s="27"/>
      <c r="G462" s="28"/>
      <c r="H462" s="28"/>
      <c r="I462" s="28"/>
      <c r="J462" s="28"/>
      <c r="K462" s="28"/>
      <c r="L462" s="28"/>
      <c r="M462" s="45"/>
      <c r="N462" s="28"/>
      <c r="O462" s="26"/>
      <c r="Q462" s="101"/>
      <c r="R462" s="101" t="str">
        <f t="shared" si="31"/>
        <v/>
      </c>
      <c r="S462" s="107" t="str">
        <f t="shared" si="32"/>
        <v/>
      </c>
      <c r="T462" s="105"/>
      <c r="U462" s="101" t="str">
        <f t="shared" si="33"/>
        <v/>
      </c>
      <c r="V462" s="101" t="str">
        <f t="shared" si="34"/>
        <v/>
      </c>
    </row>
    <row r="463" spans="1:22" x14ac:dyDescent="0.3">
      <c r="A463" s="32">
        <f t="shared" si="30"/>
        <v>441</v>
      </c>
      <c r="B463" s="66" t="str">
        <f>IF(OR(C463="EE",C463="E",C463="Employee",C463="Self",AND(C463=0,TRIM(C463)&lt;&gt;"")),MAX($B$23:B462)+1,"")</f>
        <v/>
      </c>
      <c r="C463" s="65"/>
      <c r="D463" s="43"/>
      <c r="E463" s="43"/>
      <c r="F463" s="27"/>
      <c r="G463" s="28"/>
      <c r="H463" s="28"/>
      <c r="I463" s="28"/>
      <c r="J463" s="28"/>
      <c r="K463" s="28"/>
      <c r="L463" s="28"/>
      <c r="M463" s="45"/>
      <c r="N463" s="28"/>
      <c r="O463" s="26"/>
      <c r="Q463" s="101"/>
      <c r="R463" s="101" t="str">
        <f t="shared" si="31"/>
        <v/>
      </c>
      <c r="S463" s="107" t="str">
        <f t="shared" si="32"/>
        <v/>
      </c>
      <c r="T463" s="105"/>
      <c r="U463" s="101" t="str">
        <f t="shared" si="33"/>
        <v/>
      </c>
      <c r="V463" s="101" t="str">
        <f t="shared" si="34"/>
        <v/>
      </c>
    </row>
    <row r="464" spans="1:22" x14ac:dyDescent="0.3">
      <c r="A464" s="32">
        <f t="shared" si="30"/>
        <v>442</v>
      </c>
      <c r="B464" s="66" t="str">
        <f>IF(OR(C464="EE",C464="E",C464="Employee",C464="Self",AND(C464=0,TRIM(C464)&lt;&gt;"")),MAX($B$23:B463)+1,"")</f>
        <v/>
      </c>
      <c r="C464" s="65"/>
      <c r="D464" s="43"/>
      <c r="E464" s="43"/>
      <c r="F464" s="27"/>
      <c r="G464" s="28"/>
      <c r="H464" s="28"/>
      <c r="I464" s="28"/>
      <c r="J464" s="28"/>
      <c r="K464" s="28"/>
      <c r="L464" s="28"/>
      <c r="M464" s="45"/>
      <c r="N464" s="28"/>
      <c r="O464" s="26"/>
      <c r="Q464" s="101"/>
      <c r="R464" s="101" t="str">
        <f t="shared" si="31"/>
        <v/>
      </c>
      <c r="S464" s="107" t="str">
        <f t="shared" si="32"/>
        <v/>
      </c>
      <c r="T464" s="105"/>
      <c r="U464" s="101" t="str">
        <f t="shared" si="33"/>
        <v/>
      </c>
      <c r="V464" s="101" t="str">
        <f t="shared" si="34"/>
        <v/>
      </c>
    </row>
    <row r="465" spans="1:22" x14ac:dyDescent="0.3">
      <c r="A465" s="32">
        <f t="shared" si="30"/>
        <v>443</v>
      </c>
      <c r="B465" s="66" t="str">
        <f>IF(OR(C465="EE",C465="E",C465="Employee",C465="Self",AND(C465=0,TRIM(C465)&lt;&gt;"")),MAX($B$23:B464)+1,"")</f>
        <v/>
      </c>
      <c r="C465" s="65"/>
      <c r="D465" s="43"/>
      <c r="E465" s="43"/>
      <c r="F465" s="27"/>
      <c r="G465" s="28"/>
      <c r="H465" s="28"/>
      <c r="I465" s="28"/>
      <c r="J465" s="28"/>
      <c r="K465" s="28"/>
      <c r="L465" s="28"/>
      <c r="M465" s="45"/>
      <c r="N465" s="28"/>
      <c r="O465" s="26"/>
      <c r="Q465" s="101"/>
      <c r="R465" s="101" t="str">
        <f t="shared" si="31"/>
        <v/>
      </c>
      <c r="S465" s="107" t="str">
        <f t="shared" si="32"/>
        <v/>
      </c>
      <c r="T465" s="105"/>
      <c r="U465" s="101" t="str">
        <f t="shared" si="33"/>
        <v/>
      </c>
      <c r="V465" s="101" t="str">
        <f t="shared" si="34"/>
        <v/>
      </c>
    </row>
    <row r="466" spans="1:22" x14ac:dyDescent="0.3">
      <c r="A466" s="32">
        <f t="shared" si="30"/>
        <v>444</v>
      </c>
      <c r="B466" s="66" t="str">
        <f>IF(OR(C466="EE",C466="E",C466="Employee",C466="Self",AND(C466=0,TRIM(C466)&lt;&gt;"")),MAX($B$23:B465)+1,"")</f>
        <v/>
      </c>
      <c r="C466" s="65"/>
      <c r="D466" s="43"/>
      <c r="E466" s="43"/>
      <c r="F466" s="27"/>
      <c r="G466" s="28"/>
      <c r="H466" s="28"/>
      <c r="I466" s="28"/>
      <c r="J466" s="28"/>
      <c r="K466" s="28"/>
      <c r="L466" s="28"/>
      <c r="M466" s="45"/>
      <c r="N466" s="28"/>
      <c r="O466" s="26"/>
      <c r="Q466" s="101"/>
      <c r="R466" s="101" t="str">
        <f t="shared" si="31"/>
        <v/>
      </c>
      <c r="S466" s="107" t="str">
        <f t="shared" si="32"/>
        <v/>
      </c>
      <c r="T466" s="105"/>
      <c r="U466" s="101" t="str">
        <f t="shared" si="33"/>
        <v/>
      </c>
      <c r="V466" s="101" t="str">
        <f t="shared" si="34"/>
        <v/>
      </c>
    </row>
    <row r="467" spans="1:22" x14ac:dyDescent="0.3">
      <c r="A467" s="32">
        <f t="shared" si="30"/>
        <v>445</v>
      </c>
      <c r="B467" s="66" t="str">
        <f>IF(OR(C467="EE",C467="E",C467="Employee",C467="Self",AND(C467=0,TRIM(C467)&lt;&gt;"")),MAX($B$23:B466)+1,"")</f>
        <v/>
      </c>
      <c r="C467" s="65"/>
      <c r="D467" s="43"/>
      <c r="E467" s="43"/>
      <c r="F467" s="27"/>
      <c r="G467" s="28"/>
      <c r="H467" s="28"/>
      <c r="I467" s="28"/>
      <c r="J467" s="28"/>
      <c r="K467" s="28"/>
      <c r="L467" s="28"/>
      <c r="M467" s="45"/>
      <c r="N467" s="28"/>
      <c r="O467" s="26"/>
      <c r="Q467" s="101"/>
      <c r="R467" s="101" t="str">
        <f t="shared" si="31"/>
        <v/>
      </c>
      <c r="S467" s="107" t="str">
        <f t="shared" si="32"/>
        <v/>
      </c>
      <c r="T467" s="105"/>
      <c r="U467" s="101" t="str">
        <f t="shared" si="33"/>
        <v/>
      </c>
      <c r="V467" s="101" t="str">
        <f t="shared" si="34"/>
        <v/>
      </c>
    </row>
    <row r="468" spans="1:22" x14ac:dyDescent="0.3">
      <c r="A468" s="32">
        <f t="shared" si="30"/>
        <v>446</v>
      </c>
      <c r="B468" s="66" t="str">
        <f>IF(OR(C468="EE",C468="E",C468="Employee",C468="Self",AND(C468=0,TRIM(C468)&lt;&gt;"")),MAX($B$23:B467)+1,"")</f>
        <v/>
      </c>
      <c r="C468" s="65"/>
      <c r="D468" s="43"/>
      <c r="E468" s="43"/>
      <c r="F468" s="27"/>
      <c r="G468" s="28"/>
      <c r="H468" s="28"/>
      <c r="I468" s="28"/>
      <c r="J468" s="28"/>
      <c r="K468" s="28"/>
      <c r="L468" s="28"/>
      <c r="M468" s="45"/>
      <c r="N468" s="28"/>
      <c r="O468" s="26"/>
      <c r="Q468" s="101"/>
      <c r="R468" s="101" t="str">
        <f t="shared" si="31"/>
        <v/>
      </c>
      <c r="S468" s="107" t="str">
        <f t="shared" si="32"/>
        <v/>
      </c>
      <c r="T468" s="105"/>
      <c r="U468" s="101" t="str">
        <f t="shared" si="33"/>
        <v/>
      </c>
      <c r="V468" s="101" t="str">
        <f t="shared" si="34"/>
        <v/>
      </c>
    </row>
    <row r="469" spans="1:22" x14ac:dyDescent="0.3">
      <c r="A469" s="32">
        <f t="shared" si="30"/>
        <v>447</v>
      </c>
      <c r="B469" s="66" t="str">
        <f>IF(OR(C469="EE",C469="E",C469="Employee",C469="Self",AND(C469=0,TRIM(C469)&lt;&gt;"")),MAX($B$23:B468)+1,"")</f>
        <v/>
      </c>
      <c r="C469" s="65"/>
      <c r="D469" s="43"/>
      <c r="E469" s="43"/>
      <c r="F469" s="27"/>
      <c r="G469" s="28"/>
      <c r="H469" s="28"/>
      <c r="I469" s="28"/>
      <c r="J469" s="28"/>
      <c r="K469" s="28"/>
      <c r="L469" s="28"/>
      <c r="M469" s="45"/>
      <c r="N469" s="28"/>
      <c r="O469" s="26"/>
      <c r="Q469" s="101"/>
      <c r="R469" s="101" t="str">
        <f t="shared" si="31"/>
        <v/>
      </c>
      <c r="S469" s="107" t="str">
        <f t="shared" si="32"/>
        <v/>
      </c>
      <c r="T469" s="105"/>
      <c r="U469" s="101" t="str">
        <f t="shared" si="33"/>
        <v/>
      </c>
      <c r="V469" s="101" t="str">
        <f t="shared" si="34"/>
        <v/>
      </c>
    </row>
    <row r="470" spans="1:22" x14ac:dyDescent="0.3">
      <c r="A470" s="32">
        <f t="shared" si="30"/>
        <v>448</v>
      </c>
      <c r="B470" s="66" t="str">
        <f>IF(OR(C470="EE",C470="E",C470="Employee",C470="Self",AND(C470=0,TRIM(C470)&lt;&gt;"")),MAX($B$23:B469)+1,"")</f>
        <v/>
      </c>
      <c r="C470" s="65"/>
      <c r="D470" s="43"/>
      <c r="E470" s="43"/>
      <c r="F470" s="27"/>
      <c r="G470" s="28"/>
      <c r="H470" s="28"/>
      <c r="I470" s="28"/>
      <c r="J470" s="28"/>
      <c r="K470" s="28"/>
      <c r="L470" s="28"/>
      <c r="M470" s="45"/>
      <c r="N470" s="28"/>
      <c r="O470" s="26"/>
      <c r="Q470" s="101"/>
      <c r="R470" s="101" t="str">
        <f t="shared" si="31"/>
        <v/>
      </c>
      <c r="S470" s="107" t="str">
        <f t="shared" si="32"/>
        <v/>
      </c>
      <c r="T470" s="105"/>
      <c r="U470" s="101" t="str">
        <f t="shared" si="33"/>
        <v/>
      </c>
      <c r="V470" s="101" t="str">
        <f t="shared" si="34"/>
        <v/>
      </c>
    </row>
    <row r="471" spans="1:22" x14ac:dyDescent="0.3">
      <c r="A471" s="32">
        <f t="shared" si="30"/>
        <v>449</v>
      </c>
      <c r="B471" s="66" t="str">
        <f>IF(OR(C471="EE",C471="E",C471="Employee",C471="Self",AND(C471=0,TRIM(C471)&lt;&gt;"")),MAX($B$23:B470)+1,"")</f>
        <v/>
      </c>
      <c r="C471" s="65"/>
      <c r="D471" s="43"/>
      <c r="E471" s="43"/>
      <c r="F471" s="27"/>
      <c r="G471" s="28"/>
      <c r="H471" s="28"/>
      <c r="I471" s="28"/>
      <c r="J471" s="28"/>
      <c r="K471" s="28"/>
      <c r="L471" s="28"/>
      <c r="M471" s="45"/>
      <c r="N471" s="28"/>
      <c r="O471" s="26"/>
      <c r="Q471" s="101"/>
      <c r="R471" s="101" t="str">
        <f t="shared" si="31"/>
        <v/>
      </c>
      <c r="S471" s="107" t="str">
        <f t="shared" si="32"/>
        <v/>
      </c>
      <c r="T471" s="105"/>
      <c r="U471" s="101" t="str">
        <f t="shared" si="33"/>
        <v/>
      </c>
      <c r="V471" s="101" t="str">
        <f t="shared" si="34"/>
        <v/>
      </c>
    </row>
    <row r="472" spans="1:22" x14ac:dyDescent="0.3">
      <c r="A472" s="32">
        <f t="shared" ref="A472:A535" si="35">ROW()-ROW($A$22)</f>
        <v>450</v>
      </c>
      <c r="B472" s="66" t="str">
        <f>IF(OR(C472="EE",C472="E",C472="Employee",C472="Self",AND(C472=0,TRIM(C472)&lt;&gt;"")),MAX($B$23:B471)+1,"")</f>
        <v/>
      </c>
      <c r="C472" s="65"/>
      <c r="D472" s="43"/>
      <c r="E472" s="43"/>
      <c r="F472" s="27"/>
      <c r="G472" s="28"/>
      <c r="H472" s="28"/>
      <c r="I472" s="28"/>
      <c r="J472" s="28"/>
      <c r="K472" s="28"/>
      <c r="L472" s="28"/>
      <c r="M472" s="45"/>
      <c r="N472" s="28"/>
      <c r="O472" s="26"/>
      <c r="Q472" s="101"/>
      <c r="R472" s="101" t="str">
        <f t="shared" ref="R472:R535" si="36">IFERROR(LEFT(TRIM(Q472),FIND(",",TRIM(Q472))-1),"")</f>
        <v/>
      </c>
      <c r="S472" s="107" t="str">
        <f t="shared" ref="S472:S535" si="37">IFERROR(RIGHT(TRIM(Q472),LEN(TRIM(Q472))-FIND(",",TRIM(Q472))-1),"")</f>
        <v/>
      </c>
      <c r="T472" s="105"/>
      <c r="U472" s="101" t="str">
        <f t="shared" si="33"/>
        <v/>
      </c>
      <c r="V472" s="101" t="str">
        <f t="shared" si="34"/>
        <v/>
      </c>
    </row>
    <row r="473" spans="1:22" x14ac:dyDescent="0.3">
      <c r="A473" s="32">
        <f t="shared" si="35"/>
        <v>451</v>
      </c>
      <c r="B473" s="66" t="str">
        <f>IF(OR(C473="EE",C473="E",C473="Employee",C473="Self",AND(C473=0,TRIM(C473)&lt;&gt;"")),MAX($B$23:B472)+1,"")</f>
        <v/>
      </c>
      <c r="C473" s="65"/>
      <c r="D473" s="43"/>
      <c r="E473" s="43"/>
      <c r="F473" s="27"/>
      <c r="G473" s="28"/>
      <c r="H473" s="28"/>
      <c r="I473" s="28"/>
      <c r="J473" s="28"/>
      <c r="K473" s="28"/>
      <c r="L473" s="28"/>
      <c r="M473" s="45"/>
      <c r="N473" s="28"/>
      <c r="O473" s="26"/>
      <c r="Q473" s="101"/>
      <c r="R473" s="101" t="str">
        <f t="shared" si="36"/>
        <v/>
      </c>
      <c r="S473" s="107" t="str">
        <f t="shared" si="37"/>
        <v/>
      </c>
      <c r="T473" s="105"/>
      <c r="U473" s="101" t="str">
        <f t="shared" ref="U473:U536" si="38">IFERROR(RIGHT(TRIM(T473),LEN(TRIM(T473))-FIND(" ",TRIM(T473))),"")</f>
        <v/>
      </c>
      <c r="V473" s="101" t="str">
        <f t="shared" ref="V473:V536" si="39">IFERROR(LEFT(TRIM(T473),FIND(" ",TRIM(T473))-1),"")</f>
        <v/>
      </c>
    </row>
    <row r="474" spans="1:22" x14ac:dyDescent="0.3">
      <c r="A474" s="32">
        <f t="shared" si="35"/>
        <v>452</v>
      </c>
      <c r="B474" s="66" t="str">
        <f>IF(OR(C474="EE",C474="E",C474="Employee",C474="Self",AND(C474=0,TRIM(C474)&lt;&gt;"")),MAX($B$23:B473)+1,"")</f>
        <v/>
      </c>
      <c r="C474" s="65"/>
      <c r="D474" s="43"/>
      <c r="E474" s="43"/>
      <c r="F474" s="27"/>
      <c r="G474" s="28"/>
      <c r="H474" s="28"/>
      <c r="I474" s="28"/>
      <c r="J474" s="28"/>
      <c r="K474" s="28"/>
      <c r="L474" s="28"/>
      <c r="M474" s="45"/>
      <c r="N474" s="28"/>
      <c r="O474" s="26"/>
      <c r="Q474" s="101"/>
      <c r="R474" s="101" t="str">
        <f t="shared" si="36"/>
        <v/>
      </c>
      <c r="S474" s="107" t="str">
        <f t="shared" si="37"/>
        <v/>
      </c>
      <c r="T474" s="105"/>
      <c r="U474" s="101" t="str">
        <f t="shared" si="38"/>
        <v/>
      </c>
      <c r="V474" s="101" t="str">
        <f t="shared" si="39"/>
        <v/>
      </c>
    </row>
    <row r="475" spans="1:22" x14ac:dyDescent="0.3">
      <c r="A475" s="32">
        <f t="shared" si="35"/>
        <v>453</v>
      </c>
      <c r="B475" s="66" t="str">
        <f>IF(OR(C475="EE",C475="E",C475="Employee",C475="Self",AND(C475=0,TRIM(C475)&lt;&gt;"")),MAX($B$23:B474)+1,"")</f>
        <v/>
      </c>
      <c r="C475" s="65"/>
      <c r="D475" s="43"/>
      <c r="E475" s="43"/>
      <c r="F475" s="27"/>
      <c r="G475" s="28"/>
      <c r="H475" s="28"/>
      <c r="I475" s="28"/>
      <c r="J475" s="28"/>
      <c r="K475" s="28"/>
      <c r="L475" s="28"/>
      <c r="M475" s="45"/>
      <c r="N475" s="28"/>
      <c r="O475" s="26"/>
      <c r="Q475" s="101"/>
      <c r="R475" s="101" t="str">
        <f t="shared" si="36"/>
        <v/>
      </c>
      <c r="S475" s="107" t="str">
        <f t="shared" si="37"/>
        <v/>
      </c>
      <c r="T475" s="105"/>
      <c r="U475" s="101" t="str">
        <f t="shared" si="38"/>
        <v/>
      </c>
      <c r="V475" s="101" t="str">
        <f t="shared" si="39"/>
        <v/>
      </c>
    </row>
    <row r="476" spans="1:22" x14ac:dyDescent="0.3">
      <c r="A476" s="32">
        <f t="shared" si="35"/>
        <v>454</v>
      </c>
      <c r="B476" s="66" t="str">
        <f>IF(OR(C476="EE",C476="E",C476="Employee",C476="Self",AND(C476=0,TRIM(C476)&lt;&gt;"")),MAX($B$23:B475)+1,"")</f>
        <v/>
      </c>
      <c r="C476" s="65"/>
      <c r="D476" s="43"/>
      <c r="E476" s="43"/>
      <c r="F476" s="27"/>
      <c r="G476" s="28"/>
      <c r="H476" s="28"/>
      <c r="I476" s="28"/>
      <c r="J476" s="28"/>
      <c r="K476" s="28"/>
      <c r="L476" s="28"/>
      <c r="M476" s="45"/>
      <c r="N476" s="28"/>
      <c r="O476" s="26"/>
      <c r="Q476" s="101"/>
      <c r="R476" s="101" t="str">
        <f t="shared" si="36"/>
        <v/>
      </c>
      <c r="S476" s="107" t="str">
        <f t="shared" si="37"/>
        <v/>
      </c>
      <c r="T476" s="105"/>
      <c r="U476" s="101" t="str">
        <f t="shared" si="38"/>
        <v/>
      </c>
      <c r="V476" s="101" t="str">
        <f t="shared" si="39"/>
        <v/>
      </c>
    </row>
    <row r="477" spans="1:22" x14ac:dyDescent="0.3">
      <c r="A477" s="32">
        <f t="shared" si="35"/>
        <v>455</v>
      </c>
      <c r="B477" s="66" t="str">
        <f>IF(OR(C477="EE",C477="E",C477="Employee",C477="Self",AND(C477=0,TRIM(C477)&lt;&gt;"")),MAX($B$23:B476)+1,"")</f>
        <v/>
      </c>
      <c r="C477" s="65"/>
      <c r="D477" s="43"/>
      <c r="E477" s="43"/>
      <c r="F477" s="27"/>
      <c r="G477" s="28"/>
      <c r="H477" s="28"/>
      <c r="I477" s="28"/>
      <c r="J477" s="28"/>
      <c r="K477" s="28"/>
      <c r="L477" s="28"/>
      <c r="M477" s="45"/>
      <c r="N477" s="28"/>
      <c r="O477" s="26"/>
      <c r="Q477" s="101"/>
      <c r="R477" s="101" t="str">
        <f t="shared" si="36"/>
        <v/>
      </c>
      <c r="S477" s="107" t="str">
        <f t="shared" si="37"/>
        <v/>
      </c>
      <c r="T477" s="105"/>
      <c r="U477" s="101" t="str">
        <f t="shared" si="38"/>
        <v/>
      </c>
      <c r="V477" s="101" t="str">
        <f t="shared" si="39"/>
        <v/>
      </c>
    </row>
    <row r="478" spans="1:22" x14ac:dyDescent="0.3">
      <c r="A478" s="32">
        <f t="shared" si="35"/>
        <v>456</v>
      </c>
      <c r="B478" s="66" t="str">
        <f>IF(OR(C478="EE",C478="E",C478="Employee",C478="Self",AND(C478=0,TRIM(C478)&lt;&gt;"")),MAX($B$23:B477)+1,"")</f>
        <v/>
      </c>
      <c r="C478" s="65"/>
      <c r="D478" s="43"/>
      <c r="E478" s="43"/>
      <c r="F478" s="27"/>
      <c r="G478" s="28"/>
      <c r="H478" s="28"/>
      <c r="I478" s="28"/>
      <c r="J478" s="28"/>
      <c r="K478" s="28"/>
      <c r="L478" s="28"/>
      <c r="M478" s="45"/>
      <c r="N478" s="28"/>
      <c r="O478" s="26"/>
      <c r="Q478" s="101"/>
      <c r="R478" s="101" t="str">
        <f t="shared" si="36"/>
        <v/>
      </c>
      <c r="S478" s="107" t="str">
        <f t="shared" si="37"/>
        <v/>
      </c>
      <c r="T478" s="105"/>
      <c r="U478" s="101" t="str">
        <f t="shared" si="38"/>
        <v/>
      </c>
      <c r="V478" s="101" t="str">
        <f t="shared" si="39"/>
        <v/>
      </c>
    </row>
    <row r="479" spans="1:22" x14ac:dyDescent="0.3">
      <c r="A479" s="32">
        <f t="shared" si="35"/>
        <v>457</v>
      </c>
      <c r="B479" s="66" t="str">
        <f>IF(OR(C479="EE",C479="E",C479="Employee",C479="Self",AND(C479=0,TRIM(C479)&lt;&gt;"")),MAX($B$23:B478)+1,"")</f>
        <v/>
      </c>
      <c r="C479" s="65"/>
      <c r="D479" s="43"/>
      <c r="E479" s="43"/>
      <c r="F479" s="27"/>
      <c r="G479" s="28"/>
      <c r="H479" s="28"/>
      <c r="I479" s="28"/>
      <c r="J479" s="28"/>
      <c r="K479" s="28"/>
      <c r="L479" s="28"/>
      <c r="M479" s="45"/>
      <c r="N479" s="28"/>
      <c r="O479" s="26"/>
      <c r="Q479" s="101"/>
      <c r="R479" s="101" t="str">
        <f t="shared" si="36"/>
        <v/>
      </c>
      <c r="S479" s="107" t="str">
        <f t="shared" si="37"/>
        <v/>
      </c>
      <c r="T479" s="105"/>
      <c r="U479" s="101" t="str">
        <f t="shared" si="38"/>
        <v/>
      </c>
      <c r="V479" s="101" t="str">
        <f t="shared" si="39"/>
        <v/>
      </c>
    </row>
    <row r="480" spans="1:22" x14ac:dyDescent="0.3">
      <c r="A480" s="32">
        <f t="shared" si="35"/>
        <v>458</v>
      </c>
      <c r="B480" s="66" t="str">
        <f>IF(OR(C480="EE",C480="E",C480="Employee",C480="Self",AND(C480=0,TRIM(C480)&lt;&gt;"")),MAX($B$23:B479)+1,"")</f>
        <v/>
      </c>
      <c r="C480" s="65"/>
      <c r="D480" s="43"/>
      <c r="E480" s="43"/>
      <c r="F480" s="27"/>
      <c r="G480" s="28"/>
      <c r="H480" s="28"/>
      <c r="I480" s="28"/>
      <c r="J480" s="28"/>
      <c r="K480" s="28"/>
      <c r="L480" s="28"/>
      <c r="M480" s="45"/>
      <c r="N480" s="28"/>
      <c r="O480" s="26"/>
      <c r="Q480" s="101"/>
      <c r="R480" s="101" t="str">
        <f t="shared" si="36"/>
        <v/>
      </c>
      <c r="S480" s="107" t="str">
        <f t="shared" si="37"/>
        <v/>
      </c>
      <c r="T480" s="105"/>
      <c r="U480" s="101" t="str">
        <f t="shared" si="38"/>
        <v/>
      </c>
      <c r="V480" s="101" t="str">
        <f t="shared" si="39"/>
        <v/>
      </c>
    </row>
    <row r="481" spans="1:22" x14ac:dyDescent="0.3">
      <c r="A481" s="32">
        <f t="shared" si="35"/>
        <v>459</v>
      </c>
      <c r="B481" s="66" t="str">
        <f>IF(OR(C481="EE",C481="E",C481="Employee",C481="Self",AND(C481=0,TRIM(C481)&lt;&gt;"")),MAX($B$23:B480)+1,"")</f>
        <v/>
      </c>
      <c r="C481" s="65"/>
      <c r="D481" s="43"/>
      <c r="E481" s="43"/>
      <c r="F481" s="27"/>
      <c r="G481" s="28"/>
      <c r="H481" s="28"/>
      <c r="I481" s="28"/>
      <c r="J481" s="28"/>
      <c r="K481" s="28"/>
      <c r="L481" s="28"/>
      <c r="M481" s="45"/>
      <c r="N481" s="28"/>
      <c r="O481" s="26"/>
      <c r="Q481" s="101"/>
      <c r="R481" s="101" t="str">
        <f t="shared" si="36"/>
        <v/>
      </c>
      <c r="S481" s="107" t="str">
        <f t="shared" si="37"/>
        <v/>
      </c>
      <c r="T481" s="105"/>
      <c r="U481" s="101" t="str">
        <f t="shared" si="38"/>
        <v/>
      </c>
      <c r="V481" s="101" t="str">
        <f t="shared" si="39"/>
        <v/>
      </c>
    </row>
    <row r="482" spans="1:22" x14ac:dyDescent="0.3">
      <c r="A482" s="32">
        <f t="shared" si="35"/>
        <v>460</v>
      </c>
      <c r="B482" s="66" t="str">
        <f>IF(OR(C482="EE",C482="E",C482="Employee",C482="Self",AND(C482=0,TRIM(C482)&lt;&gt;"")),MAX($B$23:B481)+1,"")</f>
        <v/>
      </c>
      <c r="C482" s="65"/>
      <c r="D482" s="43"/>
      <c r="E482" s="43"/>
      <c r="F482" s="27"/>
      <c r="G482" s="28"/>
      <c r="H482" s="28"/>
      <c r="I482" s="28"/>
      <c r="J482" s="28"/>
      <c r="K482" s="28"/>
      <c r="L482" s="28"/>
      <c r="M482" s="45"/>
      <c r="N482" s="28"/>
      <c r="O482" s="26"/>
      <c r="Q482" s="101"/>
      <c r="R482" s="101" t="str">
        <f t="shared" si="36"/>
        <v/>
      </c>
      <c r="S482" s="107" t="str">
        <f t="shared" si="37"/>
        <v/>
      </c>
      <c r="T482" s="105"/>
      <c r="U482" s="101" t="str">
        <f t="shared" si="38"/>
        <v/>
      </c>
      <c r="V482" s="101" t="str">
        <f t="shared" si="39"/>
        <v/>
      </c>
    </row>
    <row r="483" spans="1:22" x14ac:dyDescent="0.3">
      <c r="A483" s="32">
        <f t="shared" si="35"/>
        <v>461</v>
      </c>
      <c r="B483" s="66" t="str">
        <f>IF(OR(C483="EE",C483="E",C483="Employee",C483="Self",AND(C483=0,TRIM(C483)&lt;&gt;"")),MAX($B$23:B482)+1,"")</f>
        <v/>
      </c>
      <c r="C483" s="65"/>
      <c r="D483" s="43"/>
      <c r="E483" s="43"/>
      <c r="F483" s="27"/>
      <c r="G483" s="28"/>
      <c r="H483" s="28"/>
      <c r="I483" s="28"/>
      <c r="J483" s="28"/>
      <c r="K483" s="28"/>
      <c r="L483" s="28"/>
      <c r="M483" s="45"/>
      <c r="N483" s="28"/>
      <c r="O483" s="26"/>
      <c r="Q483" s="101"/>
      <c r="R483" s="101" t="str">
        <f t="shared" si="36"/>
        <v/>
      </c>
      <c r="S483" s="107" t="str">
        <f t="shared" si="37"/>
        <v/>
      </c>
      <c r="T483" s="105"/>
      <c r="U483" s="101" t="str">
        <f t="shared" si="38"/>
        <v/>
      </c>
      <c r="V483" s="101" t="str">
        <f t="shared" si="39"/>
        <v/>
      </c>
    </row>
    <row r="484" spans="1:22" x14ac:dyDescent="0.3">
      <c r="A484" s="32">
        <f t="shared" si="35"/>
        <v>462</v>
      </c>
      <c r="B484" s="66" t="str">
        <f>IF(OR(C484="EE",C484="E",C484="Employee",C484="Self",AND(C484=0,TRIM(C484)&lt;&gt;"")),MAX($B$23:B483)+1,"")</f>
        <v/>
      </c>
      <c r="C484" s="65"/>
      <c r="D484" s="43"/>
      <c r="E484" s="43"/>
      <c r="F484" s="27"/>
      <c r="G484" s="28"/>
      <c r="H484" s="28"/>
      <c r="I484" s="28"/>
      <c r="J484" s="28"/>
      <c r="K484" s="28"/>
      <c r="L484" s="28"/>
      <c r="M484" s="45"/>
      <c r="N484" s="28"/>
      <c r="O484" s="26"/>
      <c r="Q484" s="101"/>
      <c r="R484" s="101" t="str">
        <f t="shared" si="36"/>
        <v/>
      </c>
      <c r="S484" s="107" t="str">
        <f t="shared" si="37"/>
        <v/>
      </c>
      <c r="T484" s="105"/>
      <c r="U484" s="101" t="str">
        <f t="shared" si="38"/>
        <v/>
      </c>
      <c r="V484" s="101" t="str">
        <f t="shared" si="39"/>
        <v/>
      </c>
    </row>
    <row r="485" spans="1:22" x14ac:dyDescent="0.3">
      <c r="A485" s="32">
        <f t="shared" si="35"/>
        <v>463</v>
      </c>
      <c r="B485" s="66" t="str">
        <f>IF(OR(C485="EE",C485="E",C485="Employee",C485="Self",AND(C485=0,TRIM(C485)&lt;&gt;"")),MAX($B$23:B484)+1,"")</f>
        <v/>
      </c>
      <c r="C485" s="65"/>
      <c r="D485" s="43"/>
      <c r="E485" s="43"/>
      <c r="F485" s="27"/>
      <c r="G485" s="28"/>
      <c r="H485" s="28"/>
      <c r="I485" s="28"/>
      <c r="J485" s="28"/>
      <c r="K485" s="28"/>
      <c r="L485" s="28"/>
      <c r="M485" s="45"/>
      <c r="N485" s="28"/>
      <c r="O485" s="26"/>
      <c r="Q485" s="101"/>
      <c r="R485" s="101" t="str">
        <f t="shared" si="36"/>
        <v/>
      </c>
      <c r="S485" s="107" t="str">
        <f t="shared" si="37"/>
        <v/>
      </c>
      <c r="T485" s="105"/>
      <c r="U485" s="101" t="str">
        <f t="shared" si="38"/>
        <v/>
      </c>
      <c r="V485" s="101" t="str">
        <f t="shared" si="39"/>
        <v/>
      </c>
    </row>
    <row r="486" spans="1:22" x14ac:dyDescent="0.3">
      <c r="A486" s="32">
        <f t="shared" si="35"/>
        <v>464</v>
      </c>
      <c r="B486" s="66" t="str">
        <f>IF(OR(C486="EE",C486="E",C486="Employee",C486="Self",AND(C486=0,TRIM(C486)&lt;&gt;"")),MAX($B$23:B485)+1,"")</f>
        <v/>
      </c>
      <c r="C486" s="65"/>
      <c r="D486" s="43"/>
      <c r="E486" s="43"/>
      <c r="F486" s="27"/>
      <c r="G486" s="28"/>
      <c r="H486" s="28"/>
      <c r="I486" s="28"/>
      <c r="J486" s="28"/>
      <c r="K486" s="28"/>
      <c r="L486" s="28"/>
      <c r="M486" s="45"/>
      <c r="N486" s="28"/>
      <c r="O486" s="26"/>
      <c r="Q486" s="101"/>
      <c r="R486" s="101" t="str">
        <f t="shared" si="36"/>
        <v/>
      </c>
      <c r="S486" s="107" t="str">
        <f t="shared" si="37"/>
        <v/>
      </c>
      <c r="T486" s="105"/>
      <c r="U486" s="101" t="str">
        <f t="shared" si="38"/>
        <v/>
      </c>
      <c r="V486" s="101" t="str">
        <f t="shared" si="39"/>
        <v/>
      </c>
    </row>
    <row r="487" spans="1:22" x14ac:dyDescent="0.3">
      <c r="A487" s="32">
        <f t="shared" si="35"/>
        <v>465</v>
      </c>
      <c r="B487" s="66" t="str">
        <f>IF(OR(C487="EE",C487="E",C487="Employee",C487="Self",AND(C487=0,TRIM(C487)&lt;&gt;"")),MAX($B$23:B486)+1,"")</f>
        <v/>
      </c>
      <c r="C487" s="65"/>
      <c r="D487" s="43"/>
      <c r="E487" s="43"/>
      <c r="F487" s="27"/>
      <c r="G487" s="28"/>
      <c r="H487" s="28"/>
      <c r="I487" s="28"/>
      <c r="J487" s="28"/>
      <c r="K487" s="28"/>
      <c r="L487" s="28"/>
      <c r="M487" s="45"/>
      <c r="N487" s="28"/>
      <c r="O487" s="26"/>
      <c r="Q487" s="101"/>
      <c r="R487" s="101" t="str">
        <f t="shared" si="36"/>
        <v/>
      </c>
      <c r="S487" s="107" t="str">
        <f t="shared" si="37"/>
        <v/>
      </c>
      <c r="T487" s="105"/>
      <c r="U487" s="101" t="str">
        <f t="shared" si="38"/>
        <v/>
      </c>
      <c r="V487" s="101" t="str">
        <f t="shared" si="39"/>
        <v/>
      </c>
    </row>
    <row r="488" spans="1:22" x14ac:dyDescent="0.3">
      <c r="A488" s="32">
        <f t="shared" si="35"/>
        <v>466</v>
      </c>
      <c r="B488" s="66" t="str">
        <f>IF(OR(C488="EE",C488="E",C488="Employee",C488="Self",AND(C488=0,TRIM(C488)&lt;&gt;"")),MAX($B$23:B487)+1,"")</f>
        <v/>
      </c>
      <c r="C488" s="65"/>
      <c r="D488" s="43"/>
      <c r="E488" s="43"/>
      <c r="F488" s="27"/>
      <c r="G488" s="28"/>
      <c r="H488" s="28"/>
      <c r="I488" s="28"/>
      <c r="J488" s="28"/>
      <c r="K488" s="28"/>
      <c r="L488" s="28"/>
      <c r="M488" s="45"/>
      <c r="N488" s="28"/>
      <c r="O488" s="26"/>
      <c r="Q488" s="101"/>
      <c r="R488" s="101" t="str">
        <f t="shared" si="36"/>
        <v/>
      </c>
      <c r="S488" s="107" t="str">
        <f t="shared" si="37"/>
        <v/>
      </c>
      <c r="T488" s="105"/>
      <c r="U488" s="101" t="str">
        <f t="shared" si="38"/>
        <v/>
      </c>
      <c r="V488" s="101" t="str">
        <f t="shared" si="39"/>
        <v/>
      </c>
    </row>
    <row r="489" spans="1:22" x14ac:dyDescent="0.3">
      <c r="A489" s="32">
        <f t="shared" si="35"/>
        <v>467</v>
      </c>
      <c r="B489" s="66" t="str">
        <f>IF(OR(C489="EE",C489="E",C489="Employee",C489="Self",AND(C489=0,TRIM(C489)&lt;&gt;"")),MAX($B$23:B488)+1,"")</f>
        <v/>
      </c>
      <c r="C489" s="65"/>
      <c r="D489" s="43"/>
      <c r="E489" s="43"/>
      <c r="F489" s="27"/>
      <c r="G489" s="28"/>
      <c r="H489" s="28"/>
      <c r="I489" s="28"/>
      <c r="J489" s="28"/>
      <c r="K489" s="28"/>
      <c r="L489" s="28"/>
      <c r="M489" s="45"/>
      <c r="N489" s="28"/>
      <c r="O489" s="26"/>
      <c r="Q489" s="101"/>
      <c r="R489" s="101" t="str">
        <f t="shared" si="36"/>
        <v/>
      </c>
      <c r="S489" s="107" t="str">
        <f t="shared" si="37"/>
        <v/>
      </c>
      <c r="T489" s="105"/>
      <c r="U489" s="101" t="str">
        <f t="shared" si="38"/>
        <v/>
      </c>
      <c r="V489" s="101" t="str">
        <f t="shared" si="39"/>
        <v/>
      </c>
    </row>
    <row r="490" spans="1:22" x14ac:dyDescent="0.3">
      <c r="A490" s="32">
        <f t="shared" si="35"/>
        <v>468</v>
      </c>
      <c r="B490" s="66" t="str">
        <f>IF(OR(C490="EE",C490="E",C490="Employee",C490="Self",AND(C490=0,TRIM(C490)&lt;&gt;"")),MAX($B$23:B489)+1,"")</f>
        <v/>
      </c>
      <c r="C490" s="65"/>
      <c r="D490" s="43"/>
      <c r="E490" s="43"/>
      <c r="F490" s="27"/>
      <c r="G490" s="28"/>
      <c r="H490" s="28"/>
      <c r="I490" s="28"/>
      <c r="J490" s="28"/>
      <c r="K490" s="28"/>
      <c r="L490" s="28"/>
      <c r="M490" s="45"/>
      <c r="N490" s="28"/>
      <c r="O490" s="26"/>
      <c r="Q490" s="101"/>
      <c r="R490" s="101" t="str">
        <f t="shared" si="36"/>
        <v/>
      </c>
      <c r="S490" s="107" t="str">
        <f t="shared" si="37"/>
        <v/>
      </c>
      <c r="T490" s="105"/>
      <c r="U490" s="101" t="str">
        <f t="shared" si="38"/>
        <v/>
      </c>
      <c r="V490" s="101" t="str">
        <f t="shared" si="39"/>
        <v/>
      </c>
    </row>
    <row r="491" spans="1:22" x14ac:dyDescent="0.3">
      <c r="A491" s="32">
        <f t="shared" si="35"/>
        <v>469</v>
      </c>
      <c r="B491" s="66" t="str">
        <f>IF(OR(C491="EE",C491="E",C491="Employee",C491="Self",AND(C491=0,TRIM(C491)&lt;&gt;"")),MAX($B$23:B490)+1,"")</f>
        <v/>
      </c>
      <c r="C491" s="65"/>
      <c r="D491" s="43"/>
      <c r="E491" s="43"/>
      <c r="F491" s="27"/>
      <c r="G491" s="28"/>
      <c r="H491" s="28"/>
      <c r="I491" s="28"/>
      <c r="J491" s="28"/>
      <c r="K491" s="28"/>
      <c r="L491" s="28"/>
      <c r="M491" s="45"/>
      <c r="N491" s="28"/>
      <c r="O491" s="26"/>
      <c r="Q491" s="101"/>
      <c r="R491" s="101" t="str">
        <f t="shared" si="36"/>
        <v/>
      </c>
      <c r="S491" s="107" t="str">
        <f t="shared" si="37"/>
        <v/>
      </c>
      <c r="T491" s="105"/>
      <c r="U491" s="101" t="str">
        <f t="shared" si="38"/>
        <v/>
      </c>
      <c r="V491" s="101" t="str">
        <f t="shared" si="39"/>
        <v/>
      </c>
    </row>
    <row r="492" spans="1:22" x14ac:dyDescent="0.3">
      <c r="A492" s="32">
        <f t="shared" si="35"/>
        <v>470</v>
      </c>
      <c r="B492" s="66" t="str">
        <f>IF(OR(C492="EE",C492="E",C492="Employee",C492="Self",AND(C492=0,TRIM(C492)&lt;&gt;"")),MAX($B$23:B491)+1,"")</f>
        <v/>
      </c>
      <c r="C492" s="65"/>
      <c r="D492" s="43"/>
      <c r="E492" s="43"/>
      <c r="F492" s="27"/>
      <c r="G492" s="28"/>
      <c r="H492" s="28"/>
      <c r="I492" s="28"/>
      <c r="J492" s="28"/>
      <c r="K492" s="28"/>
      <c r="L492" s="28"/>
      <c r="M492" s="45"/>
      <c r="N492" s="28"/>
      <c r="O492" s="26"/>
      <c r="Q492" s="101"/>
      <c r="R492" s="101" t="str">
        <f t="shared" si="36"/>
        <v/>
      </c>
      <c r="S492" s="107" t="str">
        <f t="shared" si="37"/>
        <v/>
      </c>
      <c r="T492" s="105"/>
      <c r="U492" s="101" t="str">
        <f t="shared" si="38"/>
        <v/>
      </c>
      <c r="V492" s="101" t="str">
        <f t="shared" si="39"/>
        <v/>
      </c>
    </row>
    <row r="493" spans="1:22" x14ac:dyDescent="0.3">
      <c r="A493" s="32">
        <f t="shared" si="35"/>
        <v>471</v>
      </c>
      <c r="B493" s="66" t="str">
        <f>IF(OR(C493="EE",C493="E",C493="Employee",C493="Self",AND(C493=0,TRIM(C493)&lt;&gt;"")),MAX($B$23:B492)+1,"")</f>
        <v/>
      </c>
      <c r="C493" s="65"/>
      <c r="D493" s="43"/>
      <c r="E493" s="43"/>
      <c r="F493" s="27"/>
      <c r="G493" s="28"/>
      <c r="H493" s="28"/>
      <c r="I493" s="28"/>
      <c r="J493" s="28"/>
      <c r="K493" s="28"/>
      <c r="L493" s="28"/>
      <c r="M493" s="45"/>
      <c r="N493" s="28"/>
      <c r="O493" s="26"/>
      <c r="Q493" s="101"/>
      <c r="R493" s="101" t="str">
        <f t="shared" si="36"/>
        <v/>
      </c>
      <c r="S493" s="107" t="str">
        <f t="shared" si="37"/>
        <v/>
      </c>
      <c r="T493" s="105"/>
      <c r="U493" s="101" t="str">
        <f t="shared" si="38"/>
        <v/>
      </c>
      <c r="V493" s="101" t="str">
        <f t="shared" si="39"/>
        <v/>
      </c>
    </row>
    <row r="494" spans="1:22" x14ac:dyDescent="0.3">
      <c r="A494" s="32">
        <f t="shared" si="35"/>
        <v>472</v>
      </c>
      <c r="B494" s="66" t="str">
        <f>IF(OR(C494="EE",C494="E",C494="Employee",C494="Self",AND(C494=0,TRIM(C494)&lt;&gt;"")),MAX($B$23:B493)+1,"")</f>
        <v/>
      </c>
      <c r="C494" s="65"/>
      <c r="D494" s="43"/>
      <c r="E494" s="43"/>
      <c r="F494" s="27"/>
      <c r="G494" s="28"/>
      <c r="H494" s="28"/>
      <c r="I494" s="28"/>
      <c r="J494" s="28"/>
      <c r="K494" s="28"/>
      <c r="L494" s="28"/>
      <c r="M494" s="45"/>
      <c r="N494" s="28"/>
      <c r="O494" s="26"/>
      <c r="Q494" s="101"/>
      <c r="R494" s="101" t="str">
        <f t="shared" si="36"/>
        <v/>
      </c>
      <c r="S494" s="107" t="str">
        <f t="shared" si="37"/>
        <v/>
      </c>
      <c r="T494" s="105"/>
      <c r="U494" s="101" t="str">
        <f t="shared" si="38"/>
        <v/>
      </c>
      <c r="V494" s="101" t="str">
        <f t="shared" si="39"/>
        <v/>
      </c>
    </row>
    <row r="495" spans="1:22" x14ac:dyDescent="0.3">
      <c r="A495" s="32">
        <f t="shared" si="35"/>
        <v>473</v>
      </c>
      <c r="B495" s="66" t="str">
        <f>IF(OR(C495="EE",C495="E",C495="Employee",C495="Self",AND(C495=0,TRIM(C495)&lt;&gt;"")),MAX($B$23:B494)+1,"")</f>
        <v/>
      </c>
      <c r="C495" s="65"/>
      <c r="D495" s="43"/>
      <c r="E495" s="43"/>
      <c r="F495" s="27"/>
      <c r="G495" s="28"/>
      <c r="H495" s="28"/>
      <c r="I495" s="28"/>
      <c r="J495" s="28"/>
      <c r="K495" s="28"/>
      <c r="L495" s="28"/>
      <c r="M495" s="45"/>
      <c r="N495" s="28"/>
      <c r="O495" s="26"/>
      <c r="Q495" s="101"/>
      <c r="R495" s="101" t="str">
        <f t="shared" si="36"/>
        <v/>
      </c>
      <c r="S495" s="107" t="str">
        <f t="shared" si="37"/>
        <v/>
      </c>
      <c r="T495" s="105"/>
      <c r="U495" s="101" t="str">
        <f t="shared" si="38"/>
        <v/>
      </c>
      <c r="V495" s="101" t="str">
        <f t="shared" si="39"/>
        <v/>
      </c>
    </row>
    <row r="496" spans="1:22" x14ac:dyDescent="0.3">
      <c r="A496" s="32">
        <f t="shared" si="35"/>
        <v>474</v>
      </c>
      <c r="B496" s="66" t="str">
        <f>IF(OR(C496="EE",C496="E",C496="Employee",C496="Self",AND(C496=0,TRIM(C496)&lt;&gt;"")),MAX($B$23:B495)+1,"")</f>
        <v/>
      </c>
      <c r="C496" s="65"/>
      <c r="D496" s="43"/>
      <c r="E496" s="43"/>
      <c r="F496" s="27"/>
      <c r="G496" s="28"/>
      <c r="H496" s="28"/>
      <c r="I496" s="28"/>
      <c r="J496" s="28"/>
      <c r="K496" s="28"/>
      <c r="L496" s="28"/>
      <c r="M496" s="45"/>
      <c r="N496" s="28"/>
      <c r="O496" s="26"/>
      <c r="Q496" s="101"/>
      <c r="R496" s="101" t="str">
        <f t="shared" si="36"/>
        <v/>
      </c>
      <c r="S496" s="107" t="str">
        <f t="shared" si="37"/>
        <v/>
      </c>
      <c r="T496" s="105"/>
      <c r="U496" s="101" t="str">
        <f t="shared" si="38"/>
        <v/>
      </c>
      <c r="V496" s="101" t="str">
        <f t="shared" si="39"/>
        <v/>
      </c>
    </row>
    <row r="497" spans="1:22" x14ac:dyDescent="0.3">
      <c r="A497" s="32">
        <f t="shared" si="35"/>
        <v>475</v>
      </c>
      <c r="B497" s="66" t="str">
        <f>IF(OR(C497="EE",C497="E",C497="Employee",C497="Self",AND(C497=0,TRIM(C497)&lt;&gt;"")),MAX($B$23:B496)+1,"")</f>
        <v/>
      </c>
      <c r="C497" s="65"/>
      <c r="D497" s="43"/>
      <c r="E497" s="43"/>
      <c r="F497" s="27"/>
      <c r="G497" s="28"/>
      <c r="H497" s="28"/>
      <c r="I497" s="28"/>
      <c r="J497" s="28"/>
      <c r="K497" s="28"/>
      <c r="L497" s="28"/>
      <c r="M497" s="45"/>
      <c r="N497" s="28"/>
      <c r="O497" s="26"/>
      <c r="Q497" s="101"/>
      <c r="R497" s="101" t="str">
        <f t="shared" si="36"/>
        <v/>
      </c>
      <c r="S497" s="107" t="str">
        <f t="shared" si="37"/>
        <v/>
      </c>
      <c r="T497" s="105"/>
      <c r="U497" s="101" t="str">
        <f t="shared" si="38"/>
        <v/>
      </c>
      <c r="V497" s="101" t="str">
        <f t="shared" si="39"/>
        <v/>
      </c>
    </row>
    <row r="498" spans="1:22" x14ac:dyDescent="0.3">
      <c r="A498" s="32">
        <f t="shared" si="35"/>
        <v>476</v>
      </c>
      <c r="B498" s="66" t="str">
        <f>IF(OR(C498="EE",C498="E",C498="Employee",C498="Self",AND(C498=0,TRIM(C498)&lt;&gt;"")),MAX($B$23:B497)+1,"")</f>
        <v/>
      </c>
      <c r="C498" s="65"/>
      <c r="D498" s="43"/>
      <c r="E498" s="43"/>
      <c r="F498" s="27"/>
      <c r="G498" s="28"/>
      <c r="H498" s="28"/>
      <c r="I498" s="28"/>
      <c r="J498" s="28"/>
      <c r="K498" s="28"/>
      <c r="L498" s="28"/>
      <c r="M498" s="45"/>
      <c r="N498" s="28"/>
      <c r="O498" s="26"/>
      <c r="Q498" s="101"/>
      <c r="R498" s="101" t="str">
        <f t="shared" si="36"/>
        <v/>
      </c>
      <c r="S498" s="107" t="str">
        <f t="shared" si="37"/>
        <v/>
      </c>
      <c r="T498" s="105"/>
      <c r="U498" s="101" t="str">
        <f t="shared" si="38"/>
        <v/>
      </c>
      <c r="V498" s="101" t="str">
        <f t="shared" si="39"/>
        <v/>
      </c>
    </row>
    <row r="499" spans="1:22" x14ac:dyDescent="0.3">
      <c r="A499" s="32">
        <f t="shared" si="35"/>
        <v>477</v>
      </c>
      <c r="B499" s="66" t="str">
        <f>IF(OR(C499="EE",C499="E",C499="Employee",C499="Self",AND(C499=0,TRIM(C499)&lt;&gt;"")),MAX($B$23:B498)+1,"")</f>
        <v/>
      </c>
      <c r="C499" s="65"/>
      <c r="D499" s="43"/>
      <c r="E499" s="43"/>
      <c r="F499" s="27"/>
      <c r="G499" s="28"/>
      <c r="H499" s="28"/>
      <c r="I499" s="28"/>
      <c r="J499" s="28"/>
      <c r="K499" s="28"/>
      <c r="L499" s="28"/>
      <c r="M499" s="45"/>
      <c r="N499" s="28"/>
      <c r="O499" s="26"/>
      <c r="Q499" s="101"/>
      <c r="R499" s="101" t="str">
        <f t="shared" si="36"/>
        <v/>
      </c>
      <c r="S499" s="107" t="str">
        <f t="shared" si="37"/>
        <v/>
      </c>
      <c r="T499" s="105"/>
      <c r="U499" s="101" t="str">
        <f t="shared" si="38"/>
        <v/>
      </c>
      <c r="V499" s="101" t="str">
        <f t="shared" si="39"/>
        <v/>
      </c>
    </row>
    <row r="500" spans="1:22" x14ac:dyDescent="0.3">
      <c r="A500" s="32">
        <f t="shared" si="35"/>
        <v>478</v>
      </c>
      <c r="B500" s="66" t="str">
        <f>IF(OR(C500="EE",C500="E",C500="Employee",C500="Self",AND(C500=0,TRIM(C500)&lt;&gt;"")),MAX($B$23:B499)+1,"")</f>
        <v/>
      </c>
      <c r="C500" s="65"/>
      <c r="D500" s="43"/>
      <c r="E500" s="43"/>
      <c r="F500" s="27"/>
      <c r="G500" s="28"/>
      <c r="H500" s="28"/>
      <c r="I500" s="28"/>
      <c r="J500" s="28"/>
      <c r="K500" s="28"/>
      <c r="L500" s="28"/>
      <c r="M500" s="45"/>
      <c r="N500" s="28"/>
      <c r="O500" s="26"/>
      <c r="Q500" s="101"/>
      <c r="R500" s="101" t="str">
        <f t="shared" si="36"/>
        <v/>
      </c>
      <c r="S500" s="107" t="str">
        <f t="shared" si="37"/>
        <v/>
      </c>
      <c r="T500" s="105"/>
      <c r="U500" s="101" t="str">
        <f t="shared" si="38"/>
        <v/>
      </c>
      <c r="V500" s="101" t="str">
        <f t="shared" si="39"/>
        <v/>
      </c>
    </row>
    <row r="501" spans="1:22" x14ac:dyDescent="0.3">
      <c r="A501" s="32">
        <f t="shared" si="35"/>
        <v>479</v>
      </c>
      <c r="B501" s="66" t="str">
        <f>IF(OR(C501="EE",C501="E",C501="Employee",C501="Self",AND(C501=0,TRIM(C501)&lt;&gt;"")),MAX($B$23:B500)+1,"")</f>
        <v/>
      </c>
      <c r="C501" s="65"/>
      <c r="D501" s="43"/>
      <c r="E501" s="43"/>
      <c r="F501" s="27"/>
      <c r="G501" s="28"/>
      <c r="H501" s="28"/>
      <c r="I501" s="28"/>
      <c r="J501" s="28"/>
      <c r="K501" s="28"/>
      <c r="L501" s="28"/>
      <c r="M501" s="45"/>
      <c r="N501" s="28"/>
      <c r="O501" s="26"/>
      <c r="Q501" s="101"/>
      <c r="R501" s="101" t="str">
        <f t="shared" si="36"/>
        <v/>
      </c>
      <c r="S501" s="107" t="str">
        <f t="shared" si="37"/>
        <v/>
      </c>
      <c r="T501" s="105"/>
      <c r="U501" s="101" t="str">
        <f t="shared" si="38"/>
        <v/>
      </c>
      <c r="V501" s="101" t="str">
        <f t="shared" si="39"/>
        <v/>
      </c>
    </row>
    <row r="502" spans="1:22" x14ac:dyDescent="0.3">
      <c r="A502" s="32">
        <f t="shared" si="35"/>
        <v>480</v>
      </c>
      <c r="B502" s="66" t="str">
        <f>IF(OR(C502="EE",C502="E",C502="Employee",C502="Self",AND(C502=0,TRIM(C502)&lt;&gt;"")),MAX($B$23:B501)+1,"")</f>
        <v/>
      </c>
      <c r="C502" s="65"/>
      <c r="D502" s="43"/>
      <c r="E502" s="43"/>
      <c r="F502" s="27"/>
      <c r="G502" s="28"/>
      <c r="H502" s="28"/>
      <c r="I502" s="28"/>
      <c r="J502" s="28"/>
      <c r="K502" s="28"/>
      <c r="L502" s="28"/>
      <c r="M502" s="45"/>
      <c r="N502" s="28"/>
      <c r="O502" s="26"/>
      <c r="Q502" s="101"/>
      <c r="R502" s="101" t="str">
        <f t="shared" si="36"/>
        <v/>
      </c>
      <c r="S502" s="107" t="str">
        <f t="shared" si="37"/>
        <v/>
      </c>
      <c r="T502" s="105"/>
      <c r="U502" s="101" t="str">
        <f t="shared" si="38"/>
        <v/>
      </c>
      <c r="V502" s="101" t="str">
        <f t="shared" si="39"/>
        <v/>
      </c>
    </row>
    <row r="503" spans="1:22" x14ac:dyDescent="0.3">
      <c r="A503" s="32">
        <f t="shared" si="35"/>
        <v>481</v>
      </c>
      <c r="B503" s="66" t="str">
        <f>IF(OR(C503="EE",C503="E",C503="Employee",C503="Self",AND(C503=0,TRIM(C503)&lt;&gt;"")),MAX($B$23:B502)+1,"")</f>
        <v/>
      </c>
      <c r="C503" s="65"/>
      <c r="D503" s="43"/>
      <c r="E503" s="43"/>
      <c r="F503" s="27"/>
      <c r="G503" s="28"/>
      <c r="H503" s="28"/>
      <c r="I503" s="28"/>
      <c r="J503" s="28"/>
      <c r="K503" s="28"/>
      <c r="L503" s="28"/>
      <c r="M503" s="45"/>
      <c r="N503" s="28"/>
      <c r="O503" s="26"/>
      <c r="Q503" s="101"/>
      <c r="R503" s="101" t="str">
        <f t="shared" si="36"/>
        <v/>
      </c>
      <c r="S503" s="107" t="str">
        <f t="shared" si="37"/>
        <v/>
      </c>
      <c r="T503" s="105"/>
      <c r="U503" s="101" t="str">
        <f t="shared" si="38"/>
        <v/>
      </c>
      <c r="V503" s="101" t="str">
        <f t="shared" si="39"/>
        <v/>
      </c>
    </row>
    <row r="504" spans="1:22" x14ac:dyDescent="0.3">
      <c r="A504" s="32">
        <f t="shared" si="35"/>
        <v>482</v>
      </c>
      <c r="B504" s="66" t="str">
        <f>IF(OR(C504="EE",C504="E",C504="Employee",C504="Self",AND(C504=0,TRIM(C504)&lt;&gt;"")),MAX($B$23:B503)+1,"")</f>
        <v/>
      </c>
      <c r="C504" s="65"/>
      <c r="D504" s="43"/>
      <c r="E504" s="43"/>
      <c r="F504" s="27"/>
      <c r="G504" s="28"/>
      <c r="H504" s="28"/>
      <c r="I504" s="28"/>
      <c r="J504" s="28"/>
      <c r="K504" s="28"/>
      <c r="L504" s="28"/>
      <c r="M504" s="45"/>
      <c r="N504" s="28"/>
      <c r="O504" s="26"/>
      <c r="Q504" s="101"/>
      <c r="R504" s="101" t="str">
        <f t="shared" si="36"/>
        <v/>
      </c>
      <c r="S504" s="107" t="str">
        <f t="shared" si="37"/>
        <v/>
      </c>
      <c r="T504" s="105"/>
      <c r="U504" s="101" t="str">
        <f t="shared" si="38"/>
        <v/>
      </c>
      <c r="V504" s="101" t="str">
        <f t="shared" si="39"/>
        <v/>
      </c>
    </row>
    <row r="505" spans="1:22" x14ac:dyDescent="0.3">
      <c r="A505" s="32">
        <f t="shared" si="35"/>
        <v>483</v>
      </c>
      <c r="B505" s="66" t="str">
        <f>IF(OR(C505="EE",C505="E",C505="Employee",C505="Self",AND(C505=0,TRIM(C505)&lt;&gt;"")),MAX($B$23:B504)+1,"")</f>
        <v/>
      </c>
      <c r="C505" s="65"/>
      <c r="D505" s="43"/>
      <c r="E505" s="43"/>
      <c r="F505" s="27"/>
      <c r="G505" s="28"/>
      <c r="H505" s="28"/>
      <c r="I505" s="28"/>
      <c r="J505" s="28"/>
      <c r="K505" s="28"/>
      <c r="L505" s="28"/>
      <c r="M505" s="45"/>
      <c r="N505" s="28"/>
      <c r="O505" s="26"/>
      <c r="Q505" s="101"/>
      <c r="R505" s="101" t="str">
        <f t="shared" si="36"/>
        <v/>
      </c>
      <c r="S505" s="107" t="str">
        <f t="shared" si="37"/>
        <v/>
      </c>
      <c r="T505" s="105"/>
      <c r="U505" s="101" t="str">
        <f t="shared" si="38"/>
        <v/>
      </c>
      <c r="V505" s="101" t="str">
        <f t="shared" si="39"/>
        <v/>
      </c>
    </row>
    <row r="506" spans="1:22" x14ac:dyDescent="0.3">
      <c r="A506" s="32">
        <f t="shared" si="35"/>
        <v>484</v>
      </c>
      <c r="B506" s="66" t="str">
        <f>IF(OR(C506="EE",C506="E",C506="Employee",C506="Self",AND(C506=0,TRIM(C506)&lt;&gt;"")),MAX($B$23:B505)+1,"")</f>
        <v/>
      </c>
      <c r="C506" s="65"/>
      <c r="D506" s="43"/>
      <c r="E506" s="43"/>
      <c r="F506" s="27"/>
      <c r="G506" s="28"/>
      <c r="H506" s="28"/>
      <c r="I506" s="28"/>
      <c r="J506" s="28"/>
      <c r="K506" s="28"/>
      <c r="L506" s="28"/>
      <c r="M506" s="45"/>
      <c r="N506" s="28"/>
      <c r="O506" s="26"/>
      <c r="Q506" s="101"/>
      <c r="R506" s="101" t="str">
        <f t="shared" si="36"/>
        <v/>
      </c>
      <c r="S506" s="107" t="str">
        <f t="shared" si="37"/>
        <v/>
      </c>
      <c r="T506" s="105"/>
      <c r="U506" s="101" t="str">
        <f t="shared" si="38"/>
        <v/>
      </c>
      <c r="V506" s="101" t="str">
        <f t="shared" si="39"/>
        <v/>
      </c>
    </row>
    <row r="507" spans="1:22" x14ac:dyDescent="0.3">
      <c r="A507" s="32">
        <f t="shared" si="35"/>
        <v>485</v>
      </c>
      <c r="B507" s="66" t="str">
        <f>IF(OR(C507="EE",C507="E",C507="Employee",C507="Self",AND(C507=0,TRIM(C507)&lt;&gt;"")),MAX($B$23:B506)+1,"")</f>
        <v/>
      </c>
      <c r="C507" s="65"/>
      <c r="D507" s="43"/>
      <c r="E507" s="43"/>
      <c r="F507" s="27"/>
      <c r="G507" s="28"/>
      <c r="H507" s="28"/>
      <c r="I507" s="28"/>
      <c r="J507" s="28"/>
      <c r="K507" s="28"/>
      <c r="L507" s="28"/>
      <c r="M507" s="45"/>
      <c r="N507" s="28"/>
      <c r="O507" s="26"/>
      <c r="Q507" s="101"/>
      <c r="R507" s="101" t="str">
        <f t="shared" si="36"/>
        <v/>
      </c>
      <c r="S507" s="107" t="str">
        <f t="shared" si="37"/>
        <v/>
      </c>
      <c r="T507" s="105"/>
      <c r="U507" s="101" t="str">
        <f t="shared" si="38"/>
        <v/>
      </c>
      <c r="V507" s="101" t="str">
        <f t="shared" si="39"/>
        <v/>
      </c>
    </row>
    <row r="508" spans="1:22" x14ac:dyDescent="0.3">
      <c r="A508" s="32">
        <f t="shared" si="35"/>
        <v>486</v>
      </c>
      <c r="B508" s="66" t="str">
        <f>IF(OR(C508="EE",C508="E",C508="Employee",C508="Self",AND(C508=0,TRIM(C508)&lt;&gt;"")),MAX($B$23:B507)+1,"")</f>
        <v/>
      </c>
      <c r="C508" s="65"/>
      <c r="D508" s="43"/>
      <c r="E508" s="43"/>
      <c r="F508" s="27"/>
      <c r="G508" s="28"/>
      <c r="H508" s="28"/>
      <c r="I508" s="28"/>
      <c r="J508" s="28"/>
      <c r="K508" s="28"/>
      <c r="L508" s="28"/>
      <c r="M508" s="45"/>
      <c r="N508" s="28"/>
      <c r="O508" s="26"/>
      <c r="Q508" s="101"/>
      <c r="R508" s="101" t="str">
        <f t="shared" si="36"/>
        <v/>
      </c>
      <c r="S508" s="107" t="str">
        <f t="shared" si="37"/>
        <v/>
      </c>
      <c r="T508" s="105"/>
      <c r="U508" s="101" t="str">
        <f t="shared" si="38"/>
        <v/>
      </c>
      <c r="V508" s="101" t="str">
        <f t="shared" si="39"/>
        <v/>
      </c>
    </row>
    <row r="509" spans="1:22" x14ac:dyDescent="0.3">
      <c r="A509" s="32">
        <f t="shared" si="35"/>
        <v>487</v>
      </c>
      <c r="B509" s="66" t="str">
        <f>IF(OR(C509="EE",C509="E",C509="Employee",C509="Self",AND(C509=0,TRIM(C509)&lt;&gt;"")),MAX($B$23:B508)+1,"")</f>
        <v/>
      </c>
      <c r="C509" s="65"/>
      <c r="D509" s="43"/>
      <c r="E509" s="43"/>
      <c r="F509" s="27"/>
      <c r="G509" s="28"/>
      <c r="H509" s="28"/>
      <c r="I509" s="28"/>
      <c r="J509" s="28"/>
      <c r="K509" s="28"/>
      <c r="L509" s="28"/>
      <c r="M509" s="45"/>
      <c r="N509" s="28"/>
      <c r="O509" s="26"/>
      <c r="Q509" s="101"/>
      <c r="R509" s="101" t="str">
        <f t="shared" si="36"/>
        <v/>
      </c>
      <c r="S509" s="107" t="str">
        <f t="shared" si="37"/>
        <v/>
      </c>
      <c r="T509" s="105"/>
      <c r="U509" s="101" t="str">
        <f t="shared" si="38"/>
        <v/>
      </c>
      <c r="V509" s="101" t="str">
        <f t="shared" si="39"/>
        <v/>
      </c>
    </row>
    <row r="510" spans="1:22" x14ac:dyDescent="0.3">
      <c r="A510" s="32">
        <f t="shared" si="35"/>
        <v>488</v>
      </c>
      <c r="B510" s="66" t="str">
        <f>IF(OR(C510="EE",C510="E",C510="Employee",C510="Self",AND(C510=0,TRIM(C510)&lt;&gt;"")),MAX($B$23:B509)+1,"")</f>
        <v/>
      </c>
      <c r="C510" s="65"/>
      <c r="D510" s="43"/>
      <c r="E510" s="43"/>
      <c r="F510" s="27"/>
      <c r="G510" s="28"/>
      <c r="H510" s="28"/>
      <c r="I510" s="28"/>
      <c r="J510" s="28"/>
      <c r="K510" s="28"/>
      <c r="L510" s="28"/>
      <c r="M510" s="45"/>
      <c r="N510" s="28"/>
      <c r="O510" s="26"/>
      <c r="Q510" s="101"/>
      <c r="R510" s="101" t="str">
        <f t="shared" si="36"/>
        <v/>
      </c>
      <c r="S510" s="107" t="str">
        <f t="shared" si="37"/>
        <v/>
      </c>
      <c r="T510" s="105"/>
      <c r="U510" s="101" t="str">
        <f t="shared" si="38"/>
        <v/>
      </c>
      <c r="V510" s="101" t="str">
        <f t="shared" si="39"/>
        <v/>
      </c>
    </row>
    <row r="511" spans="1:22" x14ac:dyDescent="0.3">
      <c r="A511" s="32">
        <f t="shared" si="35"/>
        <v>489</v>
      </c>
      <c r="B511" s="66" t="str">
        <f>IF(OR(C511="EE",C511="E",C511="Employee",C511="Self",AND(C511=0,TRIM(C511)&lt;&gt;"")),MAX($B$23:B510)+1,"")</f>
        <v/>
      </c>
      <c r="C511" s="65"/>
      <c r="D511" s="43"/>
      <c r="E511" s="43"/>
      <c r="F511" s="27"/>
      <c r="G511" s="28"/>
      <c r="H511" s="28"/>
      <c r="I511" s="28"/>
      <c r="J511" s="28"/>
      <c r="K511" s="28"/>
      <c r="L511" s="28"/>
      <c r="M511" s="45"/>
      <c r="N511" s="28"/>
      <c r="O511" s="26"/>
      <c r="Q511" s="101"/>
      <c r="R511" s="101" t="str">
        <f t="shared" si="36"/>
        <v/>
      </c>
      <c r="S511" s="107" t="str">
        <f t="shared" si="37"/>
        <v/>
      </c>
      <c r="T511" s="105"/>
      <c r="U511" s="101" t="str">
        <f t="shared" si="38"/>
        <v/>
      </c>
      <c r="V511" s="101" t="str">
        <f t="shared" si="39"/>
        <v/>
      </c>
    </row>
    <row r="512" spans="1:22" x14ac:dyDescent="0.3">
      <c r="A512" s="32">
        <f t="shared" si="35"/>
        <v>490</v>
      </c>
      <c r="B512" s="66" t="str">
        <f>IF(OR(C512="EE",C512="E",C512="Employee",C512="Self",AND(C512=0,TRIM(C512)&lt;&gt;"")),MAX($B$23:B511)+1,"")</f>
        <v/>
      </c>
      <c r="C512" s="65"/>
      <c r="D512" s="43"/>
      <c r="E512" s="43"/>
      <c r="F512" s="27"/>
      <c r="G512" s="28"/>
      <c r="H512" s="28"/>
      <c r="I512" s="28"/>
      <c r="J512" s="28"/>
      <c r="K512" s="28"/>
      <c r="L512" s="28"/>
      <c r="M512" s="45"/>
      <c r="N512" s="28"/>
      <c r="O512" s="26"/>
      <c r="Q512" s="101"/>
      <c r="R512" s="101" t="str">
        <f t="shared" si="36"/>
        <v/>
      </c>
      <c r="S512" s="107" t="str">
        <f t="shared" si="37"/>
        <v/>
      </c>
      <c r="T512" s="105"/>
      <c r="U512" s="101" t="str">
        <f t="shared" si="38"/>
        <v/>
      </c>
      <c r="V512" s="101" t="str">
        <f t="shared" si="39"/>
        <v/>
      </c>
    </row>
    <row r="513" spans="1:22" x14ac:dyDescent="0.3">
      <c r="A513" s="32">
        <f t="shared" si="35"/>
        <v>491</v>
      </c>
      <c r="B513" s="66" t="str">
        <f>IF(OR(C513="EE",C513="E",C513="Employee",C513="Self",AND(C513=0,TRIM(C513)&lt;&gt;"")),MAX($B$23:B512)+1,"")</f>
        <v/>
      </c>
      <c r="C513" s="65"/>
      <c r="D513" s="43"/>
      <c r="E513" s="43"/>
      <c r="F513" s="27"/>
      <c r="G513" s="28"/>
      <c r="H513" s="28"/>
      <c r="I513" s="28"/>
      <c r="J513" s="28"/>
      <c r="K513" s="28"/>
      <c r="L513" s="28"/>
      <c r="M513" s="45"/>
      <c r="N513" s="28"/>
      <c r="O513" s="26"/>
      <c r="Q513" s="101"/>
      <c r="R513" s="101" t="str">
        <f t="shared" si="36"/>
        <v/>
      </c>
      <c r="S513" s="107" t="str">
        <f t="shared" si="37"/>
        <v/>
      </c>
      <c r="T513" s="105"/>
      <c r="U513" s="101" t="str">
        <f t="shared" si="38"/>
        <v/>
      </c>
      <c r="V513" s="101" t="str">
        <f t="shared" si="39"/>
        <v/>
      </c>
    </row>
    <row r="514" spans="1:22" x14ac:dyDescent="0.3">
      <c r="A514" s="32">
        <f t="shared" si="35"/>
        <v>492</v>
      </c>
      <c r="B514" s="66" t="str">
        <f>IF(OR(C514="EE",C514="E",C514="Employee",C514="Self",AND(C514=0,TRIM(C514)&lt;&gt;"")),MAX($B$23:B513)+1,"")</f>
        <v/>
      </c>
      <c r="C514" s="65"/>
      <c r="D514" s="43"/>
      <c r="E514" s="43"/>
      <c r="F514" s="27"/>
      <c r="G514" s="28"/>
      <c r="H514" s="28"/>
      <c r="I514" s="28"/>
      <c r="J514" s="28"/>
      <c r="K514" s="28"/>
      <c r="L514" s="28"/>
      <c r="M514" s="45"/>
      <c r="N514" s="28"/>
      <c r="O514" s="26"/>
      <c r="Q514" s="101"/>
      <c r="R514" s="101" t="str">
        <f t="shared" si="36"/>
        <v/>
      </c>
      <c r="S514" s="107" t="str">
        <f t="shared" si="37"/>
        <v/>
      </c>
      <c r="T514" s="105"/>
      <c r="U514" s="101" t="str">
        <f t="shared" si="38"/>
        <v/>
      </c>
      <c r="V514" s="101" t="str">
        <f t="shared" si="39"/>
        <v/>
      </c>
    </row>
    <row r="515" spans="1:22" x14ac:dyDescent="0.3">
      <c r="A515" s="32">
        <f t="shared" si="35"/>
        <v>493</v>
      </c>
      <c r="B515" s="66" t="str">
        <f>IF(OR(C515="EE",C515="E",C515="Employee",C515="Self",AND(C515=0,TRIM(C515)&lt;&gt;"")),MAX($B$23:B514)+1,"")</f>
        <v/>
      </c>
      <c r="C515" s="65"/>
      <c r="D515" s="43"/>
      <c r="E515" s="43"/>
      <c r="F515" s="27"/>
      <c r="G515" s="28"/>
      <c r="H515" s="28"/>
      <c r="I515" s="28"/>
      <c r="J515" s="28"/>
      <c r="K515" s="28"/>
      <c r="L515" s="28"/>
      <c r="M515" s="45"/>
      <c r="N515" s="28"/>
      <c r="O515" s="26"/>
      <c r="Q515" s="101"/>
      <c r="R515" s="101" t="str">
        <f t="shared" si="36"/>
        <v/>
      </c>
      <c r="S515" s="107" t="str">
        <f t="shared" si="37"/>
        <v/>
      </c>
      <c r="T515" s="105"/>
      <c r="U515" s="101" t="str">
        <f t="shared" si="38"/>
        <v/>
      </c>
      <c r="V515" s="101" t="str">
        <f t="shared" si="39"/>
        <v/>
      </c>
    </row>
    <row r="516" spans="1:22" x14ac:dyDescent="0.3">
      <c r="A516" s="32">
        <f t="shared" si="35"/>
        <v>494</v>
      </c>
      <c r="B516" s="66" t="str">
        <f>IF(OR(C516="EE",C516="E",C516="Employee",C516="Self",AND(C516=0,TRIM(C516)&lt;&gt;"")),MAX($B$23:B515)+1,"")</f>
        <v/>
      </c>
      <c r="C516" s="65"/>
      <c r="D516" s="43"/>
      <c r="E516" s="43"/>
      <c r="F516" s="27"/>
      <c r="G516" s="28"/>
      <c r="H516" s="28"/>
      <c r="I516" s="28"/>
      <c r="J516" s="28"/>
      <c r="K516" s="28"/>
      <c r="L516" s="28"/>
      <c r="M516" s="45"/>
      <c r="N516" s="28"/>
      <c r="O516" s="26"/>
      <c r="Q516" s="101"/>
      <c r="R516" s="101" t="str">
        <f t="shared" si="36"/>
        <v/>
      </c>
      <c r="S516" s="107" t="str">
        <f t="shared" si="37"/>
        <v/>
      </c>
      <c r="T516" s="105"/>
      <c r="U516" s="101" t="str">
        <f t="shared" si="38"/>
        <v/>
      </c>
      <c r="V516" s="101" t="str">
        <f t="shared" si="39"/>
        <v/>
      </c>
    </row>
    <row r="517" spans="1:22" x14ac:dyDescent="0.3">
      <c r="A517" s="32">
        <f t="shared" si="35"/>
        <v>495</v>
      </c>
      <c r="B517" s="66" t="str">
        <f>IF(OR(C517="EE",C517="E",C517="Employee",C517="Self",AND(C517=0,TRIM(C517)&lt;&gt;"")),MAX($B$23:B516)+1,"")</f>
        <v/>
      </c>
      <c r="C517" s="65"/>
      <c r="D517" s="43"/>
      <c r="E517" s="43"/>
      <c r="F517" s="27"/>
      <c r="G517" s="28"/>
      <c r="H517" s="28"/>
      <c r="I517" s="28"/>
      <c r="J517" s="28"/>
      <c r="K517" s="28"/>
      <c r="L517" s="28"/>
      <c r="M517" s="45"/>
      <c r="N517" s="28"/>
      <c r="O517" s="26"/>
      <c r="Q517" s="101"/>
      <c r="R517" s="101" t="str">
        <f t="shared" si="36"/>
        <v/>
      </c>
      <c r="S517" s="107" t="str">
        <f t="shared" si="37"/>
        <v/>
      </c>
      <c r="T517" s="105"/>
      <c r="U517" s="101" t="str">
        <f t="shared" si="38"/>
        <v/>
      </c>
      <c r="V517" s="101" t="str">
        <f t="shared" si="39"/>
        <v/>
      </c>
    </row>
    <row r="518" spans="1:22" x14ac:dyDescent="0.3">
      <c r="A518" s="32">
        <f t="shared" si="35"/>
        <v>496</v>
      </c>
      <c r="B518" s="66" t="str">
        <f>IF(OR(C518="EE",C518="E",C518="Employee",C518="Self",AND(C518=0,TRIM(C518)&lt;&gt;"")),MAX($B$23:B517)+1,"")</f>
        <v/>
      </c>
      <c r="C518" s="65"/>
      <c r="D518" s="43"/>
      <c r="E518" s="43"/>
      <c r="F518" s="27"/>
      <c r="G518" s="28"/>
      <c r="H518" s="28"/>
      <c r="I518" s="28"/>
      <c r="J518" s="28"/>
      <c r="K518" s="28"/>
      <c r="L518" s="28"/>
      <c r="M518" s="45"/>
      <c r="N518" s="28"/>
      <c r="O518" s="26"/>
      <c r="Q518" s="101"/>
      <c r="R518" s="101" t="str">
        <f t="shared" si="36"/>
        <v/>
      </c>
      <c r="S518" s="107" t="str">
        <f t="shared" si="37"/>
        <v/>
      </c>
      <c r="T518" s="105"/>
      <c r="U518" s="101" t="str">
        <f t="shared" si="38"/>
        <v/>
      </c>
      <c r="V518" s="101" t="str">
        <f t="shared" si="39"/>
        <v/>
      </c>
    </row>
    <row r="519" spans="1:22" x14ac:dyDescent="0.3">
      <c r="A519" s="32">
        <f t="shared" si="35"/>
        <v>497</v>
      </c>
      <c r="B519" s="66" t="str">
        <f>IF(OR(C519="EE",C519="E",C519="Employee",C519="Self",AND(C519=0,TRIM(C519)&lt;&gt;"")),MAX($B$23:B518)+1,"")</f>
        <v/>
      </c>
      <c r="C519" s="65"/>
      <c r="D519" s="43"/>
      <c r="E519" s="43"/>
      <c r="F519" s="27"/>
      <c r="G519" s="28"/>
      <c r="H519" s="28"/>
      <c r="I519" s="28"/>
      <c r="J519" s="28"/>
      <c r="K519" s="28"/>
      <c r="L519" s="28"/>
      <c r="M519" s="45"/>
      <c r="N519" s="28"/>
      <c r="O519" s="26"/>
      <c r="Q519" s="101"/>
      <c r="R519" s="101" t="str">
        <f t="shared" si="36"/>
        <v/>
      </c>
      <c r="S519" s="107" t="str">
        <f t="shared" si="37"/>
        <v/>
      </c>
      <c r="T519" s="105"/>
      <c r="U519" s="101" t="str">
        <f t="shared" si="38"/>
        <v/>
      </c>
      <c r="V519" s="101" t="str">
        <f t="shared" si="39"/>
        <v/>
      </c>
    </row>
    <row r="520" spans="1:22" x14ac:dyDescent="0.3">
      <c r="A520" s="32">
        <f t="shared" si="35"/>
        <v>498</v>
      </c>
      <c r="B520" s="66" t="str">
        <f>IF(OR(C520="EE",C520="E",C520="Employee",C520="Self",AND(C520=0,TRIM(C520)&lt;&gt;"")),MAX($B$23:B519)+1,"")</f>
        <v/>
      </c>
      <c r="C520" s="65"/>
      <c r="D520" s="43"/>
      <c r="E520" s="43"/>
      <c r="F520" s="27"/>
      <c r="G520" s="28"/>
      <c r="H520" s="28"/>
      <c r="I520" s="28"/>
      <c r="J520" s="28"/>
      <c r="K520" s="28"/>
      <c r="L520" s="28"/>
      <c r="M520" s="45"/>
      <c r="N520" s="28"/>
      <c r="O520" s="26"/>
      <c r="Q520" s="101"/>
      <c r="R520" s="101" t="str">
        <f t="shared" si="36"/>
        <v/>
      </c>
      <c r="S520" s="107" t="str">
        <f t="shared" si="37"/>
        <v/>
      </c>
      <c r="T520" s="105"/>
      <c r="U520" s="101" t="str">
        <f t="shared" si="38"/>
        <v/>
      </c>
      <c r="V520" s="101" t="str">
        <f t="shared" si="39"/>
        <v/>
      </c>
    </row>
    <row r="521" spans="1:22" x14ac:dyDescent="0.3">
      <c r="A521" s="32">
        <f t="shared" si="35"/>
        <v>499</v>
      </c>
      <c r="B521" s="66" t="str">
        <f>IF(OR(C521="EE",C521="E",C521="Employee",C521="Self",AND(C521=0,TRIM(C521)&lt;&gt;"")),MAX($B$23:B520)+1,"")</f>
        <v/>
      </c>
      <c r="C521" s="65"/>
      <c r="D521" s="43"/>
      <c r="E521" s="43"/>
      <c r="F521" s="27"/>
      <c r="G521" s="28"/>
      <c r="H521" s="28"/>
      <c r="I521" s="28"/>
      <c r="J521" s="28"/>
      <c r="K521" s="28"/>
      <c r="L521" s="28"/>
      <c r="M521" s="45"/>
      <c r="N521" s="28"/>
      <c r="O521" s="26"/>
      <c r="Q521" s="101"/>
      <c r="R521" s="101" t="str">
        <f t="shared" si="36"/>
        <v/>
      </c>
      <c r="S521" s="107" t="str">
        <f t="shared" si="37"/>
        <v/>
      </c>
      <c r="T521" s="105"/>
      <c r="U521" s="101" t="str">
        <f t="shared" si="38"/>
        <v/>
      </c>
      <c r="V521" s="101" t="str">
        <f t="shared" si="39"/>
        <v/>
      </c>
    </row>
    <row r="522" spans="1:22" x14ac:dyDescent="0.3">
      <c r="A522" s="32">
        <f t="shared" si="35"/>
        <v>500</v>
      </c>
      <c r="B522" s="66" t="str">
        <f>IF(OR(C522="EE",C522="E",C522="Employee",C522="Self",AND(C522=0,TRIM(C522)&lt;&gt;"")),MAX($B$23:B521)+1,"")</f>
        <v/>
      </c>
      <c r="C522" s="65"/>
      <c r="D522" s="43"/>
      <c r="E522" s="43"/>
      <c r="F522" s="27"/>
      <c r="G522" s="28"/>
      <c r="H522" s="28"/>
      <c r="I522" s="28"/>
      <c r="J522" s="28"/>
      <c r="K522" s="28"/>
      <c r="L522" s="28"/>
      <c r="M522" s="45"/>
      <c r="N522" s="28"/>
      <c r="O522" s="26"/>
      <c r="Q522" s="101"/>
      <c r="R522" s="101" t="str">
        <f t="shared" si="36"/>
        <v/>
      </c>
      <c r="S522" s="107" t="str">
        <f t="shared" si="37"/>
        <v/>
      </c>
      <c r="T522" s="105"/>
      <c r="U522" s="101" t="str">
        <f t="shared" si="38"/>
        <v/>
      </c>
      <c r="V522" s="101" t="str">
        <f t="shared" si="39"/>
        <v/>
      </c>
    </row>
    <row r="523" spans="1:22" x14ac:dyDescent="0.3">
      <c r="A523" s="32">
        <f t="shared" si="35"/>
        <v>501</v>
      </c>
      <c r="B523" s="66" t="str">
        <f>IF(OR(C523="EE",C523="E",C523="Employee",C523="Self",AND(C523=0,TRIM(C523)&lt;&gt;"")),MAX($B$23:B522)+1,"")</f>
        <v/>
      </c>
      <c r="C523" s="65"/>
      <c r="D523" s="43"/>
      <c r="E523" s="43"/>
      <c r="F523" s="27"/>
      <c r="G523" s="28"/>
      <c r="H523" s="28"/>
      <c r="I523" s="28"/>
      <c r="J523" s="28"/>
      <c r="K523" s="28"/>
      <c r="L523" s="28"/>
      <c r="M523" s="45"/>
      <c r="N523" s="28"/>
      <c r="O523" s="26"/>
      <c r="Q523" s="101"/>
      <c r="R523" s="101" t="str">
        <f t="shared" si="36"/>
        <v/>
      </c>
      <c r="S523" s="107" t="str">
        <f t="shared" si="37"/>
        <v/>
      </c>
      <c r="T523" s="105"/>
      <c r="U523" s="101" t="str">
        <f t="shared" si="38"/>
        <v/>
      </c>
      <c r="V523" s="101" t="str">
        <f t="shared" si="39"/>
        <v/>
      </c>
    </row>
    <row r="524" spans="1:22" x14ac:dyDescent="0.3">
      <c r="A524" s="32">
        <f t="shared" si="35"/>
        <v>502</v>
      </c>
      <c r="B524" s="66" t="str">
        <f>IF(OR(C524="EE",C524="E",C524="Employee",C524="Self",AND(C524=0,TRIM(C524)&lt;&gt;"")),MAX($B$23:B523)+1,"")</f>
        <v/>
      </c>
      <c r="C524" s="65"/>
      <c r="D524" s="43"/>
      <c r="E524" s="43"/>
      <c r="F524" s="27"/>
      <c r="G524" s="28"/>
      <c r="H524" s="28"/>
      <c r="I524" s="28"/>
      <c r="J524" s="28"/>
      <c r="K524" s="28"/>
      <c r="L524" s="28"/>
      <c r="M524" s="45"/>
      <c r="N524" s="28"/>
      <c r="O524" s="26"/>
      <c r="Q524" s="101"/>
      <c r="R524" s="101" t="str">
        <f t="shared" si="36"/>
        <v/>
      </c>
      <c r="S524" s="107" t="str">
        <f t="shared" si="37"/>
        <v/>
      </c>
      <c r="T524" s="105"/>
      <c r="U524" s="101" t="str">
        <f t="shared" si="38"/>
        <v/>
      </c>
      <c r="V524" s="101" t="str">
        <f t="shared" si="39"/>
        <v/>
      </c>
    </row>
    <row r="525" spans="1:22" x14ac:dyDescent="0.3">
      <c r="A525" s="32">
        <f t="shared" si="35"/>
        <v>503</v>
      </c>
      <c r="B525" s="66" t="str">
        <f>IF(OR(C525="EE",C525="E",C525="Employee",C525="Self",AND(C525=0,TRIM(C525)&lt;&gt;"")),MAX($B$23:B524)+1,"")</f>
        <v/>
      </c>
      <c r="C525" s="65"/>
      <c r="D525" s="43"/>
      <c r="E525" s="43"/>
      <c r="F525" s="27"/>
      <c r="G525" s="28"/>
      <c r="H525" s="28"/>
      <c r="I525" s="28"/>
      <c r="J525" s="28"/>
      <c r="K525" s="28"/>
      <c r="L525" s="28"/>
      <c r="M525" s="45"/>
      <c r="N525" s="28"/>
      <c r="O525" s="26"/>
      <c r="Q525" s="101"/>
      <c r="R525" s="101" t="str">
        <f t="shared" si="36"/>
        <v/>
      </c>
      <c r="S525" s="107" t="str">
        <f t="shared" si="37"/>
        <v/>
      </c>
      <c r="T525" s="105"/>
      <c r="U525" s="101" t="str">
        <f t="shared" si="38"/>
        <v/>
      </c>
      <c r="V525" s="101" t="str">
        <f t="shared" si="39"/>
        <v/>
      </c>
    </row>
    <row r="526" spans="1:22" x14ac:dyDescent="0.3">
      <c r="A526" s="32">
        <f t="shared" si="35"/>
        <v>504</v>
      </c>
      <c r="B526" s="66" t="str">
        <f>IF(OR(C526="EE",C526="E",C526="Employee",C526="Self",AND(C526=0,TRIM(C526)&lt;&gt;"")),MAX($B$23:B525)+1,"")</f>
        <v/>
      </c>
      <c r="C526" s="65"/>
      <c r="D526" s="43"/>
      <c r="E526" s="43"/>
      <c r="F526" s="27"/>
      <c r="G526" s="28"/>
      <c r="H526" s="28"/>
      <c r="I526" s="28"/>
      <c r="J526" s="28"/>
      <c r="K526" s="28"/>
      <c r="L526" s="28"/>
      <c r="M526" s="45"/>
      <c r="N526" s="28"/>
      <c r="O526" s="26"/>
      <c r="Q526" s="101"/>
      <c r="R526" s="101" t="str">
        <f t="shared" si="36"/>
        <v/>
      </c>
      <c r="S526" s="107" t="str">
        <f t="shared" si="37"/>
        <v/>
      </c>
      <c r="T526" s="105"/>
      <c r="U526" s="101" t="str">
        <f t="shared" si="38"/>
        <v/>
      </c>
      <c r="V526" s="101" t="str">
        <f t="shared" si="39"/>
        <v/>
      </c>
    </row>
    <row r="527" spans="1:22" x14ac:dyDescent="0.3">
      <c r="A527" s="32">
        <f t="shared" si="35"/>
        <v>505</v>
      </c>
      <c r="B527" s="66" t="str">
        <f>IF(OR(C527="EE",C527="E",C527="Employee",C527="Self",AND(C527=0,TRIM(C527)&lt;&gt;"")),MAX($B$23:B526)+1,"")</f>
        <v/>
      </c>
      <c r="C527" s="65"/>
      <c r="D527" s="43"/>
      <c r="E527" s="43"/>
      <c r="F527" s="27"/>
      <c r="G527" s="28"/>
      <c r="H527" s="28"/>
      <c r="I527" s="28"/>
      <c r="J527" s="28"/>
      <c r="K527" s="28"/>
      <c r="L527" s="28"/>
      <c r="M527" s="45"/>
      <c r="N527" s="28"/>
      <c r="O527" s="26"/>
      <c r="Q527" s="101"/>
      <c r="R527" s="101" t="str">
        <f t="shared" si="36"/>
        <v/>
      </c>
      <c r="S527" s="107" t="str">
        <f t="shared" si="37"/>
        <v/>
      </c>
      <c r="T527" s="105"/>
      <c r="U527" s="101" t="str">
        <f t="shared" si="38"/>
        <v/>
      </c>
      <c r="V527" s="101" t="str">
        <f t="shared" si="39"/>
        <v/>
      </c>
    </row>
    <row r="528" spans="1:22" x14ac:dyDescent="0.3">
      <c r="A528" s="32">
        <f t="shared" si="35"/>
        <v>506</v>
      </c>
      <c r="B528" s="66" t="str">
        <f>IF(OR(C528="EE",C528="E",C528="Employee",C528="Self",AND(C528=0,TRIM(C528)&lt;&gt;"")),MAX($B$23:B527)+1,"")</f>
        <v/>
      </c>
      <c r="C528" s="65"/>
      <c r="D528" s="43"/>
      <c r="E528" s="43"/>
      <c r="F528" s="27"/>
      <c r="G528" s="28"/>
      <c r="H528" s="28"/>
      <c r="I528" s="28"/>
      <c r="J528" s="28"/>
      <c r="K528" s="28"/>
      <c r="L528" s="28"/>
      <c r="M528" s="45"/>
      <c r="N528" s="28"/>
      <c r="O528" s="26"/>
      <c r="Q528" s="101"/>
      <c r="R528" s="101" t="str">
        <f t="shared" si="36"/>
        <v/>
      </c>
      <c r="S528" s="107" t="str">
        <f t="shared" si="37"/>
        <v/>
      </c>
      <c r="T528" s="105"/>
      <c r="U528" s="101" t="str">
        <f t="shared" si="38"/>
        <v/>
      </c>
      <c r="V528" s="101" t="str">
        <f t="shared" si="39"/>
        <v/>
      </c>
    </row>
    <row r="529" spans="1:22" x14ac:dyDescent="0.3">
      <c r="A529" s="32">
        <f t="shared" si="35"/>
        <v>507</v>
      </c>
      <c r="B529" s="66" t="str">
        <f>IF(OR(C529="EE",C529="E",C529="Employee",C529="Self",AND(C529=0,TRIM(C529)&lt;&gt;"")),MAX($B$23:B528)+1,"")</f>
        <v/>
      </c>
      <c r="C529" s="65"/>
      <c r="D529" s="43"/>
      <c r="E529" s="43"/>
      <c r="F529" s="27"/>
      <c r="G529" s="28"/>
      <c r="H529" s="28"/>
      <c r="I529" s="28"/>
      <c r="J529" s="28"/>
      <c r="K529" s="28"/>
      <c r="L529" s="28"/>
      <c r="M529" s="45"/>
      <c r="N529" s="28"/>
      <c r="O529" s="26"/>
      <c r="Q529" s="101"/>
      <c r="R529" s="101" t="str">
        <f t="shared" si="36"/>
        <v/>
      </c>
      <c r="S529" s="107" t="str">
        <f t="shared" si="37"/>
        <v/>
      </c>
      <c r="T529" s="105"/>
      <c r="U529" s="101" t="str">
        <f t="shared" si="38"/>
        <v/>
      </c>
      <c r="V529" s="101" t="str">
        <f t="shared" si="39"/>
        <v/>
      </c>
    </row>
    <row r="530" spans="1:22" x14ac:dyDescent="0.3">
      <c r="A530" s="32">
        <f t="shared" si="35"/>
        <v>508</v>
      </c>
      <c r="B530" s="66" t="str">
        <f>IF(OR(C530="EE",C530="E",C530="Employee",C530="Self",AND(C530=0,TRIM(C530)&lt;&gt;"")),MAX($B$23:B529)+1,"")</f>
        <v/>
      </c>
      <c r="C530" s="65"/>
      <c r="D530" s="43"/>
      <c r="E530" s="43"/>
      <c r="F530" s="27"/>
      <c r="G530" s="28"/>
      <c r="H530" s="28"/>
      <c r="I530" s="28"/>
      <c r="J530" s="28"/>
      <c r="K530" s="28"/>
      <c r="L530" s="28"/>
      <c r="M530" s="45"/>
      <c r="N530" s="28"/>
      <c r="O530" s="26"/>
      <c r="Q530" s="101"/>
      <c r="R530" s="101" t="str">
        <f t="shared" si="36"/>
        <v/>
      </c>
      <c r="S530" s="107" t="str">
        <f t="shared" si="37"/>
        <v/>
      </c>
      <c r="T530" s="105"/>
      <c r="U530" s="101" t="str">
        <f t="shared" si="38"/>
        <v/>
      </c>
      <c r="V530" s="101" t="str">
        <f t="shared" si="39"/>
        <v/>
      </c>
    </row>
    <row r="531" spans="1:22" x14ac:dyDescent="0.3">
      <c r="A531" s="32">
        <f t="shared" si="35"/>
        <v>509</v>
      </c>
      <c r="B531" s="66" t="str">
        <f>IF(OR(C531="EE",C531="E",C531="Employee",C531="Self",AND(C531=0,TRIM(C531)&lt;&gt;"")),MAX($B$23:B530)+1,"")</f>
        <v/>
      </c>
      <c r="C531" s="65"/>
      <c r="D531" s="43"/>
      <c r="E531" s="43"/>
      <c r="F531" s="27"/>
      <c r="G531" s="28"/>
      <c r="H531" s="28"/>
      <c r="I531" s="28"/>
      <c r="J531" s="28"/>
      <c r="K531" s="28"/>
      <c r="L531" s="28"/>
      <c r="M531" s="45"/>
      <c r="N531" s="28"/>
      <c r="O531" s="26"/>
      <c r="Q531" s="101"/>
      <c r="R531" s="101" t="str">
        <f t="shared" si="36"/>
        <v/>
      </c>
      <c r="S531" s="107" t="str">
        <f t="shared" si="37"/>
        <v/>
      </c>
      <c r="T531" s="105"/>
      <c r="U531" s="101" t="str">
        <f t="shared" si="38"/>
        <v/>
      </c>
      <c r="V531" s="101" t="str">
        <f t="shared" si="39"/>
        <v/>
      </c>
    </row>
    <row r="532" spans="1:22" x14ac:dyDescent="0.3">
      <c r="A532" s="32">
        <f t="shared" si="35"/>
        <v>510</v>
      </c>
      <c r="B532" s="66" t="str">
        <f>IF(OR(C532="EE",C532="E",C532="Employee",C532="Self",AND(C532=0,TRIM(C532)&lt;&gt;"")),MAX($B$23:B531)+1,"")</f>
        <v/>
      </c>
      <c r="C532" s="65"/>
      <c r="D532" s="43"/>
      <c r="E532" s="43"/>
      <c r="F532" s="27"/>
      <c r="G532" s="28"/>
      <c r="H532" s="28"/>
      <c r="I532" s="28"/>
      <c r="J532" s="28"/>
      <c r="K532" s="28"/>
      <c r="L532" s="28"/>
      <c r="M532" s="45"/>
      <c r="N532" s="28"/>
      <c r="O532" s="26"/>
      <c r="Q532" s="101"/>
      <c r="R532" s="101" t="str">
        <f t="shared" si="36"/>
        <v/>
      </c>
      <c r="S532" s="107" t="str">
        <f t="shared" si="37"/>
        <v/>
      </c>
      <c r="T532" s="105"/>
      <c r="U532" s="101" t="str">
        <f t="shared" si="38"/>
        <v/>
      </c>
      <c r="V532" s="101" t="str">
        <f t="shared" si="39"/>
        <v/>
      </c>
    </row>
    <row r="533" spans="1:22" x14ac:dyDescent="0.3">
      <c r="A533" s="32">
        <f t="shared" si="35"/>
        <v>511</v>
      </c>
      <c r="B533" s="66" t="str">
        <f>IF(OR(C533="EE",C533="E",C533="Employee",C533="Self",AND(C533=0,TRIM(C533)&lt;&gt;"")),MAX($B$23:B532)+1,"")</f>
        <v/>
      </c>
      <c r="C533" s="65"/>
      <c r="D533" s="43"/>
      <c r="E533" s="43"/>
      <c r="F533" s="27"/>
      <c r="G533" s="28"/>
      <c r="H533" s="28"/>
      <c r="I533" s="28"/>
      <c r="J533" s="28"/>
      <c r="K533" s="28"/>
      <c r="L533" s="28"/>
      <c r="M533" s="45"/>
      <c r="N533" s="28"/>
      <c r="O533" s="26"/>
      <c r="Q533" s="101"/>
      <c r="R533" s="101" t="str">
        <f t="shared" si="36"/>
        <v/>
      </c>
      <c r="S533" s="107" t="str">
        <f t="shared" si="37"/>
        <v/>
      </c>
      <c r="T533" s="105"/>
      <c r="U533" s="101" t="str">
        <f t="shared" si="38"/>
        <v/>
      </c>
      <c r="V533" s="101" t="str">
        <f t="shared" si="39"/>
        <v/>
      </c>
    </row>
    <row r="534" spans="1:22" x14ac:dyDescent="0.3">
      <c r="A534" s="32">
        <f t="shared" si="35"/>
        <v>512</v>
      </c>
      <c r="B534" s="66" t="str">
        <f>IF(OR(C534="EE",C534="E",C534="Employee",C534="Self",AND(C534=0,TRIM(C534)&lt;&gt;"")),MAX($B$23:B533)+1,"")</f>
        <v/>
      </c>
      <c r="C534" s="65"/>
      <c r="D534" s="43"/>
      <c r="E534" s="43"/>
      <c r="F534" s="27"/>
      <c r="G534" s="28"/>
      <c r="H534" s="28"/>
      <c r="I534" s="28"/>
      <c r="J534" s="28"/>
      <c r="K534" s="28"/>
      <c r="L534" s="28"/>
      <c r="M534" s="45"/>
      <c r="N534" s="28"/>
      <c r="O534" s="26"/>
      <c r="Q534" s="101"/>
      <c r="R534" s="101" t="str">
        <f t="shared" si="36"/>
        <v/>
      </c>
      <c r="S534" s="107" t="str">
        <f t="shared" si="37"/>
        <v/>
      </c>
      <c r="T534" s="105"/>
      <c r="U534" s="101" t="str">
        <f t="shared" si="38"/>
        <v/>
      </c>
      <c r="V534" s="101" t="str">
        <f t="shared" si="39"/>
        <v/>
      </c>
    </row>
    <row r="535" spans="1:22" x14ac:dyDescent="0.3">
      <c r="A535" s="32">
        <f t="shared" si="35"/>
        <v>513</v>
      </c>
      <c r="B535" s="66" t="str">
        <f>IF(OR(C535="EE",C535="E",C535="Employee",C535="Self",AND(C535=0,TRIM(C535)&lt;&gt;"")),MAX($B$23:B534)+1,"")</f>
        <v/>
      </c>
      <c r="C535" s="65"/>
      <c r="D535" s="43"/>
      <c r="E535" s="43"/>
      <c r="F535" s="27"/>
      <c r="G535" s="28"/>
      <c r="H535" s="28"/>
      <c r="I535" s="28"/>
      <c r="J535" s="28"/>
      <c r="K535" s="28"/>
      <c r="L535" s="28"/>
      <c r="M535" s="45"/>
      <c r="N535" s="28"/>
      <c r="O535" s="26"/>
      <c r="Q535" s="101"/>
      <c r="R535" s="101" t="str">
        <f t="shared" si="36"/>
        <v/>
      </c>
      <c r="S535" s="107" t="str">
        <f t="shared" si="37"/>
        <v/>
      </c>
      <c r="T535" s="105"/>
      <c r="U535" s="101" t="str">
        <f t="shared" si="38"/>
        <v/>
      </c>
      <c r="V535" s="101" t="str">
        <f t="shared" si="39"/>
        <v/>
      </c>
    </row>
    <row r="536" spans="1:22" x14ac:dyDescent="0.3">
      <c r="A536" s="32">
        <f t="shared" ref="A536:A599" si="40">ROW()-ROW($A$22)</f>
        <v>514</v>
      </c>
      <c r="B536" s="66" t="str">
        <f>IF(OR(C536="EE",C536="E",C536="Employee",C536="Self",AND(C536=0,TRIM(C536)&lt;&gt;"")),MAX($B$23:B535)+1,"")</f>
        <v/>
      </c>
      <c r="C536" s="65"/>
      <c r="D536" s="43"/>
      <c r="E536" s="43"/>
      <c r="F536" s="27"/>
      <c r="G536" s="28"/>
      <c r="H536" s="28"/>
      <c r="I536" s="28"/>
      <c r="J536" s="28"/>
      <c r="K536" s="28"/>
      <c r="L536" s="28"/>
      <c r="M536" s="45"/>
      <c r="N536" s="28"/>
      <c r="O536" s="26"/>
      <c r="Q536" s="101"/>
      <c r="R536" s="101" t="str">
        <f t="shared" ref="R536:R599" si="41">IFERROR(LEFT(TRIM(Q536),FIND(",",TRIM(Q536))-1),"")</f>
        <v/>
      </c>
      <c r="S536" s="107" t="str">
        <f t="shared" ref="S536:S599" si="42">IFERROR(RIGHT(TRIM(Q536),LEN(TRIM(Q536))-FIND(",",TRIM(Q536))-1),"")</f>
        <v/>
      </c>
      <c r="T536" s="105"/>
      <c r="U536" s="101" t="str">
        <f t="shared" si="38"/>
        <v/>
      </c>
      <c r="V536" s="101" t="str">
        <f t="shared" si="39"/>
        <v/>
      </c>
    </row>
    <row r="537" spans="1:22" x14ac:dyDescent="0.3">
      <c r="A537" s="32">
        <f t="shared" si="40"/>
        <v>515</v>
      </c>
      <c r="B537" s="66" t="str">
        <f>IF(OR(C537="EE",C537="E",C537="Employee",C537="Self",AND(C537=0,TRIM(C537)&lt;&gt;"")),MAX($B$23:B536)+1,"")</f>
        <v/>
      </c>
      <c r="C537" s="65"/>
      <c r="D537" s="43"/>
      <c r="E537" s="43"/>
      <c r="F537" s="27"/>
      <c r="G537" s="28"/>
      <c r="H537" s="28"/>
      <c r="I537" s="28"/>
      <c r="J537" s="28"/>
      <c r="K537" s="28"/>
      <c r="L537" s="28"/>
      <c r="M537" s="45"/>
      <c r="N537" s="28"/>
      <c r="O537" s="26"/>
      <c r="Q537" s="101"/>
      <c r="R537" s="101" t="str">
        <f t="shared" si="41"/>
        <v/>
      </c>
      <c r="S537" s="107" t="str">
        <f t="shared" si="42"/>
        <v/>
      </c>
      <c r="T537" s="105"/>
      <c r="U537" s="101" t="str">
        <f t="shared" ref="U537:U600" si="43">IFERROR(RIGHT(TRIM(T537),LEN(TRIM(T537))-FIND(" ",TRIM(T537))),"")</f>
        <v/>
      </c>
      <c r="V537" s="101" t="str">
        <f t="shared" ref="V537:V600" si="44">IFERROR(LEFT(TRIM(T537),FIND(" ",TRIM(T537))-1),"")</f>
        <v/>
      </c>
    </row>
    <row r="538" spans="1:22" x14ac:dyDescent="0.3">
      <c r="A538" s="32">
        <f t="shared" si="40"/>
        <v>516</v>
      </c>
      <c r="B538" s="66" t="str">
        <f>IF(OR(C538="EE",C538="E",C538="Employee",C538="Self",AND(C538=0,TRIM(C538)&lt;&gt;"")),MAX($B$23:B537)+1,"")</f>
        <v/>
      </c>
      <c r="C538" s="65"/>
      <c r="D538" s="43"/>
      <c r="E538" s="43"/>
      <c r="F538" s="27"/>
      <c r="G538" s="28"/>
      <c r="H538" s="28"/>
      <c r="I538" s="28"/>
      <c r="J538" s="28"/>
      <c r="K538" s="28"/>
      <c r="L538" s="28"/>
      <c r="M538" s="45"/>
      <c r="N538" s="28"/>
      <c r="O538" s="26"/>
      <c r="Q538" s="101"/>
      <c r="R538" s="101" t="str">
        <f t="shared" si="41"/>
        <v/>
      </c>
      <c r="S538" s="107" t="str">
        <f t="shared" si="42"/>
        <v/>
      </c>
      <c r="T538" s="105"/>
      <c r="U538" s="101" t="str">
        <f t="shared" si="43"/>
        <v/>
      </c>
      <c r="V538" s="101" t="str">
        <f t="shared" si="44"/>
        <v/>
      </c>
    </row>
    <row r="539" spans="1:22" x14ac:dyDescent="0.3">
      <c r="A539" s="32">
        <f t="shared" si="40"/>
        <v>517</v>
      </c>
      <c r="B539" s="66" t="str">
        <f>IF(OR(C539="EE",C539="E",C539="Employee",C539="Self",AND(C539=0,TRIM(C539)&lt;&gt;"")),MAX($B$23:B538)+1,"")</f>
        <v/>
      </c>
      <c r="C539" s="65"/>
      <c r="D539" s="43"/>
      <c r="E539" s="43"/>
      <c r="F539" s="27"/>
      <c r="G539" s="28"/>
      <c r="H539" s="28"/>
      <c r="I539" s="28"/>
      <c r="J539" s="28"/>
      <c r="K539" s="28"/>
      <c r="L539" s="28"/>
      <c r="M539" s="45"/>
      <c r="N539" s="28"/>
      <c r="O539" s="26"/>
      <c r="Q539" s="101"/>
      <c r="R539" s="101" t="str">
        <f t="shared" si="41"/>
        <v/>
      </c>
      <c r="S539" s="107" t="str">
        <f t="shared" si="42"/>
        <v/>
      </c>
      <c r="T539" s="105"/>
      <c r="U539" s="101" t="str">
        <f t="shared" si="43"/>
        <v/>
      </c>
      <c r="V539" s="101" t="str">
        <f t="shared" si="44"/>
        <v/>
      </c>
    </row>
    <row r="540" spans="1:22" x14ac:dyDescent="0.3">
      <c r="A540" s="32">
        <f t="shared" si="40"/>
        <v>518</v>
      </c>
      <c r="B540" s="66" t="str">
        <f>IF(OR(C540="EE",C540="E",C540="Employee",C540="Self",AND(C540=0,TRIM(C540)&lt;&gt;"")),MAX($B$23:B539)+1,"")</f>
        <v/>
      </c>
      <c r="C540" s="65"/>
      <c r="D540" s="43"/>
      <c r="E540" s="43"/>
      <c r="F540" s="27"/>
      <c r="G540" s="28"/>
      <c r="H540" s="28"/>
      <c r="I540" s="28"/>
      <c r="J540" s="28"/>
      <c r="K540" s="28"/>
      <c r="L540" s="28"/>
      <c r="M540" s="45"/>
      <c r="N540" s="28"/>
      <c r="O540" s="26"/>
      <c r="Q540" s="101"/>
      <c r="R540" s="101" t="str">
        <f t="shared" si="41"/>
        <v/>
      </c>
      <c r="S540" s="107" t="str">
        <f t="shared" si="42"/>
        <v/>
      </c>
      <c r="T540" s="105"/>
      <c r="U540" s="101" t="str">
        <f t="shared" si="43"/>
        <v/>
      </c>
      <c r="V540" s="101" t="str">
        <f t="shared" si="44"/>
        <v/>
      </c>
    </row>
    <row r="541" spans="1:22" x14ac:dyDescent="0.3">
      <c r="A541" s="32">
        <f t="shared" si="40"/>
        <v>519</v>
      </c>
      <c r="B541" s="66" t="str">
        <f>IF(OR(C541="EE",C541="E",C541="Employee",C541="Self",AND(C541=0,TRIM(C541)&lt;&gt;"")),MAX($B$23:B540)+1,"")</f>
        <v/>
      </c>
      <c r="C541" s="65"/>
      <c r="D541" s="43"/>
      <c r="E541" s="43"/>
      <c r="F541" s="27"/>
      <c r="G541" s="28"/>
      <c r="H541" s="28"/>
      <c r="I541" s="28"/>
      <c r="J541" s="28"/>
      <c r="K541" s="28"/>
      <c r="L541" s="28"/>
      <c r="M541" s="45"/>
      <c r="N541" s="28"/>
      <c r="O541" s="26"/>
      <c r="Q541" s="101"/>
      <c r="R541" s="101" t="str">
        <f t="shared" si="41"/>
        <v/>
      </c>
      <c r="S541" s="107" t="str">
        <f t="shared" si="42"/>
        <v/>
      </c>
      <c r="T541" s="105"/>
      <c r="U541" s="101" t="str">
        <f t="shared" si="43"/>
        <v/>
      </c>
      <c r="V541" s="101" t="str">
        <f t="shared" si="44"/>
        <v/>
      </c>
    </row>
    <row r="542" spans="1:22" x14ac:dyDescent="0.3">
      <c r="A542" s="32">
        <f t="shared" si="40"/>
        <v>520</v>
      </c>
      <c r="B542" s="66" t="str">
        <f>IF(OR(C542="EE",C542="E",C542="Employee",C542="Self",AND(C542=0,TRIM(C542)&lt;&gt;"")),MAX($B$23:B541)+1,"")</f>
        <v/>
      </c>
      <c r="C542" s="65"/>
      <c r="D542" s="43"/>
      <c r="E542" s="43"/>
      <c r="F542" s="27"/>
      <c r="G542" s="28"/>
      <c r="H542" s="28"/>
      <c r="I542" s="28"/>
      <c r="J542" s="28"/>
      <c r="K542" s="28"/>
      <c r="L542" s="28"/>
      <c r="M542" s="45"/>
      <c r="N542" s="28"/>
      <c r="O542" s="26"/>
      <c r="Q542" s="101"/>
      <c r="R542" s="101" t="str">
        <f t="shared" si="41"/>
        <v/>
      </c>
      <c r="S542" s="107" t="str">
        <f t="shared" si="42"/>
        <v/>
      </c>
      <c r="T542" s="105"/>
      <c r="U542" s="101" t="str">
        <f t="shared" si="43"/>
        <v/>
      </c>
      <c r="V542" s="101" t="str">
        <f t="shared" si="44"/>
        <v/>
      </c>
    </row>
    <row r="543" spans="1:22" x14ac:dyDescent="0.3">
      <c r="A543" s="32">
        <f t="shared" si="40"/>
        <v>521</v>
      </c>
      <c r="B543" s="66" t="str">
        <f>IF(OR(C543="EE",C543="E",C543="Employee",C543="Self",AND(C543=0,TRIM(C543)&lt;&gt;"")),MAX($B$23:B542)+1,"")</f>
        <v/>
      </c>
      <c r="C543" s="65"/>
      <c r="D543" s="43"/>
      <c r="E543" s="43"/>
      <c r="F543" s="27"/>
      <c r="G543" s="28"/>
      <c r="H543" s="28"/>
      <c r="I543" s="28"/>
      <c r="J543" s="28"/>
      <c r="K543" s="28"/>
      <c r="L543" s="28"/>
      <c r="M543" s="45"/>
      <c r="N543" s="28"/>
      <c r="O543" s="26"/>
      <c r="Q543" s="101"/>
      <c r="R543" s="101" t="str">
        <f t="shared" si="41"/>
        <v/>
      </c>
      <c r="S543" s="107" t="str">
        <f t="shared" si="42"/>
        <v/>
      </c>
      <c r="T543" s="105"/>
      <c r="U543" s="101" t="str">
        <f t="shared" si="43"/>
        <v/>
      </c>
      <c r="V543" s="101" t="str">
        <f t="shared" si="44"/>
        <v/>
      </c>
    </row>
    <row r="544" spans="1:22" x14ac:dyDescent="0.3">
      <c r="A544" s="32">
        <f t="shared" si="40"/>
        <v>522</v>
      </c>
      <c r="B544" s="66" t="str">
        <f>IF(OR(C544="EE",C544="E",C544="Employee",C544="Self",AND(C544=0,TRIM(C544)&lt;&gt;"")),MAX($B$23:B543)+1,"")</f>
        <v/>
      </c>
      <c r="C544" s="65"/>
      <c r="D544" s="43"/>
      <c r="E544" s="43"/>
      <c r="F544" s="27"/>
      <c r="G544" s="28"/>
      <c r="H544" s="28"/>
      <c r="I544" s="28"/>
      <c r="J544" s="28"/>
      <c r="K544" s="28"/>
      <c r="L544" s="28"/>
      <c r="M544" s="45"/>
      <c r="N544" s="28"/>
      <c r="O544" s="26"/>
      <c r="Q544" s="101"/>
      <c r="R544" s="101" t="str">
        <f t="shared" si="41"/>
        <v/>
      </c>
      <c r="S544" s="107" t="str">
        <f t="shared" si="42"/>
        <v/>
      </c>
      <c r="T544" s="105"/>
      <c r="U544" s="101" t="str">
        <f t="shared" si="43"/>
        <v/>
      </c>
      <c r="V544" s="101" t="str">
        <f t="shared" si="44"/>
        <v/>
      </c>
    </row>
    <row r="545" spans="1:22" x14ac:dyDescent="0.3">
      <c r="A545" s="32">
        <f t="shared" si="40"/>
        <v>523</v>
      </c>
      <c r="B545" s="66" t="str">
        <f>IF(OR(C545="EE",C545="E",C545="Employee",C545="Self",AND(C545=0,TRIM(C545)&lt;&gt;"")),MAX($B$23:B544)+1,"")</f>
        <v/>
      </c>
      <c r="C545" s="65"/>
      <c r="D545" s="43"/>
      <c r="E545" s="43"/>
      <c r="F545" s="27"/>
      <c r="G545" s="28"/>
      <c r="H545" s="28"/>
      <c r="I545" s="28"/>
      <c r="J545" s="28"/>
      <c r="K545" s="28"/>
      <c r="L545" s="28"/>
      <c r="M545" s="45"/>
      <c r="N545" s="28"/>
      <c r="O545" s="26"/>
      <c r="Q545" s="101"/>
      <c r="R545" s="101" t="str">
        <f t="shared" si="41"/>
        <v/>
      </c>
      <c r="S545" s="107" t="str">
        <f t="shared" si="42"/>
        <v/>
      </c>
      <c r="T545" s="105"/>
      <c r="U545" s="101" t="str">
        <f t="shared" si="43"/>
        <v/>
      </c>
      <c r="V545" s="101" t="str">
        <f t="shared" si="44"/>
        <v/>
      </c>
    </row>
    <row r="546" spans="1:22" x14ac:dyDescent="0.3">
      <c r="A546" s="32">
        <f t="shared" si="40"/>
        <v>524</v>
      </c>
      <c r="B546" s="66" t="str">
        <f>IF(OR(C546="EE",C546="E",C546="Employee",C546="Self",AND(C546=0,TRIM(C546)&lt;&gt;"")),MAX($B$23:B545)+1,"")</f>
        <v/>
      </c>
      <c r="C546" s="65"/>
      <c r="D546" s="43"/>
      <c r="E546" s="43"/>
      <c r="F546" s="27"/>
      <c r="G546" s="28"/>
      <c r="H546" s="28"/>
      <c r="I546" s="28"/>
      <c r="J546" s="28"/>
      <c r="K546" s="28"/>
      <c r="L546" s="28"/>
      <c r="M546" s="45"/>
      <c r="N546" s="28"/>
      <c r="O546" s="26"/>
      <c r="Q546" s="101"/>
      <c r="R546" s="101" t="str">
        <f t="shared" si="41"/>
        <v/>
      </c>
      <c r="S546" s="107" t="str">
        <f t="shared" si="42"/>
        <v/>
      </c>
      <c r="T546" s="105"/>
      <c r="U546" s="101" t="str">
        <f t="shared" si="43"/>
        <v/>
      </c>
      <c r="V546" s="101" t="str">
        <f t="shared" si="44"/>
        <v/>
      </c>
    </row>
    <row r="547" spans="1:22" x14ac:dyDescent="0.3">
      <c r="A547" s="32">
        <f t="shared" si="40"/>
        <v>525</v>
      </c>
      <c r="B547" s="66" t="str">
        <f>IF(OR(C547="EE",C547="E",C547="Employee",C547="Self",AND(C547=0,TRIM(C547)&lt;&gt;"")),MAX($B$23:B546)+1,"")</f>
        <v/>
      </c>
      <c r="C547" s="65"/>
      <c r="D547" s="43"/>
      <c r="E547" s="43"/>
      <c r="F547" s="27"/>
      <c r="G547" s="28"/>
      <c r="H547" s="28"/>
      <c r="I547" s="28"/>
      <c r="J547" s="28"/>
      <c r="K547" s="28"/>
      <c r="L547" s="28"/>
      <c r="M547" s="45"/>
      <c r="N547" s="28"/>
      <c r="O547" s="26"/>
      <c r="Q547" s="101"/>
      <c r="R547" s="101" t="str">
        <f t="shared" si="41"/>
        <v/>
      </c>
      <c r="S547" s="107" t="str">
        <f t="shared" si="42"/>
        <v/>
      </c>
      <c r="T547" s="105"/>
      <c r="U547" s="101" t="str">
        <f t="shared" si="43"/>
        <v/>
      </c>
      <c r="V547" s="101" t="str">
        <f t="shared" si="44"/>
        <v/>
      </c>
    </row>
    <row r="548" spans="1:22" x14ac:dyDescent="0.3">
      <c r="A548" s="32">
        <f t="shared" si="40"/>
        <v>526</v>
      </c>
      <c r="B548" s="66" t="str">
        <f>IF(OR(C548="EE",C548="E",C548="Employee",C548="Self",AND(C548=0,TRIM(C548)&lt;&gt;"")),MAX($B$23:B547)+1,"")</f>
        <v/>
      </c>
      <c r="C548" s="65"/>
      <c r="D548" s="43"/>
      <c r="E548" s="43"/>
      <c r="F548" s="27"/>
      <c r="G548" s="28"/>
      <c r="H548" s="28"/>
      <c r="I548" s="28"/>
      <c r="J548" s="28"/>
      <c r="K548" s="28"/>
      <c r="L548" s="28"/>
      <c r="M548" s="45"/>
      <c r="N548" s="28"/>
      <c r="O548" s="26"/>
      <c r="Q548" s="101"/>
      <c r="R548" s="101" t="str">
        <f t="shared" si="41"/>
        <v/>
      </c>
      <c r="S548" s="107" t="str">
        <f t="shared" si="42"/>
        <v/>
      </c>
      <c r="T548" s="105"/>
      <c r="U548" s="101" t="str">
        <f t="shared" si="43"/>
        <v/>
      </c>
      <c r="V548" s="101" t="str">
        <f t="shared" si="44"/>
        <v/>
      </c>
    </row>
    <row r="549" spans="1:22" x14ac:dyDescent="0.3">
      <c r="A549" s="32">
        <f t="shared" si="40"/>
        <v>527</v>
      </c>
      <c r="B549" s="66" t="str">
        <f>IF(OR(C549="EE",C549="E",C549="Employee",C549="Self",AND(C549=0,TRIM(C549)&lt;&gt;"")),MAX($B$23:B548)+1,"")</f>
        <v/>
      </c>
      <c r="C549" s="65"/>
      <c r="D549" s="43"/>
      <c r="E549" s="43"/>
      <c r="F549" s="27"/>
      <c r="G549" s="28"/>
      <c r="H549" s="28"/>
      <c r="I549" s="28"/>
      <c r="J549" s="28"/>
      <c r="K549" s="28"/>
      <c r="L549" s="28"/>
      <c r="M549" s="45"/>
      <c r="N549" s="28"/>
      <c r="O549" s="26"/>
      <c r="Q549" s="101"/>
      <c r="R549" s="101" t="str">
        <f t="shared" si="41"/>
        <v/>
      </c>
      <c r="S549" s="107" t="str">
        <f t="shared" si="42"/>
        <v/>
      </c>
      <c r="T549" s="105"/>
      <c r="U549" s="101" t="str">
        <f t="shared" si="43"/>
        <v/>
      </c>
      <c r="V549" s="101" t="str">
        <f t="shared" si="44"/>
        <v/>
      </c>
    </row>
    <row r="550" spans="1:22" x14ac:dyDescent="0.3">
      <c r="A550" s="32">
        <f t="shared" si="40"/>
        <v>528</v>
      </c>
      <c r="B550" s="66" t="str">
        <f>IF(OR(C550="EE",C550="E",C550="Employee",C550="Self",AND(C550=0,TRIM(C550)&lt;&gt;"")),MAX($B$23:B549)+1,"")</f>
        <v/>
      </c>
      <c r="C550" s="65"/>
      <c r="D550" s="43"/>
      <c r="E550" s="43"/>
      <c r="F550" s="27"/>
      <c r="G550" s="28"/>
      <c r="H550" s="28"/>
      <c r="I550" s="28"/>
      <c r="J550" s="28"/>
      <c r="K550" s="28"/>
      <c r="L550" s="28"/>
      <c r="M550" s="45"/>
      <c r="N550" s="28"/>
      <c r="O550" s="26"/>
      <c r="Q550" s="101"/>
      <c r="R550" s="101" t="str">
        <f t="shared" si="41"/>
        <v/>
      </c>
      <c r="S550" s="107" t="str">
        <f t="shared" si="42"/>
        <v/>
      </c>
      <c r="T550" s="105"/>
      <c r="U550" s="101" t="str">
        <f t="shared" si="43"/>
        <v/>
      </c>
      <c r="V550" s="101" t="str">
        <f t="shared" si="44"/>
        <v/>
      </c>
    </row>
    <row r="551" spans="1:22" x14ac:dyDescent="0.3">
      <c r="A551" s="32">
        <f t="shared" si="40"/>
        <v>529</v>
      </c>
      <c r="B551" s="66" t="str">
        <f>IF(OR(C551="EE",C551="E",C551="Employee",C551="Self",AND(C551=0,TRIM(C551)&lt;&gt;"")),MAX($B$23:B550)+1,"")</f>
        <v/>
      </c>
      <c r="C551" s="65"/>
      <c r="D551" s="43"/>
      <c r="E551" s="43"/>
      <c r="F551" s="27"/>
      <c r="G551" s="28"/>
      <c r="H551" s="28"/>
      <c r="I551" s="28"/>
      <c r="J551" s="28"/>
      <c r="K551" s="28"/>
      <c r="L551" s="28"/>
      <c r="M551" s="45"/>
      <c r="N551" s="28"/>
      <c r="O551" s="26"/>
      <c r="Q551" s="101"/>
      <c r="R551" s="101" t="str">
        <f t="shared" si="41"/>
        <v/>
      </c>
      <c r="S551" s="107" t="str">
        <f t="shared" si="42"/>
        <v/>
      </c>
      <c r="T551" s="105"/>
      <c r="U551" s="101" t="str">
        <f t="shared" si="43"/>
        <v/>
      </c>
      <c r="V551" s="101" t="str">
        <f t="shared" si="44"/>
        <v/>
      </c>
    </row>
    <row r="552" spans="1:22" x14ac:dyDescent="0.3">
      <c r="A552" s="32">
        <f t="shared" si="40"/>
        <v>530</v>
      </c>
      <c r="B552" s="66" t="str">
        <f>IF(OR(C552="EE",C552="E",C552="Employee",C552="Self",AND(C552=0,TRIM(C552)&lt;&gt;"")),MAX($B$23:B551)+1,"")</f>
        <v/>
      </c>
      <c r="C552" s="65"/>
      <c r="D552" s="43"/>
      <c r="E552" s="43"/>
      <c r="F552" s="27"/>
      <c r="G552" s="28"/>
      <c r="H552" s="28"/>
      <c r="I552" s="28"/>
      <c r="J552" s="28"/>
      <c r="K552" s="28"/>
      <c r="L552" s="28"/>
      <c r="M552" s="45"/>
      <c r="N552" s="28"/>
      <c r="O552" s="26"/>
      <c r="Q552" s="101"/>
      <c r="R552" s="101" t="str">
        <f t="shared" si="41"/>
        <v/>
      </c>
      <c r="S552" s="107" t="str">
        <f t="shared" si="42"/>
        <v/>
      </c>
      <c r="T552" s="105"/>
      <c r="U552" s="101" t="str">
        <f t="shared" si="43"/>
        <v/>
      </c>
      <c r="V552" s="101" t="str">
        <f t="shared" si="44"/>
        <v/>
      </c>
    </row>
    <row r="553" spans="1:22" x14ac:dyDescent="0.3">
      <c r="A553" s="32">
        <f t="shared" si="40"/>
        <v>531</v>
      </c>
      <c r="B553" s="66" t="str">
        <f>IF(OR(C553="EE",C553="E",C553="Employee",C553="Self",AND(C553=0,TRIM(C553)&lt;&gt;"")),MAX($B$23:B552)+1,"")</f>
        <v/>
      </c>
      <c r="C553" s="65"/>
      <c r="D553" s="43"/>
      <c r="E553" s="43"/>
      <c r="F553" s="27"/>
      <c r="G553" s="28"/>
      <c r="H553" s="28"/>
      <c r="I553" s="28"/>
      <c r="J553" s="28"/>
      <c r="K553" s="28"/>
      <c r="L553" s="28"/>
      <c r="M553" s="45"/>
      <c r="N553" s="28"/>
      <c r="O553" s="26"/>
      <c r="Q553" s="101"/>
      <c r="R553" s="101" t="str">
        <f t="shared" si="41"/>
        <v/>
      </c>
      <c r="S553" s="107" t="str">
        <f t="shared" si="42"/>
        <v/>
      </c>
      <c r="T553" s="105"/>
      <c r="U553" s="101" t="str">
        <f t="shared" si="43"/>
        <v/>
      </c>
      <c r="V553" s="101" t="str">
        <f t="shared" si="44"/>
        <v/>
      </c>
    </row>
    <row r="554" spans="1:22" x14ac:dyDescent="0.3">
      <c r="A554" s="32">
        <f t="shared" si="40"/>
        <v>532</v>
      </c>
      <c r="B554" s="66" t="str">
        <f>IF(OR(C554="EE",C554="E",C554="Employee",C554="Self",AND(C554=0,TRIM(C554)&lt;&gt;"")),MAX($B$23:B553)+1,"")</f>
        <v/>
      </c>
      <c r="C554" s="65"/>
      <c r="D554" s="43"/>
      <c r="E554" s="43"/>
      <c r="F554" s="27"/>
      <c r="G554" s="28"/>
      <c r="H554" s="28"/>
      <c r="I554" s="28"/>
      <c r="J554" s="28"/>
      <c r="K554" s="28"/>
      <c r="L554" s="28"/>
      <c r="M554" s="45"/>
      <c r="N554" s="28"/>
      <c r="O554" s="26"/>
      <c r="Q554" s="101"/>
      <c r="R554" s="101" t="str">
        <f t="shared" si="41"/>
        <v/>
      </c>
      <c r="S554" s="107" t="str">
        <f t="shared" si="42"/>
        <v/>
      </c>
      <c r="T554" s="105"/>
      <c r="U554" s="101" t="str">
        <f t="shared" si="43"/>
        <v/>
      </c>
      <c r="V554" s="101" t="str">
        <f t="shared" si="44"/>
        <v/>
      </c>
    </row>
    <row r="555" spans="1:22" x14ac:dyDescent="0.3">
      <c r="A555" s="32">
        <f t="shared" si="40"/>
        <v>533</v>
      </c>
      <c r="B555" s="66" t="str">
        <f>IF(OR(C555="EE",C555="E",C555="Employee",C555="Self",AND(C555=0,TRIM(C555)&lt;&gt;"")),MAX($B$23:B554)+1,"")</f>
        <v/>
      </c>
      <c r="C555" s="65"/>
      <c r="D555" s="43"/>
      <c r="E555" s="43"/>
      <c r="F555" s="27"/>
      <c r="G555" s="28"/>
      <c r="H555" s="28"/>
      <c r="I555" s="28"/>
      <c r="J555" s="28"/>
      <c r="K555" s="28"/>
      <c r="L555" s="28"/>
      <c r="M555" s="45"/>
      <c r="N555" s="28"/>
      <c r="O555" s="26"/>
      <c r="Q555" s="101"/>
      <c r="R555" s="101" t="str">
        <f t="shared" si="41"/>
        <v/>
      </c>
      <c r="S555" s="107" t="str">
        <f t="shared" si="42"/>
        <v/>
      </c>
      <c r="T555" s="105"/>
      <c r="U555" s="101" t="str">
        <f t="shared" si="43"/>
        <v/>
      </c>
      <c r="V555" s="101" t="str">
        <f t="shared" si="44"/>
        <v/>
      </c>
    </row>
    <row r="556" spans="1:22" x14ac:dyDescent="0.3">
      <c r="A556" s="32">
        <f t="shared" si="40"/>
        <v>534</v>
      </c>
      <c r="B556" s="66" t="str">
        <f>IF(OR(C556="EE",C556="E",C556="Employee",C556="Self",AND(C556=0,TRIM(C556)&lt;&gt;"")),MAX($B$23:B555)+1,"")</f>
        <v/>
      </c>
      <c r="C556" s="65"/>
      <c r="D556" s="43"/>
      <c r="E556" s="43"/>
      <c r="F556" s="27"/>
      <c r="G556" s="28"/>
      <c r="H556" s="28"/>
      <c r="I556" s="28"/>
      <c r="J556" s="28"/>
      <c r="K556" s="28"/>
      <c r="L556" s="28"/>
      <c r="M556" s="45"/>
      <c r="N556" s="28"/>
      <c r="O556" s="26"/>
      <c r="Q556" s="101"/>
      <c r="R556" s="101" t="str">
        <f t="shared" si="41"/>
        <v/>
      </c>
      <c r="S556" s="107" t="str">
        <f t="shared" si="42"/>
        <v/>
      </c>
      <c r="T556" s="105"/>
      <c r="U556" s="101" t="str">
        <f t="shared" si="43"/>
        <v/>
      </c>
      <c r="V556" s="101" t="str">
        <f t="shared" si="44"/>
        <v/>
      </c>
    </row>
    <row r="557" spans="1:22" x14ac:dyDescent="0.3">
      <c r="A557" s="32">
        <f t="shared" si="40"/>
        <v>535</v>
      </c>
      <c r="B557" s="66" t="str">
        <f>IF(OR(C557="EE",C557="E",C557="Employee",C557="Self",AND(C557=0,TRIM(C557)&lt;&gt;"")),MAX($B$23:B556)+1,"")</f>
        <v/>
      </c>
      <c r="C557" s="65"/>
      <c r="D557" s="43"/>
      <c r="E557" s="43"/>
      <c r="F557" s="27"/>
      <c r="G557" s="28"/>
      <c r="H557" s="28"/>
      <c r="I557" s="28"/>
      <c r="J557" s="28"/>
      <c r="K557" s="28"/>
      <c r="L557" s="28"/>
      <c r="M557" s="45"/>
      <c r="N557" s="28"/>
      <c r="O557" s="26"/>
      <c r="Q557" s="101"/>
      <c r="R557" s="101" t="str">
        <f t="shared" si="41"/>
        <v/>
      </c>
      <c r="S557" s="107" t="str">
        <f t="shared" si="42"/>
        <v/>
      </c>
      <c r="T557" s="105"/>
      <c r="U557" s="101" t="str">
        <f t="shared" si="43"/>
        <v/>
      </c>
      <c r="V557" s="101" t="str">
        <f t="shared" si="44"/>
        <v/>
      </c>
    </row>
    <row r="558" spans="1:22" x14ac:dyDescent="0.3">
      <c r="A558" s="32">
        <f t="shared" si="40"/>
        <v>536</v>
      </c>
      <c r="B558" s="66" t="str">
        <f>IF(OR(C558="EE",C558="E",C558="Employee",C558="Self",AND(C558=0,TRIM(C558)&lt;&gt;"")),MAX($B$23:B557)+1,"")</f>
        <v/>
      </c>
      <c r="C558" s="65"/>
      <c r="D558" s="43"/>
      <c r="E558" s="43"/>
      <c r="F558" s="27"/>
      <c r="G558" s="28"/>
      <c r="H558" s="28"/>
      <c r="I558" s="28"/>
      <c r="J558" s="28"/>
      <c r="K558" s="28"/>
      <c r="L558" s="28"/>
      <c r="M558" s="45"/>
      <c r="N558" s="28"/>
      <c r="O558" s="26"/>
      <c r="Q558" s="101"/>
      <c r="R558" s="101" t="str">
        <f t="shared" si="41"/>
        <v/>
      </c>
      <c r="S558" s="107" t="str">
        <f t="shared" si="42"/>
        <v/>
      </c>
      <c r="T558" s="105"/>
      <c r="U558" s="101" t="str">
        <f t="shared" si="43"/>
        <v/>
      </c>
      <c r="V558" s="101" t="str">
        <f t="shared" si="44"/>
        <v/>
      </c>
    </row>
    <row r="559" spans="1:22" x14ac:dyDescent="0.3">
      <c r="A559" s="32">
        <f t="shared" si="40"/>
        <v>537</v>
      </c>
      <c r="B559" s="66" t="str">
        <f>IF(OR(C559="EE",C559="E",C559="Employee",C559="Self",AND(C559=0,TRIM(C559)&lt;&gt;"")),MAX($B$23:B558)+1,"")</f>
        <v/>
      </c>
      <c r="C559" s="65"/>
      <c r="D559" s="43"/>
      <c r="E559" s="43"/>
      <c r="F559" s="27"/>
      <c r="G559" s="28"/>
      <c r="H559" s="28"/>
      <c r="I559" s="28"/>
      <c r="J559" s="28"/>
      <c r="K559" s="28"/>
      <c r="L559" s="28"/>
      <c r="M559" s="45"/>
      <c r="N559" s="28"/>
      <c r="O559" s="26"/>
      <c r="Q559" s="101"/>
      <c r="R559" s="101" t="str">
        <f t="shared" si="41"/>
        <v/>
      </c>
      <c r="S559" s="107" t="str">
        <f t="shared" si="42"/>
        <v/>
      </c>
      <c r="T559" s="105"/>
      <c r="U559" s="101" t="str">
        <f t="shared" si="43"/>
        <v/>
      </c>
      <c r="V559" s="101" t="str">
        <f t="shared" si="44"/>
        <v/>
      </c>
    </row>
    <row r="560" spans="1:22" x14ac:dyDescent="0.3">
      <c r="A560" s="32">
        <f t="shared" si="40"/>
        <v>538</v>
      </c>
      <c r="B560" s="66" t="str">
        <f>IF(OR(C560="EE",C560="E",C560="Employee",C560="Self",AND(C560=0,TRIM(C560)&lt;&gt;"")),MAX($B$23:B559)+1,"")</f>
        <v/>
      </c>
      <c r="C560" s="65"/>
      <c r="D560" s="43"/>
      <c r="E560" s="43"/>
      <c r="F560" s="27"/>
      <c r="G560" s="28"/>
      <c r="H560" s="28"/>
      <c r="I560" s="28"/>
      <c r="J560" s="28"/>
      <c r="K560" s="28"/>
      <c r="L560" s="28"/>
      <c r="M560" s="45"/>
      <c r="N560" s="28"/>
      <c r="O560" s="26"/>
      <c r="Q560" s="101"/>
      <c r="R560" s="101" t="str">
        <f t="shared" si="41"/>
        <v/>
      </c>
      <c r="S560" s="107" t="str">
        <f t="shared" si="42"/>
        <v/>
      </c>
      <c r="T560" s="105"/>
      <c r="U560" s="101" t="str">
        <f t="shared" si="43"/>
        <v/>
      </c>
      <c r="V560" s="101" t="str">
        <f t="shared" si="44"/>
        <v/>
      </c>
    </row>
    <row r="561" spans="1:22" x14ac:dyDescent="0.3">
      <c r="A561" s="32">
        <f t="shared" si="40"/>
        <v>539</v>
      </c>
      <c r="B561" s="66" t="str">
        <f>IF(OR(C561="EE",C561="E",C561="Employee",C561="Self",AND(C561=0,TRIM(C561)&lt;&gt;"")),MAX($B$23:B560)+1,"")</f>
        <v/>
      </c>
      <c r="C561" s="65"/>
      <c r="D561" s="43"/>
      <c r="E561" s="43"/>
      <c r="F561" s="27"/>
      <c r="G561" s="28"/>
      <c r="H561" s="28"/>
      <c r="I561" s="28"/>
      <c r="J561" s="28"/>
      <c r="K561" s="28"/>
      <c r="L561" s="28"/>
      <c r="M561" s="45"/>
      <c r="N561" s="28"/>
      <c r="O561" s="26"/>
      <c r="Q561" s="101"/>
      <c r="R561" s="101" t="str">
        <f t="shared" si="41"/>
        <v/>
      </c>
      <c r="S561" s="107" t="str">
        <f t="shared" si="42"/>
        <v/>
      </c>
      <c r="T561" s="105"/>
      <c r="U561" s="101" t="str">
        <f t="shared" si="43"/>
        <v/>
      </c>
      <c r="V561" s="101" t="str">
        <f t="shared" si="44"/>
        <v/>
      </c>
    </row>
    <row r="562" spans="1:22" x14ac:dyDescent="0.3">
      <c r="A562" s="32">
        <f t="shared" si="40"/>
        <v>540</v>
      </c>
      <c r="B562" s="66" t="str">
        <f>IF(OR(C562="EE",C562="E",C562="Employee",C562="Self",AND(C562=0,TRIM(C562)&lt;&gt;"")),MAX($B$23:B561)+1,"")</f>
        <v/>
      </c>
      <c r="C562" s="65"/>
      <c r="D562" s="43"/>
      <c r="E562" s="43"/>
      <c r="F562" s="27"/>
      <c r="G562" s="28"/>
      <c r="H562" s="28"/>
      <c r="I562" s="28"/>
      <c r="J562" s="28"/>
      <c r="K562" s="28"/>
      <c r="L562" s="28"/>
      <c r="M562" s="45"/>
      <c r="N562" s="28"/>
      <c r="O562" s="26"/>
      <c r="Q562" s="101"/>
      <c r="R562" s="101" t="str">
        <f t="shared" si="41"/>
        <v/>
      </c>
      <c r="S562" s="107" t="str">
        <f t="shared" si="42"/>
        <v/>
      </c>
      <c r="T562" s="105"/>
      <c r="U562" s="101" t="str">
        <f t="shared" si="43"/>
        <v/>
      </c>
      <c r="V562" s="101" t="str">
        <f t="shared" si="44"/>
        <v/>
      </c>
    </row>
    <row r="563" spans="1:22" x14ac:dyDescent="0.3">
      <c r="A563" s="32">
        <f t="shared" si="40"/>
        <v>541</v>
      </c>
      <c r="B563" s="66" t="str">
        <f>IF(OR(C563="EE",C563="E",C563="Employee",C563="Self",AND(C563=0,TRIM(C563)&lt;&gt;"")),MAX($B$23:B562)+1,"")</f>
        <v/>
      </c>
      <c r="C563" s="65"/>
      <c r="D563" s="43"/>
      <c r="E563" s="43"/>
      <c r="F563" s="27"/>
      <c r="G563" s="28"/>
      <c r="H563" s="28"/>
      <c r="I563" s="28"/>
      <c r="J563" s="28"/>
      <c r="K563" s="28"/>
      <c r="L563" s="28"/>
      <c r="M563" s="45"/>
      <c r="N563" s="28"/>
      <c r="O563" s="26"/>
      <c r="Q563" s="101"/>
      <c r="R563" s="101" t="str">
        <f t="shared" si="41"/>
        <v/>
      </c>
      <c r="S563" s="107" t="str">
        <f t="shared" si="42"/>
        <v/>
      </c>
      <c r="T563" s="105"/>
      <c r="U563" s="101" t="str">
        <f t="shared" si="43"/>
        <v/>
      </c>
      <c r="V563" s="101" t="str">
        <f t="shared" si="44"/>
        <v/>
      </c>
    </row>
    <row r="564" spans="1:22" x14ac:dyDescent="0.3">
      <c r="A564" s="32">
        <f t="shared" si="40"/>
        <v>542</v>
      </c>
      <c r="B564" s="66" t="str">
        <f>IF(OR(C564="EE",C564="E",C564="Employee",C564="Self",AND(C564=0,TRIM(C564)&lt;&gt;"")),MAX($B$23:B563)+1,"")</f>
        <v/>
      </c>
      <c r="C564" s="65"/>
      <c r="D564" s="43"/>
      <c r="E564" s="43"/>
      <c r="F564" s="27"/>
      <c r="G564" s="28"/>
      <c r="H564" s="28"/>
      <c r="I564" s="28"/>
      <c r="J564" s="28"/>
      <c r="K564" s="28"/>
      <c r="L564" s="28"/>
      <c r="M564" s="45"/>
      <c r="N564" s="28"/>
      <c r="O564" s="26"/>
      <c r="Q564" s="101"/>
      <c r="R564" s="101" t="str">
        <f t="shared" si="41"/>
        <v/>
      </c>
      <c r="S564" s="107" t="str">
        <f t="shared" si="42"/>
        <v/>
      </c>
      <c r="T564" s="105"/>
      <c r="U564" s="101" t="str">
        <f t="shared" si="43"/>
        <v/>
      </c>
      <c r="V564" s="101" t="str">
        <f t="shared" si="44"/>
        <v/>
      </c>
    </row>
    <row r="565" spans="1:22" x14ac:dyDescent="0.3">
      <c r="A565" s="32">
        <f t="shared" si="40"/>
        <v>543</v>
      </c>
      <c r="B565" s="66" t="str">
        <f>IF(OR(C565="EE",C565="E",C565="Employee",C565="Self",AND(C565=0,TRIM(C565)&lt;&gt;"")),MAX($B$23:B564)+1,"")</f>
        <v/>
      </c>
      <c r="C565" s="65"/>
      <c r="D565" s="43"/>
      <c r="E565" s="43"/>
      <c r="F565" s="27"/>
      <c r="G565" s="28"/>
      <c r="H565" s="28"/>
      <c r="I565" s="28"/>
      <c r="J565" s="28"/>
      <c r="K565" s="28"/>
      <c r="L565" s="28"/>
      <c r="M565" s="45"/>
      <c r="N565" s="28"/>
      <c r="O565" s="26"/>
      <c r="Q565" s="101"/>
      <c r="R565" s="101" t="str">
        <f t="shared" si="41"/>
        <v/>
      </c>
      <c r="S565" s="107" t="str">
        <f t="shared" si="42"/>
        <v/>
      </c>
      <c r="T565" s="105"/>
      <c r="U565" s="101" t="str">
        <f t="shared" si="43"/>
        <v/>
      </c>
      <c r="V565" s="101" t="str">
        <f t="shared" si="44"/>
        <v/>
      </c>
    </row>
    <row r="566" spans="1:22" x14ac:dyDescent="0.3">
      <c r="A566" s="32">
        <f t="shared" si="40"/>
        <v>544</v>
      </c>
      <c r="B566" s="66" t="str">
        <f>IF(OR(C566="EE",C566="E",C566="Employee",C566="Self",AND(C566=0,TRIM(C566)&lt;&gt;"")),MAX($B$23:B565)+1,"")</f>
        <v/>
      </c>
      <c r="C566" s="65"/>
      <c r="D566" s="43"/>
      <c r="E566" s="43"/>
      <c r="F566" s="27"/>
      <c r="G566" s="28"/>
      <c r="H566" s="28"/>
      <c r="I566" s="28"/>
      <c r="J566" s="28"/>
      <c r="K566" s="28"/>
      <c r="L566" s="28"/>
      <c r="M566" s="45"/>
      <c r="N566" s="28"/>
      <c r="O566" s="26"/>
      <c r="Q566" s="101"/>
      <c r="R566" s="101" t="str">
        <f t="shared" si="41"/>
        <v/>
      </c>
      <c r="S566" s="107" t="str">
        <f t="shared" si="42"/>
        <v/>
      </c>
      <c r="T566" s="105"/>
      <c r="U566" s="101" t="str">
        <f t="shared" si="43"/>
        <v/>
      </c>
      <c r="V566" s="101" t="str">
        <f t="shared" si="44"/>
        <v/>
      </c>
    </row>
    <row r="567" spans="1:22" x14ac:dyDescent="0.3">
      <c r="A567" s="32">
        <f t="shared" si="40"/>
        <v>545</v>
      </c>
      <c r="B567" s="66" t="str">
        <f>IF(OR(C567="EE",C567="E",C567="Employee",C567="Self",AND(C567=0,TRIM(C567)&lt;&gt;"")),MAX($B$23:B566)+1,"")</f>
        <v/>
      </c>
      <c r="C567" s="65"/>
      <c r="D567" s="43"/>
      <c r="E567" s="43"/>
      <c r="F567" s="27"/>
      <c r="G567" s="28"/>
      <c r="H567" s="28"/>
      <c r="I567" s="28"/>
      <c r="J567" s="28"/>
      <c r="K567" s="28"/>
      <c r="L567" s="28"/>
      <c r="M567" s="45"/>
      <c r="N567" s="28"/>
      <c r="O567" s="26"/>
      <c r="Q567" s="101"/>
      <c r="R567" s="101" t="str">
        <f t="shared" si="41"/>
        <v/>
      </c>
      <c r="S567" s="107" t="str">
        <f t="shared" si="42"/>
        <v/>
      </c>
      <c r="T567" s="105"/>
      <c r="U567" s="101" t="str">
        <f t="shared" si="43"/>
        <v/>
      </c>
      <c r="V567" s="101" t="str">
        <f t="shared" si="44"/>
        <v/>
      </c>
    </row>
    <row r="568" spans="1:22" x14ac:dyDescent="0.3">
      <c r="A568" s="32">
        <f t="shared" si="40"/>
        <v>546</v>
      </c>
      <c r="B568" s="66" t="str">
        <f>IF(OR(C568="EE",C568="E",C568="Employee",C568="Self",AND(C568=0,TRIM(C568)&lt;&gt;"")),MAX($B$23:B567)+1,"")</f>
        <v/>
      </c>
      <c r="C568" s="65"/>
      <c r="D568" s="43"/>
      <c r="E568" s="43"/>
      <c r="F568" s="27"/>
      <c r="G568" s="28"/>
      <c r="H568" s="28"/>
      <c r="I568" s="28"/>
      <c r="J568" s="28"/>
      <c r="K568" s="28"/>
      <c r="L568" s="28"/>
      <c r="M568" s="45"/>
      <c r="N568" s="28"/>
      <c r="O568" s="26"/>
      <c r="Q568" s="101"/>
      <c r="R568" s="101" t="str">
        <f t="shared" si="41"/>
        <v/>
      </c>
      <c r="S568" s="107" t="str">
        <f t="shared" si="42"/>
        <v/>
      </c>
      <c r="T568" s="105"/>
      <c r="U568" s="101" t="str">
        <f t="shared" si="43"/>
        <v/>
      </c>
      <c r="V568" s="101" t="str">
        <f t="shared" si="44"/>
        <v/>
      </c>
    </row>
    <row r="569" spans="1:22" x14ac:dyDescent="0.3">
      <c r="A569" s="32">
        <f t="shared" si="40"/>
        <v>547</v>
      </c>
      <c r="B569" s="66" t="str">
        <f>IF(OR(C569="EE",C569="E",C569="Employee",C569="Self",AND(C569=0,TRIM(C569)&lt;&gt;"")),MAX($B$23:B568)+1,"")</f>
        <v/>
      </c>
      <c r="C569" s="65"/>
      <c r="D569" s="43"/>
      <c r="E569" s="43"/>
      <c r="F569" s="27"/>
      <c r="G569" s="28"/>
      <c r="H569" s="28"/>
      <c r="I569" s="28"/>
      <c r="J569" s="28"/>
      <c r="K569" s="28"/>
      <c r="L569" s="28"/>
      <c r="M569" s="45"/>
      <c r="N569" s="28"/>
      <c r="O569" s="26"/>
      <c r="Q569" s="101"/>
      <c r="R569" s="101" t="str">
        <f t="shared" si="41"/>
        <v/>
      </c>
      <c r="S569" s="107" t="str">
        <f t="shared" si="42"/>
        <v/>
      </c>
      <c r="T569" s="105"/>
      <c r="U569" s="101" t="str">
        <f t="shared" si="43"/>
        <v/>
      </c>
      <c r="V569" s="101" t="str">
        <f t="shared" si="44"/>
        <v/>
      </c>
    </row>
    <row r="570" spans="1:22" x14ac:dyDescent="0.3">
      <c r="A570" s="32">
        <f t="shared" si="40"/>
        <v>548</v>
      </c>
      <c r="B570" s="66" t="str">
        <f>IF(OR(C570="EE",C570="E",C570="Employee",C570="Self",AND(C570=0,TRIM(C570)&lt;&gt;"")),MAX($B$23:B569)+1,"")</f>
        <v/>
      </c>
      <c r="C570" s="65"/>
      <c r="D570" s="43"/>
      <c r="E570" s="43"/>
      <c r="F570" s="27"/>
      <c r="G570" s="28"/>
      <c r="H570" s="28"/>
      <c r="I570" s="28"/>
      <c r="J570" s="28"/>
      <c r="K570" s="28"/>
      <c r="L570" s="28"/>
      <c r="M570" s="45"/>
      <c r="N570" s="28"/>
      <c r="O570" s="26"/>
      <c r="Q570" s="101"/>
      <c r="R570" s="101" t="str">
        <f t="shared" si="41"/>
        <v/>
      </c>
      <c r="S570" s="107" t="str">
        <f t="shared" si="42"/>
        <v/>
      </c>
      <c r="T570" s="105"/>
      <c r="U570" s="101" t="str">
        <f t="shared" si="43"/>
        <v/>
      </c>
      <c r="V570" s="101" t="str">
        <f t="shared" si="44"/>
        <v/>
      </c>
    </row>
    <row r="571" spans="1:22" x14ac:dyDescent="0.3">
      <c r="A571" s="32">
        <f t="shared" si="40"/>
        <v>549</v>
      </c>
      <c r="B571" s="66" t="str">
        <f>IF(OR(C571="EE",C571="E",C571="Employee",C571="Self",AND(C571=0,TRIM(C571)&lt;&gt;"")),MAX($B$23:B570)+1,"")</f>
        <v/>
      </c>
      <c r="C571" s="65"/>
      <c r="D571" s="43"/>
      <c r="E571" s="43"/>
      <c r="F571" s="27"/>
      <c r="G571" s="28"/>
      <c r="H571" s="28"/>
      <c r="I571" s="28"/>
      <c r="J571" s="28"/>
      <c r="K571" s="28"/>
      <c r="L571" s="28"/>
      <c r="M571" s="45"/>
      <c r="N571" s="28"/>
      <c r="O571" s="26"/>
      <c r="Q571" s="101"/>
      <c r="R571" s="101" t="str">
        <f t="shared" si="41"/>
        <v/>
      </c>
      <c r="S571" s="107" t="str">
        <f t="shared" si="42"/>
        <v/>
      </c>
      <c r="T571" s="105"/>
      <c r="U571" s="101" t="str">
        <f t="shared" si="43"/>
        <v/>
      </c>
      <c r="V571" s="101" t="str">
        <f t="shared" si="44"/>
        <v/>
      </c>
    </row>
    <row r="572" spans="1:22" x14ac:dyDescent="0.3">
      <c r="A572" s="32">
        <f t="shared" si="40"/>
        <v>550</v>
      </c>
      <c r="B572" s="66" t="str">
        <f>IF(OR(C572="EE",C572="E",C572="Employee",C572="Self",AND(C572=0,TRIM(C572)&lt;&gt;"")),MAX($B$23:B571)+1,"")</f>
        <v/>
      </c>
      <c r="C572" s="65"/>
      <c r="D572" s="43"/>
      <c r="E572" s="43"/>
      <c r="F572" s="27"/>
      <c r="G572" s="28"/>
      <c r="H572" s="28"/>
      <c r="I572" s="28"/>
      <c r="J572" s="28"/>
      <c r="K572" s="28"/>
      <c r="L572" s="28"/>
      <c r="M572" s="45"/>
      <c r="N572" s="28"/>
      <c r="O572" s="26"/>
      <c r="Q572" s="101"/>
      <c r="R572" s="101" t="str">
        <f t="shared" si="41"/>
        <v/>
      </c>
      <c r="S572" s="107" t="str">
        <f t="shared" si="42"/>
        <v/>
      </c>
      <c r="T572" s="105"/>
      <c r="U572" s="101" t="str">
        <f t="shared" si="43"/>
        <v/>
      </c>
      <c r="V572" s="101" t="str">
        <f t="shared" si="44"/>
        <v/>
      </c>
    </row>
    <row r="573" spans="1:22" x14ac:dyDescent="0.3">
      <c r="A573" s="32">
        <f t="shared" si="40"/>
        <v>551</v>
      </c>
      <c r="B573" s="66" t="str">
        <f>IF(OR(C573="EE",C573="E",C573="Employee",C573="Self",AND(C573=0,TRIM(C573)&lt;&gt;"")),MAX($B$23:B572)+1,"")</f>
        <v/>
      </c>
      <c r="C573" s="65"/>
      <c r="D573" s="43"/>
      <c r="E573" s="43"/>
      <c r="F573" s="27"/>
      <c r="G573" s="28"/>
      <c r="H573" s="28"/>
      <c r="I573" s="28"/>
      <c r="J573" s="28"/>
      <c r="K573" s="28"/>
      <c r="L573" s="28"/>
      <c r="M573" s="45"/>
      <c r="N573" s="28"/>
      <c r="O573" s="26"/>
      <c r="Q573" s="101"/>
      <c r="R573" s="101" t="str">
        <f t="shared" si="41"/>
        <v/>
      </c>
      <c r="S573" s="107" t="str">
        <f t="shared" si="42"/>
        <v/>
      </c>
      <c r="T573" s="105"/>
      <c r="U573" s="101" t="str">
        <f t="shared" si="43"/>
        <v/>
      </c>
      <c r="V573" s="101" t="str">
        <f t="shared" si="44"/>
        <v/>
      </c>
    </row>
    <row r="574" spans="1:22" x14ac:dyDescent="0.3">
      <c r="A574" s="32">
        <f t="shared" si="40"/>
        <v>552</v>
      </c>
      <c r="B574" s="66" t="str">
        <f>IF(OR(C574="EE",C574="E",C574="Employee",C574="Self",AND(C574=0,TRIM(C574)&lt;&gt;"")),MAX($B$23:B573)+1,"")</f>
        <v/>
      </c>
      <c r="C574" s="65"/>
      <c r="D574" s="43"/>
      <c r="E574" s="43"/>
      <c r="F574" s="27"/>
      <c r="G574" s="28"/>
      <c r="H574" s="28"/>
      <c r="I574" s="28"/>
      <c r="J574" s="28"/>
      <c r="K574" s="28"/>
      <c r="L574" s="28"/>
      <c r="M574" s="45"/>
      <c r="N574" s="28"/>
      <c r="O574" s="26"/>
      <c r="Q574" s="101"/>
      <c r="R574" s="101" t="str">
        <f t="shared" si="41"/>
        <v/>
      </c>
      <c r="S574" s="107" t="str">
        <f t="shared" si="42"/>
        <v/>
      </c>
      <c r="T574" s="105"/>
      <c r="U574" s="101" t="str">
        <f t="shared" si="43"/>
        <v/>
      </c>
      <c r="V574" s="101" t="str">
        <f t="shared" si="44"/>
        <v/>
      </c>
    </row>
    <row r="575" spans="1:22" x14ac:dyDescent="0.3">
      <c r="A575" s="32">
        <f t="shared" si="40"/>
        <v>553</v>
      </c>
      <c r="B575" s="66" t="str">
        <f>IF(OR(C575="EE",C575="E",C575="Employee",C575="Self",AND(C575=0,TRIM(C575)&lt;&gt;"")),MAX($B$23:B574)+1,"")</f>
        <v/>
      </c>
      <c r="C575" s="65"/>
      <c r="D575" s="43"/>
      <c r="E575" s="43"/>
      <c r="F575" s="27"/>
      <c r="G575" s="28"/>
      <c r="H575" s="28"/>
      <c r="I575" s="28"/>
      <c r="J575" s="28"/>
      <c r="K575" s="28"/>
      <c r="L575" s="28"/>
      <c r="M575" s="45"/>
      <c r="N575" s="28"/>
      <c r="O575" s="26"/>
      <c r="Q575" s="101"/>
      <c r="R575" s="101" t="str">
        <f t="shared" si="41"/>
        <v/>
      </c>
      <c r="S575" s="107" t="str">
        <f t="shared" si="42"/>
        <v/>
      </c>
      <c r="T575" s="105"/>
      <c r="U575" s="101" t="str">
        <f t="shared" si="43"/>
        <v/>
      </c>
      <c r="V575" s="101" t="str">
        <f t="shared" si="44"/>
        <v/>
      </c>
    </row>
    <row r="576" spans="1:22" x14ac:dyDescent="0.3">
      <c r="A576" s="32">
        <f t="shared" si="40"/>
        <v>554</v>
      </c>
      <c r="B576" s="66" t="str">
        <f>IF(OR(C576="EE",C576="E",C576="Employee",C576="Self",AND(C576=0,TRIM(C576)&lt;&gt;"")),MAX($B$23:B575)+1,"")</f>
        <v/>
      </c>
      <c r="C576" s="65"/>
      <c r="D576" s="43"/>
      <c r="E576" s="43"/>
      <c r="F576" s="27"/>
      <c r="G576" s="28"/>
      <c r="H576" s="28"/>
      <c r="I576" s="28"/>
      <c r="J576" s="28"/>
      <c r="K576" s="28"/>
      <c r="L576" s="28"/>
      <c r="M576" s="45"/>
      <c r="N576" s="28"/>
      <c r="O576" s="26"/>
      <c r="Q576" s="101"/>
      <c r="R576" s="101" t="str">
        <f t="shared" si="41"/>
        <v/>
      </c>
      <c r="S576" s="107" t="str">
        <f t="shared" si="42"/>
        <v/>
      </c>
      <c r="T576" s="105"/>
      <c r="U576" s="101" t="str">
        <f t="shared" si="43"/>
        <v/>
      </c>
      <c r="V576" s="101" t="str">
        <f t="shared" si="44"/>
        <v/>
      </c>
    </row>
    <row r="577" spans="1:22" x14ac:dyDescent="0.3">
      <c r="A577" s="32">
        <f t="shared" si="40"/>
        <v>555</v>
      </c>
      <c r="B577" s="66" t="str">
        <f>IF(OR(C577="EE",C577="E",C577="Employee",C577="Self",AND(C577=0,TRIM(C577)&lt;&gt;"")),MAX($B$23:B576)+1,"")</f>
        <v/>
      </c>
      <c r="C577" s="65"/>
      <c r="D577" s="43"/>
      <c r="E577" s="43"/>
      <c r="F577" s="27"/>
      <c r="G577" s="28"/>
      <c r="H577" s="28"/>
      <c r="I577" s="28"/>
      <c r="J577" s="28"/>
      <c r="K577" s="28"/>
      <c r="L577" s="28"/>
      <c r="M577" s="45"/>
      <c r="N577" s="28"/>
      <c r="O577" s="26"/>
      <c r="Q577" s="101"/>
      <c r="R577" s="101" t="str">
        <f t="shared" si="41"/>
        <v/>
      </c>
      <c r="S577" s="107" t="str">
        <f t="shared" si="42"/>
        <v/>
      </c>
      <c r="T577" s="105"/>
      <c r="U577" s="101" t="str">
        <f t="shared" si="43"/>
        <v/>
      </c>
      <c r="V577" s="101" t="str">
        <f t="shared" si="44"/>
        <v/>
      </c>
    </row>
    <row r="578" spans="1:22" x14ac:dyDescent="0.3">
      <c r="A578" s="32">
        <f t="shared" si="40"/>
        <v>556</v>
      </c>
      <c r="B578" s="66" t="str">
        <f>IF(OR(C578="EE",C578="E",C578="Employee",C578="Self",AND(C578=0,TRIM(C578)&lt;&gt;"")),MAX($B$23:B577)+1,"")</f>
        <v/>
      </c>
      <c r="C578" s="65"/>
      <c r="D578" s="43"/>
      <c r="E578" s="43"/>
      <c r="F578" s="27"/>
      <c r="G578" s="28"/>
      <c r="H578" s="28"/>
      <c r="I578" s="28"/>
      <c r="J578" s="28"/>
      <c r="K578" s="28"/>
      <c r="L578" s="28"/>
      <c r="M578" s="45"/>
      <c r="N578" s="28"/>
      <c r="O578" s="26"/>
      <c r="Q578" s="101"/>
      <c r="R578" s="101" t="str">
        <f t="shared" si="41"/>
        <v/>
      </c>
      <c r="S578" s="107" t="str">
        <f t="shared" si="42"/>
        <v/>
      </c>
      <c r="T578" s="105"/>
      <c r="U578" s="101" t="str">
        <f t="shared" si="43"/>
        <v/>
      </c>
      <c r="V578" s="101" t="str">
        <f t="shared" si="44"/>
        <v/>
      </c>
    </row>
    <row r="579" spans="1:22" x14ac:dyDescent="0.3">
      <c r="A579" s="32">
        <f t="shared" si="40"/>
        <v>557</v>
      </c>
      <c r="B579" s="66" t="str">
        <f>IF(OR(C579="EE",C579="E",C579="Employee",C579="Self",AND(C579=0,TRIM(C579)&lt;&gt;"")),MAX($B$23:B578)+1,"")</f>
        <v/>
      </c>
      <c r="C579" s="65"/>
      <c r="D579" s="43"/>
      <c r="E579" s="43"/>
      <c r="F579" s="27"/>
      <c r="G579" s="28"/>
      <c r="H579" s="28"/>
      <c r="I579" s="28"/>
      <c r="J579" s="28"/>
      <c r="K579" s="28"/>
      <c r="L579" s="28"/>
      <c r="M579" s="45"/>
      <c r="N579" s="28"/>
      <c r="O579" s="26"/>
      <c r="Q579" s="101"/>
      <c r="R579" s="101" t="str">
        <f t="shared" si="41"/>
        <v/>
      </c>
      <c r="S579" s="107" t="str">
        <f t="shared" si="42"/>
        <v/>
      </c>
      <c r="T579" s="105"/>
      <c r="U579" s="101" t="str">
        <f t="shared" si="43"/>
        <v/>
      </c>
      <c r="V579" s="101" t="str">
        <f t="shared" si="44"/>
        <v/>
      </c>
    </row>
    <row r="580" spans="1:22" x14ac:dyDescent="0.3">
      <c r="A580" s="32">
        <f t="shared" si="40"/>
        <v>558</v>
      </c>
      <c r="B580" s="66" t="str">
        <f>IF(OR(C580="EE",C580="E",C580="Employee",C580="Self",AND(C580=0,TRIM(C580)&lt;&gt;"")),MAX($B$23:B579)+1,"")</f>
        <v/>
      </c>
      <c r="C580" s="65"/>
      <c r="D580" s="43"/>
      <c r="E580" s="43"/>
      <c r="F580" s="27"/>
      <c r="G580" s="28"/>
      <c r="H580" s="28"/>
      <c r="I580" s="28"/>
      <c r="J580" s="28"/>
      <c r="K580" s="28"/>
      <c r="L580" s="28"/>
      <c r="M580" s="45"/>
      <c r="N580" s="28"/>
      <c r="O580" s="26"/>
      <c r="Q580" s="101"/>
      <c r="R580" s="101" t="str">
        <f t="shared" si="41"/>
        <v/>
      </c>
      <c r="S580" s="107" t="str">
        <f t="shared" si="42"/>
        <v/>
      </c>
      <c r="T580" s="105"/>
      <c r="U580" s="101" t="str">
        <f t="shared" si="43"/>
        <v/>
      </c>
      <c r="V580" s="101" t="str">
        <f t="shared" si="44"/>
        <v/>
      </c>
    </row>
    <row r="581" spans="1:22" x14ac:dyDescent="0.3">
      <c r="A581" s="32">
        <f t="shared" si="40"/>
        <v>559</v>
      </c>
      <c r="B581" s="66" t="str">
        <f>IF(OR(C581="EE",C581="E",C581="Employee",C581="Self",AND(C581=0,TRIM(C581)&lt;&gt;"")),MAX($B$23:B580)+1,"")</f>
        <v/>
      </c>
      <c r="C581" s="65"/>
      <c r="D581" s="43"/>
      <c r="E581" s="43"/>
      <c r="F581" s="27"/>
      <c r="G581" s="28"/>
      <c r="H581" s="28"/>
      <c r="I581" s="28"/>
      <c r="J581" s="28"/>
      <c r="K581" s="28"/>
      <c r="L581" s="28"/>
      <c r="M581" s="45"/>
      <c r="N581" s="28"/>
      <c r="O581" s="26"/>
      <c r="Q581" s="101"/>
      <c r="R581" s="101" t="str">
        <f t="shared" si="41"/>
        <v/>
      </c>
      <c r="S581" s="107" t="str">
        <f t="shared" si="42"/>
        <v/>
      </c>
      <c r="T581" s="105"/>
      <c r="U581" s="101" t="str">
        <f t="shared" si="43"/>
        <v/>
      </c>
      <c r="V581" s="101" t="str">
        <f t="shared" si="44"/>
        <v/>
      </c>
    </row>
    <row r="582" spans="1:22" x14ac:dyDescent="0.3">
      <c r="A582" s="32">
        <f t="shared" si="40"/>
        <v>560</v>
      </c>
      <c r="B582" s="66" t="str">
        <f>IF(OR(C582="EE",C582="E",C582="Employee",C582="Self",AND(C582=0,TRIM(C582)&lt;&gt;"")),MAX($B$23:B581)+1,"")</f>
        <v/>
      </c>
      <c r="C582" s="65"/>
      <c r="D582" s="43"/>
      <c r="E582" s="43"/>
      <c r="F582" s="27"/>
      <c r="G582" s="28"/>
      <c r="H582" s="28"/>
      <c r="I582" s="28"/>
      <c r="J582" s="28"/>
      <c r="K582" s="28"/>
      <c r="L582" s="28"/>
      <c r="M582" s="45"/>
      <c r="N582" s="28"/>
      <c r="O582" s="26"/>
      <c r="Q582" s="101"/>
      <c r="R582" s="101" t="str">
        <f t="shared" si="41"/>
        <v/>
      </c>
      <c r="S582" s="107" t="str">
        <f t="shared" si="42"/>
        <v/>
      </c>
      <c r="T582" s="105"/>
      <c r="U582" s="101" t="str">
        <f t="shared" si="43"/>
        <v/>
      </c>
      <c r="V582" s="101" t="str">
        <f t="shared" si="44"/>
        <v/>
      </c>
    </row>
    <row r="583" spans="1:22" x14ac:dyDescent="0.3">
      <c r="A583" s="32">
        <f t="shared" si="40"/>
        <v>561</v>
      </c>
      <c r="B583" s="66" t="str">
        <f>IF(OR(C583="EE",C583="E",C583="Employee",C583="Self",AND(C583=0,TRIM(C583)&lt;&gt;"")),MAX($B$23:B582)+1,"")</f>
        <v/>
      </c>
      <c r="C583" s="65"/>
      <c r="D583" s="43"/>
      <c r="E583" s="43"/>
      <c r="F583" s="27"/>
      <c r="G583" s="28"/>
      <c r="H583" s="28"/>
      <c r="I583" s="28"/>
      <c r="J583" s="28"/>
      <c r="K583" s="28"/>
      <c r="L583" s="28"/>
      <c r="M583" s="45"/>
      <c r="N583" s="28"/>
      <c r="O583" s="26"/>
      <c r="Q583" s="101"/>
      <c r="R583" s="101" t="str">
        <f t="shared" si="41"/>
        <v/>
      </c>
      <c r="S583" s="107" t="str">
        <f t="shared" si="42"/>
        <v/>
      </c>
      <c r="T583" s="105"/>
      <c r="U583" s="101" t="str">
        <f t="shared" si="43"/>
        <v/>
      </c>
      <c r="V583" s="101" t="str">
        <f t="shared" si="44"/>
        <v/>
      </c>
    </row>
    <row r="584" spans="1:22" x14ac:dyDescent="0.3">
      <c r="A584" s="32">
        <f t="shared" si="40"/>
        <v>562</v>
      </c>
      <c r="B584" s="66" t="str">
        <f>IF(OR(C584="EE",C584="E",C584="Employee",C584="Self",AND(C584=0,TRIM(C584)&lt;&gt;"")),MAX($B$23:B583)+1,"")</f>
        <v/>
      </c>
      <c r="C584" s="65"/>
      <c r="D584" s="43"/>
      <c r="E584" s="43"/>
      <c r="F584" s="27"/>
      <c r="G584" s="28"/>
      <c r="H584" s="28"/>
      <c r="I584" s="28"/>
      <c r="J584" s="28"/>
      <c r="K584" s="28"/>
      <c r="L584" s="28"/>
      <c r="M584" s="45"/>
      <c r="N584" s="28"/>
      <c r="O584" s="26"/>
      <c r="Q584" s="101"/>
      <c r="R584" s="101" t="str">
        <f t="shared" si="41"/>
        <v/>
      </c>
      <c r="S584" s="107" t="str">
        <f t="shared" si="42"/>
        <v/>
      </c>
      <c r="T584" s="105"/>
      <c r="U584" s="101" t="str">
        <f t="shared" si="43"/>
        <v/>
      </c>
      <c r="V584" s="101" t="str">
        <f t="shared" si="44"/>
        <v/>
      </c>
    </row>
    <row r="585" spans="1:22" x14ac:dyDescent="0.3">
      <c r="A585" s="32">
        <f t="shared" si="40"/>
        <v>563</v>
      </c>
      <c r="B585" s="66" t="str">
        <f>IF(OR(C585="EE",C585="E",C585="Employee",C585="Self",AND(C585=0,TRIM(C585)&lt;&gt;"")),MAX($B$23:B584)+1,"")</f>
        <v/>
      </c>
      <c r="C585" s="65"/>
      <c r="D585" s="43"/>
      <c r="E585" s="43"/>
      <c r="F585" s="27"/>
      <c r="G585" s="28"/>
      <c r="H585" s="28"/>
      <c r="I585" s="28"/>
      <c r="J585" s="28"/>
      <c r="K585" s="28"/>
      <c r="L585" s="28"/>
      <c r="M585" s="45"/>
      <c r="N585" s="28"/>
      <c r="O585" s="26"/>
      <c r="Q585" s="101"/>
      <c r="R585" s="101" t="str">
        <f t="shared" si="41"/>
        <v/>
      </c>
      <c r="S585" s="107" t="str">
        <f t="shared" si="42"/>
        <v/>
      </c>
      <c r="T585" s="105"/>
      <c r="U585" s="101" t="str">
        <f t="shared" si="43"/>
        <v/>
      </c>
      <c r="V585" s="101" t="str">
        <f t="shared" si="44"/>
        <v/>
      </c>
    </row>
    <row r="586" spans="1:22" x14ac:dyDescent="0.3">
      <c r="A586" s="32">
        <f t="shared" si="40"/>
        <v>564</v>
      </c>
      <c r="B586" s="66" t="str">
        <f>IF(OR(C586="EE",C586="E",C586="Employee",C586="Self",AND(C586=0,TRIM(C586)&lt;&gt;"")),MAX($B$23:B585)+1,"")</f>
        <v/>
      </c>
      <c r="C586" s="65"/>
      <c r="D586" s="43"/>
      <c r="E586" s="43"/>
      <c r="F586" s="27"/>
      <c r="G586" s="28"/>
      <c r="H586" s="28"/>
      <c r="I586" s="28"/>
      <c r="J586" s="28"/>
      <c r="K586" s="28"/>
      <c r="L586" s="28"/>
      <c r="M586" s="45"/>
      <c r="N586" s="28"/>
      <c r="O586" s="26"/>
      <c r="Q586" s="101"/>
      <c r="R586" s="101" t="str">
        <f t="shared" si="41"/>
        <v/>
      </c>
      <c r="S586" s="107" t="str">
        <f t="shared" si="42"/>
        <v/>
      </c>
      <c r="T586" s="105"/>
      <c r="U586" s="101" t="str">
        <f t="shared" si="43"/>
        <v/>
      </c>
      <c r="V586" s="101" t="str">
        <f t="shared" si="44"/>
        <v/>
      </c>
    </row>
    <row r="587" spans="1:22" x14ac:dyDescent="0.3">
      <c r="A587" s="32">
        <f t="shared" si="40"/>
        <v>565</v>
      </c>
      <c r="B587" s="66" t="str">
        <f>IF(OR(C587="EE",C587="E",C587="Employee",C587="Self",AND(C587=0,TRIM(C587)&lt;&gt;"")),MAX($B$23:B586)+1,"")</f>
        <v/>
      </c>
      <c r="C587" s="65"/>
      <c r="D587" s="43"/>
      <c r="E587" s="43"/>
      <c r="F587" s="27"/>
      <c r="G587" s="28"/>
      <c r="H587" s="28"/>
      <c r="I587" s="28"/>
      <c r="J587" s="28"/>
      <c r="K587" s="28"/>
      <c r="L587" s="28"/>
      <c r="M587" s="45"/>
      <c r="N587" s="28"/>
      <c r="O587" s="26"/>
      <c r="Q587" s="101"/>
      <c r="R587" s="101" t="str">
        <f t="shared" si="41"/>
        <v/>
      </c>
      <c r="S587" s="107" t="str">
        <f t="shared" si="42"/>
        <v/>
      </c>
      <c r="T587" s="105"/>
      <c r="U587" s="101" t="str">
        <f t="shared" si="43"/>
        <v/>
      </c>
      <c r="V587" s="101" t="str">
        <f t="shared" si="44"/>
        <v/>
      </c>
    </row>
    <row r="588" spans="1:22" x14ac:dyDescent="0.3">
      <c r="A588" s="32">
        <f t="shared" si="40"/>
        <v>566</v>
      </c>
      <c r="B588" s="66" t="str">
        <f>IF(OR(C588="EE",C588="E",C588="Employee",C588="Self",AND(C588=0,TRIM(C588)&lt;&gt;"")),MAX($B$23:B587)+1,"")</f>
        <v/>
      </c>
      <c r="C588" s="65"/>
      <c r="D588" s="43"/>
      <c r="E588" s="43"/>
      <c r="F588" s="27"/>
      <c r="G588" s="28"/>
      <c r="H588" s="28"/>
      <c r="I588" s="28"/>
      <c r="J588" s="28"/>
      <c r="K588" s="28"/>
      <c r="L588" s="28"/>
      <c r="M588" s="45"/>
      <c r="N588" s="28"/>
      <c r="O588" s="26"/>
      <c r="Q588" s="101"/>
      <c r="R588" s="101" t="str">
        <f t="shared" si="41"/>
        <v/>
      </c>
      <c r="S588" s="107" t="str">
        <f t="shared" si="42"/>
        <v/>
      </c>
      <c r="T588" s="105"/>
      <c r="U588" s="101" t="str">
        <f t="shared" si="43"/>
        <v/>
      </c>
      <c r="V588" s="101" t="str">
        <f t="shared" si="44"/>
        <v/>
      </c>
    </row>
    <row r="589" spans="1:22" x14ac:dyDescent="0.3">
      <c r="A589" s="32">
        <f t="shared" si="40"/>
        <v>567</v>
      </c>
      <c r="B589" s="66" t="str">
        <f>IF(OR(C589="EE",C589="E",C589="Employee",C589="Self",AND(C589=0,TRIM(C589)&lt;&gt;"")),MAX($B$23:B588)+1,"")</f>
        <v/>
      </c>
      <c r="C589" s="65"/>
      <c r="D589" s="43"/>
      <c r="E589" s="43"/>
      <c r="F589" s="27"/>
      <c r="G589" s="28"/>
      <c r="H589" s="28"/>
      <c r="I589" s="28"/>
      <c r="J589" s="28"/>
      <c r="K589" s="28"/>
      <c r="L589" s="28"/>
      <c r="M589" s="45"/>
      <c r="N589" s="28"/>
      <c r="O589" s="26"/>
      <c r="Q589" s="101"/>
      <c r="R589" s="101" t="str">
        <f t="shared" si="41"/>
        <v/>
      </c>
      <c r="S589" s="107" t="str">
        <f t="shared" si="42"/>
        <v/>
      </c>
      <c r="T589" s="105"/>
      <c r="U589" s="101" t="str">
        <f t="shared" si="43"/>
        <v/>
      </c>
      <c r="V589" s="101" t="str">
        <f t="shared" si="44"/>
        <v/>
      </c>
    </row>
    <row r="590" spans="1:22" x14ac:dyDescent="0.3">
      <c r="A590" s="32">
        <f t="shared" si="40"/>
        <v>568</v>
      </c>
      <c r="B590" s="66" t="str">
        <f>IF(OR(C590="EE",C590="E",C590="Employee",C590="Self",AND(C590=0,TRIM(C590)&lt;&gt;"")),MAX($B$23:B589)+1,"")</f>
        <v/>
      </c>
      <c r="C590" s="65"/>
      <c r="D590" s="43"/>
      <c r="E590" s="43"/>
      <c r="F590" s="27"/>
      <c r="G590" s="28"/>
      <c r="H590" s="28"/>
      <c r="I590" s="28"/>
      <c r="J590" s="28"/>
      <c r="K590" s="28"/>
      <c r="L590" s="28"/>
      <c r="M590" s="45"/>
      <c r="N590" s="28"/>
      <c r="O590" s="26"/>
      <c r="Q590" s="101"/>
      <c r="R590" s="101" t="str">
        <f t="shared" si="41"/>
        <v/>
      </c>
      <c r="S590" s="107" t="str">
        <f t="shared" si="42"/>
        <v/>
      </c>
      <c r="T590" s="105"/>
      <c r="U590" s="101" t="str">
        <f t="shared" si="43"/>
        <v/>
      </c>
      <c r="V590" s="101" t="str">
        <f t="shared" si="44"/>
        <v/>
      </c>
    </row>
    <row r="591" spans="1:22" x14ac:dyDescent="0.3">
      <c r="A591" s="32">
        <f t="shared" si="40"/>
        <v>569</v>
      </c>
      <c r="B591" s="66" t="str">
        <f>IF(OR(C591="EE",C591="E",C591="Employee",C591="Self",AND(C591=0,TRIM(C591)&lt;&gt;"")),MAX($B$23:B590)+1,"")</f>
        <v/>
      </c>
      <c r="C591" s="65"/>
      <c r="D591" s="43"/>
      <c r="E591" s="43"/>
      <c r="F591" s="27"/>
      <c r="G591" s="28"/>
      <c r="H591" s="28"/>
      <c r="I591" s="28"/>
      <c r="J591" s="28"/>
      <c r="K591" s="28"/>
      <c r="L591" s="28"/>
      <c r="M591" s="45"/>
      <c r="N591" s="28"/>
      <c r="O591" s="26"/>
      <c r="Q591" s="101"/>
      <c r="R591" s="101" t="str">
        <f t="shared" si="41"/>
        <v/>
      </c>
      <c r="S591" s="107" t="str">
        <f t="shared" si="42"/>
        <v/>
      </c>
      <c r="T591" s="105"/>
      <c r="U591" s="101" t="str">
        <f t="shared" si="43"/>
        <v/>
      </c>
      <c r="V591" s="101" t="str">
        <f t="shared" si="44"/>
        <v/>
      </c>
    </row>
    <row r="592" spans="1:22" x14ac:dyDescent="0.3">
      <c r="A592" s="32">
        <f t="shared" si="40"/>
        <v>570</v>
      </c>
      <c r="B592" s="66" t="str">
        <f>IF(OR(C592="EE",C592="E",C592="Employee",C592="Self",AND(C592=0,TRIM(C592)&lt;&gt;"")),MAX($B$23:B591)+1,"")</f>
        <v/>
      </c>
      <c r="C592" s="65"/>
      <c r="D592" s="43"/>
      <c r="E592" s="43"/>
      <c r="F592" s="27"/>
      <c r="G592" s="28"/>
      <c r="H592" s="28"/>
      <c r="I592" s="28"/>
      <c r="J592" s="28"/>
      <c r="K592" s="28"/>
      <c r="L592" s="28"/>
      <c r="M592" s="45"/>
      <c r="N592" s="28"/>
      <c r="O592" s="26"/>
      <c r="Q592" s="101"/>
      <c r="R592" s="101" t="str">
        <f t="shared" si="41"/>
        <v/>
      </c>
      <c r="S592" s="107" t="str">
        <f t="shared" si="42"/>
        <v/>
      </c>
      <c r="T592" s="105"/>
      <c r="U592" s="101" t="str">
        <f t="shared" si="43"/>
        <v/>
      </c>
      <c r="V592" s="101" t="str">
        <f t="shared" si="44"/>
        <v/>
      </c>
    </row>
    <row r="593" spans="1:22" x14ac:dyDescent="0.3">
      <c r="A593" s="32">
        <f t="shared" si="40"/>
        <v>571</v>
      </c>
      <c r="B593" s="66" t="str">
        <f>IF(OR(C593="EE",C593="E",C593="Employee",C593="Self",AND(C593=0,TRIM(C593)&lt;&gt;"")),MAX($B$23:B592)+1,"")</f>
        <v/>
      </c>
      <c r="C593" s="65"/>
      <c r="D593" s="43"/>
      <c r="E593" s="43"/>
      <c r="F593" s="27"/>
      <c r="G593" s="28"/>
      <c r="H593" s="28"/>
      <c r="I593" s="28"/>
      <c r="J593" s="28"/>
      <c r="K593" s="28"/>
      <c r="L593" s="28"/>
      <c r="M593" s="45"/>
      <c r="N593" s="28"/>
      <c r="O593" s="26"/>
      <c r="Q593" s="101"/>
      <c r="R593" s="101" t="str">
        <f t="shared" si="41"/>
        <v/>
      </c>
      <c r="S593" s="107" t="str">
        <f t="shared" si="42"/>
        <v/>
      </c>
      <c r="T593" s="105"/>
      <c r="U593" s="101" t="str">
        <f t="shared" si="43"/>
        <v/>
      </c>
      <c r="V593" s="101" t="str">
        <f t="shared" si="44"/>
        <v/>
      </c>
    </row>
    <row r="594" spans="1:22" x14ac:dyDescent="0.3">
      <c r="A594" s="32">
        <f t="shared" si="40"/>
        <v>572</v>
      </c>
      <c r="B594" s="66" t="str">
        <f>IF(OR(C594="EE",C594="E",C594="Employee",C594="Self",AND(C594=0,TRIM(C594)&lt;&gt;"")),MAX($B$23:B593)+1,"")</f>
        <v/>
      </c>
      <c r="C594" s="65"/>
      <c r="D594" s="43"/>
      <c r="E594" s="43"/>
      <c r="F594" s="27"/>
      <c r="G594" s="28"/>
      <c r="H594" s="28"/>
      <c r="I594" s="28"/>
      <c r="J594" s="28"/>
      <c r="K594" s="28"/>
      <c r="L594" s="28"/>
      <c r="M594" s="45"/>
      <c r="N594" s="28"/>
      <c r="O594" s="26"/>
      <c r="Q594" s="101"/>
      <c r="R594" s="101" t="str">
        <f t="shared" si="41"/>
        <v/>
      </c>
      <c r="S594" s="107" t="str">
        <f t="shared" si="42"/>
        <v/>
      </c>
      <c r="T594" s="105"/>
      <c r="U594" s="101" t="str">
        <f t="shared" si="43"/>
        <v/>
      </c>
      <c r="V594" s="101" t="str">
        <f t="shared" si="44"/>
        <v/>
      </c>
    </row>
    <row r="595" spans="1:22" x14ac:dyDescent="0.3">
      <c r="A595" s="32">
        <f t="shared" si="40"/>
        <v>573</v>
      </c>
      <c r="B595" s="66" t="str">
        <f>IF(OR(C595="EE",C595="E",C595="Employee",C595="Self",AND(C595=0,TRIM(C595)&lt;&gt;"")),MAX($B$23:B594)+1,"")</f>
        <v/>
      </c>
      <c r="C595" s="65"/>
      <c r="D595" s="43"/>
      <c r="E595" s="43"/>
      <c r="F595" s="27"/>
      <c r="G595" s="28"/>
      <c r="H595" s="28"/>
      <c r="I595" s="28"/>
      <c r="J595" s="28"/>
      <c r="K595" s="28"/>
      <c r="L595" s="28"/>
      <c r="M595" s="45"/>
      <c r="N595" s="28"/>
      <c r="O595" s="26"/>
      <c r="Q595" s="101"/>
      <c r="R595" s="101" t="str">
        <f t="shared" si="41"/>
        <v/>
      </c>
      <c r="S595" s="107" t="str">
        <f t="shared" si="42"/>
        <v/>
      </c>
      <c r="T595" s="105"/>
      <c r="U595" s="101" t="str">
        <f t="shared" si="43"/>
        <v/>
      </c>
      <c r="V595" s="101" t="str">
        <f t="shared" si="44"/>
        <v/>
      </c>
    </row>
    <row r="596" spans="1:22" x14ac:dyDescent="0.3">
      <c r="A596" s="32">
        <f t="shared" si="40"/>
        <v>574</v>
      </c>
      <c r="B596" s="66" t="str">
        <f>IF(OR(C596="EE",C596="E",C596="Employee",C596="Self",AND(C596=0,TRIM(C596)&lt;&gt;"")),MAX($B$23:B595)+1,"")</f>
        <v/>
      </c>
      <c r="C596" s="65"/>
      <c r="D596" s="43"/>
      <c r="E596" s="43"/>
      <c r="F596" s="27"/>
      <c r="G596" s="28"/>
      <c r="H596" s="28"/>
      <c r="I596" s="28"/>
      <c r="J596" s="28"/>
      <c r="K596" s="28"/>
      <c r="L596" s="28"/>
      <c r="M596" s="45"/>
      <c r="N596" s="28"/>
      <c r="O596" s="26"/>
      <c r="Q596" s="101"/>
      <c r="R596" s="101" t="str">
        <f t="shared" si="41"/>
        <v/>
      </c>
      <c r="S596" s="107" t="str">
        <f t="shared" si="42"/>
        <v/>
      </c>
      <c r="T596" s="105"/>
      <c r="U596" s="101" t="str">
        <f t="shared" si="43"/>
        <v/>
      </c>
      <c r="V596" s="101" t="str">
        <f t="shared" si="44"/>
        <v/>
      </c>
    </row>
    <row r="597" spans="1:22" x14ac:dyDescent="0.3">
      <c r="A597" s="32">
        <f t="shared" si="40"/>
        <v>575</v>
      </c>
      <c r="B597" s="66" t="str">
        <f>IF(OR(C597="EE",C597="E",C597="Employee",C597="Self",AND(C597=0,TRIM(C597)&lt;&gt;"")),MAX($B$23:B596)+1,"")</f>
        <v/>
      </c>
      <c r="C597" s="65"/>
      <c r="D597" s="43"/>
      <c r="E597" s="43"/>
      <c r="F597" s="27"/>
      <c r="G597" s="28"/>
      <c r="H597" s="28"/>
      <c r="I597" s="28"/>
      <c r="J597" s="28"/>
      <c r="K597" s="28"/>
      <c r="L597" s="28"/>
      <c r="M597" s="45"/>
      <c r="N597" s="28"/>
      <c r="O597" s="26"/>
      <c r="Q597" s="101"/>
      <c r="R597" s="101" t="str">
        <f t="shared" si="41"/>
        <v/>
      </c>
      <c r="S597" s="107" t="str">
        <f t="shared" si="42"/>
        <v/>
      </c>
      <c r="T597" s="105"/>
      <c r="U597" s="101" t="str">
        <f t="shared" si="43"/>
        <v/>
      </c>
      <c r="V597" s="101" t="str">
        <f t="shared" si="44"/>
        <v/>
      </c>
    </row>
    <row r="598" spans="1:22" x14ac:dyDescent="0.3">
      <c r="A598" s="32">
        <f t="shared" si="40"/>
        <v>576</v>
      </c>
      <c r="B598" s="66" t="str">
        <f>IF(OR(C598="EE",C598="E",C598="Employee",C598="Self",AND(C598=0,TRIM(C598)&lt;&gt;"")),MAX($B$23:B597)+1,"")</f>
        <v/>
      </c>
      <c r="C598" s="65"/>
      <c r="D598" s="43"/>
      <c r="E598" s="43"/>
      <c r="F598" s="27"/>
      <c r="G598" s="28"/>
      <c r="H598" s="28"/>
      <c r="I598" s="28"/>
      <c r="J598" s="28"/>
      <c r="K598" s="28"/>
      <c r="L598" s="28"/>
      <c r="M598" s="45"/>
      <c r="N598" s="28"/>
      <c r="O598" s="26"/>
      <c r="Q598" s="101"/>
      <c r="R598" s="101" t="str">
        <f t="shared" si="41"/>
        <v/>
      </c>
      <c r="S598" s="107" t="str">
        <f t="shared" si="42"/>
        <v/>
      </c>
      <c r="T598" s="105"/>
      <c r="U598" s="101" t="str">
        <f t="shared" si="43"/>
        <v/>
      </c>
      <c r="V598" s="101" t="str">
        <f t="shared" si="44"/>
        <v/>
      </c>
    </row>
    <row r="599" spans="1:22" x14ac:dyDescent="0.3">
      <c r="A599" s="32">
        <f t="shared" si="40"/>
        <v>577</v>
      </c>
      <c r="B599" s="66" t="str">
        <f>IF(OR(C599="EE",C599="E",C599="Employee",C599="Self",AND(C599=0,TRIM(C599)&lt;&gt;"")),MAX($B$23:B598)+1,"")</f>
        <v/>
      </c>
      <c r="C599" s="65"/>
      <c r="D599" s="43"/>
      <c r="E599" s="43"/>
      <c r="F599" s="27"/>
      <c r="G599" s="28"/>
      <c r="H599" s="28"/>
      <c r="I599" s="28"/>
      <c r="J599" s="28"/>
      <c r="K599" s="28"/>
      <c r="L599" s="28"/>
      <c r="M599" s="45"/>
      <c r="N599" s="28"/>
      <c r="O599" s="26"/>
      <c r="Q599" s="101"/>
      <c r="R599" s="101" t="str">
        <f t="shared" si="41"/>
        <v/>
      </c>
      <c r="S599" s="107" t="str">
        <f t="shared" si="42"/>
        <v/>
      </c>
      <c r="T599" s="105"/>
      <c r="U599" s="101" t="str">
        <f t="shared" si="43"/>
        <v/>
      </c>
      <c r="V599" s="101" t="str">
        <f t="shared" si="44"/>
        <v/>
      </c>
    </row>
    <row r="600" spans="1:22" x14ac:dyDescent="0.3">
      <c r="A600" s="32">
        <f t="shared" ref="A600:A663" si="45">ROW()-ROW($A$22)</f>
        <v>578</v>
      </c>
      <c r="B600" s="66" t="str">
        <f>IF(OR(C600="EE",C600="E",C600="Employee",C600="Self",AND(C600=0,TRIM(C600)&lt;&gt;"")),MAX($B$23:B599)+1,"")</f>
        <v/>
      </c>
      <c r="C600" s="65"/>
      <c r="D600" s="43"/>
      <c r="E600" s="43"/>
      <c r="F600" s="27"/>
      <c r="G600" s="28"/>
      <c r="H600" s="28"/>
      <c r="I600" s="28"/>
      <c r="J600" s="28"/>
      <c r="K600" s="28"/>
      <c r="L600" s="28"/>
      <c r="M600" s="45"/>
      <c r="N600" s="28"/>
      <c r="O600" s="26"/>
      <c r="Q600" s="101"/>
      <c r="R600" s="101" t="str">
        <f t="shared" ref="R600:R663" si="46">IFERROR(LEFT(TRIM(Q600),FIND(",",TRIM(Q600))-1),"")</f>
        <v/>
      </c>
      <c r="S600" s="107" t="str">
        <f t="shared" ref="S600:S663" si="47">IFERROR(RIGHT(TRIM(Q600),LEN(TRIM(Q600))-FIND(",",TRIM(Q600))-1),"")</f>
        <v/>
      </c>
      <c r="T600" s="105"/>
      <c r="U600" s="101" t="str">
        <f t="shared" si="43"/>
        <v/>
      </c>
      <c r="V600" s="101" t="str">
        <f t="shared" si="44"/>
        <v/>
      </c>
    </row>
    <row r="601" spans="1:22" x14ac:dyDescent="0.3">
      <c r="A601" s="32">
        <f t="shared" si="45"/>
        <v>579</v>
      </c>
      <c r="B601" s="66" t="str">
        <f>IF(OR(C601="EE",C601="E",C601="Employee",C601="Self",AND(C601=0,TRIM(C601)&lt;&gt;"")),MAX($B$23:B600)+1,"")</f>
        <v/>
      </c>
      <c r="C601" s="65"/>
      <c r="D601" s="43"/>
      <c r="E601" s="43"/>
      <c r="F601" s="27"/>
      <c r="G601" s="28"/>
      <c r="H601" s="28"/>
      <c r="I601" s="28"/>
      <c r="J601" s="28"/>
      <c r="K601" s="28"/>
      <c r="L601" s="28"/>
      <c r="M601" s="45"/>
      <c r="N601" s="28"/>
      <c r="O601" s="26"/>
      <c r="Q601" s="101"/>
      <c r="R601" s="101" t="str">
        <f t="shared" si="46"/>
        <v/>
      </c>
      <c r="S601" s="107" t="str">
        <f t="shared" si="47"/>
        <v/>
      </c>
      <c r="T601" s="105"/>
      <c r="U601" s="101" t="str">
        <f t="shared" ref="U601:U664" si="48">IFERROR(RIGHT(TRIM(T601),LEN(TRIM(T601))-FIND(" ",TRIM(T601))),"")</f>
        <v/>
      </c>
      <c r="V601" s="101" t="str">
        <f t="shared" ref="V601:V664" si="49">IFERROR(LEFT(TRIM(T601),FIND(" ",TRIM(T601))-1),"")</f>
        <v/>
      </c>
    </row>
    <row r="602" spans="1:22" x14ac:dyDescent="0.3">
      <c r="A602" s="32">
        <f t="shared" si="45"/>
        <v>580</v>
      </c>
      <c r="B602" s="66" t="str">
        <f>IF(OR(C602="EE",C602="E",C602="Employee",C602="Self",AND(C602=0,TRIM(C602)&lt;&gt;"")),MAX($B$23:B601)+1,"")</f>
        <v/>
      </c>
      <c r="C602" s="65"/>
      <c r="D602" s="43"/>
      <c r="E602" s="43"/>
      <c r="F602" s="27"/>
      <c r="G602" s="28"/>
      <c r="H602" s="28"/>
      <c r="I602" s="28"/>
      <c r="J602" s="28"/>
      <c r="K602" s="28"/>
      <c r="L602" s="28"/>
      <c r="M602" s="45"/>
      <c r="N602" s="28"/>
      <c r="O602" s="26"/>
      <c r="Q602" s="101"/>
      <c r="R602" s="101" t="str">
        <f t="shared" si="46"/>
        <v/>
      </c>
      <c r="S602" s="107" t="str">
        <f t="shared" si="47"/>
        <v/>
      </c>
      <c r="T602" s="105"/>
      <c r="U602" s="101" t="str">
        <f t="shared" si="48"/>
        <v/>
      </c>
      <c r="V602" s="101" t="str">
        <f t="shared" si="49"/>
        <v/>
      </c>
    </row>
    <row r="603" spans="1:22" x14ac:dyDescent="0.3">
      <c r="A603" s="32">
        <f t="shared" si="45"/>
        <v>581</v>
      </c>
      <c r="B603" s="66" t="str">
        <f>IF(OR(C603="EE",C603="E",C603="Employee",C603="Self",AND(C603=0,TRIM(C603)&lt;&gt;"")),MAX($B$23:B602)+1,"")</f>
        <v/>
      </c>
      <c r="C603" s="65"/>
      <c r="D603" s="43"/>
      <c r="E603" s="43"/>
      <c r="F603" s="27"/>
      <c r="G603" s="28"/>
      <c r="H603" s="28"/>
      <c r="I603" s="28"/>
      <c r="J603" s="28"/>
      <c r="K603" s="28"/>
      <c r="L603" s="28"/>
      <c r="M603" s="45"/>
      <c r="N603" s="28"/>
      <c r="O603" s="26"/>
      <c r="Q603" s="101"/>
      <c r="R603" s="101" t="str">
        <f t="shared" si="46"/>
        <v/>
      </c>
      <c r="S603" s="107" t="str">
        <f t="shared" si="47"/>
        <v/>
      </c>
      <c r="T603" s="105"/>
      <c r="U603" s="101" t="str">
        <f t="shared" si="48"/>
        <v/>
      </c>
      <c r="V603" s="101" t="str">
        <f t="shared" si="49"/>
        <v/>
      </c>
    </row>
    <row r="604" spans="1:22" x14ac:dyDescent="0.3">
      <c r="A604" s="32">
        <f t="shared" si="45"/>
        <v>582</v>
      </c>
      <c r="B604" s="66" t="str">
        <f>IF(OR(C604="EE",C604="E",C604="Employee",C604="Self",AND(C604=0,TRIM(C604)&lt;&gt;"")),MAX($B$23:B603)+1,"")</f>
        <v/>
      </c>
      <c r="C604" s="65"/>
      <c r="D604" s="43"/>
      <c r="E604" s="43"/>
      <c r="F604" s="27"/>
      <c r="G604" s="28"/>
      <c r="H604" s="28"/>
      <c r="I604" s="28"/>
      <c r="J604" s="28"/>
      <c r="K604" s="28"/>
      <c r="L604" s="28"/>
      <c r="M604" s="45"/>
      <c r="N604" s="28"/>
      <c r="O604" s="26"/>
      <c r="Q604" s="101"/>
      <c r="R604" s="101" t="str">
        <f t="shared" si="46"/>
        <v/>
      </c>
      <c r="S604" s="107" t="str">
        <f t="shared" si="47"/>
        <v/>
      </c>
      <c r="T604" s="105"/>
      <c r="U604" s="101" t="str">
        <f t="shared" si="48"/>
        <v/>
      </c>
      <c r="V604" s="101" t="str">
        <f t="shared" si="49"/>
        <v/>
      </c>
    </row>
    <row r="605" spans="1:22" x14ac:dyDescent="0.3">
      <c r="A605" s="32">
        <f t="shared" si="45"/>
        <v>583</v>
      </c>
      <c r="B605" s="66" t="str">
        <f>IF(OR(C605="EE",C605="E",C605="Employee",C605="Self",AND(C605=0,TRIM(C605)&lt;&gt;"")),MAX($B$23:B604)+1,"")</f>
        <v/>
      </c>
      <c r="C605" s="65"/>
      <c r="D605" s="43"/>
      <c r="E605" s="43"/>
      <c r="F605" s="27"/>
      <c r="G605" s="28"/>
      <c r="H605" s="28"/>
      <c r="I605" s="28"/>
      <c r="J605" s="28"/>
      <c r="K605" s="28"/>
      <c r="L605" s="28"/>
      <c r="M605" s="45"/>
      <c r="N605" s="28"/>
      <c r="O605" s="26"/>
      <c r="Q605" s="101"/>
      <c r="R605" s="101" t="str">
        <f t="shared" si="46"/>
        <v/>
      </c>
      <c r="S605" s="107" t="str">
        <f t="shared" si="47"/>
        <v/>
      </c>
      <c r="T605" s="105"/>
      <c r="U605" s="101" t="str">
        <f t="shared" si="48"/>
        <v/>
      </c>
      <c r="V605" s="101" t="str">
        <f t="shared" si="49"/>
        <v/>
      </c>
    </row>
    <row r="606" spans="1:22" x14ac:dyDescent="0.3">
      <c r="A606" s="32">
        <f t="shared" si="45"/>
        <v>584</v>
      </c>
      <c r="B606" s="66" t="str">
        <f>IF(OR(C606="EE",C606="E",C606="Employee",C606="Self",AND(C606=0,TRIM(C606)&lt;&gt;"")),MAX($B$23:B605)+1,"")</f>
        <v/>
      </c>
      <c r="C606" s="65"/>
      <c r="D606" s="43"/>
      <c r="E606" s="43"/>
      <c r="F606" s="27"/>
      <c r="G606" s="28"/>
      <c r="H606" s="28"/>
      <c r="I606" s="28"/>
      <c r="J606" s="28"/>
      <c r="K606" s="28"/>
      <c r="L606" s="28"/>
      <c r="M606" s="45"/>
      <c r="N606" s="28"/>
      <c r="O606" s="26"/>
      <c r="Q606" s="101"/>
      <c r="R606" s="101" t="str">
        <f t="shared" si="46"/>
        <v/>
      </c>
      <c r="S606" s="107" t="str">
        <f t="shared" si="47"/>
        <v/>
      </c>
      <c r="T606" s="105"/>
      <c r="U606" s="101" t="str">
        <f t="shared" si="48"/>
        <v/>
      </c>
      <c r="V606" s="101" t="str">
        <f t="shared" si="49"/>
        <v/>
      </c>
    </row>
    <row r="607" spans="1:22" x14ac:dyDescent="0.3">
      <c r="A607" s="32">
        <f t="shared" si="45"/>
        <v>585</v>
      </c>
      <c r="B607" s="66" t="str">
        <f>IF(OR(C607="EE",C607="E",C607="Employee",C607="Self",AND(C607=0,TRIM(C607)&lt;&gt;"")),MAX($B$23:B606)+1,"")</f>
        <v/>
      </c>
      <c r="C607" s="65"/>
      <c r="D607" s="43"/>
      <c r="E607" s="43"/>
      <c r="F607" s="27"/>
      <c r="G607" s="28"/>
      <c r="H607" s="28"/>
      <c r="I607" s="28"/>
      <c r="J607" s="28"/>
      <c r="K607" s="28"/>
      <c r="L607" s="28"/>
      <c r="M607" s="45"/>
      <c r="N607" s="28"/>
      <c r="O607" s="26"/>
      <c r="Q607" s="101"/>
      <c r="R607" s="101" t="str">
        <f t="shared" si="46"/>
        <v/>
      </c>
      <c r="S607" s="107" t="str">
        <f t="shared" si="47"/>
        <v/>
      </c>
      <c r="T607" s="105"/>
      <c r="U607" s="101" t="str">
        <f t="shared" si="48"/>
        <v/>
      </c>
      <c r="V607" s="101" t="str">
        <f t="shared" si="49"/>
        <v/>
      </c>
    </row>
    <row r="608" spans="1:22" x14ac:dyDescent="0.3">
      <c r="A608" s="32">
        <f t="shared" si="45"/>
        <v>586</v>
      </c>
      <c r="B608" s="66" t="str">
        <f>IF(OR(C608="EE",C608="E",C608="Employee",C608="Self",AND(C608=0,TRIM(C608)&lt;&gt;"")),MAX($B$23:B607)+1,"")</f>
        <v/>
      </c>
      <c r="C608" s="65"/>
      <c r="D608" s="43"/>
      <c r="E608" s="43"/>
      <c r="F608" s="27"/>
      <c r="G608" s="28"/>
      <c r="H608" s="28"/>
      <c r="I608" s="28"/>
      <c r="J608" s="28"/>
      <c r="K608" s="28"/>
      <c r="L608" s="28"/>
      <c r="M608" s="45"/>
      <c r="N608" s="28"/>
      <c r="O608" s="26"/>
      <c r="Q608" s="101"/>
      <c r="R608" s="101" t="str">
        <f t="shared" si="46"/>
        <v/>
      </c>
      <c r="S608" s="107" t="str">
        <f t="shared" si="47"/>
        <v/>
      </c>
      <c r="T608" s="105"/>
      <c r="U608" s="101" t="str">
        <f t="shared" si="48"/>
        <v/>
      </c>
      <c r="V608" s="101" t="str">
        <f t="shared" si="49"/>
        <v/>
      </c>
    </row>
    <row r="609" spans="1:22" x14ac:dyDescent="0.3">
      <c r="A609" s="32">
        <f t="shared" si="45"/>
        <v>587</v>
      </c>
      <c r="B609" s="66" t="str">
        <f>IF(OR(C609="EE",C609="E",C609="Employee",C609="Self",AND(C609=0,TRIM(C609)&lt;&gt;"")),MAX($B$23:B608)+1,"")</f>
        <v/>
      </c>
      <c r="C609" s="65"/>
      <c r="D609" s="43"/>
      <c r="E609" s="43"/>
      <c r="F609" s="27"/>
      <c r="G609" s="28"/>
      <c r="H609" s="28"/>
      <c r="I609" s="28"/>
      <c r="J609" s="28"/>
      <c r="K609" s="28"/>
      <c r="L609" s="28"/>
      <c r="M609" s="45"/>
      <c r="N609" s="28"/>
      <c r="O609" s="26"/>
      <c r="Q609" s="101"/>
      <c r="R609" s="101" t="str">
        <f t="shared" si="46"/>
        <v/>
      </c>
      <c r="S609" s="107" t="str">
        <f t="shared" si="47"/>
        <v/>
      </c>
      <c r="T609" s="105"/>
      <c r="U609" s="101" t="str">
        <f t="shared" si="48"/>
        <v/>
      </c>
      <c r="V609" s="101" t="str">
        <f t="shared" si="49"/>
        <v/>
      </c>
    </row>
    <row r="610" spans="1:22" x14ac:dyDescent="0.3">
      <c r="A610" s="32">
        <f t="shared" si="45"/>
        <v>588</v>
      </c>
      <c r="B610" s="66" t="str">
        <f>IF(OR(C610="EE",C610="E",C610="Employee",C610="Self",AND(C610=0,TRIM(C610)&lt;&gt;"")),MAX($B$23:B609)+1,"")</f>
        <v/>
      </c>
      <c r="C610" s="65"/>
      <c r="D610" s="43"/>
      <c r="E610" s="43"/>
      <c r="F610" s="27"/>
      <c r="G610" s="28"/>
      <c r="H610" s="28"/>
      <c r="I610" s="28"/>
      <c r="J610" s="28"/>
      <c r="K610" s="28"/>
      <c r="L610" s="28"/>
      <c r="M610" s="45"/>
      <c r="N610" s="28"/>
      <c r="O610" s="26"/>
      <c r="Q610" s="101"/>
      <c r="R610" s="101" t="str">
        <f t="shared" si="46"/>
        <v/>
      </c>
      <c r="S610" s="107" t="str">
        <f t="shared" si="47"/>
        <v/>
      </c>
      <c r="T610" s="105"/>
      <c r="U610" s="101" t="str">
        <f t="shared" si="48"/>
        <v/>
      </c>
      <c r="V610" s="101" t="str">
        <f t="shared" si="49"/>
        <v/>
      </c>
    </row>
    <row r="611" spans="1:22" x14ac:dyDescent="0.3">
      <c r="A611" s="32">
        <f t="shared" si="45"/>
        <v>589</v>
      </c>
      <c r="B611" s="66" t="str">
        <f>IF(OR(C611="EE",C611="E",C611="Employee",C611="Self",AND(C611=0,TRIM(C611)&lt;&gt;"")),MAX($B$23:B610)+1,"")</f>
        <v/>
      </c>
      <c r="C611" s="65"/>
      <c r="D611" s="43"/>
      <c r="E611" s="43"/>
      <c r="F611" s="27"/>
      <c r="G611" s="28"/>
      <c r="H611" s="28"/>
      <c r="I611" s="28"/>
      <c r="J611" s="28"/>
      <c r="K611" s="28"/>
      <c r="L611" s="28"/>
      <c r="M611" s="45"/>
      <c r="N611" s="28"/>
      <c r="O611" s="26"/>
      <c r="Q611" s="101"/>
      <c r="R611" s="101" t="str">
        <f t="shared" si="46"/>
        <v/>
      </c>
      <c r="S611" s="107" t="str">
        <f t="shared" si="47"/>
        <v/>
      </c>
      <c r="T611" s="105"/>
      <c r="U611" s="101" t="str">
        <f t="shared" si="48"/>
        <v/>
      </c>
      <c r="V611" s="101" t="str">
        <f t="shared" si="49"/>
        <v/>
      </c>
    </row>
    <row r="612" spans="1:22" x14ac:dyDescent="0.3">
      <c r="A612" s="32">
        <f t="shared" si="45"/>
        <v>590</v>
      </c>
      <c r="B612" s="66" t="str">
        <f>IF(OR(C612="EE",C612="E",C612="Employee",C612="Self",AND(C612=0,TRIM(C612)&lt;&gt;"")),MAX($B$23:B611)+1,"")</f>
        <v/>
      </c>
      <c r="C612" s="65"/>
      <c r="D612" s="43"/>
      <c r="E612" s="43"/>
      <c r="F612" s="27"/>
      <c r="G612" s="28"/>
      <c r="H612" s="28"/>
      <c r="I612" s="28"/>
      <c r="J612" s="28"/>
      <c r="K612" s="28"/>
      <c r="L612" s="28"/>
      <c r="M612" s="45"/>
      <c r="N612" s="28"/>
      <c r="O612" s="26"/>
      <c r="Q612" s="101"/>
      <c r="R612" s="101" t="str">
        <f t="shared" si="46"/>
        <v/>
      </c>
      <c r="S612" s="107" t="str">
        <f t="shared" si="47"/>
        <v/>
      </c>
      <c r="T612" s="105"/>
      <c r="U612" s="101" t="str">
        <f t="shared" si="48"/>
        <v/>
      </c>
      <c r="V612" s="101" t="str">
        <f t="shared" si="49"/>
        <v/>
      </c>
    </row>
    <row r="613" spans="1:22" x14ac:dyDescent="0.3">
      <c r="A613" s="32">
        <f t="shared" si="45"/>
        <v>591</v>
      </c>
      <c r="B613" s="66" t="str">
        <f>IF(OR(C613="EE",C613="E",C613="Employee",C613="Self",AND(C613=0,TRIM(C613)&lt;&gt;"")),MAX($B$23:B612)+1,"")</f>
        <v/>
      </c>
      <c r="C613" s="65"/>
      <c r="D613" s="43"/>
      <c r="E613" s="43"/>
      <c r="F613" s="27"/>
      <c r="G613" s="28"/>
      <c r="H613" s="28"/>
      <c r="I613" s="28"/>
      <c r="J613" s="28"/>
      <c r="K613" s="28"/>
      <c r="L613" s="28"/>
      <c r="M613" s="45"/>
      <c r="N613" s="28"/>
      <c r="O613" s="26"/>
      <c r="Q613" s="101"/>
      <c r="R613" s="101" t="str">
        <f t="shared" si="46"/>
        <v/>
      </c>
      <c r="S613" s="107" t="str">
        <f t="shared" si="47"/>
        <v/>
      </c>
      <c r="T613" s="105"/>
      <c r="U613" s="101" t="str">
        <f t="shared" si="48"/>
        <v/>
      </c>
      <c r="V613" s="101" t="str">
        <f t="shared" si="49"/>
        <v/>
      </c>
    </row>
    <row r="614" spans="1:22" x14ac:dyDescent="0.3">
      <c r="A614" s="32">
        <f t="shared" si="45"/>
        <v>592</v>
      </c>
      <c r="B614" s="66" t="str">
        <f>IF(OR(C614="EE",C614="E",C614="Employee",C614="Self",AND(C614=0,TRIM(C614)&lt;&gt;"")),MAX($B$23:B613)+1,"")</f>
        <v/>
      </c>
      <c r="C614" s="65"/>
      <c r="D614" s="43"/>
      <c r="E614" s="43"/>
      <c r="F614" s="27"/>
      <c r="G614" s="28"/>
      <c r="H614" s="28"/>
      <c r="I614" s="28"/>
      <c r="J614" s="28"/>
      <c r="K614" s="28"/>
      <c r="L614" s="28"/>
      <c r="M614" s="45"/>
      <c r="N614" s="28"/>
      <c r="O614" s="26"/>
      <c r="Q614" s="101"/>
      <c r="R614" s="101" t="str">
        <f t="shared" si="46"/>
        <v/>
      </c>
      <c r="S614" s="107" t="str">
        <f t="shared" si="47"/>
        <v/>
      </c>
      <c r="T614" s="105"/>
      <c r="U614" s="101" t="str">
        <f t="shared" si="48"/>
        <v/>
      </c>
      <c r="V614" s="101" t="str">
        <f t="shared" si="49"/>
        <v/>
      </c>
    </row>
    <row r="615" spans="1:22" x14ac:dyDescent="0.3">
      <c r="A615" s="32">
        <f t="shared" si="45"/>
        <v>593</v>
      </c>
      <c r="B615" s="66" t="str">
        <f>IF(OR(C615="EE",C615="E",C615="Employee",C615="Self",AND(C615=0,TRIM(C615)&lt;&gt;"")),MAX($B$23:B614)+1,"")</f>
        <v/>
      </c>
      <c r="C615" s="65"/>
      <c r="D615" s="43"/>
      <c r="E615" s="43"/>
      <c r="F615" s="27"/>
      <c r="G615" s="28"/>
      <c r="H615" s="28"/>
      <c r="I615" s="28"/>
      <c r="J615" s="28"/>
      <c r="K615" s="28"/>
      <c r="L615" s="28"/>
      <c r="M615" s="45"/>
      <c r="N615" s="28"/>
      <c r="O615" s="26"/>
      <c r="Q615" s="101"/>
      <c r="R615" s="101" t="str">
        <f t="shared" si="46"/>
        <v/>
      </c>
      <c r="S615" s="107" t="str">
        <f t="shared" si="47"/>
        <v/>
      </c>
      <c r="T615" s="105"/>
      <c r="U615" s="101" t="str">
        <f t="shared" si="48"/>
        <v/>
      </c>
      <c r="V615" s="101" t="str">
        <f t="shared" si="49"/>
        <v/>
      </c>
    </row>
    <row r="616" spans="1:22" x14ac:dyDescent="0.3">
      <c r="A616" s="32">
        <f t="shared" si="45"/>
        <v>594</v>
      </c>
      <c r="B616" s="66" t="str">
        <f>IF(OR(C616="EE",C616="E",C616="Employee",C616="Self",AND(C616=0,TRIM(C616)&lt;&gt;"")),MAX($B$23:B615)+1,"")</f>
        <v/>
      </c>
      <c r="C616" s="65"/>
      <c r="D616" s="43"/>
      <c r="E616" s="43"/>
      <c r="F616" s="27"/>
      <c r="G616" s="28"/>
      <c r="H616" s="28"/>
      <c r="I616" s="28"/>
      <c r="J616" s="28"/>
      <c r="K616" s="28"/>
      <c r="L616" s="28"/>
      <c r="M616" s="45"/>
      <c r="N616" s="28"/>
      <c r="O616" s="26"/>
      <c r="Q616" s="101"/>
      <c r="R616" s="101" t="str">
        <f t="shared" si="46"/>
        <v/>
      </c>
      <c r="S616" s="107" t="str">
        <f t="shared" si="47"/>
        <v/>
      </c>
      <c r="T616" s="105"/>
      <c r="U616" s="101" t="str">
        <f t="shared" si="48"/>
        <v/>
      </c>
      <c r="V616" s="101" t="str">
        <f t="shared" si="49"/>
        <v/>
      </c>
    </row>
    <row r="617" spans="1:22" x14ac:dyDescent="0.3">
      <c r="A617" s="32">
        <f t="shared" si="45"/>
        <v>595</v>
      </c>
      <c r="B617" s="66" t="str">
        <f>IF(OR(C617="EE",C617="E",C617="Employee",C617="Self",AND(C617=0,TRIM(C617)&lt;&gt;"")),MAX($B$23:B616)+1,"")</f>
        <v/>
      </c>
      <c r="C617" s="65"/>
      <c r="D617" s="43"/>
      <c r="E617" s="43"/>
      <c r="F617" s="27"/>
      <c r="G617" s="28"/>
      <c r="H617" s="28"/>
      <c r="I617" s="28"/>
      <c r="J617" s="28"/>
      <c r="K617" s="28"/>
      <c r="L617" s="28"/>
      <c r="M617" s="45"/>
      <c r="N617" s="28"/>
      <c r="O617" s="26"/>
      <c r="Q617" s="101"/>
      <c r="R617" s="101" t="str">
        <f t="shared" si="46"/>
        <v/>
      </c>
      <c r="S617" s="107" t="str">
        <f t="shared" si="47"/>
        <v/>
      </c>
      <c r="T617" s="105"/>
      <c r="U617" s="101" t="str">
        <f t="shared" si="48"/>
        <v/>
      </c>
      <c r="V617" s="101" t="str">
        <f t="shared" si="49"/>
        <v/>
      </c>
    </row>
    <row r="618" spans="1:22" x14ac:dyDescent="0.3">
      <c r="A618" s="32">
        <f t="shared" si="45"/>
        <v>596</v>
      </c>
      <c r="B618" s="66" t="str">
        <f>IF(OR(C618="EE",C618="E",C618="Employee",C618="Self",AND(C618=0,TRIM(C618)&lt;&gt;"")),MAX($B$23:B617)+1,"")</f>
        <v/>
      </c>
      <c r="C618" s="65"/>
      <c r="D618" s="43"/>
      <c r="E618" s="43"/>
      <c r="F618" s="27"/>
      <c r="G618" s="28"/>
      <c r="H618" s="28"/>
      <c r="I618" s="28"/>
      <c r="J618" s="28"/>
      <c r="K618" s="28"/>
      <c r="L618" s="28"/>
      <c r="M618" s="45"/>
      <c r="N618" s="28"/>
      <c r="O618" s="26"/>
      <c r="Q618" s="101"/>
      <c r="R618" s="101" t="str">
        <f t="shared" si="46"/>
        <v/>
      </c>
      <c r="S618" s="107" t="str">
        <f t="shared" si="47"/>
        <v/>
      </c>
      <c r="T618" s="105"/>
      <c r="U618" s="101" t="str">
        <f t="shared" si="48"/>
        <v/>
      </c>
      <c r="V618" s="101" t="str">
        <f t="shared" si="49"/>
        <v/>
      </c>
    </row>
    <row r="619" spans="1:22" x14ac:dyDescent="0.3">
      <c r="A619" s="32">
        <f t="shared" si="45"/>
        <v>597</v>
      </c>
      <c r="B619" s="66" t="str">
        <f>IF(OR(C619="EE",C619="E",C619="Employee",C619="Self",AND(C619=0,TRIM(C619)&lt;&gt;"")),MAX($B$23:B618)+1,"")</f>
        <v/>
      </c>
      <c r="C619" s="65"/>
      <c r="D619" s="43"/>
      <c r="E619" s="43"/>
      <c r="F619" s="27"/>
      <c r="G619" s="28"/>
      <c r="H619" s="28"/>
      <c r="I619" s="28"/>
      <c r="J619" s="28"/>
      <c r="K619" s="28"/>
      <c r="L619" s="28"/>
      <c r="M619" s="45"/>
      <c r="N619" s="28"/>
      <c r="O619" s="26"/>
      <c r="Q619" s="101"/>
      <c r="R619" s="101" t="str">
        <f t="shared" si="46"/>
        <v/>
      </c>
      <c r="S619" s="107" t="str">
        <f t="shared" si="47"/>
        <v/>
      </c>
      <c r="T619" s="105"/>
      <c r="U619" s="101" t="str">
        <f t="shared" si="48"/>
        <v/>
      </c>
      <c r="V619" s="101" t="str">
        <f t="shared" si="49"/>
        <v/>
      </c>
    </row>
    <row r="620" spans="1:22" x14ac:dyDescent="0.3">
      <c r="A620" s="32">
        <f t="shared" si="45"/>
        <v>598</v>
      </c>
      <c r="B620" s="66" t="str">
        <f>IF(OR(C620="EE",C620="E",C620="Employee",C620="Self",AND(C620=0,TRIM(C620)&lt;&gt;"")),MAX($B$23:B619)+1,"")</f>
        <v/>
      </c>
      <c r="C620" s="65"/>
      <c r="D620" s="43"/>
      <c r="E620" s="43"/>
      <c r="F620" s="27"/>
      <c r="G620" s="28"/>
      <c r="H620" s="28"/>
      <c r="I620" s="28"/>
      <c r="J620" s="28"/>
      <c r="K620" s="28"/>
      <c r="L620" s="28"/>
      <c r="M620" s="45"/>
      <c r="N620" s="28"/>
      <c r="O620" s="26"/>
      <c r="Q620" s="101"/>
      <c r="R620" s="101" t="str">
        <f t="shared" si="46"/>
        <v/>
      </c>
      <c r="S620" s="107" t="str">
        <f t="shared" si="47"/>
        <v/>
      </c>
      <c r="T620" s="105"/>
      <c r="U620" s="101" t="str">
        <f t="shared" si="48"/>
        <v/>
      </c>
      <c r="V620" s="101" t="str">
        <f t="shared" si="49"/>
        <v/>
      </c>
    </row>
    <row r="621" spans="1:22" x14ac:dyDescent="0.3">
      <c r="A621" s="32">
        <f t="shared" si="45"/>
        <v>599</v>
      </c>
      <c r="B621" s="66" t="str">
        <f>IF(OR(C621="EE",C621="E",C621="Employee",C621="Self",AND(C621=0,TRIM(C621)&lt;&gt;"")),MAX($B$23:B620)+1,"")</f>
        <v/>
      </c>
      <c r="C621" s="65"/>
      <c r="D621" s="43"/>
      <c r="E621" s="43"/>
      <c r="F621" s="27"/>
      <c r="G621" s="28"/>
      <c r="H621" s="28"/>
      <c r="I621" s="28"/>
      <c r="J621" s="28"/>
      <c r="K621" s="28"/>
      <c r="L621" s="28"/>
      <c r="M621" s="45"/>
      <c r="N621" s="28"/>
      <c r="O621" s="26"/>
      <c r="Q621" s="101"/>
      <c r="R621" s="101" t="str">
        <f t="shared" si="46"/>
        <v/>
      </c>
      <c r="S621" s="107" t="str">
        <f t="shared" si="47"/>
        <v/>
      </c>
      <c r="T621" s="105"/>
      <c r="U621" s="101" t="str">
        <f t="shared" si="48"/>
        <v/>
      </c>
      <c r="V621" s="101" t="str">
        <f t="shared" si="49"/>
        <v/>
      </c>
    </row>
    <row r="622" spans="1:22" x14ac:dyDescent="0.3">
      <c r="A622" s="32">
        <f t="shared" si="45"/>
        <v>600</v>
      </c>
      <c r="B622" s="66" t="str">
        <f>IF(OR(C622="EE",C622="E",C622="Employee",C622="Self",AND(C622=0,TRIM(C622)&lt;&gt;"")),MAX($B$23:B621)+1,"")</f>
        <v/>
      </c>
      <c r="C622" s="65"/>
      <c r="D622" s="43"/>
      <c r="E622" s="43"/>
      <c r="F622" s="27"/>
      <c r="G622" s="28"/>
      <c r="H622" s="28"/>
      <c r="I622" s="28"/>
      <c r="J622" s="28"/>
      <c r="K622" s="28"/>
      <c r="L622" s="28"/>
      <c r="M622" s="45"/>
      <c r="N622" s="28"/>
      <c r="O622" s="26"/>
      <c r="Q622" s="101"/>
      <c r="R622" s="101" t="str">
        <f t="shared" si="46"/>
        <v/>
      </c>
      <c r="S622" s="107" t="str">
        <f t="shared" si="47"/>
        <v/>
      </c>
      <c r="T622" s="105"/>
      <c r="U622" s="101" t="str">
        <f t="shared" si="48"/>
        <v/>
      </c>
      <c r="V622" s="101" t="str">
        <f t="shared" si="49"/>
        <v/>
      </c>
    </row>
    <row r="623" spans="1:22" x14ac:dyDescent="0.3">
      <c r="A623" s="32">
        <f t="shared" si="45"/>
        <v>601</v>
      </c>
      <c r="B623" s="66" t="str">
        <f>IF(OR(C623="EE",C623="E",C623="Employee",C623="Self",AND(C623=0,TRIM(C623)&lt;&gt;"")),MAX($B$23:B622)+1,"")</f>
        <v/>
      </c>
      <c r="C623" s="65"/>
      <c r="D623" s="43"/>
      <c r="E623" s="43"/>
      <c r="F623" s="27"/>
      <c r="G623" s="28"/>
      <c r="H623" s="28"/>
      <c r="I623" s="28"/>
      <c r="J623" s="28"/>
      <c r="K623" s="28"/>
      <c r="L623" s="28"/>
      <c r="M623" s="45"/>
      <c r="N623" s="28"/>
      <c r="O623" s="26"/>
      <c r="Q623" s="101"/>
      <c r="R623" s="101" t="str">
        <f t="shared" si="46"/>
        <v/>
      </c>
      <c r="S623" s="107" t="str">
        <f t="shared" si="47"/>
        <v/>
      </c>
      <c r="T623" s="105"/>
      <c r="U623" s="101" t="str">
        <f t="shared" si="48"/>
        <v/>
      </c>
      <c r="V623" s="101" t="str">
        <f t="shared" si="49"/>
        <v/>
      </c>
    </row>
    <row r="624" spans="1:22" x14ac:dyDescent="0.3">
      <c r="A624" s="32">
        <f t="shared" si="45"/>
        <v>602</v>
      </c>
      <c r="B624" s="66" t="str">
        <f>IF(OR(C624="EE",C624="E",C624="Employee",C624="Self",AND(C624=0,TRIM(C624)&lt;&gt;"")),MAX($B$23:B623)+1,"")</f>
        <v/>
      </c>
      <c r="C624" s="65"/>
      <c r="D624" s="43"/>
      <c r="E624" s="43"/>
      <c r="F624" s="27"/>
      <c r="G624" s="28"/>
      <c r="H624" s="28"/>
      <c r="I624" s="28"/>
      <c r="J624" s="28"/>
      <c r="K624" s="28"/>
      <c r="L624" s="28"/>
      <c r="M624" s="45"/>
      <c r="N624" s="28"/>
      <c r="O624" s="26"/>
      <c r="Q624" s="101"/>
      <c r="R624" s="101" t="str">
        <f t="shared" si="46"/>
        <v/>
      </c>
      <c r="S624" s="107" t="str">
        <f t="shared" si="47"/>
        <v/>
      </c>
      <c r="T624" s="105"/>
      <c r="U624" s="101" t="str">
        <f t="shared" si="48"/>
        <v/>
      </c>
      <c r="V624" s="101" t="str">
        <f t="shared" si="49"/>
        <v/>
      </c>
    </row>
    <row r="625" spans="1:22" x14ac:dyDescent="0.3">
      <c r="A625" s="32">
        <f t="shared" si="45"/>
        <v>603</v>
      </c>
      <c r="B625" s="66" t="str">
        <f>IF(OR(C625="EE",C625="E",C625="Employee",C625="Self",AND(C625=0,TRIM(C625)&lt;&gt;"")),MAX($B$23:B624)+1,"")</f>
        <v/>
      </c>
      <c r="C625" s="65"/>
      <c r="D625" s="43"/>
      <c r="E625" s="43"/>
      <c r="F625" s="27"/>
      <c r="G625" s="28"/>
      <c r="H625" s="28"/>
      <c r="I625" s="28"/>
      <c r="J625" s="28"/>
      <c r="K625" s="28"/>
      <c r="L625" s="28"/>
      <c r="M625" s="45"/>
      <c r="N625" s="28"/>
      <c r="O625" s="26"/>
      <c r="Q625" s="101"/>
      <c r="R625" s="101" t="str">
        <f t="shared" si="46"/>
        <v/>
      </c>
      <c r="S625" s="107" t="str">
        <f t="shared" si="47"/>
        <v/>
      </c>
      <c r="T625" s="105"/>
      <c r="U625" s="101" t="str">
        <f t="shared" si="48"/>
        <v/>
      </c>
      <c r="V625" s="101" t="str">
        <f t="shared" si="49"/>
        <v/>
      </c>
    </row>
    <row r="626" spans="1:22" x14ac:dyDescent="0.3">
      <c r="A626" s="32">
        <f t="shared" si="45"/>
        <v>604</v>
      </c>
      <c r="B626" s="66" t="str">
        <f>IF(OR(C626="EE",C626="E",C626="Employee",C626="Self",AND(C626=0,TRIM(C626)&lt;&gt;"")),MAX($B$23:B625)+1,"")</f>
        <v/>
      </c>
      <c r="C626" s="65"/>
      <c r="D626" s="43"/>
      <c r="E626" s="43"/>
      <c r="F626" s="27"/>
      <c r="G626" s="28"/>
      <c r="H626" s="28"/>
      <c r="I626" s="28"/>
      <c r="J626" s="28"/>
      <c r="K626" s="28"/>
      <c r="L626" s="28"/>
      <c r="M626" s="45"/>
      <c r="N626" s="28"/>
      <c r="O626" s="26"/>
      <c r="Q626" s="101"/>
      <c r="R626" s="101" t="str">
        <f t="shared" si="46"/>
        <v/>
      </c>
      <c r="S626" s="107" t="str">
        <f t="shared" si="47"/>
        <v/>
      </c>
      <c r="T626" s="105"/>
      <c r="U626" s="101" t="str">
        <f t="shared" si="48"/>
        <v/>
      </c>
      <c r="V626" s="101" t="str">
        <f t="shared" si="49"/>
        <v/>
      </c>
    </row>
    <row r="627" spans="1:22" x14ac:dyDescent="0.3">
      <c r="A627" s="32">
        <f t="shared" si="45"/>
        <v>605</v>
      </c>
      <c r="B627" s="66" t="str">
        <f>IF(OR(C627="EE",C627="E",C627="Employee",C627="Self",AND(C627=0,TRIM(C627)&lt;&gt;"")),MAX($B$23:B626)+1,"")</f>
        <v/>
      </c>
      <c r="C627" s="65"/>
      <c r="D627" s="43"/>
      <c r="E627" s="43"/>
      <c r="F627" s="27"/>
      <c r="G627" s="28"/>
      <c r="H627" s="28"/>
      <c r="I627" s="28"/>
      <c r="J627" s="28"/>
      <c r="K627" s="28"/>
      <c r="L627" s="28"/>
      <c r="M627" s="45"/>
      <c r="N627" s="28"/>
      <c r="O627" s="26"/>
      <c r="Q627" s="101"/>
      <c r="R627" s="101" t="str">
        <f t="shared" si="46"/>
        <v/>
      </c>
      <c r="S627" s="107" t="str">
        <f t="shared" si="47"/>
        <v/>
      </c>
      <c r="T627" s="105"/>
      <c r="U627" s="101" t="str">
        <f t="shared" si="48"/>
        <v/>
      </c>
      <c r="V627" s="101" t="str">
        <f t="shared" si="49"/>
        <v/>
      </c>
    </row>
    <row r="628" spans="1:22" x14ac:dyDescent="0.3">
      <c r="A628" s="32">
        <f t="shared" si="45"/>
        <v>606</v>
      </c>
      <c r="B628" s="66" t="str">
        <f>IF(OR(C628="EE",C628="E",C628="Employee",C628="Self",AND(C628=0,TRIM(C628)&lt;&gt;"")),MAX($B$23:B627)+1,"")</f>
        <v/>
      </c>
      <c r="C628" s="65"/>
      <c r="D628" s="43"/>
      <c r="E628" s="43"/>
      <c r="F628" s="27"/>
      <c r="G628" s="28"/>
      <c r="H628" s="28"/>
      <c r="I628" s="28"/>
      <c r="J628" s="28"/>
      <c r="K628" s="28"/>
      <c r="L628" s="28"/>
      <c r="M628" s="45"/>
      <c r="N628" s="28"/>
      <c r="O628" s="26"/>
      <c r="Q628" s="101"/>
      <c r="R628" s="101" t="str">
        <f t="shared" si="46"/>
        <v/>
      </c>
      <c r="S628" s="107" t="str">
        <f t="shared" si="47"/>
        <v/>
      </c>
      <c r="T628" s="105"/>
      <c r="U628" s="101" t="str">
        <f t="shared" si="48"/>
        <v/>
      </c>
      <c r="V628" s="101" t="str">
        <f t="shared" si="49"/>
        <v/>
      </c>
    </row>
    <row r="629" spans="1:22" x14ac:dyDescent="0.3">
      <c r="A629" s="32">
        <f t="shared" si="45"/>
        <v>607</v>
      </c>
      <c r="B629" s="66" t="str">
        <f>IF(OR(C629="EE",C629="E",C629="Employee",C629="Self",AND(C629=0,TRIM(C629)&lt;&gt;"")),MAX($B$23:B628)+1,"")</f>
        <v/>
      </c>
      <c r="C629" s="65"/>
      <c r="D629" s="43"/>
      <c r="E629" s="43"/>
      <c r="F629" s="27"/>
      <c r="G629" s="28"/>
      <c r="H629" s="28"/>
      <c r="I629" s="28"/>
      <c r="J629" s="28"/>
      <c r="K629" s="28"/>
      <c r="L629" s="28"/>
      <c r="M629" s="45"/>
      <c r="N629" s="28"/>
      <c r="O629" s="26"/>
      <c r="Q629" s="101"/>
      <c r="R629" s="101" t="str">
        <f t="shared" si="46"/>
        <v/>
      </c>
      <c r="S629" s="107" t="str">
        <f t="shared" si="47"/>
        <v/>
      </c>
      <c r="T629" s="105"/>
      <c r="U629" s="101" t="str">
        <f t="shared" si="48"/>
        <v/>
      </c>
      <c r="V629" s="101" t="str">
        <f t="shared" si="49"/>
        <v/>
      </c>
    </row>
    <row r="630" spans="1:22" x14ac:dyDescent="0.3">
      <c r="A630" s="32">
        <f t="shared" si="45"/>
        <v>608</v>
      </c>
      <c r="B630" s="66" t="str">
        <f>IF(OR(C630="EE",C630="E",C630="Employee",C630="Self",AND(C630=0,TRIM(C630)&lt;&gt;"")),MAX($B$23:B629)+1,"")</f>
        <v/>
      </c>
      <c r="C630" s="65"/>
      <c r="D630" s="43"/>
      <c r="E630" s="43"/>
      <c r="F630" s="27"/>
      <c r="G630" s="28"/>
      <c r="H630" s="28"/>
      <c r="I630" s="28"/>
      <c r="J630" s="28"/>
      <c r="K630" s="28"/>
      <c r="L630" s="28"/>
      <c r="M630" s="45"/>
      <c r="N630" s="28"/>
      <c r="O630" s="26"/>
      <c r="Q630" s="101"/>
      <c r="R630" s="101" t="str">
        <f t="shared" si="46"/>
        <v/>
      </c>
      <c r="S630" s="107" t="str">
        <f t="shared" si="47"/>
        <v/>
      </c>
      <c r="T630" s="105"/>
      <c r="U630" s="101" t="str">
        <f t="shared" si="48"/>
        <v/>
      </c>
      <c r="V630" s="101" t="str">
        <f t="shared" si="49"/>
        <v/>
      </c>
    </row>
    <row r="631" spans="1:22" x14ac:dyDescent="0.3">
      <c r="A631" s="32">
        <f t="shared" si="45"/>
        <v>609</v>
      </c>
      <c r="B631" s="66" t="str">
        <f>IF(OR(C631="EE",C631="E",C631="Employee",C631="Self",AND(C631=0,TRIM(C631)&lt;&gt;"")),MAX($B$23:B630)+1,"")</f>
        <v/>
      </c>
      <c r="C631" s="65"/>
      <c r="D631" s="43"/>
      <c r="E631" s="43"/>
      <c r="F631" s="27"/>
      <c r="G631" s="28"/>
      <c r="H631" s="28"/>
      <c r="I631" s="28"/>
      <c r="J631" s="28"/>
      <c r="K631" s="28"/>
      <c r="L631" s="28"/>
      <c r="M631" s="45"/>
      <c r="N631" s="28"/>
      <c r="O631" s="26"/>
      <c r="Q631" s="101"/>
      <c r="R631" s="101" t="str">
        <f t="shared" si="46"/>
        <v/>
      </c>
      <c r="S631" s="107" t="str">
        <f t="shared" si="47"/>
        <v/>
      </c>
      <c r="T631" s="105"/>
      <c r="U631" s="101" t="str">
        <f t="shared" si="48"/>
        <v/>
      </c>
      <c r="V631" s="101" t="str">
        <f t="shared" si="49"/>
        <v/>
      </c>
    </row>
    <row r="632" spans="1:22" x14ac:dyDescent="0.3">
      <c r="A632" s="32">
        <f t="shared" si="45"/>
        <v>610</v>
      </c>
      <c r="B632" s="66" t="str">
        <f>IF(OR(C632="EE",C632="E",C632="Employee",C632="Self",AND(C632=0,TRIM(C632)&lt;&gt;"")),MAX($B$23:B631)+1,"")</f>
        <v/>
      </c>
      <c r="C632" s="65"/>
      <c r="D632" s="43"/>
      <c r="E632" s="43"/>
      <c r="F632" s="27"/>
      <c r="G632" s="28"/>
      <c r="H632" s="28"/>
      <c r="I632" s="28"/>
      <c r="J632" s="28"/>
      <c r="K632" s="28"/>
      <c r="L632" s="28"/>
      <c r="M632" s="45"/>
      <c r="N632" s="28"/>
      <c r="O632" s="26"/>
      <c r="Q632" s="101"/>
      <c r="R632" s="101" t="str">
        <f t="shared" si="46"/>
        <v/>
      </c>
      <c r="S632" s="107" t="str">
        <f t="shared" si="47"/>
        <v/>
      </c>
      <c r="T632" s="105"/>
      <c r="U632" s="101" t="str">
        <f t="shared" si="48"/>
        <v/>
      </c>
      <c r="V632" s="101" t="str">
        <f t="shared" si="49"/>
        <v/>
      </c>
    </row>
    <row r="633" spans="1:22" x14ac:dyDescent="0.3">
      <c r="A633" s="32">
        <f t="shared" si="45"/>
        <v>611</v>
      </c>
      <c r="B633" s="66" t="str">
        <f>IF(OR(C633="EE",C633="E",C633="Employee",C633="Self",AND(C633=0,TRIM(C633)&lt;&gt;"")),MAX($B$23:B632)+1,"")</f>
        <v/>
      </c>
      <c r="C633" s="65"/>
      <c r="D633" s="43"/>
      <c r="E633" s="43"/>
      <c r="F633" s="27"/>
      <c r="G633" s="28"/>
      <c r="H633" s="28"/>
      <c r="I633" s="28"/>
      <c r="J633" s="28"/>
      <c r="K633" s="28"/>
      <c r="L633" s="28"/>
      <c r="M633" s="45"/>
      <c r="N633" s="28"/>
      <c r="O633" s="26"/>
      <c r="Q633" s="101"/>
      <c r="R633" s="101" t="str">
        <f t="shared" si="46"/>
        <v/>
      </c>
      <c r="S633" s="107" t="str">
        <f t="shared" si="47"/>
        <v/>
      </c>
      <c r="T633" s="105"/>
      <c r="U633" s="101" t="str">
        <f t="shared" si="48"/>
        <v/>
      </c>
      <c r="V633" s="101" t="str">
        <f t="shared" si="49"/>
        <v/>
      </c>
    </row>
    <row r="634" spans="1:22" x14ac:dyDescent="0.3">
      <c r="A634" s="32">
        <f t="shared" si="45"/>
        <v>612</v>
      </c>
      <c r="B634" s="66" t="str">
        <f>IF(OR(C634="EE",C634="E",C634="Employee",C634="Self",AND(C634=0,TRIM(C634)&lt;&gt;"")),MAX($B$23:B633)+1,"")</f>
        <v/>
      </c>
      <c r="C634" s="65"/>
      <c r="D634" s="43"/>
      <c r="E634" s="43"/>
      <c r="F634" s="27"/>
      <c r="G634" s="28"/>
      <c r="H634" s="28"/>
      <c r="I634" s="28"/>
      <c r="J634" s="28"/>
      <c r="K634" s="28"/>
      <c r="L634" s="28"/>
      <c r="M634" s="45"/>
      <c r="N634" s="28"/>
      <c r="O634" s="26"/>
      <c r="Q634" s="101"/>
      <c r="R634" s="101" t="str">
        <f t="shared" si="46"/>
        <v/>
      </c>
      <c r="S634" s="107" t="str">
        <f t="shared" si="47"/>
        <v/>
      </c>
      <c r="T634" s="105"/>
      <c r="U634" s="101" t="str">
        <f t="shared" si="48"/>
        <v/>
      </c>
      <c r="V634" s="101" t="str">
        <f t="shared" si="49"/>
        <v/>
      </c>
    </row>
    <row r="635" spans="1:22" x14ac:dyDescent="0.3">
      <c r="A635" s="32">
        <f t="shared" si="45"/>
        <v>613</v>
      </c>
      <c r="B635" s="66" t="str">
        <f>IF(OR(C635="EE",C635="E",C635="Employee",C635="Self",AND(C635=0,TRIM(C635)&lt;&gt;"")),MAX($B$23:B634)+1,"")</f>
        <v/>
      </c>
      <c r="C635" s="65"/>
      <c r="D635" s="43"/>
      <c r="E635" s="43"/>
      <c r="F635" s="27"/>
      <c r="G635" s="28"/>
      <c r="H635" s="28"/>
      <c r="I635" s="28"/>
      <c r="J635" s="28"/>
      <c r="K635" s="28"/>
      <c r="L635" s="28"/>
      <c r="M635" s="45"/>
      <c r="N635" s="28"/>
      <c r="O635" s="26"/>
      <c r="Q635" s="101"/>
      <c r="R635" s="101" t="str">
        <f t="shared" si="46"/>
        <v/>
      </c>
      <c r="S635" s="107" t="str">
        <f t="shared" si="47"/>
        <v/>
      </c>
      <c r="T635" s="105"/>
      <c r="U635" s="101" t="str">
        <f t="shared" si="48"/>
        <v/>
      </c>
      <c r="V635" s="101" t="str">
        <f t="shared" si="49"/>
        <v/>
      </c>
    </row>
    <row r="636" spans="1:22" x14ac:dyDescent="0.3">
      <c r="A636" s="32">
        <f t="shared" si="45"/>
        <v>614</v>
      </c>
      <c r="B636" s="66" t="str">
        <f>IF(OR(C636="EE",C636="E",C636="Employee",C636="Self",AND(C636=0,TRIM(C636)&lt;&gt;"")),MAX($B$23:B635)+1,"")</f>
        <v/>
      </c>
      <c r="C636" s="65"/>
      <c r="D636" s="43"/>
      <c r="E636" s="43"/>
      <c r="F636" s="27"/>
      <c r="G636" s="28"/>
      <c r="H636" s="28"/>
      <c r="I636" s="28"/>
      <c r="J636" s="28"/>
      <c r="K636" s="28"/>
      <c r="L636" s="28"/>
      <c r="M636" s="45"/>
      <c r="N636" s="28"/>
      <c r="O636" s="26"/>
      <c r="Q636" s="101"/>
      <c r="R636" s="101" t="str">
        <f t="shared" si="46"/>
        <v/>
      </c>
      <c r="S636" s="107" t="str">
        <f t="shared" si="47"/>
        <v/>
      </c>
      <c r="T636" s="105"/>
      <c r="U636" s="101" t="str">
        <f t="shared" si="48"/>
        <v/>
      </c>
      <c r="V636" s="101" t="str">
        <f t="shared" si="49"/>
        <v/>
      </c>
    </row>
    <row r="637" spans="1:22" x14ac:dyDescent="0.3">
      <c r="A637" s="32">
        <f t="shared" si="45"/>
        <v>615</v>
      </c>
      <c r="B637" s="66" t="str">
        <f>IF(OR(C637="EE",C637="E",C637="Employee",C637="Self",AND(C637=0,TRIM(C637)&lt;&gt;"")),MAX($B$23:B636)+1,"")</f>
        <v/>
      </c>
      <c r="C637" s="65"/>
      <c r="D637" s="43"/>
      <c r="E637" s="43"/>
      <c r="F637" s="27"/>
      <c r="G637" s="28"/>
      <c r="H637" s="28"/>
      <c r="I637" s="28"/>
      <c r="J637" s="28"/>
      <c r="K637" s="28"/>
      <c r="L637" s="28"/>
      <c r="M637" s="45"/>
      <c r="N637" s="28"/>
      <c r="O637" s="26"/>
      <c r="Q637" s="101"/>
      <c r="R637" s="101" t="str">
        <f t="shared" si="46"/>
        <v/>
      </c>
      <c r="S637" s="107" t="str">
        <f t="shared" si="47"/>
        <v/>
      </c>
      <c r="T637" s="105"/>
      <c r="U637" s="101" t="str">
        <f t="shared" si="48"/>
        <v/>
      </c>
      <c r="V637" s="101" t="str">
        <f t="shared" si="49"/>
        <v/>
      </c>
    </row>
    <row r="638" spans="1:22" x14ac:dyDescent="0.3">
      <c r="A638" s="32">
        <f t="shared" si="45"/>
        <v>616</v>
      </c>
      <c r="B638" s="66" t="str">
        <f>IF(OR(C638="EE",C638="E",C638="Employee",C638="Self",AND(C638=0,TRIM(C638)&lt;&gt;"")),MAX($B$23:B637)+1,"")</f>
        <v/>
      </c>
      <c r="C638" s="65"/>
      <c r="D638" s="43"/>
      <c r="E638" s="43"/>
      <c r="F638" s="27"/>
      <c r="G638" s="28"/>
      <c r="H638" s="28"/>
      <c r="I638" s="28"/>
      <c r="J638" s="28"/>
      <c r="K638" s="28"/>
      <c r="L638" s="28"/>
      <c r="M638" s="45"/>
      <c r="N638" s="28"/>
      <c r="O638" s="26"/>
      <c r="Q638" s="101"/>
      <c r="R638" s="101" t="str">
        <f t="shared" si="46"/>
        <v/>
      </c>
      <c r="S638" s="107" t="str">
        <f t="shared" si="47"/>
        <v/>
      </c>
      <c r="T638" s="105"/>
      <c r="U638" s="101" t="str">
        <f t="shared" si="48"/>
        <v/>
      </c>
      <c r="V638" s="101" t="str">
        <f t="shared" si="49"/>
        <v/>
      </c>
    </row>
    <row r="639" spans="1:22" x14ac:dyDescent="0.3">
      <c r="A639" s="32">
        <f t="shared" si="45"/>
        <v>617</v>
      </c>
      <c r="B639" s="66" t="str">
        <f>IF(OR(C639="EE",C639="E",C639="Employee",C639="Self",AND(C639=0,TRIM(C639)&lt;&gt;"")),MAX($B$23:B638)+1,"")</f>
        <v/>
      </c>
      <c r="C639" s="65"/>
      <c r="D639" s="43"/>
      <c r="E639" s="43"/>
      <c r="F639" s="27"/>
      <c r="G639" s="28"/>
      <c r="H639" s="28"/>
      <c r="I639" s="28"/>
      <c r="J639" s="28"/>
      <c r="K639" s="28"/>
      <c r="L639" s="28"/>
      <c r="M639" s="45"/>
      <c r="N639" s="28"/>
      <c r="O639" s="26"/>
      <c r="Q639" s="101"/>
      <c r="R639" s="101" t="str">
        <f t="shared" si="46"/>
        <v/>
      </c>
      <c r="S639" s="107" t="str">
        <f t="shared" si="47"/>
        <v/>
      </c>
      <c r="T639" s="105"/>
      <c r="U639" s="101" t="str">
        <f t="shared" si="48"/>
        <v/>
      </c>
      <c r="V639" s="101" t="str">
        <f t="shared" si="49"/>
        <v/>
      </c>
    </row>
    <row r="640" spans="1:22" x14ac:dyDescent="0.3">
      <c r="A640" s="32">
        <f t="shared" si="45"/>
        <v>618</v>
      </c>
      <c r="B640" s="66" t="str">
        <f>IF(OR(C640="EE",C640="E",C640="Employee",C640="Self",AND(C640=0,TRIM(C640)&lt;&gt;"")),MAX($B$23:B639)+1,"")</f>
        <v/>
      </c>
      <c r="C640" s="65"/>
      <c r="D640" s="43"/>
      <c r="E640" s="43"/>
      <c r="F640" s="27"/>
      <c r="G640" s="28"/>
      <c r="H640" s="28"/>
      <c r="I640" s="28"/>
      <c r="J640" s="28"/>
      <c r="K640" s="28"/>
      <c r="L640" s="28"/>
      <c r="M640" s="45"/>
      <c r="N640" s="28"/>
      <c r="O640" s="26"/>
      <c r="Q640" s="101"/>
      <c r="R640" s="101" t="str">
        <f t="shared" si="46"/>
        <v/>
      </c>
      <c r="S640" s="107" t="str">
        <f t="shared" si="47"/>
        <v/>
      </c>
      <c r="T640" s="105"/>
      <c r="U640" s="101" t="str">
        <f t="shared" si="48"/>
        <v/>
      </c>
      <c r="V640" s="101" t="str">
        <f t="shared" si="49"/>
        <v/>
      </c>
    </row>
    <row r="641" spans="1:22" x14ac:dyDescent="0.3">
      <c r="A641" s="32">
        <f t="shared" si="45"/>
        <v>619</v>
      </c>
      <c r="B641" s="66" t="str">
        <f>IF(OR(C641="EE",C641="E",C641="Employee",C641="Self",AND(C641=0,TRIM(C641)&lt;&gt;"")),MAX($B$23:B640)+1,"")</f>
        <v/>
      </c>
      <c r="C641" s="65"/>
      <c r="D641" s="43"/>
      <c r="E641" s="43"/>
      <c r="F641" s="27"/>
      <c r="G641" s="28"/>
      <c r="H641" s="28"/>
      <c r="I641" s="28"/>
      <c r="J641" s="28"/>
      <c r="K641" s="28"/>
      <c r="L641" s="28"/>
      <c r="M641" s="45"/>
      <c r="N641" s="28"/>
      <c r="O641" s="26"/>
      <c r="Q641" s="101"/>
      <c r="R641" s="101" t="str">
        <f t="shared" si="46"/>
        <v/>
      </c>
      <c r="S641" s="107" t="str">
        <f t="shared" si="47"/>
        <v/>
      </c>
      <c r="T641" s="105"/>
      <c r="U641" s="101" t="str">
        <f t="shared" si="48"/>
        <v/>
      </c>
      <c r="V641" s="101" t="str">
        <f t="shared" si="49"/>
        <v/>
      </c>
    </row>
    <row r="642" spans="1:22" x14ac:dyDescent="0.3">
      <c r="A642" s="32">
        <f t="shared" si="45"/>
        <v>620</v>
      </c>
      <c r="B642" s="66" t="str">
        <f>IF(OR(C642="EE",C642="E",C642="Employee",C642="Self",AND(C642=0,TRIM(C642)&lt;&gt;"")),MAX($B$23:B641)+1,"")</f>
        <v/>
      </c>
      <c r="C642" s="65"/>
      <c r="D642" s="43"/>
      <c r="E642" s="43"/>
      <c r="F642" s="27"/>
      <c r="G642" s="28"/>
      <c r="H642" s="28"/>
      <c r="I642" s="28"/>
      <c r="J642" s="28"/>
      <c r="K642" s="28"/>
      <c r="L642" s="28"/>
      <c r="M642" s="45"/>
      <c r="N642" s="28"/>
      <c r="O642" s="26"/>
      <c r="Q642" s="101"/>
      <c r="R642" s="101" t="str">
        <f t="shared" si="46"/>
        <v/>
      </c>
      <c r="S642" s="107" t="str">
        <f t="shared" si="47"/>
        <v/>
      </c>
      <c r="T642" s="105"/>
      <c r="U642" s="101" t="str">
        <f t="shared" si="48"/>
        <v/>
      </c>
      <c r="V642" s="101" t="str">
        <f t="shared" si="49"/>
        <v/>
      </c>
    </row>
    <row r="643" spans="1:22" x14ac:dyDescent="0.3">
      <c r="A643" s="32">
        <f t="shared" si="45"/>
        <v>621</v>
      </c>
      <c r="B643" s="66" t="str">
        <f>IF(OR(C643="EE",C643="E",C643="Employee",C643="Self",AND(C643=0,TRIM(C643)&lt;&gt;"")),MAX($B$23:B642)+1,"")</f>
        <v/>
      </c>
      <c r="C643" s="65"/>
      <c r="D643" s="43"/>
      <c r="E643" s="43"/>
      <c r="F643" s="27"/>
      <c r="G643" s="28"/>
      <c r="H643" s="28"/>
      <c r="I643" s="28"/>
      <c r="J643" s="28"/>
      <c r="K643" s="28"/>
      <c r="L643" s="28"/>
      <c r="M643" s="45"/>
      <c r="N643" s="28"/>
      <c r="O643" s="26"/>
      <c r="Q643" s="101"/>
      <c r="R643" s="101" t="str">
        <f t="shared" si="46"/>
        <v/>
      </c>
      <c r="S643" s="107" t="str">
        <f t="shared" si="47"/>
        <v/>
      </c>
      <c r="T643" s="105"/>
      <c r="U643" s="101" t="str">
        <f t="shared" si="48"/>
        <v/>
      </c>
      <c r="V643" s="101" t="str">
        <f t="shared" si="49"/>
        <v/>
      </c>
    </row>
    <row r="644" spans="1:22" x14ac:dyDescent="0.3">
      <c r="A644" s="32">
        <f t="shared" si="45"/>
        <v>622</v>
      </c>
      <c r="B644" s="66" t="str">
        <f>IF(OR(C644="EE",C644="E",C644="Employee",C644="Self",AND(C644=0,TRIM(C644)&lt;&gt;"")),MAX($B$23:B643)+1,"")</f>
        <v/>
      </c>
      <c r="C644" s="65"/>
      <c r="D644" s="43"/>
      <c r="E644" s="43"/>
      <c r="F644" s="27"/>
      <c r="G644" s="28"/>
      <c r="H644" s="28"/>
      <c r="I644" s="28"/>
      <c r="J644" s="28"/>
      <c r="K644" s="28"/>
      <c r="L644" s="28"/>
      <c r="M644" s="45"/>
      <c r="N644" s="28"/>
      <c r="O644" s="26"/>
      <c r="Q644" s="101"/>
      <c r="R644" s="101" t="str">
        <f t="shared" si="46"/>
        <v/>
      </c>
      <c r="S644" s="107" t="str">
        <f t="shared" si="47"/>
        <v/>
      </c>
      <c r="T644" s="105"/>
      <c r="U644" s="101" t="str">
        <f t="shared" si="48"/>
        <v/>
      </c>
      <c r="V644" s="101" t="str">
        <f t="shared" si="49"/>
        <v/>
      </c>
    </row>
    <row r="645" spans="1:22" x14ac:dyDescent="0.3">
      <c r="A645" s="32">
        <f t="shared" si="45"/>
        <v>623</v>
      </c>
      <c r="B645" s="66" t="str">
        <f>IF(OR(C645="EE",C645="E",C645="Employee",C645="Self",AND(C645=0,TRIM(C645)&lt;&gt;"")),MAX($B$23:B644)+1,"")</f>
        <v/>
      </c>
      <c r="C645" s="65"/>
      <c r="D645" s="43"/>
      <c r="E645" s="43"/>
      <c r="F645" s="27"/>
      <c r="G645" s="28"/>
      <c r="H645" s="28"/>
      <c r="I645" s="28"/>
      <c r="J645" s="28"/>
      <c r="K645" s="28"/>
      <c r="L645" s="28"/>
      <c r="M645" s="45"/>
      <c r="N645" s="28"/>
      <c r="O645" s="26"/>
      <c r="Q645" s="101"/>
      <c r="R645" s="101" t="str">
        <f t="shared" si="46"/>
        <v/>
      </c>
      <c r="S645" s="107" t="str">
        <f t="shared" si="47"/>
        <v/>
      </c>
      <c r="T645" s="105"/>
      <c r="U645" s="101" t="str">
        <f t="shared" si="48"/>
        <v/>
      </c>
      <c r="V645" s="101" t="str">
        <f t="shared" si="49"/>
        <v/>
      </c>
    </row>
    <row r="646" spans="1:22" x14ac:dyDescent="0.3">
      <c r="A646" s="32">
        <f t="shared" si="45"/>
        <v>624</v>
      </c>
      <c r="B646" s="66" t="str">
        <f>IF(OR(C646="EE",C646="E",C646="Employee",C646="Self",AND(C646=0,TRIM(C646)&lt;&gt;"")),MAX($B$23:B645)+1,"")</f>
        <v/>
      </c>
      <c r="C646" s="65"/>
      <c r="D646" s="43"/>
      <c r="E646" s="43"/>
      <c r="F646" s="27"/>
      <c r="G646" s="28"/>
      <c r="H646" s="28"/>
      <c r="I646" s="28"/>
      <c r="J646" s="28"/>
      <c r="K646" s="28"/>
      <c r="L646" s="28"/>
      <c r="M646" s="45"/>
      <c r="N646" s="28"/>
      <c r="O646" s="26"/>
      <c r="Q646" s="101"/>
      <c r="R646" s="101" t="str">
        <f t="shared" si="46"/>
        <v/>
      </c>
      <c r="S646" s="107" t="str">
        <f t="shared" si="47"/>
        <v/>
      </c>
      <c r="T646" s="105"/>
      <c r="U646" s="101" t="str">
        <f t="shared" si="48"/>
        <v/>
      </c>
      <c r="V646" s="101" t="str">
        <f t="shared" si="49"/>
        <v/>
      </c>
    </row>
    <row r="647" spans="1:22" x14ac:dyDescent="0.3">
      <c r="A647" s="32">
        <f t="shared" si="45"/>
        <v>625</v>
      </c>
      <c r="B647" s="66" t="str">
        <f>IF(OR(C647="EE",C647="E",C647="Employee",C647="Self",AND(C647=0,TRIM(C647)&lt;&gt;"")),MAX($B$23:B646)+1,"")</f>
        <v/>
      </c>
      <c r="C647" s="65"/>
      <c r="D647" s="43"/>
      <c r="E647" s="43"/>
      <c r="F647" s="27"/>
      <c r="G647" s="28"/>
      <c r="H647" s="28"/>
      <c r="I647" s="28"/>
      <c r="J647" s="28"/>
      <c r="K647" s="28"/>
      <c r="L647" s="28"/>
      <c r="M647" s="45"/>
      <c r="N647" s="28"/>
      <c r="O647" s="26"/>
      <c r="Q647" s="101"/>
      <c r="R647" s="101" t="str">
        <f t="shared" si="46"/>
        <v/>
      </c>
      <c r="S647" s="107" t="str">
        <f t="shared" si="47"/>
        <v/>
      </c>
      <c r="T647" s="105"/>
      <c r="U647" s="101" t="str">
        <f t="shared" si="48"/>
        <v/>
      </c>
      <c r="V647" s="101" t="str">
        <f t="shared" si="49"/>
        <v/>
      </c>
    </row>
    <row r="648" spans="1:22" x14ac:dyDescent="0.3">
      <c r="A648" s="32">
        <f t="shared" si="45"/>
        <v>626</v>
      </c>
      <c r="B648" s="66" t="str">
        <f>IF(OR(C648="EE",C648="E",C648="Employee",C648="Self",AND(C648=0,TRIM(C648)&lt;&gt;"")),MAX($B$23:B647)+1,"")</f>
        <v/>
      </c>
      <c r="C648" s="65"/>
      <c r="D648" s="43"/>
      <c r="E648" s="43"/>
      <c r="F648" s="27"/>
      <c r="G648" s="28"/>
      <c r="H648" s="28"/>
      <c r="I648" s="28"/>
      <c r="J648" s="28"/>
      <c r="K648" s="28"/>
      <c r="L648" s="28"/>
      <c r="M648" s="45"/>
      <c r="N648" s="28"/>
      <c r="O648" s="26"/>
      <c r="Q648" s="101"/>
      <c r="R648" s="101" t="str">
        <f t="shared" si="46"/>
        <v/>
      </c>
      <c r="S648" s="107" t="str">
        <f t="shared" si="47"/>
        <v/>
      </c>
      <c r="T648" s="105"/>
      <c r="U648" s="101" t="str">
        <f t="shared" si="48"/>
        <v/>
      </c>
      <c r="V648" s="101" t="str">
        <f t="shared" si="49"/>
        <v/>
      </c>
    </row>
    <row r="649" spans="1:22" x14ac:dyDescent="0.3">
      <c r="A649" s="32">
        <f t="shared" si="45"/>
        <v>627</v>
      </c>
      <c r="B649" s="66" t="str">
        <f>IF(OR(C649="EE",C649="E",C649="Employee",C649="Self",AND(C649=0,TRIM(C649)&lt;&gt;"")),MAX($B$23:B648)+1,"")</f>
        <v/>
      </c>
      <c r="C649" s="65"/>
      <c r="D649" s="43"/>
      <c r="E649" s="43"/>
      <c r="F649" s="27"/>
      <c r="G649" s="28"/>
      <c r="H649" s="28"/>
      <c r="I649" s="28"/>
      <c r="J649" s="28"/>
      <c r="K649" s="28"/>
      <c r="L649" s="28"/>
      <c r="M649" s="45"/>
      <c r="N649" s="28"/>
      <c r="O649" s="26"/>
      <c r="Q649" s="101"/>
      <c r="R649" s="101" t="str">
        <f t="shared" si="46"/>
        <v/>
      </c>
      <c r="S649" s="107" t="str">
        <f t="shared" si="47"/>
        <v/>
      </c>
      <c r="T649" s="105"/>
      <c r="U649" s="101" t="str">
        <f t="shared" si="48"/>
        <v/>
      </c>
      <c r="V649" s="101" t="str">
        <f t="shared" si="49"/>
        <v/>
      </c>
    </row>
    <row r="650" spans="1:22" x14ac:dyDescent="0.3">
      <c r="A650" s="32">
        <f t="shared" si="45"/>
        <v>628</v>
      </c>
      <c r="B650" s="66" t="str">
        <f>IF(OR(C650="EE",C650="E",C650="Employee",C650="Self",AND(C650=0,TRIM(C650)&lt;&gt;"")),MAX($B$23:B649)+1,"")</f>
        <v/>
      </c>
      <c r="C650" s="65"/>
      <c r="D650" s="43"/>
      <c r="E650" s="43"/>
      <c r="F650" s="27"/>
      <c r="G650" s="28"/>
      <c r="H650" s="28"/>
      <c r="I650" s="28"/>
      <c r="J650" s="28"/>
      <c r="K650" s="28"/>
      <c r="L650" s="28"/>
      <c r="M650" s="45"/>
      <c r="N650" s="28"/>
      <c r="O650" s="26"/>
      <c r="Q650" s="101"/>
      <c r="R650" s="101" t="str">
        <f t="shared" si="46"/>
        <v/>
      </c>
      <c r="S650" s="107" t="str">
        <f t="shared" si="47"/>
        <v/>
      </c>
      <c r="T650" s="105"/>
      <c r="U650" s="101" t="str">
        <f t="shared" si="48"/>
        <v/>
      </c>
      <c r="V650" s="101" t="str">
        <f t="shared" si="49"/>
        <v/>
      </c>
    </row>
    <row r="651" spans="1:22" x14ac:dyDescent="0.3">
      <c r="A651" s="32">
        <f t="shared" si="45"/>
        <v>629</v>
      </c>
      <c r="B651" s="66" t="str">
        <f>IF(OR(C651="EE",C651="E",C651="Employee",C651="Self",AND(C651=0,TRIM(C651)&lt;&gt;"")),MAX($B$23:B650)+1,"")</f>
        <v/>
      </c>
      <c r="C651" s="65"/>
      <c r="D651" s="43"/>
      <c r="E651" s="43"/>
      <c r="F651" s="27"/>
      <c r="G651" s="28"/>
      <c r="H651" s="28"/>
      <c r="I651" s="28"/>
      <c r="J651" s="28"/>
      <c r="K651" s="28"/>
      <c r="L651" s="28"/>
      <c r="M651" s="45"/>
      <c r="N651" s="28"/>
      <c r="O651" s="26"/>
      <c r="Q651" s="101"/>
      <c r="R651" s="101" t="str">
        <f t="shared" si="46"/>
        <v/>
      </c>
      <c r="S651" s="107" t="str">
        <f t="shared" si="47"/>
        <v/>
      </c>
      <c r="T651" s="105"/>
      <c r="U651" s="101" t="str">
        <f t="shared" si="48"/>
        <v/>
      </c>
      <c r="V651" s="101" t="str">
        <f t="shared" si="49"/>
        <v/>
      </c>
    </row>
    <row r="652" spans="1:22" x14ac:dyDescent="0.3">
      <c r="A652" s="32">
        <f t="shared" si="45"/>
        <v>630</v>
      </c>
      <c r="B652" s="66" t="str">
        <f>IF(OR(C652="EE",C652="E",C652="Employee",C652="Self",AND(C652=0,TRIM(C652)&lt;&gt;"")),MAX($B$23:B651)+1,"")</f>
        <v/>
      </c>
      <c r="C652" s="65"/>
      <c r="D652" s="43"/>
      <c r="E652" s="43"/>
      <c r="F652" s="27"/>
      <c r="G652" s="28"/>
      <c r="H652" s="28"/>
      <c r="I652" s="28"/>
      <c r="J652" s="28"/>
      <c r="K652" s="28"/>
      <c r="L652" s="28"/>
      <c r="M652" s="45"/>
      <c r="N652" s="28"/>
      <c r="O652" s="26"/>
      <c r="Q652" s="101"/>
      <c r="R652" s="101" t="str">
        <f t="shared" si="46"/>
        <v/>
      </c>
      <c r="S652" s="107" t="str">
        <f t="shared" si="47"/>
        <v/>
      </c>
      <c r="T652" s="105"/>
      <c r="U652" s="101" t="str">
        <f t="shared" si="48"/>
        <v/>
      </c>
      <c r="V652" s="101" t="str">
        <f t="shared" si="49"/>
        <v/>
      </c>
    </row>
    <row r="653" spans="1:22" x14ac:dyDescent="0.3">
      <c r="A653" s="32">
        <f t="shared" si="45"/>
        <v>631</v>
      </c>
      <c r="B653" s="66" t="str">
        <f>IF(OR(C653="EE",C653="E",C653="Employee",C653="Self",AND(C653=0,TRIM(C653)&lt;&gt;"")),MAX($B$23:B652)+1,"")</f>
        <v/>
      </c>
      <c r="C653" s="65"/>
      <c r="D653" s="43"/>
      <c r="E653" s="43"/>
      <c r="F653" s="27"/>
      <c r="G653" s="28"/>
      <c r="H653" s="28"/>
      <c r="I653" s="28"/>
      <c r="J653" s="28"/>
      <c r="K653" s="28"/>
      <c r="L653" s="28"/>
      <c r="M653" s="45"/>
      <c r="N653" s="28"/>
      <c r="O653" s="26"/>
      <c r="Q653" s="101"/>
      <c r="R653" s="101" t="str">
        <f t="shared" si="46"/>
        <v/>
      </c>
      <c r="S653" s="107" t="str">
        <f t="shared" si="47"/>
        <v/>
      </c>
      <c r="T653" s="105"/>
      <c r="U653" s="101" t="str">
        <f t="shared" si="48"/>
        <v/>
      </c>
      <c r="V653" s="101" t="str">
        <f t="shared" si="49"/>
        <v/>
      </c>
    </row>
    <row r="654" spans="1:22" x14ac:dyDescent="0.3">
      <c r="A654" s="32">
        <f t="shared" si="45"/>
        <v>632</v>
      </c>
      <c r="B654" s="66" t="str">
        <f>IF(OR(C654="EE",C654="E",C654="Employee",C654="Self",AND(C654=0,TRIM(C654)&lt;&gt;"")),MAX($B$23:B653)+1,"")</f>
        <v/>
      </c>
      <c r="C654" s="65"/>
      <c r="D654" s="43"/>
      <c r="E654" s="43"/>
      <c r="F654" s="27"/>
      <c r="G654" s="28"/>
      <c r="H654" s="28"/>
      <c r="I654" s="28"/>
      <c r="J654" s="28"/>
      <c r="K654" s="28"/>
      <c r="L654" s="28"/>
      <c r="M654" s="45"/>
      <c r="N654" s="28"/>
      <c r="O654" s="26"/>
      <c r="Q654" s="101"/>
      <c r="R654" s="101" t="str">
        <f t="shared" si="46"/>
        <v/>
      </c>
      <c r="S654" s="107" t="str">
        <f t="shared" si="47"/>
        <v/>
      </c>
      <c r="T654" s="105"/>
      <c r="U654" s="101" t="str">
        <f t="shared" si="48"/>
        <v/>
      </c>
      <c r="V654" s="101" t="str">
        <f t="shared" si="49"/>
        <v/>
      </c>
    </row>
    <row r="655" spans="1:22" x14ac:dyDescent="0.3">
      <c r="A655" s="32">
        <f t="shared" si="45"/>
        <v>633</v>
      </c>
      <c r="B655" s="66" t="str">
        <f>IF(OR(C655="EE",C655="E",C655="Employee",C655="Self",AND(C655=0,TRIM(C655)&lt;&gt;"")),MAX($B$23:B654)+1,"")</f>
        <v/>
      </c>
      <c r="C655" s="65"/>
      <c r="D655" s="43"/>
      <c r="E655" s="43"/>
      <c r="F655" s="27"/>
      <c r="G655" s="28"/>
      <c r="H655" s="28"/>
      <c r="I655" s="28"/>
      <c r="J655" s="28"/>
      <c r="K655" s="28"/>
      <c r="L655" s="28"/>
      <c r="M655" s="45"/>
      <c r="N655" s="28"/>
      <c r="O655" s="26"/>
      <c r="Q655" s="101"/>
      <c r="R655" s="101" t="str">
        <f t="shared" si="46"/>
        <v/>
      </c>
      <c r="S655" s="107" t="str">
        <f t="shared" si="47"/>
        <v/>
      </c>
      <c r="T655" s="105"/>
      <c r="U655" s="101" t="str">
        <f t="shared" si="48"/>
        <v/>
      </c>
      <c r="V655" s="101" t="str">
        <f t="shared" si="49"/>
        <v/>
      </c>
    </row>
    <row r="656" spans="1:22" x14ac:dyDescent="0.3">
      <c r="A656" s="32">
        <f t="shared" si="45"/>
        <v>634</v>
      </c>
      <c r="B656" s="66" t="str">
        <f>IF(OR(C656="EE",C656="E",C656="Employee",C656="Self",AND(C656=0,TRIM(C656)&lt;&gt;"")),MAX($B$23:B655)+1,"")</f>
        <v/>
      </c>
      <c r="C656" s="65"/>
      <c r="D656" s="43"/>
      <c r="E656" s="43"/>
      <c r="F656" s="27"/>
      <c r="G656" s="28"/>
      <c r="H656" s="28"/>
      <c r="I656" s="28"/>
      <c r="J656" s="28"/>
      <c r="K656" s="28"/>
      <c r="L656" s="28"/>
      <c r="M656" s="45"/>
      <c r="N656" s="28"/>
      <c r="O656" s="26"/>
      <c r="Q656" s="101"/>
      <c r="R656" s="101" t="str">
        <f t="shared" si="46"/>
        <v/>
      </c>
      <c r="S656" s="107" t="str">
        <f t="shared" si="47"/>
        <v/>
      </c>
      <c r="T656" s="105"/>
      <c r="U656" s="101" t="str">
        <f t="shared" si="48"/>
        <v/>
      </c>
      <c r="V656" s="101" t="str">
        <f t="shared" si="49"/>
        <v/>
      </c>
    </row>
    <row r="657" spans="1:22" x14ac:dyDescent="0.3">
      <c r="A657" s="32">
        <f t="shared" si="45"/>
        <v>635</v>
      </c>
      <c r="B657" s="66" t="str">
        <f>IF(OR(C657="EE",C657="E",C657="Employee",C657="Self",AND(C657=0,TRIM(C657)&lt;&gt;"")),MAX($B$23:B656)+1,"")</f>
        <v/>
      </c>
      <c r="C657" s="65"/>
      <c r="D657" s="43"/>
      <c r="E657" s="43"/>
      <c r="F657" s="27"/>
      <c r="G657" s="28"/>
      <c r="H657" s="28"/>
      <c r="I657" s="28"/>
      <c r="J657" s="28"/>
      <c r="K657" s="28"/>
      <c r="L657" s="28"/>
      <c r="M657" s="45"/>
      <c r="N657" s="28"/>
      <c r="O657" s="26"/>
      <c r="Q657" s="101"/>
      <c r="R657" s="101" t="str">
        <f t="shared" si="46"/>
        <v/>
      </c>
      <c r="S657" s="107" t="str">
        <f t="shared" si="47"/>
        <v/>
      </c>
      <c r="T657" s="105"/>
      <c r="U657" s="101" t="str">
        <f t="shared" si="48"/>
        <v/>
      </c>
      <c r="V657" s="101" t="str">
        <f t="shared" si="49"/>
        <v/>
      </c>
    </row>
    <row r="658" spans="1:22" x14ac:dyDescent="0.3">
      <c r="A658" s="32">
        <f t="shared" si="45"/>
        <v>636</v>
      </c>
      <c r="B658" s="66" t="str">
        <f>IF(OR(C658="EE",C658="E",C658="Employee",C658="Self",AND(C658=0,TRIM(C658)&lt;&gt;"")),MAX($B$23:B657)+1,"")</f>
        <v/>
      </c>
      <c r="C658" s="65"/>
      <c r="D658" s="43"/>
      <c r="E658" s="43"/>
      <c r="F658" s="27"/>
      <c r="G658" s="28"/>
      <c r="H658" s="28"/>
      <c r="I658" s="28"/>
      <c r="J658" s="28"/>
      <c r="K658" s="28"/>
      <c r="L658" s="28"/>
      <c r="M658" s="45"/>
      <c r="N658" s="28"/>
      <c r="O658" s="26"/>
      <c r="Q658" s="101"/>
      <c r="R658" s="101" t="str">
        <f t="shared" si="46"/>
        <v/>
      </c>
      <c r="S658" s="107" t="str">
        <f t="shared" si="47"/>
        <v/>
      </c>
      <c r="T658" s="105"/>
      <c r="U658" s="101" t="str">
        <f t="shared" si="48"/>
        <v/>
      </c>
      <c r="V658" s="101" t="str">
        <f t="shared" si="49"/>
        <v/>
      </c>
    </row>
    <row r="659" spans="1:22" x14ac:dyDescent="0.3">
      <c r="A659" s="32">
        <f t="shared" si="45"/>
        <v>637</v>
      </c>
      <c r="B659" s="66" t="str">
        <f>IF(OR(C659="EE",C659="E",C659="Employee",C659="Self",AND(C659=0,TRIM(C659)&lt;&gt;"")),MAX($B$23:B658)+1,"")</f>
        <v/>
      </c>
      <c r="C659" s="65"/>
      <c r="D659" s="43"/>
      <c r="E659" s="43"/>
      <c r="F659" s="27"/>
      <c r="G659" s="28"/>
      <c r="H659" s="28"/>
      <c r="I659" s="28"/>
      <c r="J659" s="28"/>
      <c r="K659" s="28"/>
      <c r="L659" s="28"/>
      <c r="M659" s="45"/>
      <c r="N659" s="28"/>
      <c r="O659" s="26"/>
      <c r="Q659" s="101"/>
      <c r="R659" s="101" t="str">
        <f t="shared" si="46"/>
        <v/>
      </c>
      <c r="S659" s="107" t="str">
        <f t="shared" si="47"/>
        <v/>
      </c>
      <c r="T659" s="105"/>
      <c r="U659" s="101" t="str">
        <f t="shared" si="48"/>
        <v/>
      </c>
      <c r="V659" s="101" t="str">
        <f t="shared" si="49"/>
        <v/>
      </c>
    </row>
    <row r="660" spans="1:22" x14ac:dyDescent="0.3">
      <c r="A660" s="32">
        <f t="shared" si="45"/>
        <v>638</v>
      </c>
      <c r="B660" s="66" t="str">
        <f>IF(OR(C660="EE",C660="E",C660="Employee",C660="Self",AND(C660=0,TRIM(C660)&lt;&gt;"")),MAX($B$23:B659)+1,"")</f>
        <v/>
      </c>
      <c r="C660" s="65"/>
      <c r="D660" s="43"/>
      <c r="E660" s="43"/>
      <c r="F660" s="27"/>
      <c r="G660" s="28"/>
      <c r="H660" s="28"/>
      <c r="I660" s="28"/>
      <c r="J660" s="28"/>
      <c r="K660" s="28"/>
      <c r="L660" s="28"/>
      <c r="M660" s="45"/>
      <c r="N660" s="28"/>
      <c r="O660" s="26"/>
      <c r="Q660" s="101"/>
      <c r="R660" s="101" t="str">
        <f t="shared" si="46"/>
        <v/>
      </c>
      <c r="S660" s="107" t="str">
        <f t="shared" si="47"/>
        <v/>
      </c>
      <c r="T660" s="105"/>
      <c r="U660" s="101" t="str">
        <f t="shared" si="48"/>
        <v/>
      </c>
      <c r="V660" s="101" t="str">
        <f t="shared" si="49"/>
        <v/>
      </c>
    </row>
    <row r="661" spans="1:22" x14ac:dyDescent="0.3">
      <c r="A661" s="32">
        <f t="shared" si="45"/>
        <v>639</v>
      </c>
      <c r="B661" s="66" t="str">
        <f>IF(OR(C661="EE",C661="E",C661="Employee",C661="Self",AND(C661=0,TRIM(C661)&lt;&gt;"")),MAX($B$23:B660)+1,"")</f>
        <v/>
      </c>
      <c r="C661" s="65"/>
      <c r="D661" s="43"/>
      <c r="E661" s="43"/>
      <c r="F661" s="27"/>
      <c r="G661" s="28"/>
      <c r="H661" s="28"/>
      <c r="I661" s="28"/>
      <c r="J661" s="28"/>
      <c r="K661" s="28"/>
      <c r="L661" s="28"/>
      <c r="M661" s="45"/>
      <c r="N661" s="28"/>
      <c r="O661" s="26"/>
      <c r="Q661" s="101"/>
      <c r="R661" s="101" t="str">
        <f t="shared" si="46"/>
        <v/>
      </c>
      <c r="S661" s="107" t="str">
        <f t="shared" si="47"/>
        <v/>
      </c>
      <c r="T661" s="105"/>
      <c r="U661" s="101" t="str">
        <f t="shared" si="48"/>
        <v/>
      </c>
      <c r="V661" s="101" t="str">
        <f t="shared" si="49"/>
        <v/>
      </c>
    </row>
    <row r="662" spans="1:22" x14ac:dyDescent="0.3">
      <c r="A662" s="32">
        <f t="shared" si="45"/>
        <v>640</v>
      </c>
      <c r="B662" s="66" t="str">
        <f>IF(OR(C662="EE",C662="E",C662="Employee",C662="Self",AND(C662=0,TRIM(C662)&lt;&gt;"")),MAX($B$23:B661)+1,"")</f>
        <v/>
      </c>
      <c r="C662" s="65"/>
      <c r="D662" s="43"/>
      <c r="E662" s="43"/>
      <c r="F662" s="27"/>
      <c r="G662" s="28"/>
      <c r="H662" s="28"/>
      <c r="I662" s="28"/>
      <c r="J662" s="28"/>
      <c r="K662" s="28"/>
      <c r="L662" s="28"/>
      <c r="M662" s="45"/>
      <c r="N662" s="28"/>
      <c r="O662" s="26"/>
      <c r="Q662" s="101"/>
      <c r="R662" s="101" t="str">
        <f t="shared" si="46"/>
        <v/>
      </c>
      <c r="S662" s="107" t="str">
        <f t="shared" si="47"/>
        <v/>
      </c>
      <c r="T662" s="105"/>
      <c r="U662" s="101" t="str">
        <f t="shared" si="48"/>
        <v/>
      </c>
      <c r="V662" s="101" t="str">
        <f t="shared" si="49"/>
        <v/>
      </c>
    </row>
    <row r="663" spans="1:22" x14ac:dyDescent="0.3">
      <c r="A663" s="32">
        <f t="shared" si="45"/>
        <v>641</v>
      </c>
      <c r="B663" s="66" t="str">
        <f>IF(OR(C663="EE",C663="E",C663="Employee",C663="Self",AND(C663=0,TRIM(C663)&lt;&gt;"")),MAX($B$23:B662)+1,"")</f>
        <v/>
      </c>
      <c r="C663" s="65"/>
      <c r="D663" s="43"/>
      <c r="E663" s="43"/>
      <c r="F663" s="27"/>
      <c r="G663" s="28"/>
      <c r="H663" s="28"/>
      <c r="I663" s="28"/>
      <c r="J663" s="28"/>
      <c r="K663" s="28"/>
      <c r="L663" s="28"/>
      <c r="M663" s="45"/>
      <c r="N663" s="28"/>
      <c r="O663" s="26"/>
      <c r="Q663" s="101"/>
      <c r="R663" s="101" t="str">
        <f t="shared" si="46"/>
        <v/>
      </c>
      <c r="S663" s="107" t="str">
        <f t="shared" si="47"/>
        <v/>
      </c>
      <c r="T663" s="105"/>
      <c r="U663" s="101" t="str">
        <f t="shared" si="48"/>
        <v/>
      </c>
      <c r="V663" s="101" t="str">
        <f t="shared" si="49"/>
        <v/>
      </c>
    </row>
    <row r="664" spans="1:22" x14ac:dyDescent="0.3">
      <c r="A664" s="32">
        <f t="shared" ref="A664:A727" si="50">ROW()-ROW($A$22)</f>
        <v>642</v>
      </c>
      <c r="B664" s="66" t="str">
        <f>IF(OR(C664="EE",C664="E",C664="Employee",C664="Self",AND(C664=0,TRIM(C664)&lt;&gt;"")),MAX($B$23:B663)+1,"")</f>
        <v/>
      </c>
      <c r="C664" s="65"/>
      <c r="D664" s="43"/>
      <c r="E664" s="43"/>
      <c r="F664" s="27"/>
      <c r="G664" s="28"/>
      <c r="H664" s="28"/>
      <c r="I664" s="28"/>
      <c r="J664" s="28"/>
      <c r="K664" s="28"/>
      <c r="L664" s="28"/>
      <c r="M664" s="45"/>
      <c r="N664" s="28"/>
      <c r="O664" s="26"/>
      <c r="Q664" s="101"/>
      <c r="R664" s="101" t="str">
        <f t="shared" ref="R664:R727" si="51">IFERROR(LEFT(TRIM(Q664),FIND(",",TRIM(Q664))-1),"")</f>
        <v/>
      </c>
      <c r="S664" s="107" t="str">
        <f t="shared" ref="S664:S727" si="52">IFERROR(RIGHT(TRIM(Q664),LEN(TRIM(Q664))-FIND(",",TRIM(Q664))-1),"")</f>
        <v/>
      </c>
      <c r="T664" s="105"/>
      <c r="U664" s="101" t="str">
        <f t="shared" si="48"/>
        <v/>
      </c>
      <c r="V664" s="101" t="str">
        <f t="shared" si="49"/>
        <v/>
      </c>
    </row>
    <row r="665" spans="1:22" x14ac:dyDescent="0.3">
      <c r="A665" s="32">
        <f t="shared" si="50"/>
        <v>643</v>
      </c>
      <c r="B665" s="66" t="str">
        <f>IF(OR(C665="EE",C665="E",C665="Employee",C665="Self",AND(C665=0,TRIM(C665)&lt;&gt;"")),MAX($B$23:B664)+1,"")</f>
        <v/>
      </c>
      <c r="C665" s="65"/>
      <c r="D665" s="43"/>
      <c r="E665" s="43"/>
      <c r="F665" s="27"/>
      <c r="G665" s="28"/>
      <c r="H665" s="28"/>
      <c r="I665" s="28"/>
      <c r="J665" s="28"/>
      <c r="K665" s="28"/>
      <c r="L665" s="28"/>
      <c r="M665" s="45"/>
      <c r="N665" s="28"/>
      <c r="O665" s="26"/>
      <c r="Q665" s="101"/>
      <c r="R665" s="101" t="str">
        <f t="shared" si="51"/>
        <v/>
      </c>
      <c r="S665" s="107" t="str">
        <f t="shared" si="52"/>
        <v/>
      </c>
      <c r="T665" s="105"/>
      <c r="U665" s="101" t="str">
        <f t="shared" ref="U665:U728" si="53">IFERROR(RIGHT(TRIM(T665),LEN(TRIM(T665))-FIND(" ",TRIM(T665))),"")</f>
        <v/>
      </c>
      <c r="V665" s="101" t="str">
        <f t="shared" ref="V665:V728" si="54">IFERROR(LEFT(TRIM(T665),FIND(" ",TRIM(T665))-1),"")</f>
        <v/>
      </c>
    </row>
    <row r="666" spans="1:22" x14ac:dyDescent="0.3">
      <c r="A666" s="32">
        <f t="shared" si="50"/>
        <v>644</v>
      </c>
      <c r="B666" s="66" t="str">
        <f>IF(OR(C666="EE",C666="E",C666="Employee",C666="Self",AND(C666=0,TRIM(C666)&lt;&gt;"")),MAX($B$23:B665)+1,"")</f>
        <v/>
      </c>
      <c r="C666" s="65"/>
      <c r="D666" s="43"/>
      <c r="E666" s="43"/>
      <c r="F666" s="27"/>
      <c r="G666" s="28"/>
      <c r="H666" s="28"/>
      <c r="I666" s="28"/>
      <c r="J666" s="28"/>
      <c r="K666" s="28"/>
      <c r="L666" s="28"/>
      <c r="M666" s="45"/>
      <c r="N666" s="28"/>
      <c r="O666" s="26"/>
      <c r="Q666" s="101"/>
      <c r="R666" s="101" t="str">
        <f t="shared" si="51"/>
        <v/>
      </c>
      <c r="S666" s="107" t="str">
        <f t="shared" si="52"/>
        <v/>
      </c>
      <c r="T666" s="105"/>
      <c r="U666" s="101" t="str">
        <f t="shared" si="53"/>
        <v/>
      </c>
      <c r="V666" s="101" t="str">
        <f t="shared" si="54"/>
        <v/>
      </c>
    </row>
    <row r="667" spans="1:22" x14ac:dyDescent="0.3">
      <c r="A667" s="32">
        <f t="shared" si="50"/>
        <v>645</v>
      </c>
      <c r="B667" s="66" t="str">
        <f>IF(OR(C667="EE",C667="E",C667="Employee",C667="Self",AND(C667=0,TRIM(C667)&lt;&gt;"")),MAX($B$23:B666)+1,"")</f>
        <v/>
      </c>
      <c r="C667" s="65"/>
      <c r="D667" s="43"/>
      <c r="E667" s="43"/>
      <c r="F667" s="27"/>
      <c r="G667" s="28"/>
      <c r="H667" s="28"/>
      <c r="I667" s="28"/>
      <c r="J667" s="28"/>
      <c r="K667" s="28"/>
      <c r="L667" s="28"/>
      <c r="M667" s="45"/>
      <c r="N667" s="28"/>
      <c r="O667" s="26"/>
      <c r="Q667" s="101"/>
      <c r="R667" s="101" t="str">
        <f t="shared" si="51"/>
        <v/>
      </c>
      <c r="S667" s="107" t="str">
        <f t="shared" si="52"/>
        <v/>
      </c>
      <c r="T667" s="105"/>
      <c r="U667" s="101" t="str">
        <f t="shared" si="53"/>
        <v/>
      </c>
      <c r="V667" s="101" t="str">
        <f t="shared" si="54"/>
        <v/>
      </c>
    </row>
    <row r="668" spans="1:22" x14ac:dyDescent="0.3">
      <c r="A668" s="32">
        <f t="shared" si="50"/>
        <v>646</v>
      </c>
      <c r="B668" s="66" t="str">
        <f>IF(OR(C668="EE",C668="E",C668="Employee",C668="Self",AND(C668=0,TRIM(C668)&lt;&gt;"")),MAX($B$23:B667)+1,"")</f>
        <v/>
      </c>
      <c r="C668" s="65"/>
      <c r="D668" s="43"/>
      <c r="E668" s="43"/>
      <c r="F668" s="27"/>
      <c r="G668" s="28"/>
      <c r="H668" s="28"/>
      <c r="I668" s="28"/>
      <c r="J668" s="28"/>
      <c r="K668" s="28"/>
      <c r="L668" s="28"/>
      <c r="M668" s="45"/>
      <c r="N668" s="28"/>
      <c r="O668" s="26"/>
      <c r="Q668" s="101"/>
      <c r="R668" s="101" t="str">
        <f t="shared" si="51"/>
        <v/>
      </c>
      <c r="S668" s="107" t="str">
        <f t="shared" si="52"/>
        <v/>
      </c>
      <c r="T668" s="105"/>
      <c r="U668" s="101" t="str">
        <f t="shared" si="53"/>
        <v/>
      </c>
      <c r="V668" s="101" t="str">
        <f t="shared" si="54"/>
        <v/>
      </c>
    </row>
    <row r="669" spans="1:22" x14ac:dyDescent="0.3">
      <c r="A669" s="32">
        <f t="shared" si="50"/>
        <v>647</v>
      </c>
      <c r="B669" s="66" t="str">
        <f>IF(OR(C669="EE",C669="E",C669="Employee",C669="Self",AND(C669=0,TRIM(C669)&lt;&gt;"")),MAX($B$23:B668)+1,"")</f>
        <v/>
      </c>
      <c r="C669" s="65"/>
      <c r="D669" s="43"/>
      <c r="E669" s="43"/>
      <c r="F669" s="27"/>
      <c r="G669" s="28"/>
      <c r="H669" s="28"/>
      <c r="I669" s="28"/>
      <c r="J669" s="28"/>
      <c r="K669" s="28"/>
      <c r="L669" s="28"/>
      <c r="M669" s="45"/>
      <c r="N669" s="28"/>
      <c r="O669" s="26"/>
      <c r="Q669" s="101"/>
      <c r="R669" s="101" t="str">
        <f t="shared" si="51"/>
        <v/>
      </c>
      <c r="S669" s="107" t="str">
        <f t="shared" si="52"/>
        <v/>
      </c>
      <c r="T669" s="105"/>
      <c r="U669" s="101" t="str">
        <f t="shared" si="53"/>
        <v/>
      </c>
      <c r="V669" s="101" t="str">
        <f t="shared" si="54"/>
        <v/>
      </c>
    </row>
    <row r="670" spans="1:22" x14ac:dyDescent="0.3">
      <c r="A670" s="32">
        <f t="shared" si="50"/>
        <v>648</v>
      </c>
      <c r="B670" s="66" t="str">
        <f>IF(OR(C670="EE",C670="E",C670="Employee",C670="Self",AND(C670=0,TRIM(C670)&lt;&gt;"")),MAX($B$23:B669)+1,"")</f>
        <v/>
      </c>
      <c r="C670" s="65"/>
      <c r="D670" s="43"/>
      <c r="E670" s="43"/>
      <c r="F670" s="27"/>
      <c r="G670" s="28"/>
      <c r="H670" s="28"/>
      <c r="I670" s="28"/>
      <c r="J670" s="28"/>
      <c r="K670" s="28"/>
      <c r="L670" s="28"/>
      <c r="M670" s="45"/>
      <c r="N670" s="28"/>
      <c r="O670" s="26"/>
      <c r="Q670" s="101"/>
      <c r="R670" s="101" t="str">
        <f t="shared" si="51"/>
        <v/>
      </c>
      <c r="S670" s="107" t="str">
        <f t="shared" si="52"/>
        <v/>
      </c>
      <c r="T670" s="105"/>
      <c r="U670" s="101" t="str">
        <f t="shared" si="53"/>
        <v/>
      </c>
      <c r="V670" s="101" t="str">
        <f t="shared" si="54"/>
        <v/>
      </c>
    </row>
    <row r="671" spans="1:22" x14ac:dyDescent="0.3">
      <c r="A671" s="32">
        <f t="shared" si="50"/>
        <v>649</v>
      </c>
      <c r="B671" s="66" t="str">
        <f>IF(OR(C671="EE",C671="E",C671="Employee",C671="Self",AND(C671=0,TRIM(C671)&lt;&gt;"")),MAX($B$23:B670)+1,"")</f>
        <v/>
      </c>
      <c r="C671" s="65"/>
      <c r="D671" s="43"/>
      <c r="E671" s="43"/>
      <c r="F671" s="27"/>
      <c r="G671" s="28"/>
      <c r="H671" s="28"/>
      <c r="I671" s="28"/>
      <c r="J671" s="28"/>
      <c r="K671" s="28"/>
      <c r="L671" s="28"/>
      <c r="M671" s="45"/>
      <c r="N671" s="28"/>
      <c r="O671" s="26"/>
      <c r="Q671" s="101"/>
      <c r="R671" s="101" t="str">
        <f t="shared" si="51"/>
        <v/>
      </c>
      <c r="S671" s="107" t="str">
        <f t="shared" si="52"/>
        <v/>
      </c>
      <c r="T671" s="105"/>
      <c r="U671" s="101" t="str">
        <f t="shared" si="53"/>
        <v/>
      </c>
      <c r="V671" s="101" t="str">
        <f t="shared" si="54"/>
        <v/>
      </c>
    </row>
    <row r="672" spans="1:22" x14ac:dyDescent="0.3">
      <c r="A672" s="32">
        <f t="shared" si="50"/>
        <v>650</v>
      </c>
      <c r="B672" s="66" t="str">
        <f>IF(OR(C672="EE",C672="E",C672="Employee",C672="Self",AND(C672=0,TRIM(C672)&lt;&gt;"")),MAX($B$23:B671)+1,"")</f>
        <v/>
      </c>
      <c r="C672" s="65"/>
      <c r="D672" s="43"/>
      <c r="E672" s="43"/>
      <c r="F672" s="27"/>
      <c r="G672" s="28"/>
      <c r="H672" s="28"/>
      <c r="I672" s="28"/>
      <c r="J672" s="28"/>
      <c r="K672" s="28"/>
      <c r="L672" s="28"/>
      <c r="M672" s="45"/>
      <c r="N672" s="28"/>
      <c r="O672" s="26"/>
      <c r="Q672" s="101"/>
      <c r="R672" s="101" t="str">
        <f t="shared" si="51"/>
        <v/>
      </c>
      <c r="S672" s="107" t="str">
        <f t="shared" si="52"/>
        <v/>
      </c>
      <c r="T672" s="105"/>
      <c r="U672" s="101" t="str">
        <f t="shared" si="53"/>
        <v/>
      </c>
      <c r="V672" s="101" t="str">
        <f t="shared" si="54"/>
        <v/>
      </c>
    </row>
    <row r="673" spans="1:22" x14ac:dyDescent="0.3">
      <c r="A673" s="32">
        <f t="shared" si="50"/>
        <v>651</v>
      </c>
      <c r="B673" s="66" t="str">
        <f>IF(OR(C673="EE",C673="E",C673="Employee",C673="Self",AND(C673=0,TRIM(C673)&lt;&gt;"")),MAX($B$23:B672)+1,"")</f>
        <v/>
      </c>
      <c r="C673" s="65"/>
      <c r="D673" s="43"/>
      <c r="E673" s="43"/>
      <c r="F673" s="27"/>
      <c r="G673" s="28"/>
      <c r="H673" s="28"/>
      <c r="I673" s="28"/>
      <c r="J673" s="28"/>
      <c r="K673" s="28"/>
      <c r="L673" s="28"/>
      <c r="M673" s="45"/>
      <c r="N673" s="28"/>
      <c r="O673" s="26"/>
      <c r="Q673" s="101"/>
      <c r="R673" s="101" t="str">
        <f t="shared" si="51"/>
        <v/>
      </c>
      <c r="S673" s="107" t="str">
        <f t="shared" si="52"/>
        <v/>
      </c>
      <c r="T673" s="105"/>
      <c r="U673" s="101" t="str">
        <f t="shared" si="53"/>
        <v/>
      </c>
      <c r="V673" s="101" t="str">
        <f t="shared" si="54"/>
        <v/>
      </c>
    </row>
    <row r="674" spans="1:22" x14ac:dyDescent="0.3">
      <c r="A674" s="32">
        <f t="shared" si="50"/>
        <v>652</v>
      </c>
      <c r="B674" s="66" t="str">
        <f>IF(OR(C674="EE",C674="E",C674="Employee",C674="Self",AND(C674=0,TRIM(C674)&lt;&gt;"")),MAX($B$23:B673)+1,"")</f>
        <v/>
      </c>
      <c r="C674" s="65"/>
      <c r="D674" s="43"/>
      <c r="E674" s="43"/>
      <c r="F674" s="27"/>
      <c r="G674" s="28"/>
      <c r="H674" s="28"/>
      <c r="I674" s="28"/>
      <c r="J674" s="28"/>
      <c r="K674" s="28"/>
      <c r="L674" s="28"/>
      <c r="M674" s="45"/>
      <c r="N674" s="28"/>
      <c r="O674" s="26"/>
      <c r="Q674" s="101"/>
      <c r="R674" s="101" t="str">
        <f t="shared" si="51"/>
        <v/>
      </c>
      <c r="S674" s="107" t="str">
        <f t="shared" si="52"/>
        <v/>
      </c>
      <c r="T674" s="105"/>
      <c r="U674" s="101" t="str">
        <f t="shared" si="53"/>
        <v/>
      </c>
      <c r="V674" s="101" t="str">
        <f t="shared" si="54"/>
        <v/>
      </c>
    </row>
    <row r="675" spans="1:22" x14ac:dyDescent="0.3">
      <c r="A675" s="32">
        <f t="shared" si="50"/>
        <v>653</v>
      </c>
      <c r="B675" s="66" t="str">
        <f>IF(OR(C675="EE",C675="E",C675="Employee",C675="Self",AND(C675=0,TRIM(C675)&lt;&gt;"")),MAX($B$23:B674)+1,"")</f>
        <v/>
      </c>
      <c r="C675" s="65"/>
      <c r="D675" s="43"/>
      <c r="E675" s="43"/>
      <c r="F675" s="27"/>
      <c r="G675" s="28"/>
      <c r="H675" s="28"/>
      <c r="I675" s="28"/>
      <c r="J675" s="28"/>
      <c r="K675" s="28"/>
      <c r="L675" s="28"/>
      <c r="M675" s="45"/>
      <c r="N675" s="28"/>
      <c r="O675" s="26"/>
      <c r="Q675" s="101"/>
      <c r="R675" s="101" t="str">
        <f t="shared" si="51"/>
        <v/>
      </c>
      <c r="S675" s="107" t="str">
        <f t="shared" si="52"/>
        <v/>
      </c>
      <c r="T675" s="105"/>
      <c r="U675" s="101" t="str">
        <f t="shared" si="53"/>
        <v/>
      </c>
      <c r="V675" s="101" t="str">
        <f t="shared" si="54"/>
        <v/>
      </c>
    </row>
    <row r="676" spans="1:22" x14ac:dyDescent="0.3">
      <c r="A676" s="32">
        <f t="shared" si="50"/>
        <v>654</v>
      </c>
      <c r="B676" s="66" t="str">
        <f>IF(OR(C676="EE",C676="E",C676="Employee",C676="Self",AND(C676=0,TRIM(C676)&lt;&gt;"")),MAX($B$23:B675)+1,"")</f>
        <v/>
      </c>
      <c r="C676" s="65"/>
      <c r="D676" s="43"/>
      <c r="E676" s="43"/>
      <c r="F676" s="27"/>
      <c r="G676" s="28"/>
      <c r="H676" s="28"/>
      <c r="I676" s="28"/>
      <c r="J676" s="28"/>
      <c r="K676" s="28"/>
      <c r="L676" s="28"/>
      <c r="M676" s="45"/>
      <c r="N676" s="28"/>
      <c r="O676" s="26"/>
      <c r="Q676" s="101"/>
      <c r="R676" s="101" t="str">
        <f t="shared" si="51"/>
        <v/>
      </c>
      <c r="S676" s="107" t="str">
        <f t="shared" si="52"/>
        <v/>
      </c>
      <c r="T676" s="105"/>
      <c r="U676" s="101" t="str">
        <f t="shared" si="53"/>
        <v/>
      </c>
      <c r="V676" s="101" t="str">
        <f t="shared" si="54"/>
        <v/>
      </c>
    </row>
    <row r="677" spans="1:22" x14ac:dyDescent="0.3">
      <c r="A677" s="32">
        <f t="shared" si="50"/>
        <v>655</v>
      </c>
      <c r="B677" s="66" t="str">
        <f>IF(OR(C677="EE",C677="E",C677="Employee",C677="Self",AND(C677=0,TRIM(C677)&lt;&gt;"")),MAX($B$23:B676)+1,"")</f>
        <v/>
      </c>
      <c r="C677" s="65"/>
      <c r="D677" s="43"/>
      <c r="E677" s="43"/>
      <c r="F677" s="27"/>
      <c r="G677" s="28"/>
      <c r="H677" s="28"/>
      <c r="I677" s="28"/>
      <c r="J677" s="28"/>
      <c r="K677" s="28"/>
      <c r="L677" s="28"/>
      <c r="M677" s="45"/>
      <c r="N677" s="28"/>
      <c r="O677" s="26"/>
      <c r="Q677" s="101"/>
      <c r="R677" s="101" t="str">
        <f t="shared" si="51"/>
        <v/>
      </c>
      <c r="S677" s="107" t="str">
        <f t="shared" si="52"/>
        <v/>
      </c>
      <c r="T677" s="105"/>
      <c r="U677" s="101" t="str">
        <f t="shared" si="53"/>
        <v/>
      </c>
      <c r="V677" s="101" t="str">
        <f t="shared" si="54"/>
        <v/>
      </c>
    </row>
    <row r="678" spans="1:22" x14ac:dyDescent="0.3">
      <c r="A678" s="32">
        <f t="shared" si="50"/>
        <v>656</v>
      </c>
      <c r="B678" s="66" t="str">
        <f>IF(OR(C678="EE",C678="E",C678="Employee",C678="Self",AND(C678=0,TRIM(C678)&lt;&gt;"")),MAX($B$23:B677)+1,"")</f>
        <v/>
      </c>
      <c r="C678" s="65"/>
      <c r="D678" s="43"/>
      <c r="E678" s="43"/>
      <c r="F678" s="27"/>
      <c r="G678" s="28"/>
      <c r="H678" s="28"/>
      <c r="I678" s="28"/>
      <c r="J678" s="28"/>
      <c r="K678" s="28"/>
      <c r="L678" s="28"/>
      <c r="M678" s="45"/>
      <c r="N678" s="28"/>
      <c r="O678" s="26"/>
      <c r="Q678" s="101"/>
      <c r="R678" s="101" t="str">
        <f t="shared" si="51"/>
        <v/>
      </c>
      <c r="S678" s="107" t="str">
        <f t="shared" si="52"/>
        <v/>
      </c>
      <c r="T678" s="105"/>
      <c r="U678" s="101" t="str">
        <f t="shared" si="53"/>
        <v/>
      </c>
      <c r="V678" s="101" t="str">
        <f t="shared" si="54"/>
        <v/>
      </c>
    </row>
    <row r="679" spans="1:22" x14ac:dyDescent="0.3">
      <c r="A679" s="32">
        <f t="shared" si="50"/>
        <v>657</v>
      </c>
      <c r="B679" s="66" t="str">
        <f>IF(OR(C679="EE",C679="E",C679="Employee",C679="Self",AND(C679=0,TRIM(C679)&lt;&gt;"")),MAX($B$23:B678)+1,"")</f>
        <v/>
      </c>
      <c r="C679" s="65"/>
      <c r="D679" s="43"/>
      <c r="E679" s="43"/>
      <c r="F679" s="27"/>
      <c r="G679" s="28"/>
      <c r="H679" s="28"/>
      <c r="I679" s="28"/>
      <c r="J679" s="28"/>
      <c r="K679" s="28"/>
      <c r="L679" s="28"/>
      <c r="M679" s="45"/>
      <c r="N679" s="28"/>
      <c r="O679" s="26"/>
      <c r="Q679" s="101"/>
      <c r="R679" s="101" t="str">
        <f t="shared" si="51"/>
        <v/>
      </c>
      <c r="S679" s="107" t="str">
        <f t="shared" si="52"/>
        <v/>
      </c>
      <c r="T679" s="105"/>
      <c r="U679" s="101" t="str">
        <f t="shared" si="53"/>
        <v/>
      </c>
      <c r="V679" s="101" t="str">
        <f t="shared" si="54"/>
        <v/>
      </c>
    </row>
    <row r="680" spans="1:22" x14ac:dyDescent="0.3">
      <c r="A680" s="32">
        <f t="shared" si="50"/>
        <v>658</v>
      </c>
      <c r="B680" s="66" t="str">
        <f>IF(OR(C680="EE",C680="E",C680="Employee",C680="Self",AND(C680=0,TRIM(C680)&lt;&gt;"")),MAX($B$23:B679)+1,"")</f>
        <v/>
      </c>
      <c r="C680" s="65"/>
      <c r="D680" s="43"/>
      <c r="E680" s="43"/>
      <c r="F680" s="27"/>
      <c r="G680" s="28"/>
      <c r="H680" s="28"/>
      <c r="I680" s="28"/>
      <c r="J680" s="28"/>
      <c r="K680" s="28"/>
      <c r="L680" s="28"/>
      <c r="M680" s="45"/>
      <c r="N680" s="28"/>
      <c r="O680" s="26"/>
      <c r="Q680" s="101"/>
      <c r="R680" s="101" t="str">
        <f t="shared" si="51"/>
        <v/>
      </c>
      <c r="S680" s="107" t="str">
        <f t="shared" si="52"/>
        <v/>
      </c>
      <c r="T680" s="105"/>
      <c r="U680" s="101" t="str">
        <f t="shared" si="53"/>
        <v/>
      </c>
      <c r="V680" s="101" t="str">
        <f t="shared" si="54"/>
        <v/>
      </c>
    </row>
    <row r="681" spans="1:22" x14ac:dyDescent="0.3">
      <c r="A681" s="32">
        <f t="shared" si="50"/>
        <v>659</v>
      </c>
      <c r="B681" s="66" t="str">
        <f>IF(OR(C681="EE",C681="E",C681="Employee",C681="Self",AND(C681=0,TRIM(C681)&lt;&gt;"")),MAX($B$23:B680)+1,"")</f>
        <v/>
      </c>
      <c r="C681" s="65"/>
      <c r="D681" s="43"/>
      <c r="E681" s="43"/>
      <c r="F681" s="27"/>
      <c r="G681" s="28"/>
      <c r="H681" s="28"/>
      <c r="I681" s="28"/>
      <c r="J681" s="28"/>
      <c r="K681" s="28"/>
      <c r="L681" s="28"/>
      <c r="M681" s="45"/>
      <c r="N681" s="28"/>
      <c r="O681" s="26"/>
      <c r="Q681" s="101"/>
      <c r="R681" s="101" t="str">
        <f t="shared" si="51"/>
        <v/>
      </c>
      <c r="S681" s="107" t="str">
        <f t="shared" si="52"/>
        <v/>
      </c>
      <c r="T681" s="105"/>
      <c r="U681" s="101" t="str">
        <f t="shared" si="53"/>
        <v/>
      </c>
      <c r="V681" s="101" t="str">
        <f t="shared" si="54"/>
        <v/>
      </c>
    </row>
    <row r="682" spans="1:22" x14ac:dyDescent="0.3">
      <c r="A682" s="32">
        <f t="shared" si="50"/>
        <v>660</v>
      </c>
      <c r="B682" s="66" t="str">
        <f>IF(OR(C682="EE",C682="E",C682="Employee",C682="Self",AND(C682=0,TRIM(C682)&lt;&gt;"")),MAX($B$23:B681)+1,"")</f>
        <v/>
      </c>
      <c r="C682" s="65"/>
      <c r="D682" s="43"/>
      <c r="E682" s="43"/>
      <c r="F682" s="27"/>
      <c r="G682" s="28"/>
      <c r="H682" s="28"/>
      <c r="I682" s="28"/>
      <c r="J682" s="28"/>
      <c r="K682" s="28"/>
      <c r="L682" s="28"/>
      <c r="M682" s="45"/>
      <c r="N682" s="28"/>
      <c r="O682" s="26"/>
      <c r="Q682" s="101"/>
      <c r="R682" s="101" t="str">
        <f t="shared" si="51"/>
        <v/>
      </c>
      <c r="S682" s="107" t="str">
        <f t="shared" si="52"/>
        <v/>
      </c>
      <c r="T682" s="105"/>
      <c r="U682" s="101" t="str">
        <f t="shared" si="53"/>
        <v/>
      </c>
      <c r="V682" s="101" t="str">
        <f t="shared" si="54"/>
        <v/>
      </c>
    </row>
    <row r="683" spans="1:22" x14ac:dyDescent="0.3">
      <c r="A683" s="32">
        <f t="shared" si="50"/>
        <v>661</v>
      </c>
      <c r="B683" s="66" t="str">
        <f>IF(OR(C683="EE",C683="E",C683="Employee",C683="Self",AND(C683=0,TRIM(C683)&lt;&gt;"")),MAX($B$23:B682)+1,"")</f>
        <v/>
      </c>
      <c r="C683" s="65"/>
      <c r="D683" s="43"/>
      <c r="E683" s="43"/>
      <c r="F683" s="27"/>
      <c r="G683" s="28"/>
      <c r="H683" s="28"/>
      <c r="I683" s="28"/>
      <c r="J683" s="28"/>
      <c r="K683" s="28"/>
      <c r="L683" s="28"/>
      <c r="M683" s="45"/>
      <c r="N683" s="28"/>
      <c r="O683" s="26"/>
      <c r="Q683" s="101"/>
      <c r="R683" s="101" t="str">
        <f t="shared" si="51"/>
        <v/>
      </c>
      <c r="S683" s="107" t="str">
        <f t="shared" si="52"/>
        <v/>
      </c>
      <c r="T683" s="105"/>
      <c r="U683" s="101" t="str">
        <f t="shared" si="53"/>
        <v/>
      </c>
      <c r="V683" s="101" t="str">
        <f t="shared" si="54"/>
        <v/>
      </c>
    </row>
    <row r="684" spans="1:22" x14ac:dyDescent="0.3">
      <c r="A684" s="32">
        <f t="shared" si="50"/>
        <v>662</v>
      </c>
      <c r="B684" s="66" t="str">
        <f>IF(OR(C684="EE",C684="E",C684="Employee",C684="Self",AND(C684=0,TRIM(C684)&lt;&gt;"")),MAX($B$23:B683)+1,"")</f>
        <v/>
      </c>
      <c r="C684" s="65"/>
      <c r="D684" s="43"/>
      <c r="E684" s="43"/>
      <c r="F684" s="27"/>
      <c r="G684" s="28"/>
      <c r="H684" s="28"/>
      <c r="I684" s="28"/>
      <c r="J684" s="28"/>
      <c r="K684" s="28"/>
      <c r="L684" s="28"/>
      <c r="M684" s="45"/>
      <c r="N684" s="28"/>
      <c r="O684" s="26"/>
      <c r="Q684" s="101"/>
      <c r="R684" s="101" t="str">
        <f t="shared" si="51"/>
        <v/>
      </c>
      <c r="S684" s="107" t="str">
        <f t="shared" si="52"/>
        <v/>
      </c>
      <c r="T684" s="105"/>
      <c r="U684" s="101" t="str">
        <f t="shared" si="53"/>
        <v/>
      </c>
      <c r="V684" s="101" t="str">
        <f t="shared" si="54"/>
        <v/>
      </c>
    </row>
    <row r="685" spans="1:22" x14ac:dyDescent="0.3">
      <c r="A685" s="32">
        <f t="shared" si="50"/>
        <v>663</v>
      </c>
      <c r="B685" s="66" t="str">
        <f>IF(OR(C685="EE",C685="E",C685="Employee",C685="Self",AND(C685=0,TRIM(C685)&lt;&gt;"")),MAX($B$23:B684)+1,"")</f>
        <v/>
      </c>
      <c r="C685" s="65"/>
      <c r="D685" s="43"/>
      <c r="E685" s="43"/>
      <c r="F685" s="27"/>
      <c r="G685" s="28"/>
      <c r="H685" s="28"/>
      <c r="I685" s="28"/>
      <c r="J685" s="28"/>
      <c r="K685" s="28"/>
      <c r="L685" s="28"/>
      <c r="M685" s="45"/>
      <c r="N685" s="28"/>
      <c r="O685" s="26"/>
      <c r="Q685" s="101"/>
      <c r="R685" s="101" t="str">
        <f t="shared" si="51"/>
        <v/>
      </c>
      <c r="S685" s="107" t="str">
        <f t="shared" si="52"/>
        <v/>
      </c>
      <c r="T685" s="105"/>
      <c r="U685" s="101" t="str">
        <f t="shared" si="53"/>
        <v/>
      </c>
      <c r="V685" s="101" t="str">
        <f t="shared" si="54"/>
        <v/>
      </c>
    </row>
    <row r="686" spans="1:22" x14ac:dyDescent="0.3">
      <c r="A686" s="32">
        <f t="shared" si="50"/>
        <v>664</v>
      </c>
      <c r="B686" s="66" t="str">
        <f>IF(OR(C686="EE",C686="E",C686="Employee",C686="Self",AND(C686=0,TRIM(C686)&lt;&gt;"")),MAX($B$23:B685)+1,"")</f>
        <v/>
      </c>
      <c r="C686" s="65"/>
      <c r="D686" s="43"/>
      <c r="E686" s="43"/>
      <c r="F686" s="27"/>
      <c r="G686" s="28"/>
      <c r="H686" s="28"/>
      <c r="I686" s="28"/>
      <c r="J686" s="28"/>
      <c r="K686" s="28"/>
      <c r="L686" s="28"/>
      <c r="M686" s="45"/>
      <c r="N686" s="28"/>
      <c r="O686" s="26"/>
      <c r="Q686" s="101"/>
      <c r="R686" s="101" t="str">
        <f t="shared" si="51"/>
        <v/>
      </c>
      <c r="S686" s="107" t="str">
        <f t="shared" si="52"/>
        <v/>
      </c>
      <c r="T686" s="105"/>
      <c r="U686" s="101" t="str">
        <f t="shared" si="53"/>
        <v/>
      </c>
      <c r="V686" s="101" t="str">
        <f t="shared" si="54"/>
        <v/>
      </c>
    </row>
    <row r="687" spans="1:22" x14ac:dyDescent="0.3">
      <c r="A687" s="32">
        <f t="shared" si="50"/>
        <v>665</v>
      </c>
      <c r="B687" s="66" t="str">
        <f>IF(OR(C687="EE",C687="E",C687="Employee",C687="Self",AND(C687=0,TRIM(C687)&lt;&gt;"")),MAX($B$23:B686)+1,"")</f>
        <v/>
      </c>
      <c r="C687" s="65"/>
      <c r="D687" s="43"/>
      <c r="E687" s="43"/>
      <c r="F687" s="27"/>
      <c r="G687" s="28"/>
      <c r="H687" s="28"/>
      <c r="I687" s="28"/>
      <c r="J687" s="28"/>
      <c r="K687" s="28"/>
      <c r="L687" s="28"/>
      <c r="M687" s="45"/>
      <c r="N687" s="28"/>
      <c r="O687" s="26"/>
      <c r="Q687" s="101"/>
      <c r="R687" s="101" t="str">
        <f t="shared" si="51"/>
        <v/>
      </c>
      <c r="S687" s="107" t="str">
        <f t="shared" si="52"/>
        <v/>
      </c>
      <c r="T687" s="105"/>
      <c r="U687" s="101" t="str">
        <f t="shared" si="53"/>
        <v/>
      </c>
      <c r="V687" s="101" t="str">
        <f t="shared" si="54"/>
        <v/>
      </c>
    </row>
    <row r="688" spans="1:22" x14ac:dyDescent="0.3">
      <c r="A688" s="32">
        <f t="shared" si="50"/>
        <v>666</v>
      </c>
      <c r="B688" s="66" t="str">
        <f>IF(OR(C688="EE",C688="E",C688="Employee",C688="Self",AND(C688=0,TRIM(C688)&lt;&gt;"")),MAX($B$23:B687)+1,"")</f>
        <v/>
      </c>
      <c r="C688" s="65"/>
      <c r="D688" s="43"/>
      <c r="E688" s="43"/>
      <c r="F688" s="27"/>
      <c r="G688" s="28"/>
      <c r="H688" s="28"/>
      <c r="I688" s="28"/>
      <c r="J688" s="28"/>
      <c r="K688" s="28"/>
      <c r="L688" s="28"/>
      <c r="M688" s="45"/>
      <c r="N688" s="28"/>
      <c r="O688" s="26"/>
      <c r="Q688" s="101"/>
      <c r="R688" s="101" t="str">
        <f t="shared" si="51"/>
        <v/>
      </c>
      <c r="S688" s="107" t="str">
        <f t="shared" si="52"/>
        <v/>
      </c>
      <c r="T688" s="105"/>
      <c r="U688" s="101" t="str">
        <f t="shared" si="53"/>
        <v/>
      </c>
      <c r="V688" s="101" t="str">
        <f t="shared" si="54"/>
        <v/>
      </c>
    </row>
    <row r="689" spans="1:22" x14ac:dyDescent="0.3">
      <c r="A689" s="32">
        <f t="shared" si="50"/>
        <v>667</v>
      </c>
      <c r="B689" s="66" t="str">
        <f>IF(OR(C689="EE",C689="E",C689="Employee",C689="Self",AND(C689=0,TRIM(C689)&lt;&gt;"")),MAX($B$23:B688)+1,"")</f>
        <v/>
      </c>
      <c r="C689" s="65"/>
      <c r="D689" s="43"/>
      <c r="E689" s="43"/>
      <c r="F689" s="27"/>
      <c r="G689" s="28"/>
      <c r="H689" s="28"/>
      <c r="I689" s="28"/>
      <c r="J689" s="28"/>
      <c r="K689" s="28"/>
      <c r="L689" s="28"/>
      <c r="M689" s="45"/>
      <c r="N689" s="28"/>
      <c r="O689" s="26"/>
      <c r="Q689" s="101"/>
      <c r="R689" s="101" t="str">
        <f t="shared" si="51"/>
        <v/>
      </c>
      <c r="S689" s="107" t="str">
        <f t="shared" si="52"/>
        <v/>
      </c>
      <c r="T689" s="105"/>
      <c r="U689" s="101" t="str">
        <f t="shared" si="53"/>
        <v/>
      </c>
      <c r="V689" s="101" t="str">
        <f t="shared" si="54"/>
        <v/>
      </c>
    </row>
    <row r="690" spans="1:22" x14ac:dyDescent="0.3">
      <c r="A690" s="32">
        <f t="shared" si="50"/>
        <v>668</v>
      </c>
      <c r="B690" s="66" t="str">
        <f>IF(OR(C690="EE",C690="E",C690="Employee",C690="Self",AND(C690=0,TRIM(C690)&lt;&gt;"")),MAX($B$23:B689)+1,"")</f>
        <v/>
      </c>
      <c r="C690" s="65"/>
      <c r="D690" s="43"/>
      <c r="E690" s="43"/>
      <c r="F690" s="27"/>
      <c r="G690" s="28"/>
      <c r="H690" s="28"/>
      <c r="I690" s="28"/>
      <c r="J690" s="28"/>
      <c r="K690" s="28"/>
      <c r="L690" s="28"/>
      <c r="M690" s="45"/>
      <c r="N690" s="28"/>
      <c r="O690" s="26"/>
      <c r="Q690" s="101"/>
      <c r="R690" s="101" t="str">
        <f t="shared" si="51"/>
        <v/>
      </c>
      <c r="S690" s="107" t="str">
        <f t="shared" si="52"/>
        <v/>
      </c>
      <c r="T690" s="105"/>
      <c r="U690" s="101" t="str">
        <f t="shared" si="53"/>
        <v/>
      </c>
      <c r="V690" s="101" t="str">
        <f t="shared" si="54"/>
        <v/>
      </c>
    </row>
    <row r="691" spans="1:22" x14ac:dyDescent="0.3">
      <c r="A691" s="32">
        <f t="shared" si="50"/>
        <v>669</v>
      </c>
      <c r="B691" s="66" t="str">
        <f>IF(OR(C691="EE",C691="E",C691="Employee",C691="Self",AND(C691=0,TRIM(C691)&lt;&gt;"")),MAX($B$23:B690)+1,"")</f>
        <v/>
      </c>
      <c r="C691" s="65"/>
      <c r="D691" s="43"/>
      <c r="E691" s="43"/>
      <c r="F691" s="27"/>
      <c r="G691" s="28"/>
      <c r="H691" s="28"/>
      <c r="I691" s="28"/>
      <c r="J691" s="28"/>
      <c r="K691" s="28"/>
      <c r="L691" s="28"/>
      <c r="M691" s="45"/>
      <c r="N691" s="28"/>
      <c r="O691" s="26"/>
      <c r="Q691" s="101"/>
      <c r="R691" s="101" t="str">
        <f t="shared" si="51"/>
        <v/>
      </c>
      <c r="S691" s="107" t="str">
        <f t="shared" si="52"/>
        <v/>
      </c>
      <c r="T691" s="105"/>
      <c r="U691" s="101" t="str">
        <f t="shared" si="53"/>
        <v/>
      </c>
      <c r="V691" s="101" t="str">
        <f t="shared" si="54"/>
        <v/>
      </c>
    </row>
    <row r="692" spans="1:22" x14ac:dyDescent="0.3">
      <c r="A692" s="32">
        <f t="shared" si="50"/>
        <v>670</v>
      </c>
      <c r="B692" s="66" t="str">
        <f>IF(OR(C692="EE",C692="E",C692="Employee",C692="Self",AND(C692=0,TRIM(C692)&lt;&gt;"")),MAX($B$23:B691)+1,"")</f>
        <v/>
      </c>
      <c r="C692" s="65"/>
      <c r="D692" s="43"/>
      <c r="E692" s="43"/>
      <c r="F692" s="27"/>
      <c r="G692" s="28"/>
      <c r="H692" s="28"/>
      <c r="I692" s="28"/>
      <c r="J692" s="28"/>
      <c r="K692" s="28"/>
      <c r="L692" s="28"/>
      <c r="M692" s="45"/>
      <c r="N692" s="28"/>
      <c r="O692" s="26"/>
      <c r="Q692" s="101"/>
      <c r="R692" s="101" t="str">
        <f t="shared" si="51"/>
        <v/>
      </c>
      <c r="S692" s="107" t="str">
        <f t="shared" si="52"/>
        <v/>
      </c>
      <c r="T692" s="105"/>
      <c r="U692" s="101" t="str">
        <f t="shared" si="53"/>
        <v/>
      </c>
      <c r="V692" s="101" t="str">
        <f t="shared" si="54"/>
        <v/>
      </c>
    </row>
    <row r="693" spans="1:22" x14ac:dyDescent="0.3">
      <c r="A693" s="32">
        <f t="shared" si="50"/>
        <v>671</v>
      </c>
      <c r="B693" s="66" t="str">
        <f>IF(OR(C693="EE",C693="E",C693="Employee",C693="Self",AND(C693=0,TRIM(C693)&lt;&gt;"")),MAX($B$23:B692)+1,"")</f>
        <v/>
      </c>
      <c r="C693" s="65"/>
      <c r="D693" s="43"/>
      <c r="E693" s="43"/>
      <c r="F693" s="27"/>
      <c r="G693" s="28"/>
      <c r="H693" s="28"/>
      <c r="I693" s="28"/>
      <c r="J693" s="28"/>
      <c r="K693" s="28"/>
      <c r="L693" s="28"/>
      <c r="M693" s="45"/>
      <c r="N693" s="28"/>
      <c r="O693" s="26"/>
      <c r="Q693" s="101"/>
      <c r="R693" s="101" t="str">
        <f t="shared" si="51"/>
        <v/>
      </c>
      <c r="S693" s="107" t="str">
        <f t="shared" si="52"/>
        <v/>
      </c>
      <c r="T693" s="105"/>
      <c r="U693" s="101" t="str">
        <f t="shared" si="53"/>
        <v/>
      </c>
      <c r="V693" s="101" t="str">
        <f t="shared" si="54"/>
        <v/>
      </c>
    </row>
    <row r="694" spans="1:22" x14ac:dyDescent="0.3">
      <c r="A694" s="32">
        <f t="shared" si="50"/>
        <v>672</v>
      </c>
      <c r="B694" s="66" t="str">
        <f>IF(OR(C694="EE",C694="E",C694="Employee",C694="Self",AND(C694=0,TRIM(C694)&lt;&gt;"")),MAX($B$23:B693)+1,"")</f>
        <v/>
      </c>
      <c r="C694" s="65"/>
      <c r="D694" s="43"/>
      <c r="E694" s="43"/>
      <c r="F694" s="27"/>
      <c r="G694" s="28"/>
      <c r="H694" s="28"/>
      <c r="I694" s="28"/>
      <c r="J694" s="28"/>
      <c r="K694" s="28"/>
      <c r="L694" s="28"/>
      <c r="M694" s="45"/>
      <c r="N694" s="28"/>
      <c r="O694" s="26"/>
      <c r="Q694" s="101"/>
      <c r="R694" s="101" t="str">
        <f t="shared" si="51"/>
        <v/>
      </c>
      <c r="S694" s="107" t="str">
        <f t="shared" si="52"/>
        <v/>
      </c>
      <c r="T694" s="105"/>
      <c r="U694" s="101" t="str">
        <f t="shared" si="53"/>
        <v/>
      </c>
      <c r="V694" s="101" t="str">
        <f t="shared" si="54"/>
        <v/>
      </c>
    </row>
    <row r="695" spans="1:22" x14ac:dyDescent="0.3">
      <c r="A695" s="32">
        <f t="shared" si="50"/>
        <v>673</v>
      </c>
      <c r="B695" s="66" t="str">
        <f>IF(OR(C695="EE",C695="E",C695="Employee",C695="Self",AND(C695=0,TRIM(C695)&lt;&gt;"")),MAX($B$23:B694)+1,"")</f>
        <v/>
      </c>
      <c r="C695" s="65"/>
      <c r="D695" s="43"/>
      <c r="E695" s="43"/>
      <c r="F695" s="27"/>
      <c r="G695" s="28"/>
      <c r="H695" s="28"/>
      <c r="I695" s="28"/>
      <c r="J695" s="28"/>
      <c r="K695" s="28"/>
      <c r="L695" s="28"/>
      <c r="M695" s="45"/>
      <c r="N695" s="28"/>
      <c r="O695" s="26"/>
      <c r="Q695" s="101"/>
      <c r="R695" s="101" t="str">
        <f t="shared" si="51"/>
        <v/>
      </c>
      <c r="S695" s="107" t="str">
        <f t="shared" si="52"/>
        <v/>
      </c>
      <c r="T695" s="105"/>
      <c r="U695" s="101" t="str">
        <f t="shared" si="53"/>
        <v/>
      </c>
      <c r="V695" s="101" t="str">
        <f t="shared" si="54"/>
        <v/>
      </c>
    </row>
    <row r="696" spans="1:22" x14ac:dyDescent="0.3">
      <c r="A696" s="32">
        <f t="shared" si="50"/>
        <v>674</v>
      </c>
      <c r="B696" s="66" t="str">
        <f>IF(OR(C696="EE",C696="E",C696="Employee",C696="Self",AND(C696=0,TRIM(C696)&lt;&gt;"")),MAX($B$23:B695)+1,"")</f>
        <v/>
      </c>
      <c r="C696" s="65"/>
      <c r="D696" s="43"/>
      <c r="E696" s="43"/>
      <c r="F696" s="27"/>
      <c r="G696" s="28"/>
      <c r="H696" s="28"/>
      <c r="I696" s="28"/>
      <c r="J696" s="28"/>
      <c r="K696" s="28"/>
      <c r="L696" s="28"/>
      <c r="M696" s="45"/>
      <c r="N696" s="28"/>
      <c r="O696" s="26"/>
      <c r="Q696" s="101"/>
      <c r="R696" s="101" t="str">
        <f t="shared" si="51"/>
        <v/>
      </c>
      <c r="S696" s="107" t="str">
        <f t="shared" si="52"/>
        <v/>
      </c>
      <c r="T696" s="105"/>
      <c r="U696" s="101" t="str">
        <f t="shared" si="53"/>
        <v/>
      </c>
      <c r="V696" s="101" t="str">
        <f t="shared" si="54"/>
        <v/>
      </c>
    </row>
    <row r="697" spans="1:22" x14ac:dyDescent="0.3">
      <c r="A697" s="32">
        <f t="shared" si="50"/>
        <v>675</v>
      </c>
      <c r="B697" s="66" t="str">
        <f>IF(OR(C697="EE",C697="E",C697="Employee",C697="Self",AND(C697=0,TRIM(C697)&lt;&gt;"")),MAX($B$23:B696)+1,"")</f>
        <v/>
      </c>
      <c r="C697" s="65"/>
      <c r="D697" s="43"/>
      <c r="E697" s="43"/>
      <c r="F697" s="27"/>
      <c r="G697" s="28"/>
      <c r="H697" s="28"/>
      <c r="I697" s="28"/>
      <c r="J697" s="28"/>
      <c r="K697" s="28"/>
      <c r="L697" s="28"/>
      <c r="M697" s="45"/>
      <c r="N697" s="28"/>
      <c r="O697" s="26"/>
      <c r="Q697" s="101"/>
      <c r="R697" s="101" t="str">
        <f t="shared" si="51"/>
        <v/>
      </c>
      <c r="S697" s="107" t="str">
        <f t="shared" si="52"/>
        <v/>
      </c>
      <c r="T697" s="105"/>
      <c r="U697" s="101" t="str">
        <f t="shared" si="53"/>
        <v/>
      </c>
      <c r="V697" s="101" t="str">
        <f t="shared" si="54"/>
        <v/>
      </c>
    </row>
    <row r="698" spans="1:22" x14ac:dyDescent="0.3">
      <c r="A698" s="32">
        <f t="shared" si="50"/>
        <v>676</v>
      </c>
      <c r="B698" s="66" t="str">
        <f>IF(OR(C698="EE",C698="E",C698="Employee",C698="Self",AND(C698=0,TRIM(C698)&lt;&gt;"")),MAX($B$23:B697)+1,"")</f>
        <v/>
      </c>
      <c r="C698" s="65"/>
      <c r="D698" s="43"/>
      <c r="E698" s="43"/>
      <c r="F698" s="27"/>
      <c r="G698" s="28"/>
      <c r="H698" s="28"/>
      <c r="I698" s="28"/>
      <c r="J698" s="28"/>
      <c r="K698" s="28"/>
      <c r="L698" s="28"/>
      <c r="M698" s="45"/>
      <c r="N698" s="28"/>
      <c r="O698" s="26"/>
      <c r="Q698" s="101"/>
      <c r="R698" s="101" t="str">
        <f t="shared" si="51"/>
        <v/>
      </c>
      <c r="S698" s="107" t="str">
        <f t="shared" si="52"/>
        <v/>
      </c>
      <c r="T698" s="105"/>
      <c r="U698" s="101" t="str">
        <f t="shared" si="53"/>
        <v/>
      </c>
      <c r="V698" s="101" t="str">
        <f t="shared" si="54"/>
        <v/>
      </c>
    </row>
    <row r="699" spans="1:22" x14ac:dyDescent="0.3">
      <c r="A699" s="32">
        <f t="shared" si="50"/>
        <v>677</v>
      </c>
      <c r="B699" s="66" t="str">
        <f>IF(OR(C699="EE",C699="E",C699="Employee",C699="Self",AND(C699=0,TRIM(C699)&lt;&gt;"")),MAX($B$23:B698)+1,"")</f>
        <v/>
      </c>
      <c r="C699" s="65"/>
      <c r="D699" s="43"/>
      <c r="E699" s="43"/>
      <c r="F699" s="27"/>
      <c r="G699" s="28"/>
      <c r="H699" s="28"/>
      <c r="I699" s="28"/>
      <c r="J699" s="28"/>
      <c r="K699" s="28"/>
      <c r="L699" s="28"/>
      <c r="M699" s="45"/>
      <c r="N699" s="28"/>
      <c r="O699" s="26"/>
      <c r="Q699" s="101"/>
      <c r="R699" s="101" t="str">
        <f t="shared" si="51"/>
        <v/>
      </c>
      <c r="S699" s="107" t="str">
        <f t="shared" si="52"/>
        <v/>
      </c>
      <c r="T699" s="105"/>
      <c r="U699" s="101" t="str">
        <f t="shared" si="53"/>
        <v/>
      </c>
      <c r="V699" s="101" t="str">
        <f t="shared" si="54"/>
        <v/>
      </c>
    </row>
    <row r="700" spans="1:22" x14ac:dyDescent="0.3">
      <c r="A700" s="32">
        <f t="shared" si="50"/>
        <v>678</v>
      </c>
      <c r="B700" s="66" t="str">
        <f>IF(OR(C700="EE",C700="E",C700="Employee",C700="Self",AND(C700=0,TRIM(C700)&lt;&gt;"")),MAX($B$23:B699)+1,"")</f>
        <v/>
      </c>
      <c r="C700" s="65"/>
      <c r="D700" s="43"/>
      <c r="E700" s="43"/>
      <c r="F700" s="27"/>
      <c r="G700" s="28"/>
      <c r="H700" s="28"/>
      <c r="I700" s="28"/>
      <c r="J700" s="28"/>
      <c r="K700" s="28"/>
      <c r="L700" s="28"/>
      <c r="M700" s="45"/>
      <c r="N700" s="28"/>
      <c r="O700" s="26"/>
      <c r="Q700" s="101"/>
      <c r="R700" s="101" t="str">
        <f t="shared" si="51"/>
        <v/>
      </c>
      <c r="S700" s="107" t="str">
        <f t="shared" si="52"/>
        <v/>
      </c>
      <c r="T700" s="105"/>
      <c r="U700" s="101" t="str">
        <f t="shared" si="53"/>
        <v/>
      </c>
      <c r="V700" s="101" t="str">
        <f t="shared" si="54"/>
        <v/>
      </c>
    </row>
    <row r="701" spans="1:22" x14ac:dyDescent="0.3">
      <c r="A701" s="32">
        <f t="shared" si="50"/>
        <v>679</v>
      </c>
      <c r="B701" s="66" t="str">
        <f>IF(OR(C701="EE",C701="E",C701="Employee",C701="Self",AND(C701=0,TRIM(C701)&lt;&gt;"")),MAX($B$23:B700)+1,"")</f>
        <v/>
      </c>
      <c r="C701" s="65"/>
      <c r="D701" s="43"/>
      <c r="E701" s="43"/>
      <c r="F701" s="27"/>
      <c r="G701" s="28"/>
      <c r="H701" s="28"/>
      <c r="I701" s="28"/>
      <c r="J701" s="28"/>
      <c r="K701" s="28"/>
      <c r="L701" s="28"/>
      <c r="M701" s="45"/>
      <c r="N701" s="28"/>
      <c r="O701" s="26"/>
      <c r="Q701" s="101"/>
      <c r="R701" s="101" t="str">
        <f t="shared" si="51"/>
        <v/>
      </c>
      <c r="S701" s="107" t="str">
        <f t="shared" si="52"/>
        <v/>
      </c>
      <c r="T701" s="105"/>
      <c r="U701" s="101" t="str">
        <f t="shared" si="53"/>
        <v/>
      </c>
      <c r="V701" s="101" t="str">
        <f t="shared" si="54"/>
        <v/>
      </c>
    </row>
    <row r="702" spans="1:22" x14ac:dyDescent="0.3">
      <c r="A702" s="32">
        <f t="shared" si="50"/>
        <v>680</v>
      </c>
      <c r="B702" s="66" t="str">
        <f>IF(OR(C702="EE",C702="E",C702="Employee",C702="Self",AND(C702=0,TRIM(C702)&lt;&gt;"")),MAX($B$23:B701)+1,"")</f>
        <v/>
      </c>
      <c r="C702" s="65"/>
      <c r="D702" s="43"/>
      <c r="E702" s="43"/>
      <c r="F702" s="27"/>
      <c r="G702" s="28"/>
      <c r="H702" s="28"/>
      <c r="I702" s="28"/>
      <c r="J702" s="28"/>
      <c r="K702" s="28"/>
      <c r="L702" s="28"/>
      <c r="M702" s="45"/>
      <c r="N702" s="28"/>
      <c r="O702" s="26"/>
      <c r="Q702" s="101"/>
      <c r="R702" s="101" t="str">
        <f t="shared" si="51"/>
        <v/>
      </c>
      <c r="S702" s="107" t="str">
        <f t="shared" si="52"/>
        <v/>
      </c>
      <c r="T702" s="105"/>
      <c r="U702" s="101" t="str">
        <f t="shared" si="53"/>
        <v/>
      </c>
      <c r="V702" s="101" t="str">
        <f t="shared" si="54"/>
        <v/>
      </c>
    </row>
    <row r="703" spans="1:22" x14ac:dyDescent="0.3">
      <c r="A703" s="32">
        <f t="shared" si="50"/>
        <v>681</v>
      </c>
      <c r="B703" s="66" t="str">
        <f>IF(OR(C703="EE",C703="E",C703="Employee",C703="Self",AND(C703=0,TRIM(C703)&lt;&gt;"")),MAX($B$23:B702)+1,"")</f>
        <v/>
      </c>
      <c r="C703" s="65"/>
      <c r="D703" s="43"/>
      <c r="E703" s="43"/>
      <c r="F703" s="27"/>
      <c r="G703" s="28"/>
      <c r="H703" s="28"/>
      <c r="I703" s="28"/>
      <c r="J703" s="28"/>
      <c r="K703" s="28"/>
      <c r="L703" s="28"/>
      <c r="M703" s="45"/>
      <c r="N703" s="28"/>
      <c r="O703" s="26"/>
      <c r="Q703" s="101"/>
      <c r="R703" s="101" t="str">
        <f t="shared" si="51"/>
        <v/>
      </c>
      <c r="S703" s="107" t="str">
        <f t="shared" si="52"/>
        <v/>
      </c>
      <c r="T703" s="105"/>
      <c r="U703" s="101" t="str">
        <f t="shared" si="53"/>
        <v/>
      </c>
      <c r="V703" s="101" t="str">
        <f t="shared" si="54"/>
        <v/>
      </c>
    </row>
    <row r="704" spans="1:22" x14ac:dyDescent="0.3">
      <c r="A704" s="32">
        <f t="shared" si="50"/>
        <v>682</v>
      </c>
      <c r="B704" s="66" t="str">
        <f>IF(OR(C704="EE",C704="E",C704="Employee",C704="Self",AND(C704=0,TRIM(C704)&lt;&gt;"")),MAX($B$23:B703)+1,"")</f>
        <v/>
      </c>
      <c r="C704" s="65"/>
      <c r="D704" s="43"/>
      <c r="E704" s="43"/>
      <c r="F704" s="27"/>
      <c r="G704" s="28"/>
      <c r="H704" s="28"/>
      <c r="I704" s="28"/>
      <c r="J704" s="28"/>
      <c r="K704" s="28"/>
      <c r="L704" s="28"/>
      <c r="M704" s="45"/>
      <c r="N704" s="28"/>
      <c r="O704" s="26"/>
      <c r="Q704" s="101"/>
      <c r="R704" s="101" t="str">
        <f t="shared" si="51"/>
        <v/>
      </c>
      <c r="S704" s="107" t="str">
        <f t="shared" si="52"/>
        <v/>
      </c>
      <c r="T704" s="105"/>
      <c r="U704" s="101" t="str">
        <f t="shared" si="53"/>
        <v/>
      </c>
      <c r="V704" s="101" t="str">
        <f t="shared" si="54"/>
        <v/>
      </c>
    </row>
    <row r="705" spans="1:22" x14ac:dyDescent="0.3">
      <c r="A705" s="32">
        <f t="shared" si="50"/>
        <v>683</v>
      </c>
      <c r="B705" s="66" t="str">
        <f>IF(OR(C705="EE",C705="E",C705="Employee",C705="Self",AND(C705=0,TRIM(C705)&lt;&gt;"")),MAX($B$23:B704)+1,"")</f>
        <v/>
      </c>
      <c r="C705" s="65"/>
      <c r="D705" s="43"/>
      <c r="E705" s="43"/>
      <c r="F705" s="27"/>
      <c r="G705" s="28"/>
      <c r="H705" s="28"/>
      <c r="I705" s="28"/>
      <c r="J705" s="28"/>
      <c r="K705" s="28"/>
      <c r="L705" s="28"/>
      <c r="M705" s="45"/>
      <c r="N705" s="28"/>
      <c r="O705" s="26"/>
      <c r="Q705" s="101"/>
      <c r="R705" s="101" t="str">
        <f t="shared" si="51"/>
        <v/>
      </c>
      <c r="S705" s="107" t="str">
        <f t="shared" si="52"/>
        <v/>
      </c>
      <c r="T705" s="105"/>
      <c r="U705" s="101" t="str">
        <f t="shared" si="53"/>
        <v/>
      </c>
      <c r="V705" s="101" t="str">
        <f t="shared" si="54"/>
        <v/>
      </c>
    </row>
    <row r="706" spans="1:22" x14ac:dyDescent="0.3">
      <c r="A706" s="32">
        <f t="shared" si="50"/>
        <v>684</v>
      </c>
      <c r="B706" s="66" t="str">
        <f>IF(OR(C706="EE",C706="E",C706="Employee",C706="Self",AND(C706=0,TRIM(C706)&lt;&gt;"")),MAX($B$23:B705)+1,"")</f>
        <v/>
      </c>
      <c r="C706" s="65"/>
      <c r="D706" s="43"/>
      <c r="E706" s="43"/>
      <c r="F706" s="27"/>
      <c r="G706" s="28"/>
      <c r="H706" s="28"/>
      <c r="I706" s="28"/>
      <c r="J706" s="28"/>
      <c r="K706" s="28"/>
      <c r="L706" s="28"/>
      <c r="M706" s="45"/>
      <c r="N706" s="28"/>
      <c r="O706" s="26"/>
      <c r="Q706" s="101"/>
      <c r="R706" s="101" t="str">
        <f t="shared" si="51"/>
        <v/>
      </c>
      <c r="S706" s="107" t="str">
        <f t="shared" si="52"/>
        <v/>
      </c>
      <c r="T706" s="105"/>
      <c r="U706" s="101" t="str">
        <f t="shared" si="53"/>
        <v/>
      </c>
      <c r="V706" s="101" t="str">
        <f t="shared" si="54"/>
        <v/>
      </c>
    </row>
    <row r="707" spans="1:22" x14ac:dyDescent="0.3">
      <c r="A707" s="32">
        <f t="shared" si="50"/>
        <v>685</v>
      </c>
      <c r="B707" s="66" t="str">
        <f>IF(OR(C707="EE",C707="E",C707="Employee",C707="Self",AND(C707=0,TRIM(C707)&lt;&gt;"")),MAX($B$23:B706)+1,"")</f>
        <v/>
      </c>
      <c r="C707" s="65"/>
      <c r="D707" s="43"/>
      <c r="E707" s="43"/>
      <c r="F707" s="27"/>
      <c r="G707" s="28"/>
      <c r="H707" s="28"/>
      <c r="I707" s="28"/>
      <c r="J707" s="28"/>
      <c r="K707" s="28"/>
      <c r="L707" s="28"/>
      <c r="M707" s="45"/>
      <c r="N707" s="28"/>
      <c r="O707" s="26"/>
      <c r="Q707" s="101"/>
      <c r="R707" s="101" t="str">
        <f t="shared" si="51"/>
        <v/>
      </c>
      <c r="S707" s="107" t="str">
        <f t="shared" si="52"/>
        <v/>
      </c>
      <c r="T707" s="105"/>
      <c r="U707" s="101" t="str">
        <f t="shared" si="53"/>
        <v/>
      </c>
      <c r="V707" s="101" t="str">
        <f t="shared" si="54"/>
        <v/>
      </c>
    </row>
    <row r="708" spans="1:22" x14ac:dyDescent="0.3">
      <c r="A708" s="32">
        <f t="shared" si="50"/>
        <v>686</v>
      </c>
      <c r="B708" s="66" t="str">
        <f>IF(OR(C708="EE",C708="E",C708="Employee",C708="Self",AND(C708=0,TRIM(C708)&lt;&gt;"")),MAX($B$23:B707)+1,"")</f>
        <v/>
      </c>
      <c r="C708" s="65"/>
      <c r="D708" s="43"/>
      <c r="E708" s="43"/>
      <c r="F708" s="27"/>
      <c r="G708" s="28"/>
      <c r="H708" s="28"/>
      <c r="I708" s="28"/>
      <c r="J708" s="28"/>
      <c r="K708" s="28"/>
      <c r="L708" s="28"/>
      <c r="M708" s="45"/>
      <c r="N708" s="28"/>
      <c r="O708" s="26"/>
      <c r="Q708" s="101"/>
      <c r="R708" s="101" t="str">
        <f t="shared" si="51"/>
        <v/>
      </c>
      <c r="S708" s="107" t="str">
        <f t="shared" si="52"/>
        <v/>
      </c>
      <c r="T708" s="105"/>
      <c r="U708" s="101" t="str">
        <f t="shared" si="53"/>
        <v/>
      </c>
      <c r="V708" s="101" t="str">
        <f t="shared" si="54"/>
        <v/>
      </c>
    </row>
    <row r="709" spans="1:22" x14ac:dyDescent="0.3">
      <c r="A709" s="32">
        <f t="shared" si="50"/>
        <v>687</v>
      </c>
      <c r="B709" s="66" t="str">
        <f>IF(OR(C709="EE",C709="E",C709="Employee",C709="Self",AND(C709=0,TRIM(C709)&lt;&gt;"")),MAX($B$23:B708)+1,"")</f>
        <v/>
      </c>
      <c r="C709" s="65"/>
      <c r="D709" s="43"/>
      <c r="E709" s="43"/>
      <c r="F709" s="27"/>
      <c r="G709" s="28"/>
      <c r="H709" s="28"/>
      <c r="I709" s="28"/>
      <c r="J709" s="28"/>
      <c r="K709" s="28"/>
      <c r="L709" s="28"/>
      <c r="M709" s="45"/>
      <c r="N709" s="28"/>
      <c r="O709" s="26"/>
      <c r="Q709" s="101"/>
      <c r="R709" s="101" t="str">
        <f t="shared" si="51"/>
        <v/>
      </c>
      <c r="S709" s="107" t="str">
        <f t="shared" si="52"/>
        <v/>
      </c>
      <c r="T709" s="105"/>
      <c r="U709" s="101" t="str">
        <f t="shared" si="53"/>
        <v/>
      </c>
      <c r="V709" s="101" t="str">
        <f t="shared" si="54"/>
        <v/>
      </c>
    </row>
    <row r="710" spans="1:22" x14ac:dyDescent="0.3">
      <c r="A710" s="32">
        <f t="shared" si="50"/>
        <v>688</v>
      </c>
      <c r="B710" s="66" t="str">
        <f>IF(OR(C710="EE",C710="E",C710="Employee",C710="Self",AND(C710=0,TRIM(C710)&lt;&gt;"")),MAX($B$23:B709)+1,"")</f>
        <v/>
      </c>
      <c r="C710" s="65"/>
      <c r="D710" s="43"/>
      <c r="E710" s="43"/>
      <c r="F710" s="27"/>
      <c r="G710" s="28"/>
      <c r="H710" s="28"/>
      <c r="I710" s="28"/>
      <c r="J710" s="28"/>
      <c r="K710" s="28"/>
      <c r="L710" s="28"/>
      <c r="M710" s="45"/>
      <c r="N710" s="28"/>
      <c r="O710" s="26"/>
      <c r="Q710" s="101"/>
      <c r="R710" s="101" t="str">
        <f t="shared" si="51"/>
        <v/>
      </c>
      <c r="S710" s="107" t="str">
        <f t="shared" si="52"/>
        <v/>
      </c>
      <c r="T710" s="105"/>
      <c r="U710" s="101" t="str">
        <f t="shared" si="53"/>
        <v/>
      </c>
      <c r="V710" s="101" t="str">
        <f t="shared" si="54"/>
        <v/>
      </c>
    </row>
    <row r="711" spans="1:22" x14ac:dyDescent="0.3">
      <c r="A711" s="32">
        <f t="shared" si="50"/>
        <v>689</v>
      </c>
      <c r="B711" s="66" t="str">
        <f>IF(OR(C711="EE",C711="E",C711="Employee",C711="Self",AND(C711=0,TRIM(C711)&lt;&gt;"")),MAX($B$23:B710)+1,"")</f>
        <v/>
      </c>
      <c r="C711" s="65"/>
      <c r="D711" s="43"/>
      <c r="E711" s="43"/>
      <c r="F711" s="27"/>
      <c r="G711" s="28"/>
      <c r="H711" s="28"/>
      <c r="I711" s="28"/>
      <c r="J711" s="28"/>
      <c r="K711" s="28"/>
      <c r="L711" s="28"/>
      <c r="M711" s="45"/>
      <c r="N711" s="28"/>
      <c r="O711" s="26"/>
      <c r="Q711" s="101"/>
      <c r="R711" s="101" t="str">
        <f t="shared" si="51"/>
        <v/>
      </c>
      <c r="S711" s="107" t="str">
        <f t="shared" si="52"/>
        <v/>
      </c>
      <c r="T711" s="105"/>
      <c r="U711" s="101" t="str">
        <f t="shared" si="53"/>
        <v/>
      </c>
      <c r="V711" s="101" t="str">
        <f t="shared" si="54"/>
        <v/>
      </c>
    </row>
    <row r="712" spans="1:22" x14ac:dyDescent="0.3">
      <c r="A712" s="32">
        <f t="shared" si="50"/>
        <v>690</v>
      </c>
      <c r="B712" s="66" t="str">
        <f>IF(OR(C712="EE",C712="E",C712="Employee",C712="Self",AND(C712=0,TRIM(C712)&lt;&gt;"")),MAX($B$23:B711)+1,"")</f>
        <v/>
      </c>
      <c r="C712" s="65"/>
      <c r="D712" s="43"/>
      <c r="E712" s="43"/>
      <c r="F712" s="27"/>
      <c r="G712" s="28"/>
      <c r="H712" s="28"/>
      <c r="I712" s="28"/>
      <c r="J712" s="28"/>
      <c r="K712" s="28"/>
      <c r="L712" s="28"/>
      <c r="M712" s="45"/>
      <c r="N712" s="28"/>
      <c r="O712" s="26"/>
      <c r="Q712" s="101"/>
      <c r="R712" s="101" t="str">
        <f t="shared" si="51"/>
        <v/>
      </c>
      <c r="S712" s="107" t="str">
        <f t="shared" si="52"/>
        <v/>
      </c>
      <c r="T712" s="105"/>
      <c r="U712" s="101" t="str">
        <f t="shared" si="53"/>
        <v/>
      </c>
      <c r="V712" s="101" t="str">
        <f t="shared" si="54"/>
        <v/>
      </c>
    </row>
    <row r="713" spans="1:22" x14ac:dyDescent="0.3">
      <c r="A713" s="32">
        <f t="shared" si="50"/>
        <v>691</v>
      </c>
      <c r="B713" s="66" t="str">
        <f>IF(OR(C713="EE",C713="E",C713="Employee",C713="Self",AND(C713=0,TRIM(C713)&lt;&gt;"")),MAX($B$23:B712)+1,"")</f>
        <v/>
      </c>
      <c r="C713" s="65"/>
      <c r="D713" s="43"/>
      <c r="E713" s="43"/>
      <c r="F713" s="27"/>
      <c r="G713" s="28"/>
      <c r="H713" s="28"/>
      <c r="I713" s="28"/>
      <c r="J713" s="28"/>
      <c r="K713" s="28"/>
      <c r="L713" s="28"/>
      <c r="M713" s="45"/>
      <c r="N713" s="28"/>
      <c r="O713" s="26"/>
      <c r="Q713" s="101"/>
      <c r="R713" s="101" t="str">
        <f t="shared" si="51"/>
        <v/>
      </c>
      <c r="S713" s="107" t="str">
        <f t="shared" si="52"/>
        <v/>
      </c>
      <c r="T713" s="105"/>
      <c r="U713" s="101" t="str">
        <f t="shared" si="53"/>
        <v/>
      </c>
      <c r="V713" s="101" t="str">
        <f t="shared" si="54"/>
        <v/>
      </c>
    </row>
    <row r="714" spans="1:22" x14ac:dyDescent="0.3">
      <c r="A714" s="32">
        <f t="shared" si="50"/>
        <v>692</v>
      </c>
      <c r="B714" s="66" t="str">
        <f>IF(OR(C714="EE",C714="E",C714="Employee",C714="Self",AND(C714=0,TRIM(C714)&lt;&gt;"")),MAX($B$23:B713)+1,"")</f>
        <v/>
      </c>
      <c r="C714" s="65"/>
      <c r="D714" s="43"/>
      <c r="E714" s="43"/>
      <c r="F714" s="27"/>
      <c r="G714" s="28"/>
      <c r="H714" s="28"/>
      <c r="I714" s="28"/>
      <c r="J714" s="28"/>
      <c r="K714" s="28"/>
      <c r="L714" s="28"/>
      <c r="M714" s="45"/>
      <c r="N714" s="28"/>
      <c r="O714" s="26"/>
      <c r="Q714" s="101"/>
      <c r="R714" s="101" t="str">
        <f t="shared" si="51"/>
        <v/>
      </c>
      <c r="S714" s="107" t="str">
        <f t="shared" si="52"/>
        <v/>
      </c>
      <c r="T714" s="105"/>
      <c r="U714" s="101" t="str">
        <f t="shared" si="53"/>
        <v/>
      </c>
      <c r="V714" s="101" t="str">
        <f t="shared" si="54"/>
        <v/>
      </c>
    </row>
    <row r="715" spans="1:22" x14ac:dyDescent="0.3">
      <c r="A715" s="32">
        <f t="shared" si="50"/>
        <v>693</v>
      </c>
      <c r="B715" s="66" t="str">
        <f>IF(OR(C715="EE",C715="E",C715="Employee",C715="Self",AND(C715=0,TRIM(C715)&lt;&gt;"")),MAX($B$23:B714)+1,"")</f>
        <v/>
      </c>
      <c r="C715" s="65"/>
      <c r="D715" s="43"/>
      <c r="E715" s="43"/>
      <c r="F715" s="27"/>
      <c r="G715" s="28"/>
      <c r="H715" s="28"/>
      <c r="I715" s="28"/>
      <c r="J715" s="28"/>
      <c r="K715" s="28"/>
      <c r="L715" s="28"/>
      <c r="M715" s="45"/>
      <c r="N715" s="28"/>
      <c r="O715" s="26"/>
      <c r="Q715" s="101"/>
      <c r="R715" s="101" t="str">
        <f t="shared" si="51"/>
        <v/>
      </c>
      <c r="S715" s="107" t="str">
        <f t="shared" si="52"/>
        <v/>
      </c>
      <c r="T715" s="105"/>
      <c r="U715" s="101" t="str">
        <f t="shared" si="53"/>
        <v/>
      </c>
      <c r="V715" s="101" t="str">
        <f t="shared" si="54"/>
        <v/>
      </c>
    </row>
    <row r="716" spans="1:22" x14ac:dyDescent="0.3">
      <c r="A716" s="32">
        <f t="shared" si="50"/>
        <v>694</v>
      </c>
      <c r="B716" s="66" t="str">
        <f>IF(OR(C716="EE",C716="E",C716="Employee",C716="Self",AND(C716=0,TRIM(C716)&lt;&gt;"")),MAX($B$23:B715)+1,"")</f>
        <v/>
      </c>
      <c r="C716" s="65"/>
      <c r="D716" s="43"/>
      <c r="E716" s="43"/>
      <c r="F716" s="27"/>
      <c r="G716" s="28"/>
      <c r="H716" s="28"/>
      <c r="I716" s="28"/>
      <c r="J716" s="28"/>
      <c r="K716" s="28"/>
      <c r="L716" s="28"/>
      <c r="M716" s="45"/>
      <c r="N716" s="28"/>
      <c r="O716" s="26"/>
      <c r="Q716" s="101"/>
      <c r="R716" s="101" t="str">
        <f t="shared" si="51"/>
        <v/>
      </c>
      <c r="S716" s="107" t="str">
        <f t="shared" si="52"/>
        <v/>
      </c>
      <c r="T716" s="105"/>
      <c r="U716" s="101" t="str">
        <f t="shared" si="53"/>
        <v/>
      </c>
      <c r="V716" s="101" t="str">
        <f t="shared" si="54"/>
        <v/>
      </c>
    </row>
    <row r="717" spans="1:22" x14ac:dyDescent="0.3">
      <c r="A717" s="32">
        <f t="shared" si="50"/>
        <v>695</v>
      </c>
      <c r="B717" s="66" t="str">
        <f>IF(OR(C717="EE",C717="E",C717="Employee",C717="Self",AND(C717=0,TRIM(C717)&lt;&gt;"")),MAX($B$23:B716)+1,"")</f>
        <v/>
      </c>
      <c r="C717" s="65"/>
      <c r="D717" s="43"/>
      <c r="E717" s="43"/>
      <c r="F717" s="27"/>
      <c r="G717" s="28"/>
      <c r="H717" s="28"/>
      <c r="I717" s="28"/>
      <c r="J717" s="28"/>
      <c r="K717" s="28"/>
      <c r="L717" s="28"/>
      <c r="M717" s="45"/>
      <c r="N717" s="28"/>
      <c r="O717" s="26"/>
      <c r="Q717" s="101"/>
      <c r="R717" s="101" t="str">
        <f t="shared" si="51"/>
        <v/>
      </c>
      <c r="S717" s="107" t="str">
        <f t="shared" si="52"/>
        <v/>
      </c>
      <c r="T717" s="105"/>
      <c r="U717" s="101" t="str">
        <f t="shared" si="53"/>
        <v/>
      </c>
      <c r="V717" s="101" t="str">
        <f t="shared" si="54"/>
        <v/>
      </c>
    </row>
    <row r="718" spans="1:22" x14ac:dyDescent="0.3">
      <c r="A718" s="32">
        <f t="shared" si="50"/>
        <v>696</v>
      </c>
      <c r="B718" s="66" t="str">
        <f>IF(OR(C718="EE",C718="E",C718="Employee",C718="Self",AND(C718=0,TRIM(C718)&lt;&gt;"")),MAX($B$23:B717)+1,"")</f>
        <v/>
      </c>
      <c r="C718" s="65"/>
      <c r="D718" s="43"/>
      <c r="E718" s="43"/>
      <c r="F718" s="27"/>
      <c r="G718" s="28"/>
      <c r="H718" s="28"/>
      <c r="I718" s="28"/>
      <c r="J718" s="28"/>
      <c r="K718" s="28"/>
      <c r="L718" s="28"/>
      <c r="M718" s="45"/>
      <c r="N718" s="28"/>
      <c r="O718" s="26"/>
      <c r="Q718" s="101"/>
      <c r="R718" s="101" t="str">
        <f t="shared" si="51"/>
        <v/>
      </c>
      <c r="S718" s="107" t="str">
        <f t="shared" si="52"/>
        <v/>
      </c>
      <c r="T718" s="105"/>
      <c r="U718" s="101" t="str">
        <f t="shared" si="53"/>
        <v/>
      </c>
      <c r="V718" s="101" t="str">
        <f t="shared" si="54"/>
        <v/>
      </c>
    </row>
    <row r="719" spans="1:22" x14ac:dyDescent="0.3">
      <c r="A719" s="32">
        <f t="shared" si="50"/>
        <v>697</v>
      </c>
      <c r="B719" s="66" t="str">
        <f>IF(OR(C719="EE",C719="E",C719="Employee",C719="Self",AND(C719=0,TRIM(C719)&lt;&gt;"")),MAX($B$23:B718)+1,"")</f>
        <v/>
      </c>
      <c r="C719" s="65"/>
      <c r="D719" s="43"/>
      <c r="E719" s="43"/>
      <c r="F719" s="27"/>
      <c r="G719" s="28"/>
      <c r="H719" s="28"/>
      <c r="I719" s="28"/>
      <c r="J719" s="28"/>
      <c r="K719" s="28"/>
      <c r="L719" s="28"/>
      <c r="M719" s="45"/>
      <c r="N719" s="28"/>
      <c r="O719" s="26"/>
      <c r="Q719" s="101"/>
      <c r="R719" s="101" t="str">
        <f t="shared" si="51"/>
        <v/>
      </c>
      <c r="S719" s="107" t="str">
        <f t="shared" si="52"/>
        <v/>
      </c>
      <c r="T719" s="105"/>
      <c r="U719" s="101" t="str">
        <f t="shared" si="53"/>
        <v/>
      </c>
      <c r="V719" s="101" t="str">
        <f t="shared" si="54"/>
        <v/>
      </c>
    </row>
    <row r="720" spans="1:22" x14ac:dyDescent="0.3">
      <c r="A720" s="32">
        <f t="shared" si="50"/>
        <v>698</v>
      </c>
      <c r="B720" s="66" t="str">
        <f>IF(OR(C720="EE",C720="E",C720="Employee",C720="Self",AND(C720=0,TRIM(C720)&lt;&gt;"")),MAX($B$23:B719)+1,"")</f>
        <v/>
      </c>
      <c r="C720" s="65"/>
      <c r="D720" s="43"/>
      <c r="E720" s="43"/>
      <c r="F720" s="27"/>
      <c r="G720" s="28"/>
      <c r="H720" s="28"/>
      <c r="I720" s="28"/>
      <c r="J720" s="28"/>
      <c r="K720" s="28"/>
      <c r="L720" s="28"/>
      <c r="M720" s="45"/>
      <c r="N720" s="28"/>
      <c r="O720" s="26"/>
      <c r="Q720" s="101"/>
      <c r="R720" s="101" t="str">
        <f t="shared" si="51"/>
        <v/>
      </c>
      <c r="S720" s="107" t="str">
        <f t="shared" si="52"/>
        <v/>
      </c>
      <c r="T720" s="105"/>
      <c r="U720" s="101" t="str">
        <f t="shared" si="53"/>
        <v/>
      </c>
      <c r="V720" s="101" t="str">
        <f t="shared" si="54"/>
        <v/>
      </c>
    </row>
    <row r="721" spans="1:22" x14ac:dyDescent="0.3">
      <c r="A721" s="32">
        <f t="shared" si="50"/>
        <v>699</v>
      </c>
      <c r="B721" s="66" t="str">
        <f>IF(OR(C721="EE",C721="E",C721="Employee",C721="Self",AND(C721=0,TRIM(C721)&lt;&gt;"")),MAX($B$23:B720)+1,"")</f>
        <v/>
      </c>
      <c r="C721" s="65"/>
      <c r="D721" s="43"/>
      <c r="E721" s="43"/>
      <c r="F721" s="27"/>
      <c r="G721" s="28"/>
      <c r="H721" s="28"/>
      <c r="I721" s="28"/>
      <c r="J721" s="28"/>
      <c r="K721" s="28"/>
      <c r="L721" s="28"/>
      <c r="M721" s="45"/>
      <c r="N721" s="28"/>
      <c r="O721" s="26"/>
      <c r="Q721" s="101"/>
      <c r="R721" s="101" t="str">
        <f t="shared" si="51"/>
        <v/>
      </c>
      <c r="S721" s="107" t="str">
        <f t="shared" si="52"/>
        <v/>
      </c>
      <c r="T721" s="105"/>
      <c r="U721" s="101" t="str">
        <f t="shared" si="53"/>
        <v/>
      </c>
      <c r="V721" s="101" t="str">
        <f t="shared" si="54"/>
        <v/>
      </c>
    </row>
    <row r="722" spans="1:22" x14ac:dyDescent="0.3">
      <c r="A722" s="32">
        <f t="shared" si="50"/>
        <v>700</v>
      </c>
      <c r="B722" s="66" t="str">
        <f>IF(OR(C722="EE",C722="E",C722="Employee",C722="Self",AND(C722=0,TRIM(C722)&lt;&gt;"")),MAX($B$23:B721)+1,"")</f>
        <v/>
      </c>
      <c r="C722" s="65"/>
      <c r="D722" s="43"/>
      <c r="E722" s="43"/>
      <c r="F722" s="27"/>
      <c r="G722" s="28"/>
      <c r="H722" s="28"/>
      <c r="I722" s="28"/>
      <c r="J722" s="28"/>
      <c r="K722" s="28"/>
      <c r="L722" s="28"/>
      <c r="M722" s="45"/>
      <c r="N722" s="28"/>
      <c r="O722" s="26"/>
      <c r="Q722" s="101"/>
      <c r="R722" s="101" t="str">
        <f t="shared" si="51"/>
        <v/>
      </c>
      <c r="S722" s="107" t="str">
        <f t="shared" si="52"/>
        <v/>
      </c>
      <c r="T722" s="105"/>
      <c r="U722" s="101" t="str">
        <f t="shared" si="53"/>
        <v/>
      </c>
      <c r="V722" s="101" t="str">
        <f t="shared" si="54"/>
        <v/>
      </c>
    </row>
    <row r="723" spans="1:22" x14ac:dyDescent="0.3">
      <c r="A723" s="32">
        <f t="shared" si="50"/>
        <v>701</v>
      </c>
      <c r="B723" s="66" t="str">
        <f>IF(OR(C723="EE",C723="E",C723="Employee",C723="Self",AND(C723=0,TRIM(C723)&lt;&gt;"")),MAX($B$23:B722)+1,"")</f>
        <v/>
      </c>
      <c r="C723" s="65"/>
      <c r="D723" s="43"/>
      <c r="E723" s="43"/>
      <c r="F723" s="27"/>
      <c r="G723" s="28"/>
      <c r="H723" s="28"/>
      <c r="I723" s="28"/>
      <c r="J723" s="28"/>
      <c r="K723" s="28"/>
      <c r="L723" s="28"/>
      <c r="M723" s="45"/>
      <c r="N723" s="28"/>
      <c r="O723" s="26"/>
      <c r="Q723" s="101"/>
      <c r="R723" s="101" t="str">
        <f t="shared" si="51"/>
        <v/>
      </c>
      <c r="S723" s="107" t="str">
        <f t="shared" si="52"/>
        <v/>
      </c>
      <c r="T723" s="105"/>
      <c r="U723" s="101" t="str">
        <f t="shared" si="53"/>
        <v/>
      </c>
      <c r="V723" s="101" t="str">
        <f t="shared" si="54"/>
        <v/>
      </c>
    </row>
    <row r="724" spans="1:22" x14ac:dyDescent="0.3">
      <c r="A724" s="32">
        <f t="shared" si="50"/>
        <v>702</v>
      </c>
      <c r="B724" s="66" t="str">
        <f>IF(OR(C724="EE",C724="E",C724="Employee",C724="Self",AND(C724=0,TRIM(C724)&lt;&gt;"")),MAX($B$23:B723)+1,"")</f>
        <v/>
      </c>
      <c r="C724" s="65"/>
      <c r="D724" s="43"/>
      <c r="E724" s="43"/>
      <c r="F724" s="27"/>
      <c r="G724" s="28"/>
      <c r="H724" s="28"/>
      <c r="I724" s="28"/>
      <c r="J724" s="28"/>
      <c r="K724" s="28"/>
      <c r="L724" s="28"/>
      <c r="M724" s="45"/>
      <c r="N724" s="28"/>
      <c r="O724" s="26"/>
      <c r="Q724" s="101"/>
      <c r="R724" s="101" t="str">
        <f t="shared" si="51"/>
        <v/>
      </c>
      <c r="S724" s="107" t="str">
        <f t="shared" si="52"/>
        <v/>
      </c>
      <c r="T724" s="105"/>
      <c r="U724" s="101" t="str">
        <f t="shared" si="53"/>
        <v/>
      </c>
      <c r="V724" s="101" t="str">
        <f t="shared" si="54"/>
        <v/>
      </c>
    </row>
    <row r="725" spans="1:22" x14ac:dyDescent="0.3">
      <c r="A725" s="32">
        <f t="shared" si="50"/>
        <v>703</v>
      </c>
      <c r="B725" s="66" t="str">
        <f>IF(OR(C725="EE",C725="E",C725="Employee",C725="Self",AND(C725=0,TRIM(C725)&lt;&gt;"")),MAX($B$23:B724)+1,"")</f>
        <v/>
      </c>
      <c r="C725" s="65"/>
      <c r="D725" s="43"/>
      <c r="E725" s="43"/>
      <c r="F725" s="27"/>
      <c r="G725" s="28"/>
      <c r="H725" s="28"/>
      <c r="I725" s="28"/>
      <c r="J725" s="28"/>
      <c r="K725" s="28"/>
      <c r="L725" s="28"/>
      <c r="M725" s="45"/>
      <c r="N725" s="28"/>
      <c r="O725" s="26"/>
      <c r="Q725" s="101"/>
      <c r="R725" s="101" t="str">
        <f t="shared" si="51"/>
        <v/>
      </c>
      <c r="S725" s="107" t="str">
        <f t="shared" si="52"/>
        <v/>
      </c>
      <c r="T725" s="105"/>
      <c r="U725" s="101" t="str">
        <f t="shared" si="53"/>
        <v/>
      </c>
      <c r="V725" s="101" t="str">
        <f t="shared" si="54"/>
        <v/>
      </c>
    </row>
    <row r="726" spans="1:22" x14ac:dyDescent="0.3">
      <c r="A726" s="32">
        <f t="shared" si="50"/>
        <v>704</v>
      </c>
      <c r="B726" s="66" t="str">
        <f>IF(OR(C726="EE",C726="E",C726="Employee",C726="Self",AND(C726=0,TRIM(C726)&lt;&gt;"")),MAX($B$23:B725)+1,"")</f>
        <v/>
      </c>
      <c r="C726" s="65"/>
      <c r="D726" s="43"/>
      <c r="E726" s="43"/>
      <c r="F726" s="27"/>
      <c r="G726" s="28"/>
      <c r="H726" s="28"/>
      <c r="I726" s="28"/>
      <c r="J726" s="28"/>
      <c r="K726" s="28"/>
      <c r="L726" s="28"/>
      <c r="M726" s="45"/>
      <c r="N726" s="28"/>
      <c r="O726" s="26"/>
      <c r="Q726" s="101"/>
      <c r="R726" s="101" t="str">
        <f t="shared" si="51"/>
        <v/>
      </c>
      <c r="S726" s="107" t="str">
        <f t="shared" si="52"/>
        <v/>
      </c>
      <c r="T726" s="105"/>
      <c r="U726" s="101" t="str">
        <f t="shared" si="53"/>
        <v/>
      </c>
      <c r="V726" s="101" t="str">
        <f t="shared" si="54"/>
        <v/>
      </c>
    </row>
    <row r="727" spans="1:22" x14ac:dyDescent="0.3">
      <c r="A727" s="32">
        <f t="shared" si="50"/>
        <v>705</v>
      </c>
      <c r="B727" s="66" t="str">
        <f>IF(OR(C727="EE",C727="E",C727="Employee",C727="Self",AND(C727=0,TRIM(C727)&lt;&gt;"")),MAX($B$23:B726)+1,"")</f>
        <v/>
      </c>
      <c r="C727" s="65"/>
      <c r="D727" s="43"/>
      <c r="E727" s="43"/>
      <c r="F727" s="27"/>
      <c r="G727" s="28"/>
      <c r="H727" s="28"/>
      <c r="I727" s="28"/>
      <c r="J727" s="28"/>
      <c r="K727" s="28"/>
      <c r="L727" s="28"/>
      <c r="M727" s="45"/>
      <c r="N727" s="28"/>
      <c r="O727" s="26"/>
      <c r="Q727" s="101"/>
      <c r="R727" s="101" t="str">
        <f t="shared" si="51"/>
        <v/>
      </c>
      <c r="S727" s="107" t="str">
        <f t="shared" si="52"/>
        <v/>
      </c>
      <c r="T727" s="105"/>
      <c r="U727" s="101" t="str">
        <f t="shared" si="53"/>
        <v/>
      </c>
      <c r="V727" s="101" t="str">
        <f t="shared" si="54"/>
        <v/>
      </c>
    </row>
    <row r="728" spans="1:22" x14ac:dyDescent="0.3">
      <c r="A728" s="32">
        <f t="shared" ref="A728:A791" si="55">ROW()-ROW($A$22)</f>
        <v>706</v>
      </c>
      <c r="B728" s="66" t="str">
        <f>IF(OR(C728="EE",C728="E",C728="Employee",C728="Self",AND(C728=0,TRIM(C728)&lt;&gt;"")),MAX($B$23:B727)+1,"")</f>
        <v/>
      </c>
      <c r="C728" s="65"/>
      <c r="D728" s="43"/>
      <c r="E728" s="43"/>
      <c r="F728" s="27"/>
      <c r="G728" s="28"/>
      <c r="H728" s="28"/>
      <c r="I728" s="28"/>
      <c r="J728" s="28"/>
      <c r="K728" s="28"/>
      <c r="L728" s="28"/>
      <c r="M728" s="45"/>
      <c r="N728" s="28"/>
      <c r="O728" s="26"/>
      <c r="Q728" s="101"/>
      <c r="R728" s="101" t="str">
        <f t="shared" ref="R728:R791" si="56">IFERROR(LEFT(TRIM(Q728),FIND(",",TRIM(Q728))-1),"")</f>
        <v/>
      </c>
      <c r="S728" s="107" t="str">
        <f t="shared" ref="S728:S791" si="57">IFERROR(RIGHT(TRIM(Q728),LEN(TRIM(Q728))-FIND(",",TRIM(Q728))-1),"")</f>
        <v/>
      </c>
      <c r="T728" s="105"/>
      <c r="U728" s="101" t="str">
        <f t="shared" si="53"/>
        <v/>
      </c>
      <c r="V728" s="101" t="str">
        <f t="shared" si="54"/>
        <v/>
      </c>
    </row>
    <row r="729" spans="1:22" x14ac:dyDescent="0.3">
      <c r="A729" s="32">
        <f t="shared" si="55"/>
        <v>707</v>
      </c>
      <c r="B729" s="66" t="str">
        <f>IF(OR(C729="EE",C729="E",C729="Employee",C729="Self",AND(C729=0,TRIM(C729)&lt;&gt;"")),MAX($B$23:B728)+1,"")</f>
        <v/>
      </c>
      <c r="C729" s="65"/>
      <c r="D729" s="43"/>
      <c r="E729" s="43"/>
      <c r="F729" s="27"/>
      <c r="G729" s="28"/>
      <c r="H729" s="28"/>
      <c r="I729" s="28"/>
      <c r="J729" s="28"/>
      <c r="K729" s="28"/>
      <c r="L729" s="28"/>
      <c r="M729" s="45"/>
      <c r="N729" s="28"/>
      <c r="O729" s="26"/>
      <c r="Q729" s="101"/>
      <c r="R729" s="101" t="str">
        <f t="shared" si="56"/>
        <v/>
      </c>
      <c r="S729" s="107" t="str">
        <f t="shared" si="57"/>
        <v/>
      </c>
      <c r="T729" s="105"/>
      <c r="U729" s="101" t="str">
        <f t="shared" ref="U729:U792" si="58">IFERROR(RIGHT(TRIM(T729),LEN(TRIM(T729))-FIND(" ",TRIM(T729))),"")</f>
        <v/>
      </c>
      <c r="V729" s="101" t="str">
        <f t="shared" ref="V729:V792" si="59">IFERROR(LEFT(TRIM(T729),FIND(" ",TRIM(T729))-1),"")</f>
        <v/>
      </c>
    </row>
    <row r="730" spans="1:22" x14ac:dyDescent="0.3">
      <c r="A730" s="32">
        <f t="shared" si="55"/>
        <v>708</v>
      </c>
      <c r="B730" s="66" t="str">
        <f>IF(OR(C730="EE",C730="E",C730="Employee",C730="Self",AND(C730=0,TRIM(C730)&lt;&gt;"")),MAX($B$23:B729)+1,"")</f>
        <v/>
      </c>
      <c r="C730" s="65"/>
      <c r="D730" s="43"/>
      <c r="E730" s="43"/>
      <c r="F730" s="27"/>
      <c r="G730" s="28"/>
      <c r="H730" s="28"/>
      <c r="I730" s="28"/>
      <c r="J730" s="28"/>
      <c r="K730" s="28"/>
      <c r="L730" s="28"/>
      <c r="M730" s="45"/>
      <c r="N730" s="28"/>
      <c r="O730" s="26"/>
      <c r="Q730" s="101"/>
      <c r="R730" s="101" t="str">
        <f t="shared" si="56"/>
        <v/>
      </c>
      <c r="S730" s="107" t="str">
        <f t="shared" si="57"/>
        <v/>
      </c>
      <c r="T730" s="105"/>
      <c r="U730" s="101" t="str">
        <f t="shared" si="58"/>
        <v/>
      </c>
      <c r="V730" s="101" t="str">
        <f t="shared" si="59"/>
        <v/>
      </c>
    </row>
    <row r="731" spans="1:22" x14ac:dyDescent="0.3">
      <c r="A731" s="32">
        <f t="shared" si="55"/>
        <v>709</v>
      </c>
      <c r="B731" s="66" t="str">
        <f>IF(OR(C731="EE",C731="E",C731="Employee",C731="Self",AND(C731=0,TRIM(C731)&lt;&gt;"")),MAX($B$23:B730)+1,"")</f>
        <v/>
      </c>
      <c r="C731" s="65"/>
      <c r="D731" s="43"/>
      <c r="E731" s="43"/>
      <c r="F731" s="27"/>
      <c r="G731" s="28"/>
      <c r="H731" s="28"/>
      <c r="I731" s="28"/>
      <c r="J731" s="28"/>
      <c r="K731" s="28"/>
      <c r="L731" s="28"/>
      <c r="M731" s="45"/>
      <c r="N731" s="28"/>
      <c r="O731" s="26"/>
      <c r="Q731" s="101"/>
      <c r="R731" s="101" t="str">
        <f t="shared" si="56"/>
        <v/>
      </c>
      <c r="S731" s="107" t="str">
        <f t="shared" si="57"/>
        <v/>
      </c>
      <c r="T731" s="105"/>
      <c r="U731" s="101" t="str">
        <f t="shared" si="58"/>
        <v/>
      </c>
      <c r="V731" s="101" t="str">
        <f t="shared" si="59"/>
        <v/>
      </c>
    </row>
    <row r="732" spans="1:22" x14ac:dyDescent="0.3">
      <c r="A732" s="32">
        <f t="shared" si="55"/>
        <v>710</v>
      </c>
      <c r="B732" s="66" t="str">
        <f>IF(OR(C732="EE",C732="E",C732="Employee",C732="Self",AND(C732=0,TRIM(C732)&lt;&gt;"")),MAX($B$23:B731)+1,"")</f>
        <v/>
      </c>
      <c r="C732" s="65"/>
      <c r="D732" s="43"/>
      <c r="E732" s="43"/>
      <c r="F732" s="27"/>
      <c r="G732" s="28"/>
      <c r="H732" s="28"/>
      <c r="I732" s="28"/>
      <c r="J732" s="28"/>
      <c r="K732" s="28"/>
      <c r="L732" s="28"/>
      <c r="M732" s="45"/>
      <c r="N732" s="28"/>
      <c r="O732" s="26"/>
      <c r="Q732" s="101"/>
      <c r="R732" s="101" t="str">
        <f t="shared" si="56"/>
        <v/>
      </c>
      <c r="S732" s="107" t="str">
        <f t="shared" si="57"/>
        <v/>
      </c>
      <c r="T732" s="105"/>
      <c r="U732" s="101" t="str">
        <f t="shared" si="58"/>
        <v/>
      </c>
      <c r="V732" s="101" t="str">
        <f t="shared" si="59"/>
        <v/>
      </c>
    </row>
    <row r="733" spans="1:22" x14ac:dyDescent="0.3">
      <c r="A733" s="32">
        <f t="shared" si="55"/>
        <v>711</v>
      </c>
      <c r="B733" s="66" t="str">
        <f>IF(OR(C733="EE",C733="E",C733="Employee",C733="Self",AND(C733=0,TRIM(C733)&lt;&gt;"")),MAX($B$23:B732)+1,"")</f>
        <v/>
      </c>
      <c r="C733" s="65"/>
      <c r="D733" s="43"/>
      <c r="E733" s="43"/>
      <c r="F733" s="27"/>
      <c r="G733" s="28"/>
      <c r="H733" s="28"/>
      <c r="I733" s="28"/>
      <c r="J733" s="28"/>
      <c r="K733" s="28"/>
      <c r="L733" s="28"/>
      <c r="M733" s="45"/>
      <c r="N733" s="28"/>
      <c r="O733" s="26"/>
      <c r="Q733" s="101"/>
      <c r="R733" s="101" t="str">
        <f t="shared" si="56"/>
        <v/>
      </c>
      <c r="S733" s="107" t="str">
        <f t="shared" si="57"/>
        <v/>
      </c>
      <c r="T733" s="105"/>
      <c r="U733" s="101" t="str">
        <f t="shared" si="58"/>
        <v/>
      </c>
      <c r="V733" s="101" t="str">
        <f t="shared" si="59"/>
        <v/>
      </c>
    </row>
    <row r="734" spans="1:22" x14ac:dyDescent="0.3">
      <c r="A734" s="32">
        <f t="shared" si="55"/>
        <v>712</v>
      </c>
      <c r="B734" s="66" t="str">
        <f>IF(OR(C734="EE",C734="E",C734="Employee",C734="Self",AND(C734=0,TRIM(C734)&lt;&gt;"")),MAX($B$23:B733)+1,"")</f>
        <v/>
      </c>
      <c r="C734" s="65"/>
      <c r="D734" s="43"/>
      <c r="E734" s="43"/>
      <c r="F734" s="27"/>
      <c r="G734" s="28"/>
      <c r="H734" s="28"/>
      <c r="I734" s="28"/>
      <c r="J734" s="28"/>
      <c r="K734" s="28"/>
      <c r="L734" s="28"/>
      <c r="M734" s="45"/>
      <c r="N734" s="28"/>
      <c r="O734" s="26"/>
      <c r="Q734" s="101"/>
      <c r="R734" s="101" t="str">
        <f t="shared" si="56"/>
        <v/>
      </c>
      <c r="S734" s="107" t="str">
        <f t="shared" si="57"/>
        <v/>
      </c>
      <c r="T734" s="105"/>
      <c r="U734" s="101" t="str">
        <f t="shared" si="58"/>
        <v/>
      </c>
      <c r="V734" s="101" t="str">
        <f t="shared" si="59"/>
        <v/>
      </c>
    </row>
    <row r="735" spans="1:22" x14ac:dyDescent="0.3">
      <c r="A735" s="32">
        <f t="shared" si="55"/>
        <v>713</v>
      </c>
      <c r="B735" s="66" t="str">
        <f>IF(OR(C735="EE",C735="E",C735="Employee",C735="Self",AND(C735=0,TRIM(C735)&lt;&gt;"")),MAX($B$23:B734)+1,"")</f>
        <v/>
      </c>
      <c r="C735" s="65"/>
      <c r="D735" s="43"/>
      <c r="E735" s="43"/>
      <c r="F735" s="27"/>
      <c r="G735" s="28"/>
      <c r="H735" s="28"/>
      <c r="I735" s="28"/>
      <c r="J735" s="28"/>
      <c r="K735" s="28"/>
      <c r="L735" s="28"/>
      <c r="M735" s="45"/>
      <c r="N735" s="28"/>
      <c r="O735" s="26"/>
      <c r="Q735" s="101"/>
      <c r="R735" s="101" t="str">
        <f t="shared" si="56"/>
        <v/>
      </c>
      <c r="S735" s="107" t="str">
        <f t="shared" si="57"/>
        <v/>
      </c>
      <c r="T735" s="105"/>
      <c r="U735" s="101" t="str">
        <f t="shared" si="58"/>
        <v/>
      </c>
      <c r="V735" s="101" t="str">
        <f t="shared" si="59"/>
        <v/>
      </c>
    </row>
    <row r="736" spans="1:22" x14ac:dyDescent="0.3">
      <c r="A736" s="32">
        <f t="shared" si="55"/>
        <v>714</v>
      </c>
      <c r="B736" s="66" t="str">
        <f>IF(OR(C736="EE",C736="E",C736="Employee",C736="Self",AND(C736=0,TRIM(C736)&lt;&gt;"")),MAX($B$23:B735)+1,"")</f>
        <v/>
      </c>
      <c r="C736" s="65"/>
      <c r="D736" s="43"/>
      <c r="E736" s="43"/>
      <c r="F736" s="27"/>
      <c r="G736" s="28"/>
      <c r="H736" s="28"/>
      <c r="I736" s="28"/>
      <c r="J736" s="28"/>
      <c r="K736" s="28"/>
      <c r="L736" s="28"/>
      <c r="M736" s="45"/>
      <c r="N736" s="28"/>
      <c r="O736" s="26"/>
      <c r="Q736" s="101"/>
      <c r="R736" s="101" t="str">
        <f t="shared" si="56"/>
        <v/>
      </c>
      <c r="S736" s="107" t="str">
        <f t="shared" si="57"/>
        <v/>
      </c>
      <c r="T736" s="105"/>
      <c r="U736" s="101" t="str">
        <f t="shared" si="58"/>
        <v/>
      </c>
      <c r="V736" s="101" t="str">
        <f t="shared" si="59"/>
        <v/>
      </c>
    </row>
    <row r="737" spans="1:22" x14ac:dyDescent="0.3">
      <c r="A737" s="32">
        <f t="shared" si="55"/>
        <v>715</v>
      </c>
      <c r="B737" s="66" t="str">
        <f>IF(OR(C737="EE",C737="E",C737="Employee",C737="Self",AND(C737=0,TRIM(C737)&lt;&gt;"")),MAX($B$23:B736)+1,"")</f>
        <v/>
      </c>
      <c r="C737" s="65"/>
      <c r="D737" s="43"/>
      <c r="E737" s="43"/>
      <c r="F737" s="27"/>
      <c r="G737" s="28"/>
      <c r="H737" s="28"/>
      <c r="I737" s="28"/>
      <c r="J737" s="28"/>
      <c r="K737" s="28"/>
      <c r="L737" s="28"/>
      <c r="M737" s="45"/>
      <c r="N737" s="28"/>
      <c r="O737" s="26"/>
      <c r="Q737" s="101"/>
      <c r="R737" s="101" t="str">
        <f t="shared" si="56"/>
        <v/>
      </c>
      <c r="S737" s="107" t="str">
        <f t="shared" si="57"/>
        <v/>
      </c>
      <c r="T737" s="105"/>
      <c r="U737" s="101" t="str">
        <f t="shared" si="58"/>
        <v/>
      </c>
      <c r="V737" s="101" t="str">
        <f t="shared" si="59"/>
        <v/>
      </c>
    </row>
    <row r="738" spans="1:22" x14ac:dyDescent="0.3">
      <c r="A738" s="32">
        <f t="shared" si="55"/>
        <v>716</v>
      </c>
      <c r="B738" s="66" t="str">
        <f>IF(OR(C738="EE",C738="E",C738="Employee",C738="Self",AND(C738=0,TRIM(C738)&lt;&gt;"")),MAX($B$23:B737)+1,"")</f>
        <v/>
      </c>
      <c r="C738" s="65"/>
      <c r="D738" s="43"/>
      <c r="E738" s="43"/>
      <c r="F738" s="27"/>
      <c r="G738" s="28"/>
      <c r="H738" s="28"/>
      <c r="I738" s="28"/>
      <c r="J738" s="28"/>
      <c r="K738" s="28"/>
      <c r="L738" s="28"/>
      <c r="M738" s="45"/>
      <c r="N738" s="28"/>
      <c r="O738" s="26"/>
      <c r="Q738" s="101"/>
      <c r="R738" s="101" t="str">
        <f t="shared" si="56"/>
        <v/>
      </c>
      <c r="S738" s="107" t="str">
        <f t="shared" si="57"/>
        <v/>
      </c>
      <c r="T738" s="105"/>
      <c r="U738" s="101" t="str">
        <f t="shared" si="58"/>
        <v/>
      </c>
      <c r="V738" s="101" t="str">
        <f t="shared" si="59"/>
        <v/>
      </c>
    </row>
    <row r="739" spans="1:22" x14ac:dyDescent="0.3">
      <c r="A739" s="32">
        <f t="shared" si="55"/>
        <v>717</v>
      </c>
      <c r="B739" s="66" t="str">
        <f>IF(OR(C739="EE",C739="E",C739="Employee",C739="Self",AND(C739=0,TRIM(C739)&lt;&gt;"")),MAX($B$23:B738)+1,"")</f>
        <v/>
      </c>
      <c r="C739" s="65"/>
      <c r="D739" s="43"/>
      <c r="E739" s="43"/>
      <c r="F739" s="27"/>
      <c r="G739" s="28"/>
      <c r="H739" s="28"/>
      <c r="I739" s="28"/>
      <c r="J739" s="28"/>
      <c r="K739" s="28"/>
      <c r="L739" s="28"/>
      <c r="M739" s="45"/>
      <c r="N739" s="28"/>
      <c r="O739" s="26"/>
      <c r="Q739" s="101"/>
      <c r="R739" s="101" t="str">
        <f t="shared" si="56"/>
        <v/>
      </c>
      <c r="S739" s="107" t="str">
        <f t="shared" si="57"/>
        <v/>
      </c>
      <c r="T739" s="105"/>
      <c r="U739" s="101" t="str">
        <f t="shared" si="58"/>
        <v/>
      </c>
      <c r="V739" s="101" t="str">
        <f t="shared" si="59"/>
        <v/>
      </c>
    </row>
    <row r="740" spans="1:22" x14ac:dyDescent="0.3">
      <c r="A740" s="32">
        <f t="shared" si="55"/>
        <v>718</v>
      </c>
      <c r="B740" s="66" t="str">
        <f>IF(OR(C740="EE",C740="E",C740="Employee",C740="Self",AND(C740=0,TRIM(C740)&lt;&gt;"")),MAX($B$23:B739)+1,"")</f>
        <v/>
      </c>
      <c r="C740" s="65"/>
      <c r="D740" s="43"/>
      <c r="E740" s="43"/>
      <c r="F740" s="27"/>
      <c r="G740" s="28"/>
      <c r="H740" s="28"/>
      <c r="I740" s="28"/>
      <c r="J740" s="28"/>
      <c r="K740" s="28"/>
      <c r="L740" s="28"/>
      <c r="M740" s="45"/>
      <c r="N740" s="28"/>
      <c r="O740" s="26"/>
      <c r="Q740" s="101"/>
      <c r="R740" s="101" t="str">
        <f t="shared" si="56"/>
        <v/>
      </c>
      <c r="S740" s="107" t="str">
        <f t="shared" si="57"/>
        <v/>
      </c>
      <c r="T740" s="105"/>
      <c r="U740" s="101" t="str">
        <f t="shared" si="58"/>
        <v/>
      </c>
      <c r="V740" s="101" t="str">
        <f t="shared" si="59"/>
        <v/>
      </c>
    </row>
    <row r="741" spans="1:22" x14ac:dyDescent="0.3">
      <c r="A741" s="32">
        <f t="shared" si="55"/>
        <v>719</v>
      </c>
      <c r="B741" s="66" t="str">
        <f>IF(OR(C741="EE",C741="E",C741="Employee",C741="Self",AND(C741=0,TRIM(C741)&lt;&gt;"")),MAX($B$23:B740)+1,"")</f>
        <v/>
      </c>
      <c r="C741" s="65"/>
      <c r="D741" s="43"/>
      <c r="E741" s="43"/>
      <c r="F741" s="27"/>
      <c r="G741" s="28"/>
      <c r="H741" s="28"/>
      <c r="I741" s="28"/>
      <c r="J741" s="28"/>
      <c r="K741" s="28"/>
      <c r="L741" s="28"/>
      <c r="M741" s="45"/>
      <c r="N741" s="28"/>
      <c r="O741" s="26"/>
      <c r="Q741" s="101"/>
      <c r="R741" s="101" t="str">
        <f t="shared" si="56"/>
        <v/>
      </c>
      <c r="S741" s="107" t="str">
        <f t="shared" si="57"/>
        <v/>
      </c>
      <c r="T741" s="105"/>
      <c r="U741" s="101" t="str">
        <f t="shared" si="58"/>
        <v/>
      </c>
      <c r="V741" s="101" t="str">
        <f t="shared" si="59"/>
        <v/>
      </c>
    </row>
    <row r="742" spans="1:22" x14ac:dyDescent="0.3">
      <c r="A742" s="32">
        <f t="shared" si="55"/>
        <v>720</v>
      </c>
      <c r="B742" s="66" t="str">
        <f>IF(OR(C742="EE",C742="E",C742="Employee",C742="Self",AND(C742=0,TRIM(C742)&lt;&gt;"")),MAX($B$23:B741)+1,"")</f>
        <v/>
      </c>
      <c r="C742" s="65"/>
      <c r="D742" s="43"/>
      <c r="E742" s="43"/>
      <c r="F742" s="27"/>
      <c r="G742" s="28"/>
      <c r="H742" s="28"/>
      <c r="I742" s="28"/>
      <c r="J742" s="28"/>
      <c r="K742" s="28"/>
      <c r="L742" s="28"/>
      <c r="M742" s="45"/>
      <c r="N742" s="28"/>
      <c r="O742" s="26"/>
      <c r="Q742" s="101"/>
      <c r="R742" s="101" t="str">
        <f t="shared" si="56"/>
        <v/>
      </c>
      <c r="S742" s="107" t="str">
        <f t="shared" si="57"/>
        <v/>
      </c>
      <c r="T742" s="105"/>
      <c r="U742" s="101" t="str">
        <f t="shared" si="58"/>
        <v/>
      </c>
      <c r="V742" s="101" t="str">
        <f t="shared" si="59"/>
        <v/>
      </c>
    </row>
    <row r="743" spans="1:22" x14ac:dyDescent="0.3">
      <c r="A743" s="32">
        <f t="shared" si="55"/>
        <v>721</v>
      </c>
      <c r="B743" s="66" t="str">
        <f>IF(OR(C743="EE",C743="E",C743="Employee",C743="Self",AND(C743=0,TRIM(C743)&lt;&gt;"")),MAX($B$23:B742)+1,"")</f>
        <v/>
      </c>
      <c r="C743" s="65"/>
      <c r="D743" s="43"/>
      <c r="E743" s="43"/>
      <c r="F743" s="27"/>
      <c r="G743" s="28"/>
      <c r="H743" s="28"/>
      <c r="I743" s="28"/>
      <c r="J743" s="28"/>
      <c r="K743" s="28"/>
      <c r="L743" s="28"/>
      <c r="M743" s="45"/>
      <c r="N743" s="28"/>
      <c r="O743" s="26"/>
      <c r="Q743" s="101"/>
      <c r="R743" s="101" t="str">
        <f t="shared" si="56"/>
        <v/>
      </c>
      <c r="S743" s="107" t="str">
        <f t="shared" si="57"/>
        <v/>
      </c>
      <c r="T743" s="105"/>
      <c r="U743" s="101" t="str">
        <f t="shared" si="58"/>
        <v/>
      </c>
      <c r="V743" s="101" t="str">
        <f t="shared" si="59"/>
        <v/>
      </c>
    </row>
    <row r="744" spans="1:22" x14ac:dyDescent="0.3">
      <c r="A744" s="32">
        <f t="shared" si="55"/>
        <v>722</v>
      </c>
      <c r="B744" s="66" t="str">
        <f>IF(OR(C744="EE",C744="E",C744="Employee",C744="Self",AND(C744=0,TRIM(C744)&lt;&gt;"")),MAX($B$23:B743)+1,"")</f>
        <v/>
      </c>
      <c r="C744" s="65"/>
      <c r="D744" s="43"/>
      <c r="E744" s="43"/>
      <c r="F744" s="27"/>
      <c r="G744" s="28"/>
      <c r="H744" s="28"/>
      <c r="I744" s="28"/>
      <c r="J744" s="28"/>
      <c r="K744" s="28"/>
      <c r="L744" s="28"/>
      <c r="M744" s="45"/>
      <c r="N744" s="28"/>
      <c r="O744" s="26"/>
      <c r="Q744" s="101"/>
      <c r="R744" s="101" t="str">
        <f t="shared" si="56"/>
        <v/>
      </c>
      <c r="S744" s="107" t="str">
        <f t="shared" si="57"/>
        <v/>
      </c>
      <c r="T744" s="105"/>
      <c r="U744" s="101" t="str">
        <f t="shared" si="58"/>
        <v/>
      </c>
      <c r="V744" s="101" t="str">
        <f t="shared" si="59"/>
        <v/>
      </c>
    </row>
    <row r="745" spans="1:22" x14ac:dyDescent="0.3">
      <c r="A745" s="32">
        <f t="shared" si="55"/>
        <v>723</v>
      </c>
      <c r="B745" s="66" t="str">
        <f>IF(OR(C745="EE",C745="E",C745="Employee",C745="Self",AND(C745=0,TRIM(C745)&lt;&gt;"")),MAX($B$23:B744)+1,"")</f>
        <v/>
      </c>
      <c r="C745" s="65"/>
      <c r="D745" s="43"/>
      <c r="E745" s="43"/>
      <c r="F745" s="27"/>
      <c r="G745" s="28"/>
      <c r="H745" s="28"/>
      <c r="I745" s="28"/>
      <c r="J745" s="28"/>
      <c r="K745" s="28"/>
      <c r="L745" s="28"/>
      <c r="M745" s="45"/>
      <c r="N745" s="28"/>
      <c r="O745" s="26"/>
      <c r="Q745" s="101"/>
      <c r="R745" s="101" t="str">
        <f t="shared" si="56"/>
        <v/>
      </c>
      <c r="S745" s="107" t="str">
        <f t="shared" si="57"/>
        <v/>
      </c>
      <c r="T745" s="105"/>
      <c r="U745" s="101" t="str">
        <f t="shared" si="58"/>
        <v/>
      </c>
      <c r="V745" s="101" t="str">
        <f t="shared" si="59"/>
        <v/>
      </c>
    </row>
    <row r="746" spans="1:22" x14ac:dyDescent="0.3">
      <c r="A746" s="32">
        <f t="shared" si="55"/>
        <v>724</v>
      </c>
      <c r="B746" s="66" t="str">
        <f>IF(OR(C746="EE",C746="E",C746="Employee",C746="Self",AND(C746=0,TRIM(C746)&lt;&gt;"")),MAX($B$23:B745)+1,"")</f>
        <v/>
      </c>
      <c r="C746" s="65"/>
      <c r="D746" s="43"/>
      <c r="E746" s="43"/>
      <c r="F746" s="27"/>
      <c r="G746" s="28"/>
      <c r="H746" s="28"/>
      <c r="I746" s="28"/>
      <c r="J746" s="28"/>
      <c r="K746" s="28"/>
      <c r="L746" s="28"/>
      <c r="M746" s="45"/>
      <c r="N746" s="28"/>
      <c r="O746" s="26"/>
      <c r="Q746" s="101"/>
      <c r="R746" s="101" t="str">
        <f t="shared" si="56"/>
        <v/>
      </c>
      <c r="S746" s="107" t="str">
        <f t="shared" si="57"/>
        <v/>
      </c>
      <c r="T746" s="105"/>
      <c r="U746" s="101" t="str">
        <f t="shared" si="58"/>
        <v/>
      </c>
      <c r="V746" s="101" t="str">
        <f t="shared" si="59"/>
        <v/>
      </c>
    </row>
    <row r="747" spans="1:22" x14ac:dyDescent="0.3">
      <c r="A747" s="32">
        <f t="shared" si="55"/>
        <v>725</v>
      </c>
      <c r="B747" s="66" t="str">
        <f>IF(OR(C747="EE",C747="E",C747="Employee",C747="Self",AND(C747=0,TRIM(C747)&lt;&gt;"")),MAX($B$23:B746)+1,"")</f>
        <v/>
      </c>
      <c r="C747" s="65"/>
      <c r="D747" s="43"/>
      <c r="E747" s="43"/>
      <c r="F747" s="27"/>
      <c r="G747" s="28"/>
      <c r="H747" s="28"/>
      <c r="I747" s="28"/>
      <c r="J747" s="28"/>
      <c r="K747" s="28"/>
      <c r="L747" s="28"/>
      <c r="M747" s="45"/>
      <c r="N747" s="28"/>
      <c r="O747" s="26"/>
      <c r="Q747" s="101"/>
      <c r="R747" s="101" t="str">
        <f t="shared" si="56"/>
        <v/>
      </c>
      <c r="S747" s="107" t="str">
        <f t="shared" si="57"/>
        <v/>
      </c>
      <c r="T747" s="105"/>
      <c r="U747" s="101" t="str">
        <f t="shared" si="58"/>
        <v/>
      </c>
      <c r="V747" s="101" t="str">
        <f t="shared" si="59"/>
        <v/>
      </c>
    </row>
    <row r="748" spans="1:22" x14ac:dyDescent="0.3">
      <c r="A748" s="32">
        <f t="shared" si="55"/>
        <v>726</v>
      </c>
      <c r="B748" s="66" t="str">
        <f>IF(OR(C748="EE",C748="E",C748="Employee",C748="Self",AND(C748=0,TRIM(C748)&lt;&gt;"")),MAX($B$23:B747)+1,"")</f>
        <v/>
      </c>
      <c r="C748" s="65"/>
      <c r="D748" s="43"/>
      <c r="E748" s="43"/>
      <c r="F748" s="27"/>
      <c r="G748" s="28"/>
      <c r="H748" s="28"/>
      <c r="I748" s="28"/>
      <c r="J748" s="28"/>
      <c r="K748" s="28"/>
      <c r="L748" s="28"/>
      <c r="M748" s="45"/>
      <c r="N748" s="28"/>
      <c r="O748" s="26"/>
      <c r="Q748" s="101"/>
      <c r="R748" s="101" t="str">
        <f t="shared" si="56"/>
        <v/>
      </c>
      <c r="S748" s="107" t="str">
        <f t="shared" si="57"/>
        <v/>
      </c>
      <c r="T748" s="105"/>
      <c r="U748" s="101" t="str">
        <f t="shared" si="58"/>
        <v/>
      </c>
      <c r="V748" s="101" t="str">
        <f t="shared" si="59"/>
        <v/>
      </c>
    </row>
    <row r="749" spans="1:22" x14ac:dyDescent="0.3">
      <c r="A749" s="32">
        <f t="shared" si="55"/>
        <v>727</v>
      </c>
      <c r="B749" s="66" t="str">
        <f>IF(OR(C749="EE",C749="E",C749="Employee",C749="Self",AND(C749=0,TRIM(C749)&lt;&gt;"")),MAX($B$23:B748)+1,"")</f>
        <v/>
      </c>
      <c r="C749" s="65"/>
      <c r="D749" s="43"/>
      <c r="E749" s="43"/>
      <c r="F749" s="27"/>
      <c r="G749" s="28"/>
      <c r="H749" s="28"/>
      <c r="I749" s="28"/>
      <c r="J749" s="28"/>
      <c r="K749" s="28"/>
      <c r="L749" s="28"/>
      <c r="M749" s="45"/>
      <c r="N749" s="28"/>
      <c r="O749" s="26"/>
      <c r="Q749" s="101"/>
      <c r="R749" s="101" t="str">
        <f t="shared" si="56"/>
        <v/>
      </c>
      <c r="S749" s="107" t="str">
        <f t="shared" si="57"/>
        <v/>
      </c>
      <c r="T749" s="105"/>
      <c r="U749" s="101" t="str">
        <f t="shared" si="58"/>
        <v/>
      </c>
      <c r="V749" s="101" t="str">
        <f t="shared" si="59"/>
        <v/>
      </c>
    </row>
    <row r="750" spans="1:22" x14ac:dyDescent="0.3">
      <c r="A750" s="32">
        <f t="shared" si="55"/>
        <v>728</v>
      </c>
      <c r="B750" s="66" t="str">
        <f>IF(OR(C750="EE",C750="E",C750="Employee",C750="Self",AND(C750=0,TRIM(C750)&lt;&gt;"")),MAX($B$23:B749)+1,"")</f>
        <v/>
      </c>
      <c r="C750" s="65"/>
      <c r="D750" s="43"/>
      <c r="E750" s="43"/>
      <c r="F750" s="27"/>
      <c r="G750" s="28"/>
      <c r="H750" s="28"/>
      <c r="I750" s="28"/>
      <c r="J750" s="28"/>
      <c r="K750" s="28"/>
      <c r="L750" s="28"/>
      <c r="M750" s="45"/>
      <c r="N750" s="28"/>
      <c r="O750" s="26"/>
      <c r="Q750" s="101"/>
      <c r="R750" s="101" t="str">
        <f t="shared" si="56"/>
        <v/>
      </c>
      <c r="S750" s="107" t="str">
        <f t="shared" si="57"/>
        <v/>
      </c>
      <c r="T750" s="105"/>
      <c r="U750" s="101" t="str">
        <f t="shared" si="58"/>
        <v/>
      </c>
      <c r="V750" s="101" t="str">
        <f t="shared" si="59"/>
        <v/>
      </c>
    </row>
    <row r="751" spans="1:22" x14ac:dyDescent="0.3">
      <c r="A751" s="32">
        <f t="shared" si="55"/>
        <v>729</v>
      </c>
      <c r="B751" s="66" t="str">
        <f>IF(OR(C751="EE",C751="E",C751="Employee",C751="Self",AND(C751=0,TRIM(C751)&lt;&gt;"")),MAX($B$23:B750)+1,"")</f>
        <v/>
      </c>
      <c r="C751" s="65"/>
      <c r="D751" s="43"/>
      <c r="E751" s="43"/>
      <c r="F751" s="27"/>
      <c r="G751" s="28"/>
      <c r="H751" s="28"/>
      <c r="I751" s="28"/>
      <c r="J751" s="28"/>
      <c r="K751" s="28"/>
      <c r="L751" s="28"/>
      <c r="M751" s="45"/>
      <c r="N751" s="28"/>
      <c r="O751" s="26"/>
      <c r="Q751" s="101"/>
      <c r="R751" s="101" t="str">
        <f t="shared" si="56"/>
        <v/>
      </c>
      <c r="S751" s="107" t="str">
        <f t="shared" si="57"/>
        <v/>
      </c>
      <c r="T751" s="105"/>
      <c r="U751" s="101" t="str">
        <f t="shared" si="58"/>
        <v/>
      </c>
      <c r="V751" s="101" t="str">
        <f t="shared" si="59"/>
        <v/>
      </c>
    </row>
    <row r="752" spans="1:22" x14ac:dyDescent="0.3">
      <c r="A752" s="32">
        <f t="shared" si="55"/>
        <v>730</v>
      </c>
      <c r="B752" s="66" t="str">
        <f>IF(OR(C752="EE",C752="E",C752="Employee",C752="Self",AND(C752=0,TRIM(C752)&lt;&gt;"")),MAX($B$23:B751)+1,"")</f>
        <v/>
      </c>
      <c r="C752" s="65"/>
      <c r="D752" s="43"/>
      <c r="E752" s="43"/>
      <c r="F752" s="27"/>
      <c r="G752" s="28"/>
      <c r="H752" s="28"/>
      <c r="I752" s="28"/>
      <c r="J752" s="28"/>
      <c r="K752" s="28"/>
      <c r="L752" s="28"/>
      <c r="M752" s="45"/>
      <c r="N752" s="28"/>
      <c r="O752" s="26"/>
      <c r="Q752" s="101"/>
      <c r="R752" s="101" t="str">
        <f t="shared" si="56"/>
        <v/>
      </c>
      <c r="S752" s="107" t="str">
        <f t="shared" si="57"/>
        <v/>
      </c>
      <c r="T752" s="105"/>
      <c r="U752" s="101" t="str">
        <f t="shared" si="58"/>
        <v/>
      </c>
      <c r="V752" s="101" t="str">
        <f t="shared" si="59"/>
        <v/>
      </c>
    </row>
    <row r="753" spans="1:22" x14ac:dyDescent="0.3">
      <c r="A753" s="32">
        <f t="shared" si="55"/>
        <v>731</v>
      </c>
      <c r="B753" s="66" t="str">
        <f>IF(OR(C753="EE",C753="E",C753="Employee",C753="Self",AND(C753=0,TRIM(C753)&lt;&gt;"")),MAX($B$23:B752)+1,"")</f>
        <v/>
      </c>
      <c r="C753" s="65"/>
      <c r="D753" s="43"/>
      <c r="E753" s="43"/>
      <c r="F753" s="27"/>
      <c r="G753" s="28"/>
      <c r="H753" s="28"/>
      <c r="I753" s="28"/>
      <c r="J753" s="28"/>
      <c r="K753" s="28"/>
      <c r="L753" s="28"/>
      <c r="M753" s="45"/>
      <c r="N753" s="28"/>
      <c r="O753" s="26"/>
      <c r="Q753" s="101"/>
      <c r="R753" s="101" t="str">
        <f t="shared" si="56"/>
        <v/>
      </c>
      <c r="S753" s="107" t="str">
        <f t="shared" si="57"/>
        <v/>
      </c>
      <c r="T753" s="105"/>
      <c r="U753" s="101" t="str">
        <f t="shared" si="58"/>
        <v/>
      </c>
      <c r="V753" s="101" t="str">
        <f t="shared" si="59"/>
        <v/>
      </c>
    </row>
    <row r="754" spans="1:22" x14ac:dyDescent="0.3">
      <c r="A754" s="32">
        <f t="shared" si="55"/>
        <v>732</v>
      </c>
      <c r="B754" s="66" t="str">
        <f>IF(OR(C754="EE",C754="E",C754="Employee",C754="Self",AND(C754=0,TRIM(C754)&lt;&gt;"")),MAX($B$23:B753)+1,"")</f>
        <v/>
      </c>
      <c r="C754" s="65"/>
      <c r="D754" s="43"/>
      <c r="E754" s="43"/>
      <c r="F754" s="27"/>
      <c r="G754" s="28"/>
      <c r="H754" s="28"/>
      <c r="I754" s="28"/>
      <c r="J754" s="28"/>
      <c r="K754" s="28"/>
      <c r="L754" s="28"/>
      <c r="M754" s="45"/>
      <c r="N754" s="28"/>
      <c r="O754" s="26"/>
      <c r="Q754" s="101"/>
      <c r="R754" s="101" t="str">
        <f t="shared" si="56"/>
        <v/>
      </c>
      <c r="S754" s="107" t="str">
        <f t="shared" si="57"/>
        <v/>
      </c>
      <c r="T754" s="105"/>
      <c r="U754" s="101" t="str">
        <f t="shared" si="58"/>
        <v/>
      </c>
      <c r="V754" s="101" t="str">
        <f t="shared" si="59"/>
        <v/>
      </c>
    </row>
    <row r="755" spans="1:22" x14ac:dyDescent="0.3">
      <c r="A755" s="32">
        <f t="shared" si="55"/>
        <v>733</v>
      </c>
      <c r="B755" s="66" t="str">
        <f>IF(OR(C755="EE",C755="E",C755="Employee",C755="Self",AND(C755=0,TRIM(C755)&lt;&gt;"")),MAX($B$23:B754)+1,"")</f>
        <v/>
      </c>
      <c r="C755" s="65"/>
      <c r="D755" s="43"/>
      <c r="E755" s="43"/>
      <c r="F755" s="27"/>
      <c r="G755" s="28"/>
      <c r="H755" s="28"/>
      <c r="I755" s="28"/>
      <c r="J755" s="28"/>
      <c r="K755" s="28"/>
      <c r="L755" s="28"/>
      <c r="M755" s="45"/>
      <c r="N755" s="28"/>
      <c r="O755" s="26"/>
      <c r="Q755" s="101"/>
      <c r="R755" s="101" t="str">
        <f t="shared" si="56"/>
        <v/>
      </c>
      <c r="S755" s="107" t="str">
        <f t="shared" si="57"/>
        <v/>
      </c>
      <c r="T755" s="105"/>
      <c r="U755" s="101" t="str">
        <f t="shared" si="58"/>
        <v/>
      </c>
      <c r="V755" s="101" t="str">
        <f t="shared" si="59"/>
        <v/>
      </c>
    </row>
    <row r="756" spans="1:22" x14ac:dyDescent="0.3">
      <c r="A756" s="32">
        <f t="shared" si="55"/>
        <v>734</v>
      </c>
      <c r="B756" s="66" t="str">
        <f>IF(OR(C756="EE",C756="E",C756="Employee",C756="Self",AND(C756=0,TRIM(C756)&lt;&gt;"")),MAX($B$23:B755)+1,"")</f>
        <v/>
      </c>
      <c r="C756" s="65"/>
      <c r="D756" s="43"/>
      <c r="E756" s="43"/>
      <c r="F756" s="27"/>
      <c r="G756" s="28"/>
      <c r="H756" s="28"/>
      <c r="I756" s="28"/>
      <c r="J756" s="28"/>
      <c r="K756" s="28"/>
      <c r="L756" s="28"/>
      <c r="M756" s="45"/>
      <c r="N756" s="28"/>
      <c r="O756" s="26"/>
      <c r="Q756" s="101"/>
      <c r="R756" s="101" t="str">
        <f t="shared" si="56"/>
        <v/>
      </c>
      <c r="S756" s="107" t="str">
        <f t="shared" si="57"/>
        <v/>
      </c>
      <c r="T756" s="105"/>
      <c r="U756" s="101" t="str">
        <f t="shared" si="58"/>
        <v/>
      </c>
      <c r="V756" s="101" t="str">
        <f t="shared" si="59"/>
        <v/>
      </c>
    </row>
    <row r="757" spans="1:22" x14ac:dyDescent="0.3">
      <c r="A757" s="32">
        <f t="shared" si="55"/>
        <v>735</v>
      </c>
      <c r="B757" s="66" t="str">
        <f>IF(OR(C757="EE",C757="E",C757="Employee",C757="Self",AND(C757=0,TRIM(C757)&lt;&gt;"")),MAX($B$23:B756)+1,"")</f>
        <v/>
      </c>
      <c r="C757" s="65"/>
      <c r="D757" s="43"/>
      <c r="E757" s="43"/>
      <c r="F757" s="27"/>
      <c r="G757" s="28"/>
      <c r="H757" s="28"/>
      <c r="I757" s="28"/>
      <c r="J757" s="28"/>
      <c r="K757" s="28"/>
      <c r="L757" s="28"/>
      <c r="M757" s="45"/>
      <c r="N757" s="28"/>
      <c r="O757" s="26"/>
      <c r="Q757" s="101"/>
      <c r="R757" s="101" t="str">
        <f t="shared" si="56"/>
        <v/>
      </c>
      <c r="S757" s="107" t="str">
        <f t="shared" si="57"/>
        <v/>
      </c>
      <c r="T757" s="105"/>
      <c r="U757" s="101" t="str">
        <f t="shared" si="58"/>
        <v/>
      </c>
      <c r="V757" s="101" t="str">
        <f t="shared" si="59"/>
        <v/>
      </c>
    </row>
    <row r="758" spans="1:22" x14ac:dyDescent="0.3">
      <c r="A758" s="32">
        <f t="shared" si="55"/>
        <v>736</v>
      </c>
      <c r="B758" s="66" t="str">
        <f>IF(OR(C758="EE",C758="E",C758="Employee",C758="Self",AND(C758=0,TRIM(C758)&lt;&gt;"")),MAX($B$23:B757)+1,"")</f>
        <v/>
      </c>
      <c r="C758" s="65"/>
      <c r="D758" s="43"/>
      <c r="E758" s="43"/>
      <c r="F758" s="27"/>
      <c r="G758" s="28"/>
      <c r="H758" s="28"/>
      <c r="I758" s="28"/>
      <c r="J758" s="28"/>
      <c r="K758" s="28"/>
      <c r="L758" s="28"/>
      <c r="M758" s="45"/>
      <c r="N758" s="28"/>
      <c r="O758" s="26"/>
      <c r="Q758" s="101"/>
      <c r="R758" s="101" t="str">
        <f t="shared" si="56"/>
        <v/>
      </c>
      <c r="S758" s="107" t="str">
        <f t="shared" si="57"/>
        <v/>
      </c>
      <c r="T758" s="105"/>
      <c r="U758" s="101" t="str">
        <f t="shared" si="58"/>
        <v/>
      </c>
      <c r="V758" s="101" t="str">
        <f t="shared" si="59"/>
        <v/>
      </c>
    </row>
    <row r="759" spans="1:22" x14ac:dyDescent="0.3">
      <c r="A759" s="32">
        <f t="shared" si="55"/>
        <v>737</v>
      </c>
      <c r="B759" s="66" t="str">
        <f>IF(OR(C759="EE",C759="E",C759="Employee",C759="Self",AND(C759=0,TRIM(C759)&lt;&gt;"")),MAX($B$23:B758)+1,"")</f>
        <v/>
      </c>
      <c r="C759" s="65"/>
      <c r="D759" s="43"/>
      <c r="E759" s="43"/>
      <c r="F759" s="27"/>
      <c r="G759" s="28"/>
      <c r="H759" s="28"/>
      <c r="I759" s="28"/>
      <c r="J759" s="28"/>
      <c r="K759" s="28"/>
      <c r="L759" s="28"/>
      <c r="M759" s="45"/>
      <c r="N759" s="28"/>
      <c r="O759" s="26"/>
      <c r="Q759" s="101"/>
      <c r="R759" s="101" t="str">
        <f t="shared" si="56"/>
        <v/>
      </c>
      <c r="S759" s="107" t="str">
        <f t="shared" si="57"/>
        <v/>
      </c>
      <c r="T759" s="105"/>
      <c r="U759" s="101" t="str">
        <f t="shared" si="58"/>
        <v/>
      </c>
      <c r="V759" s="101" t="str">
        <f t="shared" si="59"/>
        <v/>
      </c>
    </row>
    <row r="760" spans="1:22" x14ac:dyDescent="0.3">
      <c r="A760" s="32">
        <f t="shared" si="55"/>
        <v>738</v>
      </c>
      <c r="B760" s="66" t="str">
        <f>IF(OR(C760="EE",C760="E",C760="Employee",C760="Self",AND(C760=0,TRIM(C760)&lt;&gt;"")),MAX($B$23:B759)+1,"")</f>
        <v/>
      </c>
      <c r="C760" s="65"/>
      <c r="D760" s="43"/>
      <c r="E760" s="43"/>
      <c r="F760" s="27"/>
      <c r="G760" s="28"/>
      <c r="H760" s="28"/>
      <c r="I760" s="28"/>
      <c r="J760" s="28"/>
      <c r="K760" s="28"/>
      <c r="L760" s="28"/>
      <c r="M760" s="45"/>
      <c r="N760" s="28"/>
      <c r="O760" s="26"/>
      <c r="Q760" s="101"/>
      <c r="R760" s="101" t="str">
        <f t="shared" si="56"/>
        <v/>
      </c>
      <c r="S760" s="107" t="str">
        <f t="shared" si="57"/>
        <v/>
      </c>
      <c r="T760" s="105"/>
      <c r="U760" s="101" t="str">
        <f t="shared" si="58"/>
        <v/>
      </c>
      <c r="V760" s="101" t="str">
        <f t="shared" si="59"/>
        <v/>
      </c>
    </row>
    <row r="761" spans="1:22" x14ac:dyDescent="0.3">
      <c r="A761" s="32">
        <f t="shared" si="55"/>
        <v>739</v>
      </c>
      <c r="B761" s="66" t="str">
        <f>IF(OR(C761="EE",C761="E",C761="Employee",C761="Self",AND(C761=0,TRIM(C761)&lt;&gt;"")),MAX($B$23:B760)+1,"")</f>
        <v/>
      </c>
      <c r="C761" s="65"/>
      <c r="D761" s="43"/>
      <c r="E761" s="43"/>
      <c r="F761" s="27"/>
      <c r="G761" s="28"/>
      <c r="H761" s="28"/>
      <c r="I761" s="28"/>
      <c r="J761" s="28"/>
      <c r="K761" s="28"/>
      <c r="L761" s="28"/>
      <c r="M761" s="45"/>
      <c r="N761" s="28"/>
      <c r="O761" s="26"/>
      <c r="Q761" s="101"/>
      <c r="R761" s="101" t="str">
        <f t="shared" si="56"/>
        <v/>
      </c>
      <c r="S761" s="107" t="str">
        <f t="shared" si="57"/>
        <v/>
      </c>
      <c r="T761" s="105"/>
      <c r="U761" s="101" t="str">
        <f t="shared" si="58"/>
        <v/>
      </c>
      <c r="V761" s="101" t="str">
        <f t="shared" si="59"/>
        <v/>
      </c>
    </row>
    <row r="762" spans="1:22" x14ac:dyDescent="0.3">
      <c r="A762" s="32">
        <f t="shared" si="55"/>
        <v>740</v>
      </c>
      <c r="B762" s="66" t="str">
        <f>IF(OR(C762="EE",C762="E",C762="Employee",C762="Self",AND(C762=0,TRIM(C762)&lt;&gt;"")),MAX($B$23:B761)+1,"")</f>
        <v/>
      </c>
      <c r="C762" s="65"/>
      <c r="D762" s="43"/>
      <c r="E762" s="43"/>
      <c r="F762" s="27"/>
      <c r="G762" s="28"/>
      <c r="H762" s="28"/>
      <c r="I762" s="28"/>
      <c r="J762" s="28"/>
      <c r="K762" s="28"/>
      <c r="L762" s="28"/>
      <c r="M762" s="45"/>
      <c r="N762" s="28"/>
      <c r="O762" s="26"/>
      <c r="Q762" s="101"/>
      <c r="R762" s="101" t="str">
        <f t="shared" si="56"/>
        <v/>
      </c>
      <c r="S762" s="107" t="str">
        <f t="shared" si="57"/>
        <v/>
      </c>
      <c r="T762" s="105"/>
      <c r="U762" s="101" t="str">
        <f t="shared" si="58"/>
        <v/>
      </c>
      <c r="V762" s="101" t="str">
        <f t="shared" si="59"/>
        <v/>
      </c>
    </row>
    <row r="763" spans="1:22" x14ac:dyDescent="0.3">
      <c r="A763" s="32">
        <f t="shared" si="55"/>
        <v>741</v>
      </c>
      <c r="B763" s="66" t="str">
        <f>IF(OR(C763="EE",C763="E",C763="Employee",C763="Self",AND(C763=0,TRIM(C763)&lt;&gt;"")),MAX($B$23:B762)+1,"")</f>
        <v/>
      </c>
      <c r="C763" s="65"/>
      <c r="D763" s="43"/>
      <c r="E763" s="43"/>
      <c r="F763" s="27"/>
      <c r="G763" s="28"/>
      <c r="H763" s="28"/>
      <c r="I763" s="28"/>
      <c r="J763" s="28"/>
      <c r="K763" s="28"/>
      <c r="L763" s="28"/>
      <c r="M763" s="45"/>
      <c r="N763" s="28"/>
      <c r="O763" s="26"/>
      <c r="Q763" s="101"/>
      <c r="R763" s="101" t="str">
        <f t="shared" si="56"/>
        <v/>
      </c>
      <c r="S763" s="107" t="str">
        <f t="shared" si="57"/>
        <v/>
      </c>
      <c r="T763" s="105"/>
      <c r="U763" s="101" t="str">
        <f t="shared" si="58"/>
        <v/>
      </c>
      <c r="V763" s="101" t="str">
        <f t="shared" si="59"/>
        <v/>
      </c>
    </row>
    <row r="764" spans="1:22" x14ac:dyDescent="0.3">
      <c r="A764" s="32">
        <f t="shared" si="55"/>
        <v>742</v>
      </c>
      <c r="B764" s="66" t="str">
        <f>IF(OR(C764="EE",C764="E",C764="Employee",C764="Self",AND(C764=0,TRIM(C764)&lt;&gt;"")),MAX($B$23:B763)+1,"")</f>
        <v/>
      </c>
      <c r="C764" s="65"/>
      <c r="D764" s="43"/>
      <c r="E764" s="43"/>
      <c r="F764" s="27"/>
      <c r="G764" s="28"/>
      <c r="H764" s="28"/>
      <c r="I764" s="28"/>
      <c r="J764" s="28"/>
      <c r="K764" s="28"/>
      <c r="L764" s="28"/>
      <c r="M764" s="45"/>
      <c r="N764" s="28"/>
      <c r="O764" s="26"/>
      <c r="Q764" s="101"/>
      <c r="R764" s="101" t="str">
        <f t="shared" si="56"/>
        <v/>
      </c>
      <c r="S764" s="107" t="str">
        <f t="shared" si="57"/>
        <v/>
      </c>
      <c r="T764" s="105"/>
      <c r="U764" s="101" t="str">
        <f t="shared" si="58"/>
        <v/>
      </c>
      <c r="V764" s="101" t="str">
        <f t="shared" si="59"/>
        <v/>
      </c>
    </row>
    <row r="765" spans="1:22" x14ac:dyDescent="0.3">
      <c r="A765" s="32">
        <f t="shared" si="55"/>
        <v>743</v>
      </c>
      <c r="B765" s="66" t="str">
        <f>IF(OR(C765="EE",C765="E",C765="Employee",C765="Self",AND(C765=0,TRIM(C765)&lt;&gt;"")),MAX($B$23:B764)+1,"")</f>
        <v/>
      </c>
      <c r="C765" s="65"/>
      <c r="D765" s="43"/>
      <c r="E765" s="43"/>
      <c r="F765" s="27"/>
      <c r="G765" s="28"/>
      <c r="H765" s="28"/>
      <c r="I765" s="28"/>
      <c r="J765" s="28"/>
      <c r="K765" s="28"/>
      <c r="L765" s="28"/>
      <c r="M765" s="45"/>
      <c r="N765" s="28"/>
      <c r="O765" s="26"/>
      <c r="Q765" s="101"/>
      <c r="R765" s="101" t="str">
        <f t="shared" si="56"/>
        <v/>
      </c>
      <c r="S765" s="107" t="str">
        <f t="shared" si="57"/>
        <v/>
      </c>
      <c r="T765" s="105"/>
      <c r="U765" s="101" t="str">
        <f t="shared" si="58"/>
        <v/>
      </c>
      <c r="V765" s="101" t="str">
        <f t="shared" si="59"/>
        <v/>
      </c>
    </row>
    <row r="766" spans="1:22" x14ac:dyDescent="0.3">
      <c r="A766" s="32">
        <f t="shared" si="55"/>
        <v>744</v>
      </c>
      <c r="B766" s="66" t="str">
        <f>IF(OR(C766="EE",C766="E",C766="Employee",C766="Self",AND(C766=0,TRIM(C766)&lt;&gt;"")),MAX($B$23:B765)+1,"")</f>
        <v/>
      </c>
      <c r="C766" s="65"/>
      <c r="D766" s="43"/>
      <c r="E766" s="43"/>
      <c r="F766" s="27"/>
      <c r="G766" s="28"/>
      <c r="H766" s="28"/>
      <c r="I766" s="28"/>
      <c r="J766" s="28"/>
      <c r="K766" s="28"/>
      <c r="L766" s="28"/>
      <c r="M766" s="45"/>
      <c r="N766" s="28"/>
      <c r="O766" s="26"/>
      <c r="Q766" s="101"/>
      <c r="R766" s="101" t="str">
        <f t="shared" si="56"/>
        <v/>
      </c>
      <c r="S766" s="107" t="str">
        <f t="shared" si="57"/>
        <v/>
      </c>
      <c r="T766" s="105"/>
      <c r="U766" s="101" t="str">
        <f t="shared" si="58"/>
        <v/>
      </c>
      <c r="V766" s="101" t="str">
        <f t="shared" si="59"/>
        <v/>
      </c>
    </row>
    <row r="767" spans="1:22" x14ac:dyDescent="0.3">
      <c r="A767" s="32">
        <f t="shared" si="55"/>
        <v>745</v>
      </c>
      <c r="B767" s="66" t="str">
        <f>IF(OR(C767="EE",C767="E",C767="Employee",C767="Self",AND(C767=0,TRIM(C767)&lt;&gt;"")),MAX($B$23:B766)+1,"")</f>
        <v/>
      </c>
      <c r="C767" s="65"/>
      <c r="D767" s="43"/>
      <c r="E767" s="43"/>
      <c r="F767" s="27"/>
      <c r="G767" s="28"/>
      <c r="H767" s="28"/>
      <c r="I767" s="28"/>
      <c r="J767" s="28"/>
      <c r="K767" s="28"/>
      <c r="L767" s="28"/>
      <c r="M767" s="45"/>
      <c r="N767" s="28"/>
      <c r="O767" s="26"/>
      <c r="Q767" s="101"/>
      <c r="R767" s="101" t="str">
        <f t="shared" si="56"/>
        <v/>
      </c>
      <c r="S767" s="107" t="str">
        <f t="shared" si="57"/>
        <v/>
      </c>
      <c r="T767" s="105"/>
      <c r="U767" s="101" t="str">
        <f t="shared" si="58"/>
        <v/>
      </c>
      <c r="V767" s="101" t="str">
        <f t="shared" si="59"/>
        <v/>
      </c>
    </row>
    <row r="768" spans="1:22" x14ac:dyDescent="0.3">
      <c r="A768" s="32">
        <f t="shared" si="55"/>
        <v>746</v>
      </c>
      <c r="B768" s="66" t="str">
        <f>IF(OR(C768="EE",C768="E",C768="Employee",C768="Self",AND(C768=0,TRIM(C768)&lt;&gt;"")),MAX($B$23:B767)+1,"")</f>
        <v/>
      </c>
      <c r="C768" s="65"/>
      <c r="D768" s="43"/>
      <c r="E768" s="43"/>
      <c r="F768" s="27"/>
      <c r="G768" s="28"/>
      <c r="H768" s="28"/>
      <c r="I768" s="28"/>
      <c r="J768" s="28"/>
      <c r="K768" s="28"/>
      <c r="L768" s="28"/>
      <c r="M768" s="45"/>
      <c r="N768" s="28"/>
      <c r="O768" s="26"/>
      <c r="Q768" s="101"/>
      <c r="R768" s="101" t="str">
        <f t="shared" si="56"/>
        <v/>
      </c>
      <c r="S768" s="107" t="str">
        <f t="shared" si="57"/>
        <v/>
      </c>
      <c r="T768" s="105"/>
      <c r="U768" s="101" t="str">
        <f t="shared" si="58"/>
        <v/>
      </c>
      <c r="V768" s="101" t="str">
        <f t="shared" si="59"/>
        <v/>
      </c>
    </row>
    <row r="769" spans="1:22" x14ac:dyDescent="0.3">
      <c r="A769" s="32">
        <f t="shared" si="55"/>
        <v>747</v>
      </c>
      <c r="B769" s="66" t="str">
        <f>IF(OR(C769="EE",C769="E",C769="Employee",C769="Self",AND(C769=0,TRIM(C769)&lt;&gt;"")),MAX($B$23:B768)+1,"")</f>
        <v/>
      </c>
      <c r="C769" s="65"/>
      <c r="D769" s="43"/>
      <c r="E769" s="43"/>
      <c r="F769" s="27"/>
      <c r="G769" s="28"/>
      <c r="H769" s="28"/>
      <c r="I769" s="28"/>
      <c r="J769" s="28"/>
      <c r="K769" s="28"/>
      <c r="L769" s="28"/>
      <c r="M769" s="45"/>
      <c r="N769" s="28"/>
      <c r="O769" s="26"/>
      <c r="Q769" s="101"/>
      <c r="R769" s="101" t="str">
        <f t="shared" si="56"/>
        <v/>
      </c>
      <c r="S769" s="107" t="str">
        <f t="shared" si="57"/>
        <v/>
      </c>
      <c r="T769" s="105"/>
      <c r="U769" s="101" t="str">
        <f t="shared" si="58"/>
        <v/>
      </c>
      <c r="V769" s="101" t="str">
        <f t="shared" si="59"/>
        <v/>
      </c>
    </row>
    <row r="770" spans="1:22" x14ac:dyDescent="0.3">
      <c r="A770" s="32">
        <f t="shared" si="55"/>
        <v>748</v>
      </c>
      <c r="B770" s="66" t="str">
        <f>IF(OR(C770="EE",C770="E",C770="Employee",C770="Self",AND(C770=0,TRIM(C770)&lt;&gt;"")),MAX($B$23:B769)+1,"")</f>
        <v/>
      </c>
      <c r="C770" s="65"/>
      <c r="D770" s="43"/>
      <c r="E770" s="43"/>
      <c r="F770" s="27"/>
      <c r="G770" s="28"/>
      <c r="H770" s="28"/>
      <c r="I770" s="28"/>
      <c r="J770" s="28"/>
      <c r="K770" s="28"/>
      <c r="L770" s="28"/>
      <c r="M770" s="45"/>
      <c r="N770" s="28"/>
      <c r="O770" s="26"/>
      <c r="Q770" s="101"/>
      <c r="R770" s="101" t="str">
        <f t="shared" si="56"/>
        <v/>
      </c>
      <c r="S770" s="107" t="str">
        <f t="shared" si="57"/>
        <v/>
      </c>
      <c r="T770" s="105"/>
      <c r="U770" s="101" t="str">
        <f t="shared" si="58"/>
        <v/>
      </c>
      <c r="V770" s="101" t="str">
        <f t="shared" si="59"/>
        <v/>
      </c>
    </row>
    <row r="771" spans="1:22" x14ac:dyDescent="0.3">
      <c r="A771" s="32">
        <f t="shared" si="55"/>
        <v>749</v>
      </c>
      <c r="B771" s="66" t="str">
        <f>IF(OR(C771="EE",C771="E",C771="Employee",C771="Self",AND(C771=0,TRIM(C771)&lt;&gt;"")),MAX($B$23:B770)+1,"")</f>
        <v/>
      </c>
      <c r="C771" s="65"/>
      <c r="D771" s="43"/>
      <c r="E771" s="43"/>
      <c r="F771" s="27"/>
      <c r="G771" s="28"/>
      <c r="H771" s="28"/>
      <c r="I771" s="28"/>
      <c r="J771" s="28"/>
      <c r="K771" s="28"/>
      <c r="L771" s="28"/>
      <c r="M771" s="45"/>
      <c r="N771" s="28"/>
      <c r="O771" s="26"/>
      <c r="Q771" s="101"/>
      <c r="R771" s="101" t="str">
        <f t="shared" si="56"/>
        <v/>
      </c>
      <c r="S771" s="107" t="str">
        <f t="shared" si="57"/>
        <v/>
      </c>
      <c r="T771" s="105"/>
      <c r="U771" s="101" t="str">
        <f t="shared" si="58"/>
        <v/>
      </c>
      <c r="V771" s="101" t="str">
        <f t="shared" si="59"/>
        <v/>
      </c>
    </row>
    <row r="772" spans="1:22" x14ac:dyDescent="0.3">
      <c r="A772" s="32">
        <f t="shared" si="55"/>
        <v>750</v>
      </c>
      <c r="B772" s="66" t="str">
        <f>IF(OR(C772="EE",C772="E",C772="Employee",C772="Self",AND(C772=0,TRIM(C772)&lt;&gt;"")),MAX($B$23:B771)+1,"")</f>
        <v/>
      </c>
      <c r="C772" s="65"/>
      <c r="D772" s="43"/>
      <c r="E772" s="43"/>
      <c r="F772" s="27"/>
      <c r="G772" s="28"/>
      <c r="H772" s="28"/>
      <c r="I772" s="28"/>
      <c r="J772" s="28"/>
      <c r="K772" s="28"/>
      <c r="L772" s="28"/>
      <c r="M772" s="45"/>
      <c r="N772" s="28"/>
      <c r="O772" s="26"/>
      <c r="Q772" s="101"/>
      <c r="R772" s="101" t="str">
        <f t="shared" si="56"/>
        <v/>
      </c>
      <c r="S772" s="107" t="str">
        <f t="shared" si="57"/>
        <v/>
      </c>
      <c r="T772" s="105"/>
      <c r="U772" s="101" t="str">
        <f t="shared" si="58"/>
        <v/>
      </c>
      <c r="V772" s="101" t="str">
        <f t="shared" si="59"/>
        <v/>
      </c>
    </row>
    <row r="773" spans="1:22" x14ac:dyDescent="0.3">
      <c r="A773" s="32">
        <f t="shared" si="55"/>
        <v>751</v>
      </c>
      <c r="B773" s="66" t="str">
        <f>IF(OR(C773="EE",C773="E",C773="Employee",C773="Self",AND(C773=0,TRIM(C773)&lt;&gt;"")),MAX($B$23:B772)+1,"")</f>
        <v/>
      </c>
      <c r="C773" s="65"/>
      <c r="D773" s="43"/>
      <c r="E773" s="43"/>
      <c r="F773" s="27"/>
      <c r="G773" s="28"/>
      <c r="H773" s="28"/>
      <c r="I773" s="28"/>
      <c r="J773" s="28"/>
      <c r="K773" s="28"/>
      <c r="L773" s="28"/>
      <c r="M773" s="45"/>
      <c r="N773" s="28"/>
      <c r="O773" s="26"/>
      <c r="Q773" s="101"/>
      <c r="R773" s="101" t="str">
        <f t="shared" si="56"/>
        <v/>
      </c>
      <c r="S773" s="107" t="str">
        <f t="shared" si="57"/>
        <v/>
      </c>
      <c r="T773" s="105"/>
      <c r="U773" s="101" t="str">
        <f t="shared" si="58"/>
        <v/>
      </c>
      <c r="V773" s="101" t="str">
        <f t="shared" si="59"/>
        <v/>
      </c>
    </row>
    <row r="774" spans="1:22" x14ac:dyDescent="0.3">
      <c r="A774" s="32">
        <f t="shared" si="55"/>
        <v>752</v>
      </c>
      <c r="B774" s="66" t="str">
        <f>IF(OR(C774="EE",C774="E",C774="Employee",C774="Self",AND(C774=0,TRIM(C774)&lt;&gt;"")),MAX($B$23:B773)+1,"")</f>
        <v/>
      </c>
      <c r="C774" s="65"/>
      <c r="D774" s="43"/>
      <c r="E774" s="43"/>
      <c r="F774" s="27"/>
      <c r="G774" s="28"/>
      <c r="H774" s="28"/>
      <c r="I774" s="28"/>
      <c r="J774" s="28"/>
      <c r="K774" s="28"/>
      <c r="L774" s="28"/>
      <c r="M774" s="45"/>
      <c r="N774" s="28"/>
      <c r="O774" s="26"/>
      <c r="Q774" s="101"/>
      <c r="R774" s="101" t="str">
        <f t="shared" si="56"/>
        <v/>
      </c>
      <c r="S774" s="107" t="str">
        <f t="shared" si="57"/>
        <v/>
      </c>
      <c r="T774" s="105"/>
      <c r="U774" s="101" t="str">
        <f t="shared" si="58"/>
        <v/>
      </c>
      <c r="V774" s="101" t="str">
        <f t="shared" si="59"/>
        <v/>
      </c>
    </row>
    <row r="775" spans="1:22" x14ac:dyDescent="0.3">
      <c r="A775" s="32">
        <f t="shared" si="55"/>
        <v>753</v>
      </c>
      <c r="B775" s="66" t="str">
        <f>IF(OR(C775="EE",C775="E",C775="Employee",C775="Self",AND(C775=0,TRIM(C775)&lt;&gt;"")),MAX($B$23:B774)+1,"")</f>
        <v/>
      </c>
      <c r="C775" s="65"/>
      <c r="D775" s="43"/>
      <c r="E775" s="43"/>
      <c r="F775" s="27"/>
      <c r="G775" s="28"/>
      <c r="H775" s="28"/>
      <c r="I775" s="28"/>
      <c r="J775" s="28"/>
      <c r="K775" s="28"/>
      <c r="L775" s="28"/>
      <c r="M775" s="45"/>
      <c r="N775" s="28"/>
      <c r="O775" s="26"/>
      <c r="Q775" s="101"/>
      <c r="R775" s="101" t="str">
        <f t="shared" si="56"/>
        <v/>
      </c>
      <c r="S775" s="107" t="str">
        <f t="shared" si="57"/>
        <v/>
      </c>
      <c r="T775" s="105"/>
      <c r="U775" s="101" t="str">
        <f t="shared" si="58"/>
        <v/>
      </c>
      <c r="V775" s="101" t="str">
        <f t="shared" si="59"/>
        <v/>
      </c>
    </row>
    <row r="776" spans="1:22" x14ac:dyDescent="0.3">
      <c r="A776" s="32">
        <f t="shared" si="55"/>
        <v>754</v>
      </c>
      <c r="B776" s="66" t="str">
        <f>IF(OR(C776="EE",C776="E",C776="Employee",C776="Self",AND(C776=0,TRIM(C776)&lt;&gt;"")),MAX($B$23:B775)+1,"")</f>
        <v/>
      </c>
      <c r="C776" s="65"/>
      <c r="D776" s="43"/>
      <c r="E776" s="43"/>
      <c r="F776" s="27"/>
      <c r="G776" s="28"/>
      <c r="H776" s="28"/>
      <c r="I776" s="28"/>
      <c r="J776" s="28"/>
      <c r="K776" s="28"/>
      <c r="L776" s="28"/>
      <c r="M776" s="45"/>
      <c r="N776" s="28"/>
      <c r="O776" s="26"/>
      <c r="Q776" s="101"/>
      <c r="R776" s="101" t="str">
        <f t="shared" si="56"/>
        <v/>
      </c>
      <c r="S776" s="107" t="str">
        <f t="shared" si="57"/>
        <v/>
      </c>
      <c r="T776" s="105"/>
      <c r="U776" s="101" t="str">
        <f t="shared" si="58"/>
        <v/>
      </c>
      <c r="V776" s="101" t="str">
        <f t="shared" si="59"/>
        <v/>
      </c>
    </row>
    <row r="777" spans="1:22" x14ac:dyDescent="0.3">
      <c r="A777" s="32">
        <f t="shared" si="55"/>
        <v>755</v>
      </c>
      <c r="B777" s="66" t="str">
        <f>IF(OR(C777="EE",C777="E",C777="Employee",C777="Self",AND(C777=0,TRIM(C777)&lt;&gt;"")),MAX($B$23:B776)+1,"")</f>
        <v/>
      </c>
      <c r="C777" s="65"/>
      <c r="D777" s="43"/>
      <c r="E777" s="43"/>
      <c r="F777" s="27"/>
      <c r="G777" s="28"/>
      <c r="H777" s="28"/>
      <c r="I777" s="28"/>
      <c r="J777" s="28"/>
      <c r="K777" s="28"/>
      <c r="L777" s="28"/>
      <c r="M777" s="45"/>
      <c r="N777" s="28"/>
      <c r="O777" s="26"/>
      <c r="Q777" s="101"/>
      <c r="R777" s="101" t="str">
        <f t="shared" si="56"/>
        <v/>
      </c>
      <c r="S777" s="107" t="str">
        <f t="shared" si="57"/>
        <v/>
      </c>
      <c r="T777" s="105"/>
      <c r="U777" s="101" t="str">
        <f t="shared" si="58"/>
        <v/>
      </c>
      <c r="V777" s="101" t="str">
        <f t="shared" si="59"/>
        <v/>
      </c>
    </row>
    <row r="778" spans="1:22" x14ac:dyDescent="0.3">
      <c r="A778" s="32">
        <f t="shared" si="55"/>
        <v>756</v>
      </c>
      <c r="B778" s="66" t="str">
        <f>IF(OR(C778="EE",C778="E",C778="Employee",C778="Self",AND(C778=0,TRIM(C778)&lt;&gt;"")),MAX($B$23:B777)+1,"")</f>
        <v/>
      </c>
      <c r="C778" s="65"/>
      <c r="D778" s="43"/>
      <c r="E778" s="43"/>
      <c r="F778" s="27"/>
      <c r="G778" s="28"/>
      <c r="H778" s="28"/>
      <c r="I778" s="28"/>
      <c r="J778" s="28"/>
      <c r="K778" s="28"/>
      <c r="L778" s="28"/>
      <c r="M778" s="45"/>
      <c r="N778" s="28"/>
      <c r="O778" s="26"/>
      <c r="Q778" s="101"/>
      <c r="R778" s="101" t="str">
        <f t="shared" si="56"/>
        <v/>
      </c>
      <c r="S778" s="107" t="str">
        <f t="shared" si="57"/>
        <v/>
      </c>
      <c r="T778" s="105"/>
      <c r="U778" s="101" t="str">
        <f t="shared" si="58"/>
        <v/>
      </c>
      <c r="V778" s="101" t="str">
        <f t="shared" si="59"/>
        <v/>
      </c>
    </row>
    <row r="779" spans="1:22" x14ac:dyDescent="0.3">
      <c r="A779" s="32">
        <f t="shared" si="55"/>
        <v>757</v>
      </c>
      <c r="B779" s="66" t="str">
        <f>IF(OR(C779="EE",C779="E",C779="Employee",C779="Self",AND(C779=0,TRIM(C779)&lt;&gt;"")),MAX($B$23:B778)+1,"")</f>
        <v/>
      </c>
      <c r="C779" s="65"/>
      <c r="D779" s="43"/>
      <c r="E779" s="43"/>
      <c r="F779" s="27"/>
      <c r="G779" s="28"/>
      <c r="H779" s="28"/>
      <c r="I779" s="28"/>
      <c r="J779" s="28"/>
      <c r="K779" s="28"/>
      <c r="L779" s="28"/>
      <c r="M779" s="45"/>
      <c r="N779" s="28"/>
      <c r="O779" s="26"/>
      <c r="Q779" s="101"/>
      <c r="R779" s="101" t="str">
        <f t="shared" si="56"/>
        <v/>
      </c>
      <c r="S779" s="107" t="str">
        <f t="shared" si="57"/>
        <v/>
      </c>
      <c r="T779" s="105"/>
      <c r="U779" s="101" t="str">
        <f t="shared" si="58"/>
        <v/>
      </c>
      <c r="V779" s="101" t="str">
        <f t="shared" si="59"/>
        <v/>
      </c>
    </row>
    <row r="780" spans="1:22" x14ac:dyDescent="0.3">
      <c r="A780" s="32">
        <f t="shared" si="55"/>
        <v>758</v>
      </c>
      <c r="B780" s="66" t="str">
        <f>IF(OR(C780="EE",C780="E",C780="Employee",C780="Self",AND(C780=0,TRIM(C780)&lt;&gt;"")),MAX($B$23:B779)+1,"")</f>
        <v/>
      </c>
      <c r="C780" s="65"/>
      <c r="D780" s="43"/>
      <c r="E780" s="43"/>
      <c r="F780" s="27"/>
      <c r="G780" s="28"/>
      <c r="H780" s="28"/>
      <c r="I780" s="28"/>
      <c r="J780" s="28"/>
      <c r="K780" s="28"/>
      <c r="L780" s="28"/>
      <c r="M780" s="45"/>
      <c r="N780" s="28"/>
      <c r="O780" s="26"/>
      <c r="Q780" s="101"/>
      <c r="R780" s="101" t="str">
        <f t="shared" si="56"/>
        <v/>
      </c>
      <c r="S780" s="107" t="str">
        <f t="shared" si="57"/>
        <v/>
      </c>
      <c r="T780" s="105"/>
      <c r="U780" s="101" t="str">
        <f t="shared" si="58"/>
        <v/>
      </c>
      <c r="V780" s="101" t="str">
        <f t="shared" si="59"/>
        <v/>
      </c>
    </row>
    <row r="781" spans="1:22" x14ac:dyDescent="0.3">
      <c r="A781" s="32">
        <f t="shared" si="55"/>
        <v>759</v>
      </c>
      <c r="B781" s="66" t="str">
        <f>IF(OR(C781="EE",C781="E",C781="Employee",C781="Self",AND(C781=0,TRIM(C781)&lt;&gt;"")),MAX($B$23:B780)+1,"")</f>
        <v/>
      </c>
      <c r="C781" s="65"/>
      <c r="D781" s="43"/>
      <c r="E781" s="43"/>
      <c r="F781" s="27"/>
      <c r="G781" s="28"/>
      <c r="H781" s="28"/>
      <c r="I781" s="28"/>
      <c r="J781" s="28"/>
      <c r="K781" s="28"/>
      <c r="L781" s="28"/>
      <c r="M781" s="45"/>
      <c r="N781" s="28"/>
      <c r="O781" s="26"/>
      <c r="Q781" s="101"/>
      <c r="R781" s="101" t="str">
        <f t="shared" si="56"/>
        <v/>
      </c>
      <c r="S781" s="107" t="str">
        <f t="shared" si="57"/>
        <v/>
      </c>
      <c r="T781" s="105"/>
      <c r="U781" s="101" t="str">
        <f t="shared" si="58"/>
        <v/>
      </c>
      <c r="V781" s="101" t="str">
        <f t="shared" si="59"/>
        <v/>
      </c>
    </row>
    <row r="782" spans="1:22" x14ac:dyDescent="0.3">
      <c r="A782" s="32">
        <f t="shared" si="55"/>
        <v>760</v>
      </c>
      <c r="B782" s="66" t="str">
        <f>IF(OR(C782="EE",C782="E",C782="Employee",C782="Self",AND(C782=0,TRIM(C782)&lt;&gt;"")),MAX($B$23:B781)+1,"")</f>
        <v/>
      </c>
      <c r="C782" s="65"/>
      <c r="D782" s="43"/>
      <c r="E782" s="43"/>
      <c r="F782" s="27"/>
      <c r="G782" s="28"/>
      <c r="H782" s="28"/>
      <c r="I782" s="28"/>
      <c r="J782" s="28"/>
      <c r="K782" s="28"/>
      <c r="L782" s="28"/>
      <c r="M782" s="45"/>
      <c r="N782" s="28"/>
      <c r="O782" s="26"/>
      <c r="Q782" s="101"/>
      <c r="R782" s="101" t="str">
        <f t="shared" si="56"/>
        <v/>
      </c>
      <c r="S782" s="107" t="str">
        <f t="shared" si="57"/>
        <v/>
      </c>
      <c r="T782" s="105"/>
      <c r="U782" s="101" t="str">
        <f t="shared" si="58"/>
        <v/>
      </c>
      <c r="V782" s="101" t="str">
        <f t="shared" si="59"/>
        <v/>
      </c>
    </row>
    <row r="783" spans="1:22" x14ac:dyDescent="0.3">
      <c r="A783" s="32">
        <f t="shared" si="55"/>
        <v>761</v>
      </c>
      <c r="B783" s="66" t="str">
        <f>IF(OR(C783="EE",C783="E",C783="Employee",C783="Self",AND(C783=0,TRIM(C783)&lt;&gt;"")),MAX($B$23:B782)+1,"")</f>
        <v/>
      </c>
      <c r="C783" s="65"/>
      <c r="D783" s="43"/>
      <c r="E783" s="43"/>
      <c r="F783" s="27"/>
      <c r="G783" s="28"/>
      <c r="H783" s="28"/>
      <c r="I783" s="28"/>
      <c r="J783" s="28"/>
      <c r="K783" s="28"/>
      <c r="L783" s="28"/>
      <c r="M783" s="45"/>
      <c r="N783" s="28"/>
      <c r="O783" s="26"/>
      <c r="Q783" s="101"/>
      <c r="R783" s="101" t="str">
        <f t="shared" si="56"/>
        <v/>
      </c>
      <c r="S783" s="107" t="str">
        <f t="shared" si="57"/>
        <v/>
      </c>
      <c r="T783" s="105"/>
      <c r="U783" s="101" t="str">
        <f t="shared" si="58"/>
        <v/>
      </c>
      <c r="V783" s="101" t="str">
        <f t="shared" si="59"/>
        <v/>
      </c>
    </row>
    <row r="784" spans="1:22" x14ac:dyDescent="0.3">
      <c r="A784" s="32">
        <f t="shared" si="55"/>
        <v>762</v>
      </c>
      <c r="B784" s="66" t="str">
        <f>IF(OR(C784="EE",C784="E",C784="Employee",C784="Self",AND(C784=0,TRIM(C784)&lt;&gt;"")),MAX($B$23:B783)+1,"")</f>
        <v/>
      </c>
      <c r="C784" s="65"/>
      <c r="D784" s="43"/>
      <c r="E784" s="43"/>
      <c r="F784" s="27"/>
      <c r="G784" s="28"/>
      <c r="H784" s="28"/>
      <c r="I784" s="28"/>
      <c r="J784" s="28"/>
      <c r="K784" s="28"/>
      <c r="L784" s="28"/>
      <c r="M784" s="45"/>
      <c r="N784" s="28"/>
      <c r="O784" s="26"/>
      <c r="Q784" s="101"/>
      <c r="R784" s="101" t="str">
        <f t="shared" si="56"/>
        <v/>
      </c>
      <c r="S784" s="107" t="str">
        <f t="shared" si="57"/>
        <v/>
      </c>
      <c r="T784" s="105"/>
      <c r="U784" s="101" t="str">
        <f t="shared" si="58"/>
        <v/>
      </c>
      <c r="V784" s="101" t="str">
        <f t="shared" si="59"/>
        <v/>
      </c>
    </row>
    <row r="785" spans="1:22" x14ac:dyDescent="0.3">
      <c r="A785" s="32">
        <f t="shared" si="55"/>
        <v>763</v>
      </c>
      <c r="B785" s="66" t="str">
        <f>IF(OR(C785="EE",C785="E",C785="Employee",C785="Self",AND(C785=0,TRIM(C785)&lt;&gt;"")),MAX($B$23:B784)+1,"")</f>
        <v/>
      </c>
      <c r="C785" s="65"/>
      <c r="D785" s="43"/>
      <c r="E785" s="43"/>
      <c r="F785" s="27"/>
      <c r="G785" s="28"/>
      <c r="H785" s="28"/>
      <c r="I785" s="28"/>
      <c r="J785" s="28"/>
      <c r="K785" s="28"/>
      <c r="L785" s="28"/>
      <c r="M785" s="45"/>
      <c r="N785" s="28"/>
      <c r="O785" s="26"/>
      <c r="Q785" s="101"/>
      <c r="R785" s="101" t="str">
        <f t="shared" si="56"/>
        <v/>
      </c>
      <c r="S785" s="107" t="str">
        <f t="shared" si="57"/>
        <v/>
      </c>
      <c r="T785" s="105"/>
      <c r="U785" s="101" t="str">
        <f t="shared" si="58"/>
        <v/>
      </c>
      <c r="V785" s="101" t="str">
        <f t="shared" si="59"/>
        <v/>
      </c>
    </row>
    <row r="786" spans="1:22" x14ac:dyDescent="0.3">
      <c r="A786" s="32">
        <f t="shared" si="55"/>
        <v>764</v>
      </c>
      <c r="B786" s="66" t="str">
        <f>IF(OR(C786="EE",C786="E",C786="Employee",C786="Self",AND(C786=0,TRIM(C786)&lt;&gt;"")),MAX($B$23:B785)+1,"")</f>
        <v/>
      </c>
      <c r="C786" s="65"/>
      <c r="D786" s="43"/>
      <c r="E786" s="43"/>
      <c r="F786" s="27"/>
      <c r="G786" s="28"/>
      <c r="H786" s="28"/>
      <c r="I786" s="28"/>
      <c r="J786" s="28"/>
      <c r="K786" s="28"/>
      <c r="L786" s="28"/>
      <c r="M786" s="45"/>
      <c r="N786" s="28"/>
      <c r="O786" s="26"/>
      <c r="Q786" s="101"/>
      <c r="R786" s="101" t="str">
        <f t="shared" si="56"/>
        <v/>
      </c>
      <c r="S786" s="107" t="str">
        <f t="shared" si="57"/>
        <v/>
      </c>
      <c r="T786" s="105"/>
      <c r="U786" s="101" t="str">
        <f t="shared" si="58"/>
        <v/>
      </c>
      <c r="V786" s="101" t="str">
        <f t="shared" si="59"/>
        <v/>
      </c>
    </row>
    <row r="787" spans="1:22" x14ac:dyDescent="0.3">
      <c r="A787" s="32">
        <f t="shared" si="55"/>
        <v>765</v>
      </c>
      <c r="B787" s="66" t="str">
        <f>IF(OR(C787="EE",C787="E",C787="Employee",C787="Self",AND(C787=0,TRIM(C787)&lt;&gt;"")),MAX($B$23:B786)+1,"")</f>
        <v/>
      </c>
      <c r="C787" s="65"/>
      <c r="D787" s="43"/>
      <c r="E787" s="43"/>
      <c r="F787" s="27"/>
      <c r="G787" s="28"/>
      <c r="H787" s="28"/>
      <c r="I787" s="28"/>
      <c r="J787" s="28"/>
      <c r="K787" s="28"/>
      <c r="L787" s="28"/>
      <c r="M787" s="45"/>
      <c r="N787" s="28"/>
      <c r="O787" s="26"/>
      <c r="Q787" s="101"/>
      <c r="R787" s="101" t="str">
        <f t="shared" si="56"/>
        <v/>
      </c>
      <c r="S787" s="107" t="str">
        <f t="shared" si="57"/>
        <v/>
      </c>
      <c r="T787" s="105"/>
      <c r="U787" s="101" t="str">
        <f t="shared" si="58"/>
        <v/>
      </c>
      <c r="V787" s="101" t="str">
        <f t="shared" si="59"/>
        <v/>
      </c>
    </row>
    <row r="788" spans="1:22" x14ac:dyDescent="0.3">
      <c r="A788" s="32">
        <f t="shared" si="55"/>
        <v>766</v>
      </c>
      <c r="B788" s="66" t="str">
        <f>IF(OR(C788="EE",C788="E",C788="Employee",C788="Self",AND(C788=0,TRIM(C788)&lt;&gt;"")),MAX($B$23:B787)+1,"")</f>
        <v/>
      </c>
      <c r="C788" s="65"/>
      <c r="D788" s="43"/>
      <c r="E788" s="43"/>
      <c r="F788" s="27"/>
      <c r="G788" s="28"/>
      <c r="H788" s="28"/>
      <c r="I788" s="28"/>
      <c r="J788" s="28"/>
      <c r="K788" s="28"/>
      <c r="L788" s="28"/>
      <c r="M788" s="45"/>
      <c r="N788" s="28"/>
      <c r="O788" s="26"/>
      <c r="Q788" s="101"/>
      <c r="R788" s="101" t="str">
        <f t="shared" si="56"/>
        <v/>
      </c>
      <c r="S788" s="107" t="str">
        <f t="shared" si="57"/>
        <v/>
      </c>
      <c r="T788" s="105"/>
      <c r="U788" s="101" t="str">
        <f t="shared" si="58"/>
        <v/>
      </c>
      <c r="V788" s="101" t="str">
        <f t="shared" si="59"/>
        <v/>
      </c>
    </row>
    <row r="789" spans="1:22" x14ac:dyDescent="0.3">
      <c r="A789" s="32">
        <f t="shared" si="55"/>
        <v>767</v>
      </c>
      <c r="B789" s="66" t="str">
        <f>IF(OR(C789="EE",C789="E",C789="Employee",C789="Self",AND(C789=0,TRIM(C789)&lt;&gt;"")),MAX($B$23:B788)+1,"")</f>
        <v/>
      </c>
      <c r="C789" s="65"/>
      <c r="D789" s="43"/>
      <c r="E789" s="43"/>
      <c r="F789" s="27"/>
      <c r="G789" s="28"/>
      <c r="H789" s="28"/>
      <c r="I789" s="28"/>
      <c r="J789" s="28"/>
      <c r="K789" s="28"/>
      <c r="L789" s="28"/>
      <c r="M789" s="45"/>
      <c r="N789" s="28"/>
      <c r="O789" s="26"/>
      <c r="Q789" s="101"/>
      <c r="R789" s="101" t="str">
        <f t="shared" si="56"/>
        <v/>
      </c>
      <c r="S789" s="107" t="str">
        <f t="shared" si="57"/>
        <v/>
      </c>
      <c r="T789" s="105"/>
      <c r="U789" s="101" t="str">
        <f t="shared" si="58"/>
        <v/>
      </c>
      <c r="V789" s="101" t="str">
        <f t="shared" si="59"/>
        <v/>
      </c>
    </row>
    <row r="790" spans="1:22" x14ac:dyDescent="0.3">
      <c r="A790" s="32">
        <f t="shared" si="55"/>
        <v>768</v>
      </c>
      <c r="B790" s="66" t="str">
        <f>IF(OR(C790="EE",C790="E",C790="Employee",C790="Self",AND(C790=0,TRIM(C790)&lt;&gt;"")),MAX($B$23:B789)+1,"")</f>
        <v/>
      </c>
      <c r="C790" s="65"/>
      <c r="D790" s="43"/>
      <c r="E790" s="43"/>
      <c r="F790" s="27"/>
      <c r="G790" s="28"/>
      <c r="H790" s="28"/>
      <c r="I790" s="28"/>
      <c r="J790" s="28"/>
      <c r="K790" s="28"/>
      <c r="L790" s="28"/>
      <c r="M790" s="45"/>
      <c r="N790" s="28"/>
      <c r="O790" s="26"/>
      <c r="Q790" s="101"/>
      <c r="R790" s="101" t="str">
        <f t="shared" si="56"/>
        <v/>
      </c>
      <c r="S790" s="107" t="str">
        <f t="shared" si="57"/>
        <v/>
      </c>
      <c r="T790" s="105"/>
      <c r="U790" s="101" t="str">
        <f t="shared" si="58"/>
        <v/>
      </c>
      <c r="V790" s="101" t="str">
        <f t="shared" si="59"/>
        <v/>
      </c>
    </row>
    <row r="791" spans="1:22" x14ac:dyDescent="0.3">
      <c r="A791" s="32">
        <f t="shared" si="55"/>
        <v>769</v>
      </c>
      <c r="B791" s="66" t="str">
        <f>IF(OR(C791="EE",C791="E",C791="Employee",C791="Self",AND(C791=0,TRIM(C791)&lt;&gt;"")),MAX($B$23:B790)+1,"")</f>
        <v/>
      </c>
      <c r="C791" s="65"/>
      <c r="D791" s="43"/>
      <c r="E791" s="43"/>
      <c r="F791" s="27"/>
      <c r="G791" s="28"/>
      <c r="H791" s="28"/>
      <c r="I791" s="28"/>
      <c r="J791" s="28"/>
      <c r="K791" s="28"/>
      <c r="L791" s="28"/>
      <c r="M791" s="45"/>
      <c r="N791" s="28"/>
      <c r="O791" s="26"/>
      <c r="Q791" s="101"/>
      <c r="R791" s="101" t="str">
        <f t="shared" si="56"/>
        <v/>
      </c>
      <c r="S791" s="107" t="str">
        <f t="shared" si="57"/>
        <v/>
      </c>
      <c r="T791" s="105"/>
      <c r="U791" s="101" t="str">
        <f t="shared" si="58"/>
        <v/>
      </c>
      <c r="V791" s="101" t="str">
        <f t="shared" si="59"/>
        <v/>
      </c>
    </row>
    <row r="792" spans="1:22" x14ac:dyDescent="0.3">
      <c r="A792" s="32">
        <f t="shared" ref="A792:A855" si="60">ROW()-ROW($A$22)</f>
        <v>770</v>
      </c>
      <c r="B792" s="66" t="str">
        <f>IF(OR(C792="EE",C792="E",C792="Employee",C792="Self",AND(C792=0,TRIM(C792)&lt;&gt;"")),MAX($B$23:B791)+1,"")</f>
        <v/>
      </c>
      <c r="C792" s="65"/>
      <c r="D792" s="43"/>
      <c r="E792" s="43"/>
      <c r="F792" s="27"/>
      <c r="G792" s="28"/>
      <c r="H792" s="28"/>
      <c r="I792" s="28"/>
      <c r="J792" s="28"/>
      <c r="K792" s="28"/>
      <c r="L792" s="28"/>
      <c r="M792" s="45"/>
      <c r="N792" s="28"/>
      <c r="O792" s="26"/>
      <c r="Q792" s="101"/>
      <c r="R792" s="101" t="str">
        <f t="shared" ref="R792:R855" si="61">IFERROR(LEFT(TRIM(Q792),FIND(",",TRIM(Q792))-1),"")</f>
        <v/>
      </c>
      <c r="S792" s="107" t="str">
        <f t="shared" ref="S792:S855" si="62">IFERROR(RIGHT(TRIM(Q792),LEN(TRIM(Q792))-FIND(",",TRIM(Q792))-1),"")</f>
        <v/>
      </c>
      <c r="T792" s="105"/>
      <c r="U792" s="101" t="str">
        <f t="shared" si="58"/>
        <v/>
      </c>
      <c r="V792" s="101" t="str">
        <f t="shared" si="59"/>
        <v/>
      </c>
    </row>
    <row r="793" spans="1:22" x14ac:dyDescent="0.3">
      <c r="A793" s="32">
        <f t="shared" si="60"/>
        <v>771</v>
      </c>
      <c r="B793" s="66" t="str">
        <f>IF(OR(C793="EE",C793="E",C793="Employee",C793="Self",AND(C793=0,TRIM(C793)&lt;&gt;"")),MAX($B$23:B792)+1,"")</f>
        <v/>
      </c>
      <c r="C793" s="65"/>
      <c r="D793" s="43"/>
      <c r="E793" s="43"/>
      <c r="F793" s="27"/>
      <c r="G793" s="28"/>
      <c r="H793" s="28"/>
      <c r="I793" s="28"/>
      <c r="J793" s="28"/>
      <c r="K793" s="28"/>
      <c r="L793" s="28"/>
      <c r="M793" s="45"/>
      <c r="N793" s="28"/>
      <c r="O793" s="26"/>
      <c r="Q793" s="101"/>
      <c r="R793" s="101" t="str">
        <f t="shared" si="61"/>
        <v/>
      </c>
      <c r="S793" s="107" t="str">
        <f t="shared" si="62"/>
        <v/>
      </c>
      <c r="T793" s="105"/>
      <c r="U793" s="101" t="str">
        <f t="shared" ref="U793:U856" si="63">IFERROR(RIGHT(TRIM(T793),LEN(TRIM(T793))-FIND(" ",TRIM(T793))),"")</f>
        <v/>
      </c>
      <c r="V793" s="101" t="str">
        <f t="shared" ref="V793:V856" si="64">IFERROR(LEFT(TRIM(T793),FIND(" ",TRIM(T793))-1),"")</f>
        <v/>
      </c>
    </row>
    <row r="794" spans="1:22" x14ac:dyDescent="0.3">
      <c r="A794" s="32">
        <f t="shared" si="60"/>
        <v>772</v>
      </c>
      <c r="B794" s="66" t="str">
        <f>IF(OR(C794="EE",C794="E",C794="Employee",C794="Self",AND(C794=0,TRIM(C794)&lt;&gt;"")),MAX($B$23:B793)+1,"")</f>
        <v/>
      </c>
      <c r="C794" s="65"/>
      <c r="D794" s="43"/>
      <c r="E794" s="43"/>
      <c r="F794" s="27"/>
      <c r="G794" s="28"/>
      <c r="H794" s="28"/>
      <c r="I794" s="28"/>
      <c r="J794" s="28"/>
      <c r="K794" s="28"/>
      <c r="L794" s="28"/>
      <c r="M794" s="45"/>
      <c r="N794" s="28"/>
      <c r="O794" s="26"/>
      <c r="Q794" s="101"/>
      <c r="R794" s="101" t="str">
        <f t="shared" si="61"/>
        <v/>
      </c>
      <c r="S794" s="107" t="str">
        <f t="shared" si="62"/>
        <v/>
      </c>
      <c r="T794" s="105"/>
      <c r="U794" s="101" t="str">
        <f t="shared" si="63"/>
        <v/>
      </c>
      <c r="V794" s="101" t="str">
        <f t="shared" si="64"/>
        <v/>
      </c>
    </row>
    <row r="795" spans="1:22" x14ac:dyDescent="0.3">
      <c r="A795" s="32">
        <f t="shared" si="60"/>
        <v>773</v>
      </c>
      <c r="B795" s="66" t="str">
        <f>IF(OR(C795="EE",C795="E",C795="Employee",C795="Self",AND(C795=0,TRIM(C795)&lt;&gt;"")),MAX($B$23:B794)+1,"")</f>
        <v/>
      </c>
      <c r="C795" s="65"/>
      <c r="D795" s="43"/>
      <c r="E795" s="43"/>
      <c r="F795" s="27"/>
      <c r="G795" s="28"/>
      <c r="H795" s="28"/>
      <c r="I795" s="28"/>
      <c r="J795" s="28"/>
      <c r="K795" s="28"/>
      <c r="L795" s="28"/>
      <c r="M795" s="45"/>
      <c r="N795" s="28"/>
      <c r="O795" s="26"/>
      <c r="Q795" s="101"/>
      <c r="R795" s="101" t="str">
        <f t="shared" si="61"/>
        <v/>
      </c>
      <c r="S795" s="107" t="str">
        <f t="shared" si="62"/>
        <v/>
      </c>
      <c r="T795" s="105"/>
      <c r="U795" s="101" t="str">
        <f t="shared" si="63"/>
        <v/>
      </c>
      <c r="V795" s="101" t="str">
        <f t="shared" si="64"/>
        <v/>
      </c>
    </row>
    <row r="796" spans="1:22" x14ac:dyDescent="0.3">
      <c r="A796" s="32">
        <f t="shared" si="60"/>
        <v>774</v>
      </c>
      <c r="B796" s="66" t="str">
        <f>IF(OR(C796="EE",C796="E",C796="Employee",C796="Self",AND(C796=0,TRIM(C796)&lt;&gt;"")),MAX($B$23:B795)+1,"")</f>
        <v/>
      </c>
      <c r="C796" s="65"/>
      <c r="D796" s="43"/>
      <c r="E796" s="43"/>
      <c r="F796" s="27"/>
      <c r="G796" s="28"/>
      <c r="H796" s="28"/>
      <c r="I796" s="28"/>
      <c r="J796" s="28"/>
      <c r="K796" s="28"/>
      <c r="L796" s="28"/>
      <c r="M796" s="45"/>
      <c r="N796" s="28"/>
      <c r="O796" s="26"/>
      <c r="Q796" s="101"/>
      <c r="R796" s="101" t="str">
        <f t="shared" si="61"/>
        <v/>
      </c>
      <c r="S796" s="107" t="str">
        <f t="shared" si="62"/>
        <v/>
      </c>
      <c r="T796" s="105"/>
      <c r="U796" s="101" t="str">
        <f t="shared" si="63"/>
        <v/>
      </c>
      <c r="V796" s="101" t="str">
        <f t="shared" si="64"/>
        <v/>
      </c>
    </row>
    <row r="797" spans="1:22" x14ac:dyDescent="0.3">
      <c r="A797" s="32">
        <f t="shared" si="60"/>
        <v>775</v>
      </c>
      <c r="B797" s="66" t="str">
        <f>IF(OR(C797="EE",C797="E",C797="Employee",C797="Self",AND(C797=0,TRIM(C797)&lt;&gt;"")),MAX($B$23:B796)+1,"")</f>
        <v/>
      </c>
      <c r="C797" s="65"/>
      <c r="D797" s="43"/>
      <c r="E797" s="43"/>
      <c r="F797" s="27"/>
      <c r="G797" s="28"/>
      <c r="H797" s="28"/>
      <c r="I797" s="28"/>
      <c r="J797" s="28"/>
      <c r="K797" s="28"/>
      <c r="L797" s="28"/>
      <c r="M797" s="45"/>
      <c r="N797" s="28"/>
      <c r="O797" s="26"/>
      <c r="Q797" s="101"/>
      <c r="R797" s="101" t="str">
        <f t="shared" si="61"/>
        <v/>
      </c>
      <c r="S797" s="107" t="str">
        <f t="shared" si="62"/>
        <v/>
      </c>
      <c r="T797" s="105"/>
      <c r="U797" s="101" t="str">
        <f t="shared" si="63"/>
        <v/>
      </c>
      <c r="V797" s="101" t="str">
        <f t="shared" si="64"/>
        <v/>
      </c>
    </row>
    <row r="798" spans="1:22" x14ac:dyDescent="0.3">
      <c r="A798" s="32">
        <f t="shared" si="60"/>
        <v>776</v>
      </c>
      <c r="B798" s="66" t="str">
        <f>IF(OR(C798="EE",C798="E",C798="Employee",C798="Self",AND(C798=0,TRIM(C798)&lt;&gt;"")),MAX($B$23:B797)+1,"")</f>
        <v/>
      </c>
      <c r="C798" s="65"/>
      <c r="D798" s="43"/>
      <c r="E798" s="43"/>
      <c r="F798" s="27"/>
      <c r="G798" s="28"/>
      <c r="H798" s="28"/>
      <c r="I798" s="28"/>
      <c r="J798" s="28"/>
      <c r="K798" s="28"/>
      <c r="L798" s="28"/>
      <c r="M798" s="45"/>
      <c r="N798" s="28"/>
      <c r="O798" s="26"/>
      <c r="Q798" s="101"/>
      <c r="R798" s="101" t="str">
        <f t="shared" si="61"/>
        <v/>
      </c>
      <c r="S798" s="107" t="str">
        <f t="shared" si="62"/>
        <v/>
      </c>
      <c r="T798" s="105"/>
      <c r="U798" s="101" t="str">
        <f t="shared" si="63"/>
        <v/>
      </c>
      <c r="V798" s="101" t="str">
        <f t="shared" si="64"/>
        <v/>
      </c>
    </row>
    <row r="799" spans="1:22" x14ac:dyDescent="0.3">
      <c r="A799" s="32">
        <f t="shared" si="60"/>
        <v>777</v>
      </c>
      <c r="B799" s="66" t="str">
        <f>IF(OR(C799="EE",C799="E",C799="Employee",C799="Self",AND(C799=0,TRIM(C799)&lt;&gt;"")),MAX($B$23:B798)+1,"")</f>
        <v/>
      </c>
      <c r="C799" s="65"/>
      <c r="D799" s="43"/>
      <c r="E799" s="43"/>
      <c r="F799" s="27"/>
      <c r="G799" s="28"/>
      <c r="H799" s="28"/>
      <c r="I799" s="28"/>
      <c r="J799" s="28"/>
      <c r="K799" s="28"/>
      <c r="L799" s="28"/>
      <c r="M799" s="45"/>
      <c r="N799" s="28"/>
      <c r="O799" s="26"/>
      <c r="Q799" s="101"/>
      <c r="R799" s="101" t="str">
        <f t="shared" si="61"/>
        <v/>
      </c>
      <c r="S799" s="107" t="str">
        <f t="shared" si="62"/>
        <v/>
      </c>
      <c r="T799" s="105"/>
      <c r="U799" s="101" t="str">
        <f t="shared" si="63"/>
        <v/>
      </c>
      <c r="V799" s="101" t="str">
        <f t="shared" si="64"/>
        <v/>
      </c>
    </row>
    <row r="800" spans="1:22" x14ac:dyDescent="0.3">
      <c r="A800" s="32">
        <f t="shared" si="60"/>
        <v>778</v>
      </c>
      <c r="B800" s="66" t="str">
        <f>IF(OR(C800="EE",C800="E",C800="Employee",C800="Self",AND(C800=0,TRIM(C800)&lt;&gt;"")),MAX($B$23:B799)+1,"")</f>
        <v/>
      </c>
      <c r="C800" s="65"/>
      <c r="D800" s="43"/>
      <c r="E800" s="43"/>
      <c r="F800" s="27"/>
      <c r="G800" s="28"/>
      <c r="H800" s="28"/>
      <c r="I800" s="28"/>
      <c r="J800" s="28"/>
      <c r="K800" s="28"/>
      <c r="L800" s="28"/>
      <c r="M800" s="45"/>
      <c r="N800" s="28"/>
      <c r="O800" s="26"/>
      <c r="Q800" s="101"/>
      <c r="R800" s="101" t="str">
        <f t="shared" si="61"/>
        <v/>
      </c>
      <c r="S800" s="107" t="str">
        <f t="shared" si="62"/>
        <v/>
      </c>
      <c r="T800" s="105"/>
      <c r="U800" s="101" t="str">
        <f t="shared" si="63"/>
        <v/>
      </c>
      <c r="V800" s="101" t="str">
        <f t="shared" si="64"/>
        <v/>
      </c>
    </row>
    <row r="801" spans="1:22" x14ac:dyDescent="0.3">
      <c r="A801" s="32">
        <f t="shared" si="60"/>
        <v>779</v>
      </c>
      <c r="B801" s="66" t="str">
        <f>IF(OR(C801="EE",C801="E",C801="Employee",C801="Self",AND(C801=0,TRIM(C801)&lt;&gt;"")),MAX($B$23:B800)+1,"")</f>
        <v/>
      </c>
      <c r="C801" s="65"/>
      <c r="D801" s="43"/>
      <c r="E801" s="43"/>
      <c r="F801" s="27"/>
      <c r="G801" s="28"/>
      <c r="H801" s="28"/>
      <c r="I801" s="28"/>
      <c r="J801" s="28"/>
      <c r="K801" s="28"/>
      <c r="L801" s="28"/>
      <c r="M801" s="45"/>
      <c r="N801" s="28"/>
      <c r="O801" s="26"/>
      <c r="Q801" s="101"/>
      <c r="R801" s="101" t="str">
        <f t="shared" si="61"/>
        <v/>
      </c>
      <c r="S801" s="107" t="str">
        <f t="shared" si="62"/>
        <v/>
      </c>
      <c r="T801" s="105"/>
      <c r="U801" s="101" t="str">
        <f t="shared" si="63"/>
        <v/>
      </c>
      <c r="V801" s="101" t="str">
        <f t="shared" si="64"/>
        <v/>
      </c>
    </row>
    <row r="802" spans="1:22" x14ac:dyDescent="0.3">
      <c r="A802" s="32">
        <f t="shared" si="60"/>
        <v>780</v>
      </c>
      <c r="B802" s="66" t="str">
        <f>IF(OR(C802="EE",C802="E",C802="Employee",C802="Self",AND(C802=0,TRIM(C802)&lt;&gt;"")),MAX($B$23:B801)+1,"")</f>
        <v/>
      </c>
      <c r="C802" s="65"/>
      <c r="D802" s="43"/>
      <c r="E802" s="43"/>
      <c r="F802" s="27"/>
      <c r="G802" s="28"/>
      <c r="H802" s="28"/>
      <c r="I802" s="28"/>
      <c r="J802" s="28"/>
      <c r="K802" s="28"/>
      <c r="L802" s="28"/>
      <c r="M802" s="45"/>
      <c r="N802" s="28"/>
      <c r="O802" s="26"/>
      <c r="Q802" s="101"/>
      <c r="R802" s="101" t="str">
        <f t="shared" si="61"/>
        <v/>
      </c>
      <c r="S802" s="107" t="str">
        <f t="shared" si="62"/>
        <v/>
      </c>
      <c r="T802" s="105"/>
      <c r="U802" s="101" t="str">
        <f t="shared" si="63"/>
        <v/>
      </c>
      <c r="V802" s="101" t="str">
        <f t="shared" si="64"/>
        <v/>
      </c>
    </row>
    <row r="803" spans="1:22" x14ac:dyDescent="0.3">
      <c r="A803" s="32">
        <f t="shared" si="60"/>
        <v>781</v>
      </c>
      <c r="B803" s="66" t="str">
        <f>IF(OR(C803="EE",C803="E",C803="Employee",C803="Self",AND(C803=0,TRIM(C803)&lt;&gt;"")),MAX($B$23:B802)+1,"")</f>
        <v/>
      </c>
      <c r="C803" s="65"/>
      <c r="D803" s="43"/>
      <c r="E803" s="43"/>
      <c r="F803" s="27"/>
      <c r="G803" s="28"/>
      <c r="H803" s="28"/>
      <c r="I803" s="28"/>
      <c r="J803" s="28"/>
      <c r="K803" s="28"/>
      <c r="L803" s="28"/>
      <c r="M803" s="45"/>
      <c r="N803" s="28"/>
      <c r="O803" s="26"/>
      <c r="Q803" s="101"/>
      <c r="R803" s="101" t="str">
        <f t="shared" si="61"/>
        <v/>
      </c>
      <c r="S803" s="107" t="str">
        <f t="shared" si="62"/>
        <v/>
      </c>
      <c r="T803" s="105"/>
      <c r="U803" s="101" t="str">
        <f t="shared" si="63"/>
        <v/>
      </c>
      <c r="V803" s="101" t="str">
        <f t="shared" si="64"/>
        <v/>
      </c>
    </row>
    <row r="804" spans="1:22" x14ac:dyDescent="0.3">
      <c r="A804" s="32">
        <f t="shared" si="60"/>
        <v>782</v>
      </c>
      <c r="B804" s="66" t="str">
        <f>IF(OR(C804="EE",C804="E",C804="Employee",C804="Self",AND(C804=0,TRIM(C804)&lt;&gt;"")),MAX($B$23:B803)+1,"")</f>
        <v/>
      </c>
      <c r="C804" s="65"/>
      <c r="D804" s="43"/>
      <c r="E804" s="43"/>
      <c r="F804" s="27"/>
      <c r="G804" s="28"/>
      <c r="H804" s="28"/>
      <c r="I804" s="28"/>
      <c r="J804" s="28"/>
      <c r="K804" s="28"/>
      <c r="L804" s="28"/>
      <c r="M804" s="45"/>
      <c r="N804" s="28"/>
      <c r="O804" s="26"/>
      <c r="Q804" s="101"/>
      <c r="R804" s="101" t="str">
        <f t="shared" si="61"/>
        <v/>
      </c>
      <c r="S804" s="107" t="str">
        <f t="shared" si="62"/>
        <v/>
      </c>
      <c r="T804" s="105"/>
      <c r="U804" s="101" t="str">
        <f t="shared" si="63"/>
        <v/>
      </c>
      <c r="V804" s="101" t="str">
        <f t="shared" si="64"/>
        <v/>
      </c>
    </row>
    <row r="805" spans="1:22" x14ac:dyDescent="0.3">
      <c r="A805" s="32">
        <f t="shared" si="60"/>
        <v>783</v>
      </c>
      <c r="B805" s="66" t="str">
        <f>IF(OR(C805="EE",C805="E",C805="Employee",C805="Self",AND(C805=0,TRIM(C805)&lt;&gt;"")),MAX($B$23:B804)+1,"")</f>
        <v/>
      </c>
      <c r="C805" s="65"/>
      <c r="D805" s="43"/>
      <c r="E805" s="43"/>
      <c r="F805" s="27"/>
      <c r="G805" s="28"/>
      <c r="H805" s="28"/>
      <c r="I805" s="28"/>
      <c r="J805" s="28"/>
      <c r="K805" s="28"/>
      <c r="L805" s="28"/>
      <c r="M805" s="45"/>
      <c r="N805" s="28"/>
      <c r="O805" s="26"/>
      <c r="Q805" s="101"/>
      <c r="R805" s="101" t="str">
        <f t="shared" si="61"/>
        <v/>
      </c>
      <c r="S805" s="107" t="str">
        <f t="shared" si="62"/>
        <v/>
      </c>
      <c r="T805" s="105"/>
      <c r="U805" s="101" t="str">
        <f t="shared" si="63"/>
        <v/>
      </c>
      <c r="V805" s="101" t="str">
        <f t="shared" si="64"/>
        <v/>
      </c>
    </row>
    <row r="806" spans="1:22" x14ac:dyDescent="0.3">
      <c r="A806" s="32">
        <f t="shared" si="60"/>
        <v>784</v>
      </c>
      <c r="B806" s="66" t="str">
        <f>IF(OR(C806="EE",C806="E",C806="Employee",C806="Self",AND(C806=0,TRIM(C806)&lt;&gt;"")),MAX($B$23:B805)+1,"")</f>
        <v/>
      </c>
      <c r="C806" s="65"/>
      <c r="D806" s="43"/>
      <c r="E806" s="43"/>
      <c r="F806" s="27"/>
      <c r="G806" s="28"/>
      <c r="H806" s="28"/>
      <c r="I806" s="28"/>
      <c r="J806" s="28"/>
      <c r="K806" s="28"/>
      <c r="L806" s="28"/>
      <c r="M806" s="45"/>
      <c r="N806" s="28"/>
      <c r="O806" s="26"/>
      <c r="Q806" s="101"/>
      <c r="R806" s="101" t="str">
        <f t="shared" si="61"/>
        <v/>
      </c>
      <c r="S806" s="107" t="str">
        <f t="shared" si="62"/>
        <v/>
      </c>
      <c r="T806" s="105"/>
      <c r="U806" s="101" t="str">
        <f t="shared" si="63"/>
        <v/>
      </c>
      <c r="V806" s="101" t="str">
        <f t="shared" si="64"/>
        <v/>
      </c>
    </row>
    <row r="807" spans="1:22" x14ac:dyDescent="0.3">
      <c r="A807" s="32">
        <f t="shared" si="60"/>
        <v>785</v>
      </c>
      <c r="B807" s="66" t="str">
        <f>IF(OR(C807="EE",C807="E",C807="Employee",C807="Self",AND(C807=0,TRIM(C807)&lt;&gt;"")),MAX($B$23:B806)+1,"")</f>
        <v/>
      </c>
      <c r="C807" s="65"/>
      <c r="D807" s="43"/>
      <c r="E807" s="43"/>
      <c r="F807" s="27"/>
      <c r="G807" s="28"/>
      <c r="H807" s="28"/>
      <c r="I807" s="28"/>
      <c r="J807" s="28"/>
      <c r="K807" s="28"/>
      <c r="L807" s="28"/>
      <c r="M807" s="45"/>
      <c r="N807" s="28"/>
      <c r="O807" s="26"/>
      <c r="Q807" s="101"/>
      <c r="R807" s="101" t="str">
        <f t="shared" si="61"/>
        <v/>
      </c>
      <c r="S807" s="107" t="str">
        <f t="shared" si="62"/>
        <v/>
      </c>
      <c r="T807" s="105"/>
      <c r="U807" s="101" t="str">
        <f t="shared" si="63"/>
        <v/>
      </c>
      <c r="V807" s="101" t="str">
        <f t="shared" si="64"/>
        <v/>
      </c>
    </row>
    <row r="808" spans="1:22" x14ac:dyDescent="0.3">
      <c r="A808" s="32">
        <f t="shared" si="60"/>
        <v>786</v>
      </c>
      <c r="B808" s="66" t="str">
        <f>IF(OR(C808="EE",C808="E",C808="Employee",C808="Self",AND(C808=0,TRIM(C808)&lt;&gt;"")),MAX($B$23:B807)+1,"")</f>
        <v/>
      </c>
      <c r="C808" s="65"/>
      <c r="D808" s="43"/>
      <c r="E808" s="43"/>
      <c r="F808" s="27"/>
      <c r="G808" s="28"/>
      <c r="H808" s="28"/>
      <c r="I808" s="28"/>
      <c r="J808" s="28"/>
      <c r="K808" s="28"/>
      <c r="L808" s="28"/>
      <c r="M808" s="45"/>
      <c r="N808" s="28"/>
      <c r="O808" s="26"/>
      <c r="Q808" s="101"/>
      <c r="R808" s="101" t="str">
        <f t="shared" si="61"/>
        <v/>
      </c>
      <c r="S808" s="107" t="str">
        <f t="shared" si="62"/>
        <v/>
      </c>
      <c r="T808" s="105"/>
      <c r="U808" s="101" t="str">
        <f t="shared" si="63"/>
        <v/>
      </c>
      <c r="V808" s="101" t="str">
        <f t="shared" si="64"/>
        <v/>
      </c>
    </row>
    <row r="809" spans="1:22" x14ac:dyDescent="0.3">
      <c r="A809" s="32">
        <f t="shared" si="60"/>
        <v>787</v>
      </c>
      <c r="B809" s="66" t="str">
        <f>IF(OR(C809="EE",C809="E",C809="Employee",C809="Self",AND(C809=0,TRIM(C809)&lt;&gt;"")),MAX($B$23:B808)+1,"")</f>
        <v/>
      </c>
      <c r="C809" s="65"/>
      <c r="D809" s="43"/>
      <c r="E809" s="43"/>
      <c r="F809" s="27"/>
      <c r="G809" s="28"/>
      <c r="H809" s="28"/>
      <c r="I809" s="28"/>
      <c r="J809" s="28"/>
      <c r="K809" s="28"/>
      <c r="L809" s="28"/>
      <c r="M809" s="45"/>
      <c r="N809" s="28"/>
      <c r="O809" s="26"/>
      <c r="Q809" s="101"/>
      <c r="R809" s="101" t="str">
        <f t="shared" si="61"/>
        <v/>
      </c>
      <c r="S809" s="107" t="str">
        <f t="shared" si="62"/>
        <v/>
      </c>
      <c r="T809" s="105"/>
      <c r="U809" s="101" t="str">
        <f t="shared" si="63"/>
        <v/>
      </c>
      <c r="V809" s="101" t="str">
        <f t="shared" si="64"/>
        <v/>
      </c>
    </row>
    <row r="810" spans="1:22" x14ac:dyDescent="0.3">
      <c r="A810" s="32">
        <f t="shared" si="60"/>
        <v>788</v>
      </c>
      <c r="B810" s="66" t="str">
        <f>IF(OR(C810="EE",C810="E",C810="Employee",C810="Self",AND(C810=0,TRIM(C810)&lt;&gt;"")),MAX($B$23:B809)+1,"")</f>
        <v/>
      </c>
      <c r="C810" s="65"/>
      <c r="D810" s="43"/>
      <c r="E810" s="43"/>
      <c r="F810" s="27"/>
      <c r="G810" s="28"/>
      <c r="H810" s="28"/>
      <c r="I810" s="28"/>
      <c r="J810" s="28"/>
      <c r="K810" s="28"/>
      <c r="L810" s="28"/>
      <c r="M810" s="45"/>
      <c r="N810" s="28"/>
      <c r="O810" s="26"/>
      <c r="Q810" s="101"/>
      <c r="R810" s="101" t="str">
        <f t="shared" si="61"/>
        <v/>
      </c>
      <c r="S810" s="107" t="str">
        <f t="shared" si="62"/>
        <v/>
      </c>
      <c r="T810" s="105"/>
      <c r="U810" s="101" t="str">
        <f t="shared" si="63"/>
        <v/>
      </c>
      <c r="V810" s="101" t="str">
        <f t="shared" si="64"/>
        <v/>
      </c>
    </row>
    <row r="811" spans="1:22" x14ac:dyDescent="0.3">
      <c r="A811" s="32">
        <f t="shared" si="60"/>
        <v>789</v>
      </c>
      <c r="B811" s="66" t="str">
        <f>IF(OR(C811="EE",C811="E",C811="Employee",C811="Self",AND(C811=0,TRIM(C811)&lt;&gt;"")),MAX($B$23:B810)+1,"")</f>
        <v/>
      </c>
      <c r="C811" s="65"/>
      <c r="D811" s="43"/>
      <c r="E811" s="43"/>
      <c r="F811" s="27"/>
      <c r="G811" s="28"/>
      <c r="H811" s="28"/>
      <c r="I811" s="28"/>
      <c r="J811" s="28"/>
      <c r="K811" s="28"/>
      <c r="L811" s="28"/>
      <c r="M811" s="45"/>
      <c r="N811" s="28"/>
      <c r="O811" s="26"/>
      <c r="Q811" s="101"/>
      <c r="R811" s="101" t="str">
        <f t="shared" si="61"/>
        <v/>
      </c>
      <c r="S811" s="107" t="str">
        <f t="shared" si="62"/>
        <v/>
      </c>
      <c r="T811" s="105"/>
      <c r="U811" s="101" t="str">
        <f t="shared" si="63"/>
        <v/>
      </c>
      <c r="V811" s="101" t="str">
        <f t="shared" si="64"/>
        <v/>
      </c>
    </row>
    <row r="812" spans="1:22" x14ac:dyDescent="0.3">
      <c r="A812" s="32">
        <f t="shared" si="60"/>
        <v>790</v>
      </c>
      <c r="B812" s="66" t="str">
        <f>IF(OR(C812="EE",C812="E",C812="Employee",C812="Self",AND(C812=0,TRIM(C812)&lt;&gt;"")),MAX($B$23:B811)+1,"")</f>
        <v/>
      </c>
      <c r="C812" s="65"/>
      <c r="D812" s="43"/>
      <c r="E812" s="43"/>
      <c r="F812" s="27"/>
      <c r="G812" s="28"/>
      <c r="H812" s="28"/>
      <c r="I812" s="28"/>
      <c r="J812" s="28"/>
      <c r="K812" s="28"/>
      <c r="L812" s="28"/>
      <c r="M812" s="45"/>
      <c r="N812" s="28"/>
      <c r="O812" s="26"/>
      <c r="Q812" s="101"/>
      <c r="R812" s="101" t="str">
        <f t="shared" si="61"/>
        <v/>
      </c>
      <c r="S812" s="107" t="str">
        <f t="shared" si="62"/>
        <v/>
      </c>
      <c r="T812" s="105"/>
      <c r="U812" s="101" t="str">
        <f t="shared" si="63"/>
        <v/>
      </c>
      <c r="V812" s="101" t="str">
        <f t="shared" si="64"/>
        <v/>
      </c>
    </row>
    <row r="813" spans="1:22" x14ac:dyDescent="0.3">
      <c r="A813" s="32">
        <f t="shared" si="60"/>
        <v>791</v>
      </c>
      <c r="B813" s="66" t="str">
        <f>IF(OR(C813="EE",C813="E",C813="Employee",C813="Self",AND(C813=0,TRIM(C813)&lt;&gt;"")),MAX($B$23:B812)+1,"")</f>
        <v/>
      </c>
      <c r="C813" s="65"/>
      <c r="D813" s="43"/>
      <c r="E813" s="43"/>
      <c r="F813" s="27"/>
      <c r="G813" s="28"/>
      <c r="H813" s="28"/>
      <c r="I813" s="28"/>
      <c r="J813" s="28"/>
      <c r="K813" s="28"/>
      <c r="L813" s="28"/>
      <c r="M813" s="45"/>
      <c r="N813" s="28"/>
      <c r="O813" s="26"/>
      <c r="Q813" s="101"/>
      <c r="R813" s="101" t="str">
        <f t="shared" si="61"/>
        <v/>
      </c>
      <c r="S813" s="107" t="str">
        <f t="shared" si="62"/>
        <v/>
      </c>
      <c r="T813" s="105"/>
      <c r="U813" s="101" t="str">
        <f t="shared" si="63"/>
        <v/>
      </c>
      <c r="V813" s="101" t="str">
        <f t="shared" si="64"/>
        <v/>
      </c>
    </row>
    <row r="814" spans="1:22" x14ac:dyDescent="0.3">
      <c r="A814" s="32">
        <f t="shared" si="60"/>
        <v>792</v>
      </c>
      <c r="B814" s="66" t="str">
        <f>IF(OR(C814="EE",C814="E",C814="Employee",C814="Self",AND(C814=0,TRIM(C814)&lt;&gt;"")),MAX($B$23:B813)+1,"")</f>
        <v/>
      </c>
      <c r="C814" s="65"/>
      <c r="D814" s="43"/>
      <c r="E814" s="43"/>
      <c r="F814" s="27"/>
      <c r="G814" s="28"/>
      <c r="H814" s="28"/>
      <c r="I814" s="28"/>
      <c r="J814" s="28"/>
      <c r="K814" s="28"/>
      <c r="L814" s="28"/>
      <c r="M814" s="45"/>
      <c r="N814" s="28"/>
      <c r="O814" s="26"/>
      <c r="Q814" s="101"/>
      <c r="R814" s="101" t="str">
        <f t="shared" si="61"/>
        <v/>
      </c>
      <c r="S814" s="107" t="str">
        <f t="shared" si="62"/>
        <v/>
      </c>
      <c r="T814" s="105"/>
      <c r="U814" s="101" t="str">
        <f t="shared" si="63"/>
        <v/>
      </c>
      <c r="V814" s="101" t="str">
        <f t="shared" si="64"/>
        <v/>
      </c>
    </row>
    <row r="815" spans="1:22" x14ac:dyDescent="0.3">
      <c r="A815" s="32">
        <f t="shared" si="60"/>
        <v>793</v>
      </c>
      <c r="B815" s="66" t="str">
        <f>IF(OR(C815="EE",C815="E",C815="Employee",C815="Self",AND(C815=0,TRIM(C815)&lt;&gt;"")),MAX($B$23:B814)+1,"")</f>
        <v/>
      </c>
      <c r="C815" s="65"/>
      <c r="D815" s="43"/>
      <c r="E815" s="43"/>
      <c r="F815" s="27"/>
      <c r="G815" s="28"/>
      <c r="H815" s="28"/>
      <c r="I815" s="28"/>
      <c r="J815" s="28"/>
      <c r="K815" s="28"/>
      <c r="L815" s="28"/>
      <c r="M815" s="45"/>
      <c r="N815" s="28"/>
      <c r="O815" s="26"/>
      <c r="Q815" s="101"/>
      <c r="R815" s="101" t="str">
        <f t="shared" si="61"/>
        <v/>
      </c>
      <c r="S815" s="107" t="str">
        <f t="shared" si="62"/>
        <v/>
      </c>
      <c r="T815" s="105"/>
      <c r="U815" s="101" t="str">
        <f t="shared" si="63"/>
        <v/>
      </c>
      <c r="V815" s="101" t="str">
        <f t="shared" si="64"/>
        <v/>
      </c>
    </row>
    <row r="816" spans="1:22" x14ac:dyDescent="0.3">
      <c r="A816" s="32">
        <f t="shared" si="60"/>
        <v>794</v>
      </c>
      <c r="B816" s="66" t="str">
        <f>IF(OR(C816="EE",C816="E",C816="Employee",C816="Self",AND(C816=0,TRIM(C816)&lt;&gt;"")),MAX($B$23:B815)+1,"")</f>
        <v/>
      </c>
      <c r="C816" s="65"/>
      <c r="D816" s="43"/>
      <c r="E816" s="43"/>
      <c r="F816" s="27"/>
      <c r="G816" s="28"/>
      <c r="H816" s="28"/>
      <c r="I816" s="28"/>
      <c r="J816" s="28"/>
      <c r="K816" s="28"/>
      <c r="L816" s="28"/>
      <c r="M816" s="45"/>
      <c r="N816" s="28"/>
      <c r="O816" s="26"/>
      <c r="Q816" s="101"/>
      <c r="R816" s="101" t="str">
        <f t="shared" si="61"/>
        <v/>
      </c>
      <c r="S816" s="107" t="str">
        <f t="shared" si="62"/>
        <v/>
      </c>
      <c r="T816" s="105"/>
      <c r="U816" s="101" t="str">
        <f t="shared" si="63"/>
        <v/>
      </c>
      <c r="V816" s="101" t="str">
        <f t="shared" si="64"/>
        <v/>
      </c>
    </row>
    <row r="817" spans="1:22" x14ac:dyDescent="0.3">
      <c r="A817" s="32">
        <f t="shared" si="60"/>
        <v>795</v>
      </c>
      <c r="B817" s="66" t="str">
        <f>IF(OR(C817="EE",C817="E",C817="Employee",C817="Self",AND(C817=0,TRIM(C817)&lt;&gt;"")),MAX($B$23:B816)+1,"")</f>
        <v/>
      </c>
      <c r="C817" s="65"/>
      <c r="D817" s="43"/>
      <c r="E817" s="43"/>
      <c r="F817" s="27"/>
      <c r="G817" s="28"/>
      <c r="H817" s="28"/>
      <c r="I817" s="28"/>
      <c r="J817" s="28"/>
      <c r="K817" s="28"/>
      <c r="L817" s="28"/>
      <c r="M817" s="45"/>
      <c r="N817" s="28"/>
      <c r="O817" s="26"/>
      <c r="Q817" s="101"/>
      <c r="R817" s="101" t="str">
        <f t="shared" si="61"/>
        <v/>
      </c>
      <c r="S817" s="107" t="str">
        <f t="shared" si="62"/>
        <v/>
      </c>
      <c r="T817" s="105"/>
      <c r="U817" s="101" t="str">
        <f t="shared" si="63"/>
        <v/>
      </c>
      <c r="V817" s="101" t="str">
        <f t="shared" si="64"/>
        <v/>
      </c>
    </row>
    <row r="818" spans="1:22" x14ac:dyDescent="0.3">
      <c r="A818" s="32">
        <f t="shared" si="60"/>
        <v>796</v>
      </c>
      <c r="B818" s="66" t="str">
        <f>IF(OR(C818="EE",C818="E",C818="Employee",C818="Self",AND(C818=0,TRIM(C818)&lt;&gt;"")),MAX($B$23:B817)+1,"")</f>
        <v/>
      </c>
      <c r="C818" s="65"/>
      <c r="D818" s="43"/>
      <c r="E818" s="43"/>
      <c r="F818" s="27"/>
      <c r="G818" s="28"/>
      <c r="H818" s="28"/>
      <c r="I818" s="28"/>
      <c r="J818" s="28"/>
      <c r="K818" s="28"/>
      <c r="L818" s="28"/>
      <c r="M818" s="45"/>
      <c r="N818" s="28"/>
      <c r="O818" s="26"/>
      <c r="Q818" s="101"/>
      <c r="R818" s="101" t="str">
        <f t="shared" si="61"/>
        <v/>
      </c>
      <c r="S818" s="107" t="str">
        <f t="shared" si="62"/>
        <v/>
      </c>
      <c r="T818" s="105"/>
      <c r="U818" s="101" t="str">
        <f t="shared" si="63"/>
        <v/>
      </c>
      <c r="V818" s="101" t="str">
        <f t="shared" si="64"/>
        <v/>
      </c>
    </row>
    <row r="819" spans="1:22" x14ac:dyDescent="0.3">
      <c r="A819" s="32">
        <f t="shared" si="60"/>
        <v>797</v>
      </c>
      <c r="B819" s="66" t="str">
        <f>IF(OR(C819="EE",C819="E",C819="Employee",C819="Self",AND(C819=0,TRIM(C819)&lt;&gt;"")),MAX($B$23:B818)+1,"")</f>
        <v/>
      </c>
      <c r="C819" s="65"/>
      <c r="D819" s="43"/>
      <c r="E819" s="43"/>
      <c r="F819" s="27"/>
      <c r="G819" s="28"/>
      <c r="H819" s="28"/>
      <c r="I819" s="28"/>
      <c r="J819" s="28"/>
      <c r="K819" s="28"/>
      <c r="L819" s="28"/>
      <c r="M819" s="45"/>
      <c r="N819" s="28"/>
      <c r="O819" s="26"/>
      <c r="Q819" s="101"/>
      <c r="R819" s="101" t="str">
        <f t="shared" si="61"/>
        <v/>
      </c>
      <c r="S819" s="107" t="str">
        <f t="shared" si="62"/>
        <v/>
      </c>
      <c r="T819" s="105"/>
      <c r="U819" s="101" t="str">
        <f t="shared" si="63"/>
        <v/>
      </c>
      <c r="V819" s="101" t="str">
        <f t="shared" si="64"/>
        <v/>
      </c>
    </row>
    <row r="820" spans="1:22" x14ac:dyDescent="0.3">
      <c r="A820" s="32">
        <f t="shared" si="60"/>
        <v>798</v>
      </c>
      <c r="B820" s="66" t="str">
        <f>IF(OR(C820="EE",C820="E",C820="Employee",C820="Self",AND(C820=0,TRIM(C820)&lt;&gt;"")),MAX($B$23:B819)+1,"")</f>
        <v/>
      </c>
      <c r="C820" s="65"/>
      <c r="D820" s="43"/>
      <c r="E820" s="43"/>
      <c r="F820" s="27"/>
      <c r="G820" s="28"/>
      <c r="H820" s="28"/>
      <c r="I820" s="28"/>
      <c r="J820" s="28"/>
      <c r="K820" s="28"/>
      <c r="L820" s="28"/>
      <c r="M820" s="45"/>
      <c r="N820" s="28"/>
      <c r="O820" s="26"/>
      <c r="Q820" s="101"/>
      <c r="R820" s="101" t="str">
        <f t="shared" si="61"/>
        <v/>
      </c>
      <c r="S820" s="107" t="str">
        <f t="shared" si="62"/>
        <v/>
      </c>
      <c r="T820" s="105"/>
      <c r="U820" s="101" t="str">
        <f t="shared" si="63"/>
        <v/>
      </c>
      <c r="V820" s="101" t="str">
        <f t="shared" si="64"/>
        <v/>
      </c>
    </row>
    <row r="821" spans="1:22" x14ac:dyDescent="0.3">
      <c r="A821" s="32">
        <f t="shared" si="60"/>
        <v>799</v>
      </c>
      <c r="B821" s="66" t="str">
        <f>IF(OR(C821="EE",C821="E",C821="Employee",C821="Self",AND(C821=0,TRIM(C821)&lt;&gt;"")),MAX($B$23:B820)+1,"")</f>
        <v/>
      </c>
      <c r="C821" s="65"/>
      <c r="D821" s="43"/>
      <c r="E821" s="43"/>
      <c r="F821" s="27"/>
      <c r="G821" s="28"/>
      <c r="H821" s="28"/>
      <c r="I821" s="28"/>
      <c r="J821" s="28"/>
      <c r="K821" s="28"/>
      <c r="L821" s="28"/>
      <c r="M821" s="45"/>
      <c r="N821" s="28"/>
      <c r="O821" s="26"/>
      <c r="Q821" s="101"/>
      <c r="R821" s="101" t="str">
        <f t="shared" si="61"/>
        <v/>
      </c>
      <c r="S821" s="107" t="str">
        <f t="shared" si="62"/>
        <v/>
      </c>
      <c r="T821" s="105"/>
      <c r="U821" s="101" t="str">
        <f t="shared" si="63"/>
        <v/>
      </c>
      <c r="V821" s="101" t="str">
        <f t="shared" si="64"/>
        <v/>
      </c>
    </row>
    <row r="822" spans="1:22" x14ac:dyDescent="0.3">
      <c r="A822" s="32">
        <f t="shared" si="60"/>
        <v>800</v>
      </c>
      <c r="B822" s="66" t="str">
        <f>IF(OR(C822="EE",C822="E",C822="Employee",C822="Self",AND(C822=0,TRIM(C822)&lt;&gt;"")),MAX($B$23:B821)+1,"")</f>
        <v/>
      </c>
      <c r="C822" s="65"/>
      <c r="D822" s="43"/>
      <c r="E822" s="43"/>
      <c r="F822" s="27"/>
      <c r="G822" s="28"/>
      <c r="H822" s="28"/>
      <c r="I822" s="28"/>
      <c r="J822" s="28"/>
      <c r="K822" s="28"/>
      <c r="L822" s="28"/>
      <c r="M822" s="45"/>
      <c r="N822" s="28"/>
      <c r="O822" s="26"/>
      <c r="Q822" s="101"/>
      <c r="R822" s="101" t="str">
        <f t="shared" si="61"/>
        <v/>
      </c>
      <c r="S822" s="107" t="str">
        <f t="shared" si="62"/>
        <v/>
      </c>
      <c r="T822" s="105"/>
      <c r="U822" s="101" t="str">
        <f t="shared" si="63"/>
        <v/>
      </c>
      <c r="V822" s="101" t="str">
        <f t="shared" si="64"/>
        <v/>
      </c>
    </row>
    <row r="823" spans="1:22" x14ac:dyDescent="0.3">
      <c r="A823" s="32">
        <f t="shared" si="60"/>
        <v>801</v>
      </c>
      <c r="B823" s="66" t="str">
        <f>IF(OR(C823="EE",C823="E",C823="Employee",C823="Self",AND(C823=0,TRIM(C823)&lt;&gt;"")),MAX($B$23:B822)+1,"")</f>
        <v/>
      </c>
      <c r="C823" s="65"/>
      <c r="D823" s="43"/>
      <c r="E823" s="43"/>
      <c r="F823" s="27"/>
      <c r="G823" s="28"/>
      <c r="H823" s="28"/>
      <c r="I823" s="28"/>
      <c r="J823" s="28"/>
      <c r="K823" s="28"/>
      <c r="L823" s="28"/>
      <c r="M823" s="45"/>
      <c r="N823" s="28"/>
      <c r="O823" s="26"/>
      <c r="Q823" s="101"/>
      <c r="R823" s="101" t="str">
        <f t="shared" si="61"/>
        <v/>
      </c>
      <c r="S823" s="107" t="str">
        <f t="shared" si="62"/>
        <v/>
      </c>
      <c r="T823" s="105"/>
      <c r="U823" s="101" t="str">
        <f t="shared" si="63"/>
        <v/>
      </c>
      <c r="V823" s="101" t="str">
        <f t="shared" si="64"/>
        <v/>
      </c>
    </row>
    <row r="824" spans="1:22" x14ac:dyDescent="0.3">
      <c r="A824" s="32">
        <f t="shared" si="60"/>
        <v>802</v>
      </c>
      <c r="B824" s="66" t="str">
        <f>IF(OR(C824="EE",C824="E",C824="Employee",C824="Self",AND(C824=0,TRIM(C824)&lt;&gt;"")),MAX($B$23:B823)+1,"")</f>
        <v/>
      </c>
      <c r="C824" s="65"/>
      <c r="D824" s="43"/>
      <c r="E824" s="43"/>
      <c r="F824" s="27"/>
      <c r="G824" s="28"/>
      <c r="H824" s="28"/>
      <c r="I824" s="28"/>
      <c r="J824" s="28"/>
      <c r="K824" s="28"/>
      <c r="L824" s="28"/>
      <c r="M824" s="45"/>
      <c r="N824" s="28"/>
      <c r="O824" s="26"/>
      <c r="Q824" s="101"/>
      <c r="R824" s="101" t="str">
        <f t="shared" si="61"/>
        <v/>
      </c>
      <c r="S824" s="107" t="str">
        <f t="shared" si="62"/>
        <v/>
      </c>
      <c r="T824" s="105"/>
      <c r="U824" s="101" t="str">
        <f t="shared" si="63"/>
        <v/>
      </c>
      <c r="V824" s="101" t="str">
        <f t="shared" si="64"/>
        <v/>
      </c>
    </row>
    <row r="825" spans="1:22" x14ac:dyDescent="0.3">
      <c r="A825" s="32">
        <f t="shared" si="60"/>
        <v>803</v>
      </c>
      <c r="B825" s="66" t="str">
        <f>IF(OR(C825="EE",C825="E",C825="Employee",C825="Self",AND(C825=0,TRIM(C825)&lt;&gt;"")),MAX($B$23:B824)+1,"")</f>
        <v/>
      </c>
      <c r="C825" s="65"/>
      <c r="D825" s="43"/>
      <c r="E825" s="43"/>
      <c r="F825" s="27"/>
      <c r="G825" s="28"/>
      <c r="H825" s="28"/>
      <c r="I825" s="28"/>
      <c r="J825" s="28"/>
      <c r="K825" s="28"/>
      <c r="L825" s="28"/>
      <c r="M825" s="45"/>
      <c r="N825" s="28"/>
      <c r="O825" s="26"/>
      <c r="Q825" s="101"/>
      <c r="R825" s="101" t="str">
        <f t="shared" si="61"/>
        <v/>
      </c>
      <c r="S825" s="107" t="str">
        <f t="shared" si="62"/>
        <v/>
      </c>
      <c r="T825" s="105"/>
      <c r="U825" s="101" t="str">
        <f t="shared" si="63"/>
        <v/>
      </c>
      <c r="V825" s="101" t="str">
        <f t="shared" si="64"/>
        <v/>
      </c>
    </row>
    <row r="826" spans="1:22" x14ac:dyDescent="0.3">
      <c r="A826" s="32">
        <f t="shared" si="60"/>
        <v>804</v>
      </c>
      <c r="B826" s="66" t="str">
        <f>IF(OR(C826="EE",C826="E",C826="Employee",C826="Self",AND(C826=0,TRIM(C826)&lt;&gt;"")),MAX($B$23:B825)+1,"")</f>
        <v/>
      </c>
      <c r="C826" s="65"/>
      <c r="D826" s="43"/>
      <c r="E826" s="43"/>
      <c r="F826" s="27"/>
      <c r="G826" s="28"/>
      <c r="H826" s="28"/>
      <c r="I826" s="28"/>
      <c r="J826" s="28"/>
      <c r="K826" s="28"/>
      <c r="L826" s="28"/>
      <c r="M826" s="45"/>
      <c r="N826" s="28"/>
      <c r="O826" s="26"/>
      <c r="Q826" s="101"/>
      <c r="R826" s="101" t="str">
        <f t="shared" si="61"/>
        <v/>
      </c>
      <c r="S826" s="107" t="str">
        <f t="shared" si="62"/>
        <v/>
      </c>
      <c r="T826" s="105"/>
      <c r="U826" s="101" t="str">
        <f t="shared" si="63"/>
        <v/>
      </c>
      <c r="V826" s="101" t="str">
        <f t="shared" si="64"/>
        <v/>
      </c>
    </row>
    <row r="827" spans="1:22" x14ac:dyDescent="0.3">
      <c r="A827" s="32">
        <f t="shared" si="60"/>
        <v>805</v>
      </c>
      <c r="B827" s="66" t="str">
        <f>IF(OR(C827="EE",C827="E",C827="Employee",C827="Self",AND(C827=0,TRIM(C827)&lt;&gt;"")),MAX($B$23:B826)+1,"")</f>
        <v/>
      </c>
      <c r="C827" s="65"/>
      <c r="D827" s="43"/>
      <c r="E827" s="43"/>
      <c r="F827" s="27"/>
      <c r="G827" s="28"/>
      <c r="H827" s="28"/>
      <c r="I827" s="28"/>
      <c r="J827" s="28"/>
      <c r="K827" s="28"/>
      <c r="L827" s="28"/>
      <c r="M827" s="45"/>
      <c r="N827" s="28"/>
      <c r="O827" s="26"/>
      <c r="Q827" s="101"/>
      <c r="R827" s="101" t="str">
        <f t="shared" si="61"/>
        <v/>
      </c>
      <c r="S827" s="107" t="str">
        <f t="shared" si="62"/>
        <v/>
      </c>
      <c r="T827" s="105"/>
      <c r="U827" s="101" t="str">
        <f t="shared" si="63"/>
        <v/>
      </c>
      <c r="V827" s="101" t="str">
        <f t="shared" si="64"/>
        <v/>
      </c>
    </row>
    <row r="828" spans="1:22" x14ac:dyDescent="0.3">
      <c r="A828" s="32">
        <f t="shared" si="60"/>
        <v>806</v>
      </c>
      <c r="B828" s="66" t="str">
        <f>IF(OR(C828="EE",C828="E",C828="Employee",C828="Self",AND(C828=0,TRIM(C828)&lt;&gt;"")),MAX($B$23:B827)+1,"")</f>
        <v/>
      </c>
      <c r="C828" s="65"/>
      <c r="D828" s="43"/>
      <c r="E828" s="43"/>
      <c r="F828" s="27"/>
      <c r="G828" s="28"/>
      <c r="H828" s="28"/>
      <c r="I828" s="28"/>
      <c r="J828" s="28"/>
      <c r="K828" s="28"/>
      <c r="L828" s="28"/>
      <c r="M828" s="45"/>
      <c r="N828" s="28"/>
      <c r="O828" s="26"/>
      <c r="Q828" s="101"/>
      <c r="R828" s="101" t="str">
        <f t="shared" si="61"/>
        <v/>
      </c>
      <c r="S828" s="107" t="str">
        <f t="shared" si="62"/>
        <v/>
      </c>
      <c r="T828" s="105"/>
      <c r="U828" s="101" t="str">
        <f t="shared" si="63"/>
        <v/>
      </c>
      <c r="V828" s="101" t="str">
        <f t="shared" si="64"/>
        <v/>
      </c>
    </row>
    <row r="829" spans="1:22" x14ac:dyDescent="0.3">
      <c r="A829" s="32">
        <f t="shared" si="60"/>
        <v>807</v>
      </c>
      <c r="B829" s="66" t="str">
        <f>IF(OR(C829="EE",C829="E",C829="Employee",C829="Self",AND(C829=0,TRIM(C829)&lt;&gt;"")),MAX($B$23:B828)+1,"")</f>
        <v/>
      </c>
      <c r="C829" s="65"/>
      <c r="D829" s="43"/>
      <c r="E829" s="43"/>
      <c r="F829" s="27"/>
      <c r="G829" s="28"/>
      <c r="H829" s="28"/>
      <c r="I829" s="28"/>
      <c r="J829" s="28"/>
      <c r="K829" s="28"/>
      <c r="L829" s="28"/>
      <c r="M829" s="45"/>
      <c r="N829" s="28"/>
      <c r="O829" s="26"/>
      <c r="Q829" s="101"/>
      <c r="R829" s="101" t="str">
        <f t="shared" si="61"/>
        <v/>
      </c>
      <c r="S829" s="107" t="str">
        <f t="shared" si="62"/>
        <v/>
      </c>
      <c r="T829" s="105"/>
      <c r="U829" s="101" t="str">
        <f t="shared" si="63"/>
        <v/>
      </c>
      <c r="V829" s="101" t="str">
        <f t="shared" si="64"/>
        <v/>
      </c>
    </row>
    <row r="830" spans="1:22" x14ac:dyDescent="0.3">
      <c r="A830" s="32">
        <f t="shared" si="60"/>
        <v>808</v>
      </c>
      <c r="B830" s="66" t="str">
        <f>IF(OR(C830="EE",C830="E",C830="Employee",C830="Self",AND(C830=0,TRIM(C830)&lt;&gt;"")),MAX($B$23:B829)+1,"")</f>
        <v/>
      </c>
      <c r="C830" s="65"/>
      <c r="D830" s="43"/>
      <c r="E830" s="43"/>
      <c r="F830" s="27"/>
      <c r="G830" s="28"/>
      <c r="H830" s="28"/>
      <c r="I830" s="28"/>
      <c r="J830" s="28"/>
      <c r="K830" s="28"/>
      <c r="L830" s="28"/>
      <c r="M830" s="45"/>
      <c r="N830" s="28"/>
      <c r="O830" s="26"/>
      <c r="Q830" s="101"/>
      <c r="R830" s="101" t="str">
        <f t="shared" si="61"/>
        <v/>
      </c>
      <c r="S830" s="107" t="str">
        <f t="shared" si="62"/>
        <v/>
      </c>
      <c r="T830" s="105"/>
      <c r="U830" s="101" t="str">
        <f t="shared" si="63"/>
        <v/>
      </c>
      <c r="V830" s="101" t="str">
        <f t="shared" si="64"/>
        <v/>
      </c>
    </row>
    <row r="831" spans="1:22" x14ac:dyDescent="0.3">
      <c r="A831" s="32">
        <f t="shared" si="60"/>
        <v>809</v>
      </c>
      <c r="B831" s="66" t="str">
        <f>IF(OR(C831="EE",C831="E",C831="Employee",C831="Self",AND(C831=0,TRIM(C831)&lt;&gt;"")),MAX($B$23:B830)+1,"")</f>
        <v/>
      </c>
      <c r="C831" s="65"/>
      <c r="D831" s="43"/>
      <c r="E831" s="43"/>
      <c r="F831" s="27"/>
      <c r="G831" s="28"/>
      <c r="H831" s="28"/>
      <c r="I831" s="28"/>
      <c r="J831" s="28"/>
      <c r="K831" s="28"/>
      <c r="L831" s="28"/>
      <c r="M831" s="45"/>
      <c r="N831" s="28"/>
      <c r="O831" s="26"/>
      <c r="Q831" s="101"/>
      <c r="R831" s="101" t="str">
        <f t="shared" si="61"/>
        <v/>
      </c>
      <c r="S831" s="107" t="str">
        <f t="shared" si="62"/>
        <v/>
      </c>
      <c r="T831" s="105"/>
      <c r="U831" s="101" t="str">
        <f t="shared" si="63"/>
        <v/>
      </c>
      <c r="V831" s="101" t="str">
        <f t="shared" si="64"/>
        <v/>
      </c>
    </row>
    <row r="832" spans="1:22" x14ac:dyDescent="0.3">
      <c r="A832" s="32">
        <f t="shared" si="60"/>
        <v>810</v>
      </c>
      <c r="B832" s="66" t="str">
        <f>IF(OR(C832="EE",C832="E",C832="Employee",C832="Self",AND(C832=0,TRIM(C832)&lt;&gt;"")),MAX($B$23:B831)+1,"")</f>
        <v/>
      </c>
      <c r="C832" s="65"/>
      <c r="D832" s="43"/>
      <c r="E832" s="43"/>
      <c r="F832" s="27"/>
      <c r="G832" s="28"/>
      <c r="H832" s="28"/>
      <c r="I832" s="28"/>
      <c r="J832" s="28"/>
      <c r="K832" s="28"/>
      <c r="L832" s="28"/>
      <c r="M832" s="45"/>
      <c r="N832" s="28"/>
      <c r="O832" s="26"/>
      <c r="Q832" s="101"/>
      <c r="R832" s="101" t="str">
        <f t="shared" si="61"/>
        <v/>
      </c>
      <c r="S832" s="107" t="str">
        <f t="shared" si="62"/>
        <v/>
      </c>
      <c r="T832" s="105"/>
      <c r="U832" s="101" t="str">
        <f t="shared" si="63"/>
        <v/>
      </c>
      <c r="V832" s="101" t="str">
        <f t="shared" si="64"/>
        <v/>
      </c>
    </row>
    <row r="833" spans="1:22" x14ac:dyDescent="0.3">
      <c r="A833" s="32">
        <f t="shared" si="60"/>
        <v>811</v>
      </c>
      <c r="B833" s="66" t="str">
        <f>IF(OR(C833="EE",C833="E",C833="Employee",C833="Self",AND(C833=0,TRIM(C833)&lt;&gt;"")),MAX($B$23:B832)+1,"")</f>
        <v/>
      </c>
      <c r="C833" s="65"/>
      <c r="D833" s="43"/>
      <c r="E833" s="43"/>
      <c r="F833" s="27"/>
      <c r="G833" s="28"/>
      <c r="H833" s="28"/>
      <c r="I833" s="28"/>
      <c r="J833" s="28"/>
      <c r="K833" s="28"/>
      <c r="L833" s="28"/>
      <c r="M833" s="45"/>
      <c r="N833" s="28"/>
      <c r="O833" s="26"/>
      <c r="Q833" s="101"/>
      <c r="R833" s="101" t="str">
        <f t="shared" si="61"/>
        <v/>
      </c>
      <c r="S833" s="107" t="str">
        <f t="shared" si="62"/>
        <v/>
      </c>
      <c r="T833" s="105"/>
      <c r="U833" s="101" t="str">
        <f t="shared" si="63"/>
        <v/>
      </c>
      <c r="V833" s="101" t="str">
        <f t="shared" si="64"/>
        <v/>
      </c>
    </row>
    <row r="834" spans="1:22" x14ac:dyDescent="0.3">
      <c r="A834" s="32">
        <f t="shared" si="60"/>
        <v>812</v>
      </c>
      <c r="B834" s="66" t="str">
        <f>IF(OR(C834="EE",C834="E",C834="Employee",C834="Self",AND(C834=0,TRIM(C834)&lt;&gt;"")),MAX($B$23:B833)+1,"")</f>
        <v/>
      </c>
      <c r="C834" s="65"/>
      <c r="D834" s="43"/>
      <c r="E834" s="43"/>
      <c r="F834" s="27"/>
      <c r="G834" s="28"/>
      <c r="H834" s="28"/>
      <c r="I834" s="28"/>
      <c r="J834" s="28"/>
      <c r="K834" s="28"/>
      <c r="L834" s="28"/>
      <c r="M834" s="45"/>
      <c r="N834" s="28"/>
      <c r="O834" s="26"/>
      <c r="Q834" s="101"/>
      <c r="R834" s="101" t="str">
        <f t="shared" si="61"/>
        <v/>
      </c>
      <c r="S834" s="107" t="str">
        <f t="shared" si="62"/>
        <v/>
      </c>
      <c r="T834" s="105"/>
      <c r="U834" s="101" t="str">
        <f t="shared" si="63"/>
        <v/>
      </c>
      <c r="V834" s="101" t="str">
        <f t="shared" si="64"/>
        <v/>
      </c>
    </row>
    <row r="835" spans="1:22" x14ac:dyDescent="0.3">
      <c r="A835" s="32">
        <f t="shared" si="60"/>
        <v>813</v>
      </c>
      <c r="B835" s="66" t="str">
        <f>IF(OR(C835="EE",C835="E",C835="Employee",C835="Self",AND(C835=0,TRIM(C835)&lt;&gt;"")),MAX($B$23:B834)+1,"")</f>
        <v/>
      </c>
      <c r="C835" s="65"/>
      <c r="D835" s="43"/>
      <c r="E835" s="43"/>
      <c r="F835" s="27"/>
      <c r="G835" s="28"/>
      <c r="H835" s="28"/>
      <c r="I835" s="28"/>
      <c r="J835" s="28"/>
      <c r="K835" s="28"/>
      <c r="L835" s="28"/>
      <c r="M835" s="45"/>
      <c r="N835" s="28"/>
      <c r="O835" s="26"/>
      <c r="Q835" s="101"/>
      <c r="R835" s="101" t="str">
        <f t="shared" si="61"/>
        <v/>
      </c>
      <c r="S835" s="107" t="str">
        <f t="shared" si="62"/>
        <v/>
      </c>
      <c r="T835" s="105"/>
      <c r="U835" s="101" t="str">
        <f t="shared" si="63"/>
        <v/>
      </c>
      <c r="V835" s="101" t="str">
        <f t="shared" si="64"/>
        <v/>
      </c>
    </row>
    <row r="836" spans="1:22" x14ac:dyDescent="0.3">
      <c r="A836" s="32">
        <f t="shared" si="60"/>
        <v>814</v>
      </c>
      <c r="B836" s="66" t="str">
        <f>IF(OR(C836="EE",C836="E",C836="Employee",C836="Self",AND(C836=0,TRIM(C836)&lt;&gt;"")),MAX($B$23:B835)+1,"")</f>
        <v/>
      </c>
      <c r="C836" s="65"/>
      <c r="D836" s="43"/>
      <c r="E836" s="43"/>
      <c r="F836" s="27"/>
      <c r="G836" s="28"/>
      <c r="H836" s="28"/>
      <c r="I836" s="28"/>
      <c r="J836" s="28"/>
      <c r="K836" s="28"/>
      <c r="L836" s="28"/>
      <c r="M836" s="45"/>
      <c r="N836" s="28"/>
      <c r="O836" s="26"/>
      <c r="Q836" s="101"/>
      <c r="R836" s="101" t="str">
        <f t="shared" si="61"/>
        <v/>
      </c>
      <c r="S836" s="107" t="str">
        <f t="shared" si="62"/>
        <v/>
      </c>
      <c r="T836" s="105"/>
      <c r="U836" s="101" t="str">
        <f t="shared" si="63"/>
        <v/>
      </c>
      <c r="V836" s="101" t="str">
        <f t="shared" si="64"/>
        <v/>
      </c>
    </row>
    <row r="837" spans="1:22" x14ac:dyDescent="0.3">
      <c r="A837" s="32">
        <f t="shared" si="60"/>
        <v>815</v>
      </c>
      <c r="B837" s="66" t="str">
        <f>IF(OR(C837="EE",C837="E",C837="Employee",C837="Self",AND(C837=0,TRIM(C837)&lt;&gt;"")),MAX($B$23:B836)+1,"")</f>
        <v/>
      </c>
      <c r="C837" s="65"/>
      <c r="D837" s="43"/>
      <c r="E837" s="43"/>
      <c r="F837" s="27"/>
      <c r="G837" s="28"/>
      <c r="H837" s="28"/>
      <c r="I837" s="28"/>
      <c r="J837" s="28"/>
      <c r="K837" s="28"/>
      <c r="L837" s="28"/>
      <c r="M837" s="45"/>
      <c r="N837" s="28"/>
      <c r="O837" s="26"/>
      <c r="Q837" s="101"/>
      <c r="R837" s="101" t="str">
        <f t="shared" si="61"/>
        <v/>
      </c>
      <c r="S837" s="107" t="str">
        <f t="shared" si="62"/>
        <v/>
      </c>
      <c r="T837" s="105"/>
      <c r="U837" s="101" t="str">
        <f t="shared" si="63"/>
        <v/>
      </c>
      <c r="V837" s="101" t="str">
        <f t="shared" si="64"/>
        <v/>
      </c>
    </row>
    <row r="838" spans="1:22" x14ac:dyDescent="0.3">
      <c r="A838" s="32">
        <f t="shared" si="60"/>
        <v>816</v>
      </c>
      <c r="B838" s="66" t="str">
        <f>IF(OR(C838="EE",C838="E",C838="Employee",C838="Self",AND(C838=0,TRIM(C838)&lt;&gt;"")),MAX($B$23:B837)+1,"")</f>
        <v/>
      </c>
      <c r="C838" s="65"/>
      <c r="D838" s="43"/>
      <c r="E838" s="43"/>
      <c r="F838" s="27"/>
      <c r="G838" s="28"/>
      <c r="H838" s="28"/>
      <c r="I838" s="28"/>
      <c r="J838" s="28"/>
      <c r="K838" s="28"/>
      <c r="L838" s="28"/>
      <c r="M838" s="45"/>
      <c r="N838" s="28"/>
      <c r="O838" s="26"/>
      <c r="Q838" s="101"/>
      <c r="R838" s="101" t="str">
        <f t="shared" si="61"/>
        <v/>
      </c>
      <c r="S838" s="107" t="str">
        <f t="shared" si="62"/>
        <v/>
      </c>
      <c r="T838" s="105"/>
      <c r="U838" s="101" t="str">
        <f t="shared" si="63"/>
        <v/>
      </c>
      <c r="V838" s="101" t="str">
        <f t="shared" si="64"/>
        <v/>
      </c>
    </row>
    <row r="839" spans="1:22" x14ac:dyDescent="0.3">
      <c r="A839" s="32">
        <f t="shared" si="60"/>
        <v>817</v>
      </c>
      <c r="B839" s="66" t="str">
        <f>IF(OR(C839="EE",C839="E",C839="Employee",C839="Self",AND(C839=0,TRIM(C839)&lt;&gt;"")),MAX($B$23:B838)+1,"")</f>
        <v/>
      </c>
      <c r="C839" s="65"/>
      <c r="D839" s="43"/>
      <c r="E839" s="43"/>
      <c r="F839" s="27"/>
      <c r="G839" s="28"/>
      <c r="H839" s="28"/>
      <c r="I839" s="28"/>
      <c r="J839" s="28"/>
      <c r="K839" s="28"/>
      <c r="L839" s="28"/>
      <c r="M839" s="45"/>
      <c r="N839" s="28"/>
      <c r="O839" s="26"/>
      <c r="Q839" s="101"/>
      <c r="R839" s="101" t="str">
        <f t="shared" si="61"/>
        <v/>
      </c>
      <c r="S839" s="107" t="str">
        <f t="shared" si="62"/>
        <v/>
      </c>
      <c r="T839" s="105"/>
      <c r="U839" s="101" t="str">
        <f t="shared" si="63"/>
        <v/>
      </c>
      <c r="V839" s="101" t="str">
        <f t="shared" si="64"/>
        <v/>
      </c>
    </row>
    <row r="840" spans="1:22" x14ac:dyDescent="0.3">
      <c r="A840" s="32">
        <f t="shared" si="60"/>
        <v>818</v>
      </c>
      <c r="B840" s="66" t="str">
        <f>IF(OR(C840="EE",C840="E",C840="Employee",C840="Self",AND(C840=0,TRIM(C840)&lt;&gt;"")),MAX($B$23:B839)+1,"")</f>
        <v/>
      </c>
      <c r="C840" s="65"/>
      <c r="D840" s="43"/>
      <c r="E840" s="43"/>
      <c r="F840" s="27"/>
      <c r="G840" s="28"/>
      <c r="H840" s="28"/>
      <c r="I840" s="28"/>
      <c r="J840" s="28"/>
      <c r="K840" s="28"/>
      <c r="L840" s="28"/>
      <c r="M840" s="45"/>
      <c r="N840" s="28"/>
      <c r="O840" s="26"/>
      <c r="Q840" s="101"/>
      <c r="R840" s="101" t="str">
        <f t="shared" si="61"/>
        <v/>
      </c>
      <c r="S840" s="107" t="str">
        <f t="shared" si="62"/>
        <v/>
      </c>
      <c r="T840" s="105"/>
      <c r="U840" s="101" t="str">
        <f t="shared" si="63"/>
        <v/>
      </c>
      <c r="V840" s="101" t="str">
        <f t="shared" si="64"/>
        <v/>
      </c>
    </row>
    <row r="841" spans="1:22" x14ac:dyDescent="0.3">
      <c r="A841" s="32">
        <f t="shared" si="60"/>
        <v>819</v>
      </c>
      <c r="B841" s="66" t="str">
        <f>IF(OR(C841="EE",C841="E",C841="Employee",C841="Self",AND(C841=0,TRIM(C841)&lt;&gt;"")),MAX($B$23:B840)+1,"")</f>
        <v/>
      </c>
      <c r="C841" s="65"/>
      <c r="D841" s="43"/>
      <c r="E841" s="43"/>
      <c r="F841" s="27"/>
      <c r="G841" s="28"/>
      <c r="H841" s="28"/>
      <c r="I841" s="28"/>
      <c r="J841" s="28"/>
      <c r="K841" s="28"/>
      <c r="L841" s="28"/>
      <c r="M841" s="45"/>
      <c r="N841" s="28"/>
      <c r="O841" s="26"/>
      <c r="Q841" s="101"/>
      <c r="R841" s="101" t="str">
        <f t="shared" si="61"/>
        <v/>
      </c>
      <c r="S841" s="107" t="str">
        <f t="shared" si="62"/>
        <v/>
      </c>
      <c r="T841" s="105"/>
      <c r="U841" s="101" t="str">
        <f t="shared" si="63"/>
        <v/>
      </c>
      <c r="V841" s="101" t="str">
        <f t="shared" si="64"/>
        <v/>
      </c>
    </row>
    <row r="842" spans="1:22" x14ac:dyDescent="0.3">
      <c r="A842" s="32">
        <f t="shared" si="60"/>
        <v>820</v>
      </c>
      <c r="B842" s="66" t="str">
        <f>IF(OR(C842="EE",C842="E",C842="Employee",C842="Self",AND(C842=0,TRIM(C842)&lt;&gt;"")),MAX($B$23:B841)+1,"")</f>
        <v/>
      </c>
      <c r="C842" s="65"/>
      <c r="D842" s="43"/>
      <c r="E842" s="43"/>
      <c r="F842" s="27"/>
      <c r="G842" s="28"/>
      <c r="H842" s="28"/>
      <c r="I842" s="28"/>
      <c r="J842" s="28"/>
      <c r="K842" s="28"/>
      <c r="L842" s="28"/>
      <c r="M842" s="45"/>
      <c r="N842" s="28"/>
      <c r="O842" s="26"/>
      <c r="Q842" s="101"/>
      <c r="R842" s="101" t="str">
        <f t="shared" si="61"/>
        <v/>
      </c>
      <c r="S842" s="107" t="str">
        <f t="shared" si="62"/>
        <v/>
      </c>
      <c r="T842" s="105"/>
      <c r="U842" s="101" t="str">
        <f t="shared" si="63"/>
        <v/>
      </c>
      <c r="V842" s="101" t="str">
        <f t="shared" si="64"/>
        <v/>
      </c>
    </row>
    <row r="843" spans="1:22" x14ac:dyDescent="0.3">
      <c r="A843" s="32">
        <f t="shared" si="60"/>
        <v>821</v>
      </c>
      <c r="B843" s="66" t="str">
        <f>IF(OR(C843="EE",C843="E",C843="Employee",C843="Self",AND(C843=0,TRIM(C843)&lt;&gt;"")),MAX($B$23:B842)+1,"")</f>
        <v/>
      </c>
      <c r="C843" s="65"/>
      <c r="D843" s="43"/>
      <c r="E843" s="43"/>
      <c r="F843" s="27"/>
      <c r="G843" s="28"/>
      <c r="H843" s="28"/>
      <c r="I843" s="28"/>
      <c r="J843" s="28"/>
      <c r="K843" s="28"/>
      <c r="L843" s="28"/>
      <c r="M843" s="45"/>
      <c r="N843" s="28"/>
      <c r="O843" s="26"/>
      <c r="Q843" s="101"/>
      <c r="R843" s="101" t="str">
        <f t="shared" si="61"/>
        <v/>
      </c>
      <c r="S843" s="107" t="str">
        <f t="shared" si="62"/>
        <v/>
      </c>
      <c r="T843" s="105"/>
      <c r="U843" s="101" t="str">
        <f t="shared" si="63"/>
        <v/>
      </c>
      <c r="V843" s="101" t="str">
        <f t="shared" si="64"/>
        <v/>
      </c>
    </row>
    <row r="844" spans="1:22" x14ac:dyDescent="0.3">
      <c r="A844" s="32">
        <f t="shared" si="60"/>
        <v>822</v>
      </c>
      <c r="B844" s="66" t="str">
        <f>IF(OR(C844="EE",C844="E",C844="Employee",C844="Self",AND(C844=0,TRIM(C844)&lt;&gt;"")),MAX($B$23:B843)+1,"")</f>
        <v/>
      </c>
      <c r="C844" s="65"/>
      <c r="D844" s="43"/>
      <c r="E844" s="43"/>
      <c r="F844" s="27"/>
      <c r="G844" s="28"/>
      <c r="H844" s="28"/>
      <c r="I844" s="28"/>
      <c r="J844" s="28"/>
      <c r="K844" s="28"/>
      <c r="L844" s="28"/>
      <c r="M844" s="45"/>
      <c r="N844" s="28"/>
      <c r="O844" s="26"/>
      <c r="Q844" s="101"/>
      <c r="R844" s="101" t="str">
        <f t="shared" si="61"/>
        <v/>
      </c>
      <c r="S844" s="107" t="str">
        <f t="shared" si="62"/>
        <v/>
      </c>
      <c r="T844" s="105"/>
      <c r="U844" s="101" t="str">
        <f t="shared" si="63"/>
        <v/>
      </c>
      <c r="V844" s="101" t="str">
        <f t="shared" si="64"/>
        <v/>
      </c>
    </row>
    <row r="845" spans="1:22" x14ac:dyDescent="0.3">
      <c r="A845" s="32">
        <f t="shared" si="60"/>
        <v>823</v>
      </c>
      <c r="B845" s="66" t="str">
        <f>IF(OR(C845="EE",C845="E",C845="Employee",C845="Self",AND(C845=0,TRIM(C845)&lt;&gt;"")),MAX($B$23:B844)+1,"")</f>
        <v/>
      </c>
      <c r="C845" s="65"/>
      <c r="D845" s="43"/>
      <c r="E845" s="43"/>
      <c r="F845" s="27"/>
      <c r="G845" s="28"/>
      <c r="H845" s="28"/>
      <c r="I845" s="28"/>
      <c r="J845" s="28"/>
      <c r="K845" s="28"/>
      <c r="L845" s="28"/>
      <c r="M845" s="45"/>
      <c r="N845" s="28"/>
      <c r="O845" s="26"/>
      <c r="Q845" s="101"/>
      <c r="R845" s="101" t="str">
        <f t="shared" si="61"/>
        <v/>
      </c>
      <c r="S845" s="107" t="str">
        <f t="shared" si="62"/>
        <v/>
      </c>
      <c r="T845" s="105"/>
      <c r="U845" s="101" t="str">
        <f t="shared" si="63"/>
        <v/>
      </c>
      <c r="V845" s="101" t="str">
        <f t="shared" si="64"/>
        <v/>
      </c>
    </row>
    <row r="846" spans="1:22" x14ac:dyDescent="0.3">
      <c r="A846" s="32">
        <f t="shared" si="60"/>
        <v>824</v>
      </c>
      <c r="B846" s="66" t="str">
        <f>IF(OR(C846="EE",C846="E",C846="Employee",C846="Self",AND(C846=0,TRIM(C846)&lt;&gt;"")),MAX($B$23:B845)+1,"")</f>
        <v/>
      </c>
      <c r="C846" s="65"/>
      <c r="D846" s="43"/>
      <c r="E846" s="43"/>
      <c r="F846" s="27"/>
      <c r="G846" s="28"/>
      <c r="H846" s="28"/>
      <c r="I846" s="28"/>
      <c r="J846" s="28"/>
      <c r="K846" s="28"/>
      <c r="L846" s="28"/>
      <c r="M846" s="45"/>
      <c r="N846" s="28"/>
      <c r="O846" s="26"/>
      <c r="Q846" s="101"/>
      <c r="R846" s="101" t="str">
        <f t="shared" si="61"/>
        <v/>
      </c>
      <c r="S846" s="107" t="str">
        <f t="shared" si="62"/>
        <v/>
      </c>
      <c r="T846" s="105"/>
      <c r="U846" s="101" t="str">
        <f t="shared" si="63"/>
        <v/>
      </c>
      <c r="V846" s="101" t="str">
        <f t="shared" si="64"/>
        <v/>
      </c>
    </row>
    <row r="847" spans="1:22" x14ac:dyDescent="0.3">
      <c r="A847" s="32">
        <f t="shared" si="60"/>
        <v>825</v>
      </c>
      <c r="B847" s="66" t="str">
        <f>IF(OR(C847="EE",C847="E",C847="Employee",C847="Self",AND(C847=0,TRIM(C847)&lt;&gt;"")),MAX($B$23:B846)+1,"")</f>
        <v/>
      </c>
      <c r="C847" s="65"/>
      <c r="D847" s="43"/>
      <c r="E847" s="43"/>
      <c r="F847" s="27"/>
      <c r="G847" s="28"/>
      <c r="H847" s="28"/>
      <c r="I847" s="28"/>
      <c r="J847" s="28"/>
      <c r="K847" s="28"/>
      <c r="L847" s="28"/>
      <c r="M847" s="45"/>
      <c r="N847" s="28"/>
      <c r="O847" s="26"/>
      <c r="Q847" s="101"/>
      <c r="R847" s="101" t="str">
        <f t="shared" si="61"/>
        <v/>
      </c>
      <c r="S847" s="107" t="str">
        <f t="shared" si="62"/>
        <v/>
      </c>
      <c r="T847" s="105"/>
      <c r="U847" s="101" t="str">
        <f t="shared" si="63"/>
        <v/>
      </c>
      <c r="V847" s="101" t="str">
        <f t="shared" si="64"/>
        <v/>
      </c>
    </row>
    <row r="848" spans="1:22" x14ac:dyDescent="0.3">
      <c r="A848" s="32">
        <f t="shared" si="60"/>
        <v>826</v>
      </c>
      <c r="B848" s="66" t="str">
        <f>IF(OR(C848="EE",C848="E",C848="Employee",C848="Self",AND(C848=0,TRIM(C848)&lt;&gt;"")),MAX($B$23:B847)+1,"")</f>
        <v/>
      </c>
      <c r="C848" s="65"/>
      <c r="D848" s="43"/>
      <c r="E848" s="43"/>
      <c r="F848" s="27"/>
      <c r="G848" s="28"/>
      <c r="H848" s="28"/>
      <c r="I848" s="28"/>
      <c r="J848" s="28"/>
      <c r="K848" s="28"/>
      <c r="L848" s="28"/>
      <c r="M848" s="45"/>
      <c r="N848" s="28"/>
      <c r="O848" s="26"/>
      <c r="Q848" s="101"/>
      <c r="R848" s="101" t="str">
        <f t="shared" si="61"/>
        <v/>
      </c>
      <c r="S848" s="107" t="str">
        <f t="shared" si="62"/>
        <v/>
      </c>
      <c r="T848" s="105"/>
      <c r="U848" s="101" t="str">
        <f t="shared" si="63"/>
        <v/>
      </c>
      <c r="V848" s="101" t="str">
        <f t="shared" si="64"/>
        <v/>
      </c>
    </row>
    <row r="849" spans="1:22" x14ac:dyDescent="0.3">
      <c r="A849" s="32">
        <f t="shared" si="60"/>
        <v>827</v>
      </c>
      <c r="B849" s="66" t="str">
        <f>IF(OR(C849="EE",C849="E",C849="Employee",C849="Self",AND(C849=0,TRIM(C849)&lt;&gt;"")),MAX($B$23:B848)+1,"")</f>
        <v/>
      </c>
      <c r="C849" s="65"/>
      <c r="D849" s="43"/>
      <c r="E849" s="43"/>
      <c r="F849" s="27"/>
      <c r="G849" s="28"/>
      <c r="H849" s="28"/>
      <c r="I849" s="28"/>
      <c r="J849" s="28"/>
      <c r="K849" s="28"/>
      <c r="L849" s="28"/>
      <c r="M849" s="45"/>
      <c r="N849" s="28"/>
      <c r="O849" s="26"/>
      <c r="Q849" s="101"/>
      <c r="R849" s="101" t="str">
        <f t="shared" si="61"/>
        <v/>
      </c>
      <c r="S849" s="107" t="str">
        <f t="shared" si="62"/>
        <v/>
      </c>
      <c r="T849" s="105"/>
      <c r="U849" s="101" t="str">
        <f t="shared" si="63"/>
        <v/>
      </c>
      <c r="V849" s="101" t="str">
        <f t="shared" si="64"/>
        <v/>
      </c>
    </row>
    <row r="850" spans="1:22" x14ac:dyDescent="0.3">
      <c r="A850" s="32">
        <f t="shared" si="60"/>
        <v>828</v>
      </c>
      <c r="B850" s="66" t="str">
        <f>IF(OR(C850="EE",C850="E",C850="Employee",C850="Self",AND(C850=0,TRIM(C850)&lt;&gt;"")),MAX($B$23:B849)+1,"")</f>
        <v/>
      </c>
      <c r="C850" s="65"/>
      <c r="D850" s="43"/>
      <c r="E850" s="43"/>
      <c r="F850" s="27"/>
      <c r="G850" s="28"/>
      <c r="H850" s="28"/>
      <c r="I850" s="28"/>
      <c r="J850" s="28"/>
      <c r="K850" s="28"/>
      <c r="L850" s="28"/>
      <c r="M850" s="45"/>
      <c r="N850" s="28"/>
      <c r="O850" s="26"/>
      <c r="Q850" s="101"/>
      <c r="R850" s="101" t="str">
        <f t="shared" si="61"/>
        <v/>
      </c>
      <c r="S850" s="107" t="str">
        <f t="shared" si="62"/>
        <v/>
      </c>
      <c r="T850" s="105"/>
      <c r="U850" s="101" t="str">
        <f t="shared" si="63"/>
        <v/>
      </c>
      <c r="V850" s="101" t="str">
        <f t="shared" si="64"/>
        <v/>
      </c>
    </row>
    <row r="851" spans="1:22" x14ac:dyDescent="0.3">
      <c r="A851" s="32">
        <f t="shared" si="60"/>
        <v>829</v>
      </c>
      <c r="B851" s="66" t="str">
        <f>IF(OR(C851="EE",C851="E",C851="Employee",C851="Self",AND(C851=0,TRIM(C851)&lt;&gt;"")),MAX($B$23:B850)+1,"")</f>
        <v/>
      </c>
      <c r="C851" s="65"/>
      <c r="D851" s="43"/>
      <c r="E851" s="43"/>
      <c r="F851" s="27"/>
      <c r="G851" s="28"/>
      <c r="H851" s="28"/>
      <c r="I851" s="28"/>
      <c r="J851" s="28"/>
      <c r="K851" s="28"/>
      <c r="L851" s="28"/>
      <c r="M851" s="45"/>
      <c r="N851" s="28"/>
      <c r="O851" s="26"/>
      <c r="Q851" s="101"/>
      <c r="R851" s="101" t="str">
        <f t="shared" si="61"/>
        <v/>
      </c>
      <c r="S851" s="107" t="str">
        <f t="shared" si="62"/>
        <v/>
      </c>
      <c r="T851" s="105"/>
      <c r="U851" s="101" t="str">
        <f t="shared" si="63"/>
        <v/>
      </c>
      <c r="V851" s="101" t="str">
        <f t="shared" si="64"/>
        <v/>
      </c>
    </row>
    <row r="852" spans="1:22" x14ac:dyDescent="0.3">
      <c r="A852" s="32">
        <f t="shared" si="60"/>
        <v>830</v>
      </c>
      <c r="B852" s="66" t="str">
        <f>IF(OR(C852="EE",C852="E",C852="Employee",C852="Self",AND(C852=0,TRIM(C852)&lt;&gt;"")),MAX($B$23:B851)+1,"")</f>
        <v/>
      </c>
      <c r="C852" s="65"/>
      <c r="D852" s="43"/>
      <c r="E852" s="43"/>
      <c r="F852" s="27"/>
      <c r="G852" s="28"/>
      <c r="H852" s="28"/>
      <c r="I852" s="28"/>
      <c r="J852" s="28"/>
      <c r="K852" s="28"/>
      <c r="L852" s="28"/>
      <c r="M852" s="45"/>
      <c r="N852" s="28"/>
      <c r="O852" s="26"/>
      <c r="Q852" s="101"/>
      <c r="R852" s="101" t="str">
        <f t="shared" si="61"/>
        <v/>
      </c>
      <c r="S852" s="107" t="str">
        <f t="shared" si="62"/>
        <v/>
      </c>
      <c r="T852" s="105"/>
      <c r="U852" s="101" t="str">
        <f t="shared" si="63"/>
        <v/>
      </c>
      <c r="V852" s="101" t="str">
        <f t="shared" si="64"/>
        <v/>
      </c>
    </row>
    <row r="853" spans="1:22" x14ac:dyDescent="0.3">
      <c r="A853" s="32">
        <f t="shared" si="60"/>
        <v>831</v>
      </c>
      <c r="B853" s="66" t="str">
        <f>IF(OR(C853="EE",C853="E",C853="Employee",C853="Self",AND(C853=0,TRIM(C853)&lt;&gt;"")),MAX($B$23:B852)+1,"")</f>
        <v/>
      </c>
      <c r="C853" s="65"/>
      <c r="D853" s="43"/>
      <c r="E853" s="43"/>
      <c r="F853" s="27"/>
      <c r="G853" s="28"/>
      <c r="H853" s="28"/>
      <c r="I853" s="28"/>
      <c r="J853" s="28"/>
      <c r="K853" s="28"/>
      <c r="L853" s="28"/>
      <c r="M853" s="45"/>
      <c r="N853" s="28"/>
      <c r="O853" s="26"/>
      <c r="Q853" s="101"/>
      <c r="R853" s="101" t="str">
        <f t="shared" si="61"/>
        <v/>
      </c>
      <c r="S853" s="107" t="str">
        <f t="shared" si="62"/>
        <v/>
      </c>
      <c r="T853" s="105"/>
      <c r="U853" s="101" t="str">
        <f t="shared" si="63"/>
        <v/>
      </c>
      <c r="V853" s="101" t="str">
        <f t="shared" si="64"/>
        <v/>
      </c>
    </row>
    <row r="854" spans="1:22" x14ac:dyDescent="0.3">
      <c r="A854" s="32">
        <f t="shared" si="60"/>
        <v>832</v>
      </c>
      <c r="B854" s="66" t="str">
        <f>IF(OR(C854="EE",C854="E",C854="Employee",C854="Self",AND(C854=0,TRIM(C854)&lt;&gt;"")),MAX($B$23:B853)+1,"")</f>
        <v/>
      </c>
      <c r="C854" s="65"/>
      <c r="D854" s="43"/>
      <c r="E854" s="43"/>
      <c r="F854" s="27"/>
      <c r="G854" s="28"/>
      <c r="H854" s="28"/>
      <c r="I854" s="28"/>
      <c r="J854" s="28"/>
      <c r="K854" s="28"/>
      <c r="L854" s="28"/>
      <c r="M854" s="45"/>
      <c r="N854" s="28"/>
      <c r="O854" s="26"/>
      <c r="Q854" s="101"/>
      <c r="R854" s="101" t="str">
        <f t="shared" si="61"/>
        <v/>
      </c>
      <c r="S854" s="107" t="str">
        <f t="shared" si="62"/>
        <v/>
      </c>
      <c r="T854" s="105"/>
      <c r="U854" s="101" t="str">
        <f t="shared" si="63"/>
        <v/>
      </c>
      <c r="V854" s="101" t="str">
        <f t="shared" si="64"/>
        <v/>
      </c>
    </row>
    <row r="855" spans="1:22" x14ac:dyDescent="0.3">
      <c r="A855" s="32">
        <f t="shared" si="60"/>
        <v>833</v>
      </c>
      <c r="B855" s="66" t="str">
        <f>IF(OR(C855="EE",C855="E",C855="Employee",C855="Self",AND(C855=0,TRIM(C855)&lt;&gt;"")),MAX($B$23:B854)+1,"")</f>
        <v/>
      </c>
      <c r="C855" s="65"/>
      <c r="D855" s="43"/>
      <c r="E855" s="43"/>
      <c r="F855" s="27"/>
      <c r="G855" s="28"/>
      <c r="H855" s="28"/>
      <c r="I855" s="28"/>
      <c r="J855" s="28"/>
      <c r="K855" s="28"/>
      <c r="L855" s="28"/>
      <c r="M855" s="45"/>
      <c r="N855" s="28"/>
      <c r="O855" s="26"/>
      <c r="Q855" s="101"/>
      <c r="R855" s="101" t="str">
        <f t="shared" si="61"/>
        <v/>
      </c>
      <c r="S855" s="107" t="str">
        <f t="shared" si="62"/>
        <v/>
      </c>
      <c r="T855" s="105"/>
      <c r="U855" s="101" t="str">
        <f t="shared" si="63"/>
        <v/>
      </c>
      <c r="V855" s="101" t="str">
        <f t="shared" si="64"/>
        <v/>
      </c>
    </row>
    <row r="856" spans="1:22" x14ac:dyDescent="0.3">
      <c r="A856" s="32">
        <f t="shared" ref="A856:A919" si="65">ROW()-ROW($A$22)</f>
        <v>834</v>
      </c>
      <c r="B856" s="66" t="str">
        <f>IF(OR(C856="EE",C856="E",C856="Employee",C856="Self",AND(C856=0,TRIM(C856)&lt;&gt;"")),MAX($B$23:B855)+1,"")</f>
        <v/>
      </c>
      <c r="C856" s="65"/>
      <c r="D856" s="43"/>
      <c r="E856" s="43"/>
      <c r="F856" s="27"/>
      <c r="G856" s="28"/>
      <c r="H856" s="28"/>
      <c r="I856" s="28"/>
      <c r="J856" s="28"/>
      <c r="K856" s="28"/>
      <c r="L856" s="28"/>
      <c r="M856" s="45"/>
      <c r="N856" s="28"/>
      <c r="O856" s="26"/>
      <c r="Q856" s="101"/>
      <c r="R856" s="101" t="str">
        <f t="shared" ref="R856:R919" si="66">IFERROR(LEFT(TRIM(Q856),FIND(",",TRIM(Q856))-1),"")</f>
        <v/>
      </c>
      <c r="S856" s="107" t="str">
        <f t="shared" ref="S856:S919" si="67">IFERROR(RIGHT(TRIM(Q856),LEN(TRIM(Q856))-FIND(",",TRIM(Q856))-1),"")</f>
        <v/>
      </c>
      <c r="T856" s="105"/>
      <c r="U856" s="101" t="str">
        <f t="shared" si="63"/>
        <v/>
      </c>
      <c r="V856" s="101" t="str">
        <f t="shared" si="64"/>
        <v/>
      </c>
    </row>
    <row r="857" spans="1:22" x14ac:dyDescent="0.3">
      <c r="A857" s="32">
        <f t="shared" si="65"/>
        <v>835</v>
      </c>
      <c r="B857" s="66" t="str">
        <f>IF(OR(C857="EE",C857="E",C857="Employee",C857="Self",AND(C857=0,TRIM(C857)&lt;&gt;"")),MAX($B$23:B856)+1,"")</f>
        <v/>
      </c>
      <c r="C857" s="65"/>
      <c r="D857" s="43"/>
      <c r="E857" s="43"/>
      <c r="F857" s="27"/>
      <c r="G857" s="28"/>
      <c r="H857" s="28"/>
      <c r="I857" s="28"/>
      <c r="J857" s="28"/>
      <c r="K857" s="28"/>
      <c r="L857" s="28"/>
      <c r="M857" s="45"/>
      <c r="N857" s="28"/>
      <c r="O857" s="26"/>
      <c r="Q857" s="101"/>
      <c r="R857" s="101" t="str">
        <f t="shared" si="66"/>
        <v/>
      </c>
      <c r="S857" s="107" t="str">
        <f t="shared" si="67"/>
        <v/>
      </c>
      <c r="T857" s="105"/>
      <c r="U857" s="101" t="str">
        <f t="shared" ref="U857:U920" si="68">IFERROR(RIGHT(TRIM(T857),LEN(TRIM(T857))-FIND(" ",TRIM(T857))),"")</f>
        <v/>
      </c>
      <c r="V857" s="101" t="str">
        <f t="shared" ref="V857:V920" si="69">IFERROR(LEFT(TRIM(T857),FIND(" ",TRIM(T857))-1),"")</f>
        <v/>
      </c>
    </row>
    <row r="858" spans="1:22" x14ac:dyDescent="0.3">
      <c r="A858" s="32">
        <f t="shared" si="65"/>
        <v>836</v>
      </c>
      <c r="B858" s="66" t="str">
        <f>IF(OR(C858="EE",C858="E",C858="Employee",C858="Self",AND(C858=0,TRIM(C858)&lt;&gt;"")),MAX($B$23:B857)+1,"")</f>
        <v/>
      </c>
      <c r="C858" s="65"/>
      <c r="D858" s="43"/>
      <c r="E858" s="43"/>
      <c r="F858" s="27"/>
      <c r="G858" s="28"/>
      <c r="H858" s="28"/>
      <c r="I858" s="28"/>
      <c r="J858" s="28"/>
      <c r="K858" s="28"/>
      <c r="L858" s="28"/>
      <c r="M858" s="45"/>
      <c r="N858" s="28"/>
      <c r="O858" s="26"/>
      <c r="Q858" s="101"/>
      <c r="R858" s="101" t="str">
        <f t="shared" si="66"/>
        <v/>
      </c>
      <c r="S858" s="107" t="str">
        <f t="shared" si="67"/>
        <v/>
      </c>
      <c r="T858" s="105"/>
      <c r="U858" s="101" t="str">
        <f t="shared" si="68"/>
        <v/>
      </c>
      <c r="V858" s="101" t="str">
        <f t="shared" si="69"/>
        <v/>
      </c>
    </row>
    <row r="859" spans="1:22" x14ac:dyDescent="0.3">
      <c r="A859" s="32">
        <f t="shared" si="65"/>
        <v>837</v>
      </c>
      <c r="B859" s="66" t="str">
        <f>IF(OR(C859="EE",C859="E",C859="Employee",C859="Self",AND(C859=0,TRIM(C859)&lt;&gt;"")),MAX($B$23:B858)+1,"")</f>
        <v/>
      </c>
      <c r="C859" s="65"/>
      <c r="D859" s="43"/>
      <c r="E859" s="43"/>
      <c r="F859" s="27"/>
      <c r="G859" s="28"/>
      <c r="H859" s="28"/>
      <c r="I859" s="28"/>
      <c r="J859" s="28"/>
      <c r="K859" s="28"/>
      <c r="L859" s="28"/>
      <c r="M859" s="45"/>
      <c r="N859" s="28"/>
      <c r="O859" s="26"/>
      <c r="Q859" s="101"/>
      <c r="R859" s="101" t="str">
        <f t="shared" si="66"/>
        <v/>
      </c>
      <c r="S859" s="107" t="str">
        <f t="shared" si="67"/>
        <v/>
      </c>
      <c r="T859" s="105"/>
      <c r="U859" s="101" t="str">
        <f t="shared" si="68"/>
        <v/>
      </c>
      <c r="V859" s="101" t="str">
        <f t="shared" si="69"/>
        <v/>
      </c>
    </row>
    <row r="860" spans="1:22" x14ac:dyDescent="0.3">
      <c r="A860" s="32">
        <f t="shared" si="65"/>
        <v>838</v>
      </c>
      <c r="B860" s="66" t="str">
        <f>IF(OR(C860="EE",C860="E",C860="Employee",C860="Self",AND(C860=0,TRIM(C860)&lt;&gt;"")),MAX($B$23:B859)+1,"")</f>
        <v/>
      </c>
      <c r="C860" s="65"/>
      <c r="D860" s="43"/>
      <c r="E860" s="43"/>
      <c r="F860" s="27"/>
      <c r="G860" s="28"/>
      <c r="H860" s="28"/>
      <c r="I860" s="28"/>
      <c r="J860" s="28"/>
      <c r="K860" s="28"/>
      <c r="L860" s="28"/>
      <c r="M860" s="45"/>
      <c r="N860" s="28"/>
      <c r="O860" s="26"/>
      <c r="Q860" s="101"/>
      <c r="R860" s="101" t="str">
        <f t="shared" si="66"/>
        <v/>
      </c>
      <c r="S860" s="107" t="str">
        <f t="shared" si="67"/>
        <v/>
      </c>
      <c r="T860" s="105"/>
      <c r="U860" s="101" t="str">
        <f t="shared" si="68"/>
        <v/>
      </c>
      <c r="V860" s="101" t="str">
        <f t="shared" si="69"/>
        <v/>
      </c>
    </row>
    <row r="861" spans="1:22" x14ac:dyDescent="0.3">
      <c r="A861" s="32">
        <f t="shared" si="65"/>
        <v>839</v>
      </c>
      <c r="B861" s="66" t="str">
        <f>IF(OR(C861="EE",C861="E",C861="Employee",C861="Self",AND(C861=0,TRIM(C861)&lt;&gt;"")),MAX($B$23:B860)+1,"")</f>
        <v/>
      </c>
      <c r="C861" s="65"/>
      <c r="D861" s="43"/>
      <c r="E861" s="43"/>
      <c r="F861" s="27"/>
      <c r="G861" s="28"/>
      <c r="H861" s="28"/>
      <c r="I861" s="28"/>
      <c r="J861" s="28"/>
      <c r="K861" s="28"/>
      <c r="L861" s="28"/>
      <c r="M861" s="45"/>
      <c r="N861" s="28"/>
      <c r="O861" s="26"/>
      <c r="Q861" s="101"/>
      <c r="R861" s="101" t="str">
        <f t="shared" si="66"/>
        <v/>
      </c>
      <c r="S861" s="107" t="str">
        <f t="shared" si="67"/>
        <v/>
      </c>
      <c r="T861" s="105"/>
      <c r="U861" s="101" t="str">
        <f t="shared" si="68"/>
        <v/>
      </c>
      <c r="V861" s="101" t="str">
        <f t="shared" si="69"/>
        <v/>
      </c>
    </row>
    <row r="862" spans="1:22" x14ac:dyDescent="0.3">
      <c r="A862" s="32">
        <f t="shared" si="65"/>
        <v>840</v>
      </c>
      <c r="B862" s="66" t="str">
        <f>IF(OR(C862="EE",C862="E",C862="Employee",C862="Self",AND(C862=0,TRIM(C862)&lt;&gt;"")),MAX($B$23:B861)+1,"")</f>
        <v/>
      </c>
      <c r="C862" s="65"/>
      <c r="D862" s="43"/>
      <c r="E862" s="43"/>
      <c r="F862" s="27"/>
      <c r="G862" s="28"/>
      <c r="H862" s="28"/>
      <c r="I862" s="28"/>
      <c r="J862" s="28"/>
      <c r="K862" s="28"/>
      <c r="L862" s="28"/>
      <c r="M862" s="45"/>
      <c r="N862" s="28"/>
      <c r="O862" s="26"/>
      <c r="Q862" s="101"/>
      <c r="R862" s="101" t="str">
        <f t="shared" si="66"/>
        <v/>
      </c>
      <c r="S862" s="107" t="str">
        <f t="shared" si="67"/>
        <v/>
      </c>
      <c r="T862" s="105"/>
      <c r="U862" s="101" t="str">
        <f t="shared" si="68"/>
        <v/>
      </c>
      <c r="V862" s="101" t="str">
        <f t="shared" si="69"/>
        <v/>
      </c>
    </row>
    <row r="863" spans="1:22" x14ac:dyDescent="0.3">
      <c r="A863" s="32">
        <f t="shared" si="65"/>
        <v>841</v>
      </c>
      <c r="B863" s="66" t="str">
        <f>IF(OR(C863="EE",C863="E",C863="Employee",C863="Self",AND(C863=0,TRIM(C863)&lt;&gt;"")),MAX($B$23:B862)+1,"")</f>
        <v/>
      </c>
      <c r="C863" s="65"/>
      <c r="D863" s="43"/>
      <c r="E863" s="43"/>
      <c r="F863" s="27"/>
      <c r="G863" s="28"/>
      <c r="H863" s="28"/>
      <c r="I863" s="28"/>
      <c r="J863" s="28"/>
      <c r="K863" s="28"/>
      <c r="L863" s="28"/>
      <c r="M863" s="45"/>
      <c r="N863" s="28"/>
      <c r="O863" s="26"/>
      <c r="Q863" s="101"/>
      <c r="R863" s="101" t="str">
        <f t="shared" si="66"/>
        <v/>
      </c>
      <c r="S863" s="107" t="str">
        <f t="shared" si="67"/>
        <v/>
      </c>
      <c r="T863" s="105"/>
      <c r="U863" s="101" t="str">
        <f t="shared" si="68"/>
        <v/>
      </c>
      <c r="V863" s="101" t="str">
        <f t="shared" si="69"/>
        <v/>
      </c>
    </row>
    <row r="864" spans="1:22" x14ac:dyDescent="0.3">
      <c r="A864" s="32">
        <f t="shared" si="65"/>
        <v>842</v>
      </c>
      <c r="B864" s="66" t="str">
        <f>IF(OR(C864="EE",C864="E",C864="Employee",C864="Self",AND(C864=0,TRIM(C864)&lt;&gt;"")),MAX($B$23:B863)+1,"")</f>
        <v/>
      </c>
      <c r="C864" s="65"/>
      <c r="D864" s="43"/>
      <c r="E864" s="43"/>
      <c r="F864" s="27"/>
      <c r="G864" s="28"/>
      <c r="H864" s="28"/>
      <c r="I864" s="28"/>
      <c r="J864" s="28"/>
      <c r="K864" s="28"/>
      <c r="L864" s="28"/>
      <c r="M864" s="45"/>
      <c r="N864" s="28"/>
      <c r="O864" s="26"/>
      <c r="Q864" s="101"/>
      <c r="R864" s="101" t="str">
        <f t="shared" si="66"/>
        <v/>
      </c>
      <c r="S864" s="107" t="str">
        <f t="shared" si="67"/>
        <v/>
      </c>
      <c r="T864" s="105"/>
      <c r="U864" s="101" t="str">
        <f t="shared" si="68"/>
        <v/>
      </c>
      <c r="V864" s="101" t="str">
        <f t="shared" si="69"/>
        <v/>
      </c>
    </row>
    <row r="865" spans="1:22" x14ac:dyDescent="0.3">
      <c r="A865" s="32">
        <f t="shared" si="65"/>
        <v>843</v>
      </c>
      <c r="B865" s="66" t="str">
        <f>IF(OR(C865="EE",C865="E",C865="Employee",C865="Self",AND(C865=0,TRIM(C865)&lt;&gt;"")),MAX($B$23:B864)+1,"")</f>
        <v/>
      </c>
      <c r="C865" s="65"/>
      <c r="D865" s="43"/>
      <c r="E865" s="43"/>
      <c r="F865" s="27"/>
      <c r="G865" s="28"/>
      <c r="H865" s="28"/>
      <c r="I865" s="28"/>
      <c r="J865" s="28"/>
      <c r="K865" s="28"/>
      <c r="L865" s="28"/>
      <c r="M865" s="45"/>
      <c r="N865" s="28"/>
      <c r="O865" s="26"/>
      <c r="Q865" s="101"/>
      <c r="R865" s="101" t="str">
        <f t="shared" si="66"/>
        <v/>
      </c>
      <c r="S865" s="107" t="str">
        <f t="shared" si="67"/>
        <v/>
      </c>
      <c r="T865" s="105"/>
      <c r="U865" s="101" t="str">
        <f t="shared" si="68"/>
        <v/>
      </c>
      <c r="V865" s="101" t="str">
        <f t="shared" si="69"/>
        <v/>
      </c>
    </row>
    <row r="866" spans="1:22" x14ac:dyDescent="0.3">
      <c r="A866" s="32">
        <f t="shared" si="65"/>
        <v>844</v>
      </c>
      <c r="B866" s="66" t="str">
        <f>IF(OR(C866="EE",C866="E",C866="Employee",C866="Self",AND(C866=0,TRIM(C866)&lt;&gt;"")),MAX($B$23:B865)+1,"")</f>
        <v/>
      </c>
      <c r="C866" s="65"/>
      <c r="D866" s="43"/>
      <c r="E866" s="43"/>
      <c r="F866" s="27"/>
      <c r="G866" s="28"/>
      <c r="H866" s="28"/>
      <c r="I866" s="28"/>
      <c r="J866" s="28"/>
      <c r="K866" s="28"/>
      <c r="L866" s="28"/>
      <c r="M866" s="45"/>
      <c r="N866" s="28"/>
      <c r="O866" s="26"/>
      <c r="Q866" s="101"/>
      <c r="R866" s="101" t="str">
        <f t="shared" si="66"/>
        <v/>
      </c>
      <c r="S866" s="107" t="str">
        <f t="shared" si="67"/>
        <v/>
      </c>
      <c r="T866" s="105"/>
      <c r="U866" s="101" t="str">
        <f t="shared" si="68"/>
        <v/>
      </c>
      <c r="V866" s="101" t="str">
        <f t="shared" si="69"/>
        <v/>
      </c>
    </row>
    <row r="867" spans="1:22" x14ac:dyDescent="0.3">
      <c r="A867" s="32">
        <f t="shared" si="65"/>
        <v>845</v>
      </c>
      <c r="B867" s="66" t="str">
        <f>IF(OR(C867="EE",C867="E",C867="Employee",C867="Self",AND(C867=0,TRIM(C867)&lt;&gt;"")),MAX($B$23:B866)+1,"")</f>
        <v/>
      </c>
      <c r="C867" s="65"/>
      <c r="D867" s="43"/>
      <c r="E867" s="43"/>
      <c r="F867" s="27"/>
      <c r="G867" s="28"/>
      <c r="H867" s="28"/>
      <c r="I867" s="28"/>
      <c r="J867" s="28"/>
      <c r="K867" s="28"/>
      <c r="L867" s="28"/>
      <c r="M867" s="45"/>
      <c r="N867" s="28"/>
      <c r="O867" s="26"/>
      <c r="Q867" s="101"/>
      <c r="R867" s="101" t="str">
        <f t="shared" si="66"/>
        <v/>
      </c>
      <c r="S867" s="107" t="str">
        <f t="shared" si="67"/>
        <v/>
      </c>
      <c r="T867" s="105"/>
      <c r="U867" s="101" t="str">
        <f t="shared" si="68"/>
        <v/>
      </c>
      <c r="V867" s="101" t="str">
        <f t="shared" si="69"/>
        <v/>
      </c>
    </row>
    <row r="868" spans="1:22" x14ac:dyDescent="0.3">
      <c r="A868" s="32">
        <f t="shared" si="65"/>
        <v>846</v>
      </c>
      <c r="B868" s="66" t="str">
        <f>IF(OR(C868="EE",C868="E",C868="Employee",C868="Self",AND(C868=0,TRIM(C868)&lt;&gt;"")),MAX($B$23:B867)+1,"")</f>
        <v/>
      </c>
      <c r="C868" s="65"/>
      <c r="D868" s="43"/>
      <c r="E868" s="43"/>
      <c r="F868" s="27"/>
      <c r="G868" s="28"/>
      <c r="H868" s="28"/>
      <c r="I868" s="28"/>
      <c r="J868" s="28"/>
      <c r="K868" s="28"/>
      <c r="L868" s="28"/>
      <c r="M868" s="45"/>
      <c r="N868" s="28"/>
      <c r="O868" s="26"/>
      <c r="Q868" s="101"/>
      <c r="R868" s="101" t="str">
        <f t="shared" si="66"/>
        <v/>
      </c>
      <c r="S868" s="107" t="str">
        <f t="shared" si="67"/>
        <v/>
      </c>
      <c r="T868" s="105"/>
      <c r="U868" s="101" t="str">
        <f t="shared" si="68"/>
        <v/>
      </c>
      <c r="V868" s="101" t="str">
        <f t="shared" si="69"/>
        <v/>
      </c>
    </row>
    <row r="869" spans="1:22" x14ac:dyDescent="0.3">
      <c r="A869" s="32">
        <f t="shared" si="65"/>
        <v>847</v>
      </c>
      <c r="B869" s="66" t="str">
        <f>IF(OR(C869="EE",C869="E",C869="Employee",C869="Self",AND(C869=0,TRIM(C869)&lt;&gt;"")),MAX($B$23:B868)+1,"")</f>
        <v/>
      </c>
      <c r="C869" s="65"/>
      <c r="D869" s="43"/>
      <c r="E869" s="43"/>
      <c r="F869" s="27"/>
      <c r="G869" s="28"/>
      <c r="H869" s="28"/>
      <c r="I869" s="28"/>
      <c r="J869" s="28"/>
      <c r="K869" s="28"/>
      <c r="L869" s="28"/>
      <c r="M869" s="45"/>
      <c r="N869" s="28"/>
      <c r="O869" s="26"/>
      <c r="Q869" s="101"/>
      <c r="R869" s="101" t="str">
        <f t="shared" si="66"/>
        <v/>
      </c>
      <c r="S869" s="107" t="str">
        <f t="shared" si="67"/>
        <v/>
      </c>
      <c r="T869" s="105"/>
      <c r="U869" s="101" t="str">
        <f t="shared" si="68"/>
        <v/>
      </c>
      <c r="V869" s="101" t="str">
        <f t="shared" si="69"/>
        <v/>
      </c>
    </row>
    <row r="870" spans="1:22" x14ac:dyDescent="0.3">
      <c r="A870" s="32">
        <f t="shared" si="65"/>
        <v>848</v>
      </c>
      <c r="B870" s="66" t="str">
        <f>IF(OR(C870="EE",C870="E",C870="Employee",C870="Self",AND(C870=0,TRIM(C870)&lt;&gt;"")),MAX($B$23:B869)+1,"")</f>
        <v/>
      </c>
      <c r="C870" s="65"/>
      <c r="D870" s="43"/>
      <c r="E870" s="43"/>
      <c r="F870" s="27"/>
      <c r="G870" s="28"/>
      <c r="H870" s="28"/>
      <c r="I870" s="28"/>
      <c r="J870" s="28"/>
      <c r="K870" s="28"/>
      <c r="L870" s="28"/>
      <c r="M870" s="45"/>
      <c r="N870" s="28"/>
      <c r="O870" s="26"/>
      <c r="Q870" s="101"/>
      <c r="R870" s="101" t="str">
        <f t="shared" si="66"/>
        <v/>
      </c>
      <c r="S870" s="107" t="str">
        <f t="shared" si="67"/>
        <v/>
      </c>
      <c r="T870" s="105"/>
      <c r="U870" s="101" t="str">
        <f t="shared" si="68"/>
        <v/>
      </c>
      <c r="V870" s="101" t="str">
        <f t="shared" si="69"/>
        <v/>
      </c>
    </row>
    <row r="871" spans="1:22" x14ac:dyDescent="0.3">
      <c r="A871" s="32">
        <f t="shared" si="65"/>
        <v>849</v>
      </c>
      <c r="B871" s="66" t="str">
        <f>IF(OR(C871="EE",C871="E",C871="Employee",C871="Self",AND(C871=0,TRIM(C871)&lt;&gt;"")),MAX($B$23:B870)+1,"")</f>
        <v/>
      </c>
      <c r="C871" s="65"/>
      <c r="D871" s="43"/>
      <c r="E871" s="43"/>
      <c r="F871" s="27"/>
      <c r="G871" s="28"/>
      <c r="H871" s="28"/>
      <c r="I871" s="28"/>
      <c r="J871" s="28"/>
      <c r="K871" s="28"/>
      <c r="L871" s="28"/>
      <c r="M871" s="45"/>
      <c r="N871" s="28"/>
      <c r="O871" s="26"/>
      <c r="Q871" s="101"/>
      <c r="R871" s="101" t="str">
        <f t="shared" si="66"/>
        <v/>
      </c>
      <c r="S871" s="107" t="str">
        <f t="shared" si="67"/>
        <v/>
      </c>
      <c r="T871" s="105"/>
      <c r="U871" s="101" t="str">
        <f t="shared" si="68"/>
        <v/>
      </c>
      <c r="V871" s="101" t="str">
        <f t="shared" si="69"/>
        <v/>
      </c>
    </row>
    <row r="872" spans="1:22" x14ac:dyDescent="0.3">
      <c r="A872" s="32">
        <f t="shared" si="65"/>
        <v>850</v>
      </c>
      <c r="B872" s="66" t="str">
        <f>IF(OR(C872="EE",C872="E",C872="Employee",C872="Self",AND(C872=0,TRIM(C872)&lt;&gt;"")),MAX($B$23:B871)+1,"")</f>
        <v/>
      </c>
      <c r="C872" s="65"/>
      <c r="D872" s="43"/>
      <c r="E872" s="43"/>
      <c r="F872" s="27"/>
      <c r="G872" s="28"/>
      <c r="H872" s="28"/>
      <c r="I872" s="28"/>
      <c r="J872" s="28"/>
      <c r="K872" s="28"/>
      <c r="L872" s="28"/>
      <c r="M872" s="45"/>
      <c r="N872" s="28"/>
      <c r="O872" s="26"/>
      <c r="Q872" s="101"/>
      <c r="R872" s="101" t="str">
        <f t="shared" si="66"/>
        <v/>
      </c>
      <c r="S872" s="107" t="str">
        <f t="shared" si="67"/>
        <v/>
      </c>
      <c r="T872" s="105"/>
      <c r="U872" s="101" t="str">
        <f t="shared" si="68"/>
        <v/>
      </c>
      <c r="V872" s="101" t="str">
        <f t="shared" si="69"/>
        <v/>
      </c>
    </row>
    <row r="873" spans="1:22" x14ac:dyDescent="0.3">
      <c r="A873" s="32">
        <f t="shared" si="65"/>
        <v>851</v>
      </c>
      <c r="B873" s="66" t="str">
        <f>IF(OR(C873="EE",C873="E",C873="Employee",C873="Self",AND(C873=0,TRIM(C873)&lt;&gt;"")),MAX($B$23:B872)+1,"")</f>
        <v/>
      </c>
      <c r="C873" s="65"/>
      <c r="D873" s="43"/>
      <c r="E873" s="43"/>
      <c r="F873" s="27"/>
      <c r="G873" s="28"/>
      <c r="H873" s="28"/>
      <c r="I873" s="28"/>
      <c r="J873" s="28"/>
      <c r="K873" s="28"/>
      <c r="L873" s="28"/>
      <c r="M873" s="45"/>
      <c r="N873" s="28"/>
      <c r="O873" s="26"/>
      <c r="Q873" s="101"/>
      <c r="R873" s="101" t="str">
        <f t="shared" si="66"/>
        <v/>
      </c>
      <c r="S873" s="107" t="str">
        <f t="shared" si="67"/>
        <v/>
      </c>
      <c r="T873" s="105"/>
      <c r="U873" s="101" t="str">
        <f t="shared" si="68"/>
        <v/>
      </c>
      <c r="V873" s="101" t="str">
        <f t="shared" si="69"/>
        <v/>
      </c>
    </row>
    <row r="874" spans="1:22" x14ac:dyDescent="0.3">
      <c r="A874" s="32">
        <f t="shared" si="65"/>
        <v>852</v>
      </c>
      <c r="B874" s="66" t="str">
        <f>IF(OR(C874="EE",C874="E",C874="Employee",C874="Self",AND(C874=0,TRIM(C874)&lt;&gt;"")),MAX($B$23:B873)+1,"")</f>
        <v/>
      </c>
      <c r="C874" s="65"/>
      <c r="D874" s="43"/>
      <c r="E874" s="43"/>
      <c r="F874" s="27"/>
      <c r="G874" s="28"/>
      <c r="H874" s="28"/>
      <c r="I874" s="28"/>
      <c r="J874" s="28"/>
      <c r="K874" s="28"/>
      <c r="L874" s="28"/>
      <c r="M874" s="45"/>
      <c r="N874" s="28"/>
      <c r="O874" s="26"/>
      <c r="Q874" s="101"/>
      <c r="R874" s="101" t="str">
        <f t="shared" si="66"/>
        <v/>
      </c>
      <c r="S874" s="107" t="str">
        <f t="shared" si="67"/>
        <v/>
      </c>
      <c r="T874" s="105"/>
      <c r="U874" s="101" t="str">
        <f t="shared" si="68"/>
        <v/>
      </c>
      <c r="V874" s="101" t="str">
        <f t="shared" si="69"/>
        <v/>
      </c>
    </row>
    <row r="875" spans="1:22" x14ac:dyDescent="0.3">
      <c r="A875" s="32">
        <f t="shared" si="65"/>
        <v>853</v>
      </c>
      <c r="B875" s="66" t="str">
        <f>IF(OR(C875="EE",C875="E",C875="Employee",C875="Self",AND(C875=0,TRIM(C875)&lt;&gt;"")),MAX($B$23:B874)+1,"")</f>
        <v/>
      </c>
      <c r="C875" s="65"/>
      <c r="D875" s="43"/>
      <c r="E875" s="43"/>
      <c r="F875" s="27"/>
      <c r="G875" s="28"/>
      <c r="H875" s="28"/>
      <c r="I875" s="28"/>
      <c r="J875" s="28"/>
      <c r="K875" s="28"/>
      <c r="L875" s="28"/>
      <c r="M875" s="45"/>
      <c r="N875" s="28"/>
      <c r="O875" s="26"/>
      <c r="Q875" s="101"/>
      <c r="R875" s="101" t="str">
        <f t="shared" si="66"/>
        <v/>
      </c>
      <c r="S875" s="107" t="str">
        <f t="shared" si="67"/>
        <v/>
      </c>
      <c r="T875" s="105"/>
      <c r="U875" s="101" t="str">
        <f t="shared" si="68"/>
        <v/>
      </c>
      <c r="V875" s="101" t="str">
        <f t="shared" si="69"/>
        <v/>
      </c>
    </row>
    <row r="876" spans="1:22" x14ac:dyDescent="0.3">
      <c r="A876" s="32">
        <f t="shared" si="65"/>
        <v>854</v>
      </c>
      <c r="B876" s="66" t="str">
        <f>IF(OR(C876="EE",C876="E",C876="Employee",C876="Self",AND(C876=0,TRIM(C876)&lt;&gt;"")),MAX($B$23:B875)+1,"")</f>
        <v/>
      </c>
      <c r="C876" s="65"/>
      <c r="D876" s="43"/>
      <c r="E876" s="43"/>
      <c r="F876" s="27"/>
      <c r="G876" s="28"/>
      <c r="H876" s="28"/>
      <c r="I876" s="28"/>
      <c r="J876" s="28"/>
      <c r="K876" s="28"/>
      <c r="L876" s="28"/>
      <c r="M876" s="45"/>
      <c r="N876" s="28"/>
      <c r="O876" s="26"/>
      <c r="Q876" s="101"/>
      <c r="R876" s="101" t="str">
        <f t="shared" si="66"/>
        <v/>
      </c>
      <c r="S876" s="107" t="str">
        <f t="shared" si="67"/>
        <v/>
      </c>
      <c r="T876" s="105"/>
      <c r="U876" s="101" t="str">
        <f t="shared" si="68"/>
        <v/>
      </c>
      <c r="V876" s="101" t="str">
        <f t="shared" si="69"/>
        <v/>
      </c>
    </row>
    <row r="877" spans="1:22" x14ac:dyDescent="0.3">
      <c r="A877" s="32">
        <f t="shared" si="65"/>
        <v>855</v>
      </c>
      <c r="B877" s="66" t="str">
        <f>IF(OR(C877="EE",C877="E",C877="Employee",C877="Self",AND(C877=0,TRIM(C877)&lt;&gt;"")),MAX($B$23:B876)+1,"")</f>
        <v/>
      </c>
      <c r="C877" s="65"/>
      <c r="D877" s="43"/>
      <c r="E877" s="43"/>
      <c r="F877" s="27"/>
      <c r="G877" s="28"/>
      <c r="H877" s="28"/>
      <c r="I877" s="28"/>
      <c r="J877" s="28"/>
      <c r="K877" s="28"/>
      <c r="L877" s="28"/>
      <c r="M877" s="45"/>
      <c r="N877" s="28"/>
      <c r="O877" s="26"/>
      <c r="Q877" s="101"/>
      <c r="R877" s="101" t="str">
        <f t="shared" si="66"/>
        <v/>
      </c>
      <c r="S877" s="107" t="str">
        <f t="shared" si="67"/>
        <v/>
      </c>
      <c r="T877" s="105"/>
      <c r="U877" s="101" t="str">
        <f t="shared" si="68"/>
        <v/>
      </c>
      <c r="V877" s="101" t="str">
        <f t="shared" si="69"/>
        <v/>
      </c>
    </row>
    <row r="878" spans="1:22" x14ac:dyDescent="0.3">
      <c r="A878" s="32">
        <f t="shared" si="65"/>
        <v>856</v>
      </c>
      <c r="B878" s="66" t="str">
        <f>IF(OR(C878="EE",C878="E",C878="Employee",C878="Self",AND(C878=0,TRIM(C878)&lt;&gt;"")),MAX($B$23:B877)+1,"")</f>
        <v/>
      </c>
      <c r="C878" s="65"/>
      <c r="D878" s="43"/>
      <c r="E878" s="43"/>
      <c r="F878" s="27"/>
      <c r="G878" s="28"/>
      <c r="H878" s="28"/>
      <c r="I878" s="28"/>
      <c r="J878" s="28"/>
      <c r="K878" s="28"/>
      <c r="L878" s="28"/>
      <c r="M878" s="45"/>
      <c r="N878" s="28"/>
      <c r="O878" s="26"/>
      <c r="Q878" s="101"/>
      <c r="R878" s="101" t="str">
        <f t="shared" si="66"/>
        <v/>
      </c>
      <c r="S878" s="107" t="str">
        <f t="shared" si="67"/>
        <v/>
      </c>
      <c r="T878" s="105"/>
      <c r="U878" s="101" t="str">
        <f t="shared" si="68"/>
        <v/>
      </c>
      <c r="V878" s="101" t="str">
        <f t="shared" si="69"/>
        <v/>
      </c>
    </row>
    <row r="879" spans="1:22" x14ac:dyDescent="0.3">
      <c r="A879" s="32">
        <f t="shared" si="65"/>
        <v>857</v>
      </c>
      <c r="B879" s="66" t="str">
        <f>IF(OR(C879="EE",C879="E",C879="Employee",C879="Self",AND(C879=0,TRIM(C879)&lt;&gt;"")),MAX($B$23:B878)+1,"")</f>
        <v/>
      </c>
      <c r="C879" s="65"/>
      <c r="D879" s="43"/>
      <c r="E879" s="43"/>
      <c r="F879" s="27"/>
      <c r="G879" s="28"/>
      <c r="H879" s="28"/>
      <c r="I879" s="28"/>
      <c r="J879" s="28"/>
      <c r="K879" s="28"/>
      <c r="L879" s="28"/>
      <c r="M879" s="45"/>
      <c r="N879" s="28"/>
      <c r="O879" s="26"/>
      <c r="Q879" s="101"/>
      <c r="R879" s="101" t="str">
        <f t="shared" si="66"/>
        <v/>
      </c>
      <c r="S879" s="107" t="str">
        <f t="shared" si="67"/>
        <v/>
      </c>
      <c r="T879" s="105"/>
      <c r="U879" s="101" t="str">
        <f t="shared" si="68"/>
        <v/>
      </c>
      <c r="V879" s="101" t="str">
        <f t="shared" si="69"/>
        <v/>
      </c>
    </row>
    <row r="880" spans="1:22" x14ac:dyDescent="0.3">
      <c r="A880" s="32">
        <f t="shared" si="65"/>
        <v>858</v>
      </c>
      <c r="B880" s="66" t="str">
        <f>IF(OR(C880="EE",C880="E",C880="Employee",C880="Self",AND(C880=0,TRIM(C880)&lt;&gt;"")),MAX($B$23:B879)+1,"")</f>
        <v/>
      </c>
      <c r="C880" s="65"/>
      <c r="D880" s="43"/>
      <c r="E880" s="43"/>
      <c r="F880" s="27"/>
      <c r="G880" s="28"/>
      <c r="H880" s="28"/>
      <c r="I880" s="28"/>
      <c r="J880" s="28"/>
      <c r="K880" s="28"/>
      <c r="L880" s="28"/>
      <c r="M880" s="45"/>
      <c r="N880" s="28"/>
      <c r="O880" s="26"/>
      <c r="Q880" s="101"/>
      <c r="R880" s="101" t="str">
        <f t="shared" si="66"/>
        <v/>
      </c>
      <c r="S880" s="107" t="str">
        <f t="shared" si="67"/>
        <v/>
      </c>
      <c r="T880" s="105"/>
      <c r="U880" s="101" t="str">
        <f t="shared" si="68"/>
        <v/>
      </c>
      <c r="V880" s="101" t="str">
        <f t="shared" si="69"/>
        <v/>
      </c>
    </row>
    <row r="881" spans="1:22" x14ac:dyDescent="0.3">
      <c r="A881" s="32">
        <f t="shared" si="65"/>
        <v>859</v>
      </c>
      <c r="B881" s="66" t="str">
        <f>IF(OR(C881="EE",C881="E",C881="Employee",C881="Self",AND(C881=0,TRIM(C881)&lt;&gt;"")),MAX($B$23:B880)+1,"")</f>
        <v/>
      </c>
      <c r="C881" s="65"/>
      <c r="D881" s="43"/>
      <c r="E881" s="43"/>
      <c r="F881" s="27"/>
      <c r="G881" s="28"/>
      <c r="H881" s="28"/>
      <c r="I881" s="28"/>
      <c r="J881" s="28"/>
      <c r="K881" s="28"/>
      <c r="L881" s="28"/>
      <c r="M881" s="45"/>
      <c r="N881" s="28"/>
      <c r="O881" s="26"/>
      <c r="Q881" s="101"/>
      <c r="R881" s="101" t="str">
        <f t="shared" si="66"/>
        <v/>
      </c>
      <c r="S881" s="107" t="str">
        <f t="shared" si="67"/>
        <v/>
      </c>
      <c r="T881" s="105"/>
      <c r="U881" s="101" t="str">
        <f t="shared" si="68"/>
        <v/>
      </c>
      <c r="V881" s="101" t="str">
        <f t="shared" si="69"/>
        <v/>
      </c>
    </row>
    <row r="882" spans="1:22" x14ac:dyDescent="0.3">
      <c r="A882" s="32">
        <f t="shared" si="65"/>
        <v>860</v>
      </c>
      <c r="B882" s="66" t="str">
        <f>IF(OR(C882="EE",C882="E",C882="Employee",C882="Self",AND(C882=0,TRIM(C882)&lt;&gt;"")),MAX($B$23:B881)+1,"")</f>
        <v/>
      </c>
      <c r="C882" s="65"/>
      <c r="D882" s="43"/>
      <c r="E882" s="43"/>
      <c r="F882" s="27"/>
      <c r="G882" s="28"/>
      <c r="H882" s="28"/>
      <c r="I882" s="28"/>
      <c r="J882" s="28"/>
      <c r="K882" s="28"/>
      <c r="L882" s="28"/>
      <c r="M882" s="45"/>
      <c r="N882" s="28"/>
      <c r="O882" s="26"/>
      <c r="Q882" s="101"/>
      <c r="R882" s="101" t="str">
        <f t="shared" si="66"/>
        <v/>
      </c>
      <c r="S882" s="107" t="str">
        <f t="shared" si="67"/>
        <v/>
      </c>
      <c r="T882" s="105"/>
      <c r="U882" s="101" t="str">
        <f t="shared" si="68"/>
        <v/>
      </c>
      <c r="V882" s="101" t="str">
        <f t="shared" si="69"/>
        <v/>
      </c>
    </row>
    <row r="883" spans="1:22" x14ac:dyDescent="0.3">
      <c r="A883" s="32">
        <f t="shared" si="65"/>
        <v>861</v>
      </c>
      <c r="B883" s="66" t="str">
        <f>IF(OR(C883="EE",C883="E",C883="Employee",C883="Self",AND(C883=0,TRIM(C883)&lt;&gt;"")),MAX($B$23:B882)+1,"")</f>
        <v/>
      </c>
      <c r="C883" s="65"/>
      <c r="D883" s="43"/>
      <c r="E883" s="43"/>
      <c r="F883" s="27"/>
      <c r="G883" s="28"/>
      <c r="H883" s="28"/>
      <c r="I883" s="28"/>
      <c r="J883" s="28"/>
      <c r="K883" s="28"/>
      <c r="L883" s="28"/>
      <c r="M883" s="45"/>
      <c r="N883" s="28"/>
      <c r="O883" s="26"/>
      <c r="Q883" s="101"/>
      <c r="R883" s="101" t="str">
        <f t="shared" si="66"/>
        <v/>
      </c>
      <c r="S883" s="107" t="str">
        <f t="shared" si="67"/>
        <v/>
      </c>
      <c r="T883" s="105"/>
      <c r="U883" s="101" t="str">
        <f t="shared" si="68"/>
        <v/>
      </c>
      <c r="V883" s="101" t="str">
        <f t="shared" si="69"/>
        <v/>
      </c>
    </row>
    <row r="884" spans="1:22" x14ac:dyDescent="0.3">
      <c r="A884" s="32">
        <f t="shared" si="65"/>
        <v>862</v>
      </c>
      <c r="B884" s="66" t="str">
        <f>IF(OR(C884="EE",C884="E",C884="Employee",C884="Self",AND(C884=0,TRIM(C884)&lt;&gt;"")),MAX($B$23:B883)+1,"")</f>
        <v/>
      </c>
      <c r="C884" s="65"/>
      <c r="D884" s="43"/>
      <c r="E884" s="43"/>
      <c r="F884" s="27"/>
      <c r="G884" s="28"/>
      <c r="H884" s="28"/>
      <c r="I884" s="28"/>
      <c r="J884" s="28"/>
      <c r="K884" s="28"/>
      <c r="L884" s="28"/>
      <c r="M884" s="45"/>
      <c r="N884" s="28"/>
      <c r="O884" s="26"/>
      <c r="Q884" s="101"/>
      <c r="R884" s="101" t="str">
        <f t="shared" si="66"/>
        <v/>
      </c>
      <c r="S884" s="107" t="str">
        <f t="shared" si="67"/>
        <v/>
      </c>
      <c r="T884" s="105"/>
      <c r="U884" s="101" t="str">
        <f t="shared" si="68"/>
        <v/>
      </c>
      <c r="V884" s="101" t="str">
        <f t="shared" si="69"/>
        <v/>
      </c>
    </row>
    <row r="885" spans="1:22" x14ac:dyDescent="0.3">
      <c r="A885" s="32">
        <f t="shared" si="65"/>
        <v>863</v>
      </c>
      <c r="B885" s="66" t="str">
        <f>IF(OR(C885="EE",C885="E",C885="Employee",C885="Self",AND(C885=0,TRIM(C885)&lt;&gt;"")),MAX($B$23:B884)+1,"")</f>
        <v/>
      </c>
      <c r="C885" s="65"/>
      <c r="D885" s="43"/>
      <c r="E885" s="43"/>
      <c r="F885" s="27"/>
      <c r="G885" s="28"/>
      <c r="H885" s="28"/>
      <c r="I885" s="28"/>
      <c r="J885" s="28"/>
      <c r="K885" s="28"/>
      <c r="L885" s="28"/>
      <c r="M885" s="45"/>
      <c r="N885" s="28"/>
      <c r="O885" s="26"/>
      <c r="Q885" s="101"/>
      <c r="R885" s="101" t="str">
        <f t="shared" si="66"/>
        <v/>
      </c>
      <c r="S885" s="107" t="str">
        <f t="shared" si="67"/>
        <v/>
      </c>
      <c r="T885" s="105"/>
      <c r="U885" s="101" t="str">
        <f t="shared" si="68"/>
        <v/>
      </c>
      <c r="V885" s="101" t="str">
        <f t="shared" si="69"/>
        <v/>
      </c>
    </row>
    <row r="886" spans="1:22" x14ac:dyDescent="0.3">
      <c r="A886" s="32">
        <f t="shared" si="65"/>
        <v>864</v>
      </c>
      <c r="B886" s="66" t="str">
        <f>IF(OR(C886="EE",C886="E",C886="Employee",C886="Self",AND(C886=0,TRIM(C886)&lt;&gt;"")),MAX($B$23:B885)+1,"")</f>
        <v/>
      </c>
      <c r="C886" s="65"/>
      <c r="D886" s="43"/>
      <c r="E886" s="43"/>
      <c r="F886" s="27"/>
      <c r="G886" s="28"/>
      <c r="H886" s="28"/>
      <c r="I886" s="28"/>
      <c r="J886" s="28"/>
      <c r="K886" s="28"/>
      <c r="L886" s="28"/>
      <c r="M886" s="45"/>
      <c r="N886" s="28"/>
      <c r="O886" s="26"/>
      <c r="Q886" s="101"/>
      <c r="R886" s="101" t="str">
        <f t="shared" si="66"/>
        <v/>
      </c>
      <c r="S886" s="107" t="str">
        <f t="shared" si="67"/>
        <v/>
      </c>
      <c r="T886" s="105"/>
      <c r="U886" s="101" t="str">
        <f t="shared" si="68"/>
        <v/>
      </c>
      <c r="V886" s="101" t="str">
        <f t="shared" si="69"/>
        <v/>
      </c>
    </row>
    <row r="887" spans="1:22" x14ac:dyDescent="0.3">
      <c r="A887" s="32">
        <f t="shared" si="65"/>
        <v>865</v>
      </c>
      <c r="B887" s="66" t="str">
        <f>IF(OR(C887="EE",C887="E",C887="Employee",C887="Self",AND(C887=0,TRIM(C887)&lt;&gt;"")),MAX($B$23:B886)+1,"")</f>
        <v/>
      </c>
      <c r="C887" s="65"/>
      <c r="D887" s="43"/>
      <c r="E887" s="43"/>
      <c r="F887" s="27"/>
      <c r="G887" s="28"/>
      <c r="H887" s="28"/>
      <c r="I887" s="28"/>
      <c r="J887" s="28"/>
      <c r="K887" s="28"/>
      <c r="L887" s="28"/>
      <c r="M887" s="45"/>
      <c r="N887" s="28"/>
      <c r="O887" s="26"/>
      <c r="Q887" s="101"/>
      <c r="R887" s="101" t="str">
        <f t="shared" si="66"/>
        <v/>
      </c>
      <c r="S887" s="107" t="str">
        <f t="shared" si="67"/>
        <v/>
      </c>
      <c r="T887" s="105"/>
      <c r="U887" s="101" t="str">
        <f t="shared" si="68"/>
        <v/>
      </c>
      <c r="V887" s="101" t="str">
        <f t="shared" si="69"/>
        <v/>
      </c>
    </row>
    <row r="888" spans="1:22" x14ac:dyDescent="0.3">
      <c r="A888" s="32">
        <f t="shared" si="65"/>
        <v>866</v>
      </c>
      <c r="B888" s="66" t="str">
        <f>IF(OR(C888="EE",C888="E",C888="Employee",C888="Self",AND(C888=0,TRIM(C888)&lt;&gt;"")),MAX($B$23:B887)+1,"")</f>
        <v/>
      </c>
      <c r="C888" s="65"/>
      <c r="D888" s="43"/>
      <c r="E888" s="43"/>
      <c r="F888" s="27"/>
      <c r="G888" s="28"/>
      <c r="H888" s="28"/>
      <c r="I888" s="28"/>
      <c r="J888" s="28"/>
      <c r="K888" s="28"/>
      <c r="L888" s="28"/>
      <c r="M888" s="45"/>
      <c r="N888" s="28"/>
      <c r="O888" s="26"/>
      <c r="Q888" s="101"/>
      <c r="R888" s="101" t="str">
        <f t="shared" si="66"/>
        <v/>
      </c>
      <c r="S888" s="107" t="str">
        <f t="shared" si="67"/>
        <v/>
      </c>
      <c r="T888" s="105"/>
      <c r="U888" s="101" t="str">
        <f t="shared" si="68"/>
        <v/>
      </c>
      <c r="V888" s="101" t="str">
        <f t="shared" si="69"/>
        <v/>
      </c>
    </row>
    <row r="889" spans="1:22" x14ac:dyDescent="0.3">
      <c r="A889" s="32">
        <f t="shared" si="65"/>
        <v>867</v>
      </c>
      <c r="B889" s="66" t="str">
        <f>IF(OR(C889="EE",C889="E",C889="Employee",C889="Self",AND(C889=0,TRIM(C889)&lt;&gt;"")),MAX($B$23:B888)+1,"")</f>
        <v/>
      </c>
      <c r="C889" s="65"/>
      <c r="D889" s="43"/>
      <c r="E889" s="43"/>
      <c r="F889" s="27"/>
      <c r="G889" s="28"/>
      <c r="H889" s="28"/>
      <c r="I889" s="28"/>
      <c r="J889" s="28"/>
      <c r="K889" s="28"/>
      <c r="L889" s="28"/>
      <c r="M889" s="45"/>
      <c r="N889" s="28"/>
      <c r="O889" s="26"/>
      <c r="Q889" s="101"/>
      <c r="R889" s="101" t="str">
        <f t="shared" si="66"/>
        <v/>
      </c>
      <c r="S889" s="107" t="str">
        <f t="shared" si="67"/>
        <v/>
      </c>
      <c r="T889" s="105"/>
      <c r="U889" s="101" t="str">
        <f t="shared" si="68"/>
        <v/>
      </c>
      <c r="V889" s="101" t="str">
        <f t="shared" si="69"/>
        <v/>
      </c>
    </row>
    <row r="890" spans="1:22" x14ac:dyDescent="0.3">
      <c r="A890" s="32">
        <f t="shared" si="65"/>
        <v>868</v>
      </c>
      <c r="B890" s="66" t="str">
        <f>IF(OR(C890="EE",C890="E",C890="Employee",C890="Self",AND(C890=0,TRIM(C890)&lt;&gt;"")),MAX($B$23:B889)+1,"")</f>
        <v/>
      </c>
      <c r="C890" s="65"/>
      <c r="D890" s="43"/>
      <c r="E890" s="43"/>
      <c r="F890" s="27"/>
      <c r="G890" s="28"/>
      <c r="H890" s="28"/>
      <c r="I890" s="28"/>
      <c r="J890" s="28"/>
      <c r="K890" s="28"/>
      <c r="L890" s="28"/>
      <c r="M890" s="45"/>
      <c r="N890" s="28"/>
      <c r="O890" s="26"/>
      <c r="Q890" s="101"/>
      <c r="R890" s="101" t="str">
        <f t="shared" si="66"/>
        <v/>
      </c>
      <c r="S890" s="107" t="str">
        <f t="shared" si="67"/>
        <v/>
      </c>
      <c r="T890" s="105"/>
      <c r="U890" s="101" t="str">
        <f t="shared" si="68"/>
        <v/>
      </c>
      <c r="V890" s="101" t="str">
        <f t="shared" si="69"/>
        <v/>
      </c>
    </row>
    <row r="891" spans="1:22" x14ac:dyDescent="0.3">
      <c r="A891" s="32">
        <f t="shared" si="65"/>
        <v>869</v>
      </c>
      <c r="B891" s="66" t="str">
        <f>IF(OR(C891="EE",C891="E",C891="Employee",C891="Self",AND(C891=0,TRIM(C891)&lt;&gt;"")),MAX($B$23:B890)+1,"")</f>
        <v/>
      </c>
      <c r="C891" s="65"/>
      <c r="D891" s="43"/>
      <c r="E891" s="43"/>
      <c r="F891" s="27"/>
      <c r="G891" s="28"/>
      <c r="H891" s="28"/>
      <c r="I891" s="28"/>
      <c r="J891" s="28"/>
      <c r="K891" s="28"/>
      <c r="L891" s="28"/>
      <c r="M891" s="45"/>
      <c r="N891" s="28"/>
      <c r="O891" s="26"/>
      <c r="Q891" s="101"/>
      <c r="R891" s="101" t="str">
        <f t="shared" si="66"/>
        <v/>
      </c>
      <c r="S891" s="107" t="str">
        <f t="shared" si="67"/>
        <v/>
      </c>
      <c r="T891" s="105"/>
      <c r="U891" s="101" t="str">
        <f t="shared" si="68"/>
        <v/>
      </c>
      <c r="V891" s="101" t="str">
        <f t="shared" si="69"/>
        <v/>
      </c>
    </row>
    <row r="892" spans="1:22" x14ac:dyDescent="0.3">
      <c r="A892" s="32">
        <f t="shared" si="65"/>
        <v>870</v>
      </c>
      <c r="B892" s="66" t="str">
        <f>IF(OR(C892="EE",C892="E",C892="Employee",C892="Self",AND(C892=0,TRIM(C892)&lt;&gt;"")),MAX($B$23:B891)+1,"")</f>
        <v/>
      </c>
      <c r="C892" s="65"/>
      <c r="D892" s="43"/>
      <c r="E892" s="43"/>
      <c r="F892" s="27"/>
      <c r="G892" s="28"/>
      <c r="H892" s="28"/>
      <c r="I892" s="28"/>
      <c r="J892" s="28"/>
      <c r="K892" s="28"/>
      <c r="L892" s="28"/>
      <c r="M892" s="45"/>
      <c r="N892" s="28"/>
      <c r="O892" s="26"/>
      <c r="Q892" s="101"/>
      <c r="R892" s="101" t="str">
        <f t="shared" si="66"/>
        <v/>
      </c>
      <c r="S892" s="107" t="str">
        <f t="shared" si="67"/>
        <v/>
      </c>
      <c r="T892" s="105"/>
      <c r="U892" s="101" t="str">
        <f t="shared" si="68"/>
        <v/>
      </c>
      <c r="V892" s="101" t="str">
        <f t="shared" si="69"/>
        <v/>
      </c>
    </row>
    <row r="893" spans="1:22" x14ac:dyDescent="0.3">
      <c r="A893" s="32">
        <f t="shared" si="65"/>
        <v>871</v>
      </c>
      <c r="B893" s="66" t="str">
        <f>IF(OR(C893="EE",C893="E",C893="Employee",C893="Self",AND(C893=0,TRIM(C893)&lt;&gt;"")),MAX($B$23:B892)+1,"")</f>
        <v/>
      </c>
      <c r="C893" s="65"/>
      <c r="D893" s="43"/>
      <c r="E893" s="43"/>
      <c r="F893" s="27"/>
      <c r="G893" s="28"/>
      <c r="H893" s="28"/>
      <c r="I893" s="28"/>
      <c r="J893" s="28"/>
      <c r="K893" s="28"/>
      <c r="L893" s="28"/>
      <c r="M893" s="45"/>
      <c r="N893" s="28"/>
      <c r="O893" s="26"/>
      <c r="Q893" s="101"/>
      <c r="R893" s="101" t="str">
        <f t="shared" si="66"/>
        <v/>
      </c>
      <c r="S893" s="107" t="str">
        <f t="shared" si="67"/>
        <v/>
      </c>
      <c r="T893" s="105"/>
      <c r="U893" s="101" t="str">
        <f t="shared" si="68"/>
        <v/>
      </c>
      <c r="V893" s="101" t="str">
        <f t="shared" si="69"/>
        <v/>
      </c>
    </row>
    <row r="894" spans="1:22" x14ac:dyDescent="0.3">
      <c r="A894" s="32">
        <f t="shared" si="65"/>
        <v>872</v>
      </c>
      <c r="B894" s="66" t="str">
        <f>IF(OR(C894="EE",C894="E",C894="Employee",C894="Self",AND(C894=0,TRIM(C894)&lt;&gt;"")),MAX($B$23:B893)+1,"")</f>
        <v/>
      </c>
      <c r="C894" s="65"/>
      <c r="D894" s="43"/>
      <c r="E894" s="43"/>
      <c r="F894" s="27"/>
      <c r="G894" s="28"/>
      <c r="H894" s="28"/>
      <c r="I894" s="28"/>
      <c r="J894" s="28"/>
      <c r="K894" s="28"/>
      <c r="L894" s="28"/>
      <c r="M894" s="45"/>
      <c r="N894" s="28"/>
      <c r="O894" s="26"/>
      <c r="Q894" s="101"/>
      <c r="R894" s="101" t="str">
        <f t="shared" si="66"/>
        <v/>
      </c>
      <c r="S894" s="107" t="str">
        <f t="shared" si="67"/>
        <v/>
      </c>
      <c r="T894" s="105"/>
      <c r="U894" s="101" t="str">
        <f t="shared" si="68"/>
        <v/>
      </c>
      <c r="V894" s="101" t="str">
        <f t="shared" si="69"/>
        <v/>
      </c>
    </row>
    <row r="895" spans="1:22" x14ac:dyDescent="0.3">
      <c r="A895" s="32">
        <f t="shared" si="65"/>
        <v>873</v>
      </c>
      <c r="B895" s="66" t="str">
        <f>IF(OR(C895="EE",C895="E",C895="Employee",C895="Self",AND(C895=0,TRIM(C895)&lt;&gt;"")),MAX($B$23:B894)+1,"")</f>
        <v/>
      </c>
      <c r="C895" s="65"/>
      <c r="D895" s="43"/>
      <c r="E895" s="43"/>
      <c r="F895" s="27"/>
      <c r="G895" s="28"/>
      <c r="H895" s="28"/>
      <c r="I895" s="28"/>
      <c r="J895" s="28"/>
      <c r="K895" s="28"/>
      <c r="L895" s="28"/>
      <c r="M895" s="45"/>
      <c r="N895" s="28"/>
      <c r="O895" s="26"/>
      <c r="Q895" s="101"/>
      <c r="R895" s="101" t="str">
        <f t="shared" si="66"/>
        <v/>
      </c>
      <c r="S895" s="107" t="str">
        <f t="shared" si="67"/>
        <v/>
      </c>
      <c r="T895" s="105"/>
      <c r="U895" s="101" t="str">
        <f t="shared" si="68"/>
        <v/>
      </c>
      <c r="V895" s="101" t="str">
        <f t="shared" si="69"/>
        <v/>
      </c>
    </row>
    <row r="896" spans="1:22" x14ac:dyDescent="0.3">
      <c r="A896" s="32">
        <f t="shared" si="65"/>
        <v>874</v>
      </c>
      <c r="B896" s="66" t="str">
        <f>IF(OR(C896="EE",C896="E",C896="Employee",C896="Self",AND(C896=0,TRIM(C896)&lt;&gt;"")),MAX($B$23:B895)+1,"")</f>
        <v/>
      </c>
      <c r="C896" s="65"/>
      <c r="D896" s="43"/>
      <c r="E896" s="43"/>
      <c r="F896" s="27"/>
      <c r="G896" s="28"/>
      <c r="H896" s="28"/>
      <c r="I896" s="28"/>
      <c r="J896" s="28"/>
      <c r="K896" s="28"/>
      <c r="L896" s="28"/>
      <c r="M896" s="45"/>
      <c r="N896" s="28"/>
      <c r="O896" s="26"/>
      <c r="Q896" s="101"/>
      <c r="R896" s="101" t="str">
        <f t="shared" si="66"/>
        <v/>
      </c>
      <c r="S896" s="107" t="str">
        <f t="shared" si="67"/>
        <v/>
      </c>
      <c r="T896" s="105"/>
      <c r="U896" s="101" t="str">
        <f t="shared" si="68"/>
        <v/>
      </c>
      <c r="V896" s="101" t="str">
        <f t="shared" si="69"/>
        <v/>
      </c>
    </row>
    <row r="897" spans="1:22" x14ac:dyDescent="0.3">
      <c r="A897" s="32">
        <f t="shared" si="65"/>
        <v>875</v>
      </c>
      <c r="B897" s="66" t="str">
        <f>IF(OR(C897="EE",C897="E",C897="Employee",C897="Self",AND(C897=0,TRIM(C897)&lt;&gt;"")),MAX($B$23:B896)+1,"")</f>
        <v/>
      </c>
      <c r="C897" s="65"/>
      <c r="D897" s="43"/>
      <c r="E897" s="43"/>
      <c r="F897" s="27"/>
      <c r="G897" s="28"/>
      <c r="H897" s="28"/>
      <c r="I897" s="28"/>
      <c r="J897" s="28"/>
      <c r="K897" s="28"/>
      <c r="L897" s="28"/>
      <c r="M897" s="45"/>
      <c r="N897" s="28"/>
      <c r="O897" s="26"/>
      <c r="Q897" s="101"/>
      <c r="R897" s="101" t="str">
        <f t="shared" si="66"/>
        <v/>
      </c>
      <c r="S897" s="107" t="str">
        <f t="shared" si="67"/>
        <v/>
      </c>
      <c r="T897" s="105"/>
      <c r="U897" s="101" t="str">
        <f t="shared" si="68"/>
        <v/>
      </c>
      <c r="V897" s="101" t="str">
        <f t="shared" si="69"/>
        <v/>
      </c>
    </row>
    <row r="898" spans="1:22" x14ac:dyDescent="0.3">
      <c r="A898" s="32">
        <f t="shared" si="65"/>
        <v>876</v>
      </c>
      <c r="B898" s="66" t="str">
        <f>IF(OR(C898="EE",C898="E",C898="Employee",C898="Self",AND(C898=0,TRIM(C898)&lt;&gt;"")),MAX($B$23:B897)+1,"")</f>
        <v/>
      </c>
      <c r="C898" s="65"/>
      <c r="D898" s="43"/>
      <c r="E898" s="43"/>
      <c r="F898" s="27"/>
      <c r="G898" s="28"/>
      <c r="H898" s="28"/>
      <c r="I898" s="28"/>
      <c r="J898" s="28"/>
      <c r="K898" s="28"/>
      <c r="L898" s="28"/>
      <c r="M898" s="45"/>
      <c r="N898" s="28"/>
      <c r="O898" s="26"/>
      <c r="Q898" s="101"/>
      <c r="R898" s="101" t="str">
        <f t="shared" si="66"/>
        <v/>
      </c>
      <c r="S898" s="107" t="str">
        <f t="shared" si="67"/>
        <v/>
      </c>
      <c r="T898" s="105"/>
      <c r="U898" s="101" t="str">
        <f t="shared" si="68"/>
        <v/>
      </c>
      <c r="V898" s="101" t="str">
        <f t="shared" si="69"/>
        <v/>
      </c>
    </row>
    <row r="899" spans="1:22" x14ac:dyDescent="0.3">
      <c r="A899" s="32">
        <f t="shared" si="65"/>
        <v>877</v>
      </c>
      <c r="B899" s="66" t="str">
        <f>IF(OR(C899="EE",C899="E",C899="Employee",C899="Self",AND(C899=0,TRIM(C899)&lt;&gt;"")),MAX($B$23:B898)+1,"")</f>
        <v/>
      </c>
      <c r="C899" s="65"/>
      <c r="D899" s="43"/>
      <c r="E899" s="43"/>
      <c r="F899" s="27"/>
      <c r="G899" s="28"/>
      <c r="H899" s="28"/>
      <c r="I899" s="28"/>
      <c r="J899" s="28"/>
      <c r="K899" s="28"/>
      <c r="L899" s="28"/>
      <c r="M899" s="45"/>
      <c r="N899" s="28"/>
      <c r="O899" s="26"/>
      <c r="Q899" s="101"/>
      <c r="R899" s="101" t="str">
        <f t="shared" si="66"/>
        <v/>
      </c>
      <c r="S899" s="107" t="str">
        <f t="shared" si="67"/>
        <v/>
      </c>
      <c r="T899" s="105"/>
      <c r="U899" s="101" t="str">
        <f t="shared" si="68"/>
        <v/>
      </c>
      <c r="V899" s="101" t="str">
        <f t="shared" si="69"/>
        <v/>
      </c>
    </row>
    <row r="900" spans="1:22" x14ac:dyDescent="0.3">
      <c r="A900" s="32">
        <f t="shared" si="65"/>
        <v>878</v>
      </c>
      <c r="B900" s="66" t="str">
        <f>IF(OR(C900="EE",C900="E",C900="Employee",C900="Self",AND(C900=0,TRIM(C900)&lt;&gt;"")),MAX($B$23:B899)+1,"")</f>
        <v/>
      </c>
      <c r="C900" s="65"/>
      <c r="D900" s="43"/>
      <c r="E900" s="43"/>
      <c r="F900" s="27"/>
      <c r="G900" s="28"/>
      <c r="H900" s="28"/>
      <c r="I900" s="28"/>
      <c r="J900" s="28"/>
      <c r="K900" s="28"/>
      <c r="L900" s="28"/>
      <c r="M900" s="45"/>
      <c r="N900" s="28"/>
      <c r="O900" s="26"/>
      <c r="Q900" s="101"/>
      <c r="R900" s="101" t="str">
        <f t="shared" si="66"/>
        <v/>
      </c>
      <c r="S900" s="107" t="str">
        <f t="shared" si="67"/>
        <v/>
      </c>
      <c r="T900" s="105"/>
      <c r="U900" s="101" t="str">
        <f t="shared" si="68"/>
        <v/>
      </c>
      <c r="V900" s="101" t="str">
        <f t="shared" si="69"/>
        <v/>
      </c>
    </row>
    <row r="901" spans="1:22" x14ac:dyDescent="0.3">
      <c r="A901" s="32">
        <f t="shared" si="65"/>
        <v>879</v>
      </c>
      <c r="B901" s="66" t="str">
        <f>IF(OR(C901="EE",C901="E",C901="Employee",C901="Self",AND(C901=0,TRIM(C901)&lt;&gt;"")),MAX($B$23:B900)+1,"")</f>
        <v/>
      </c>
      <c r="C901" s="65"/>
      <c r="D901" s="43"/>
      <c r="E901" s="43"/>
      <c r="F901" s="27"/>
      <c r="G901" s="28"/>
      <c r="H901" s="28"/>
      <c r="I901" s="28"/>
      <c r="J901" s="28"/>
      <c r="K901" s="28"/>
      <c r="L901" s="28"/>
      <c r="M901" s="45"/>
      <c r="N901" s="28"/>
      <c r="O901" s="26"/>
      <c r="Q901" s="101"/>
      <c r="R901" s="101" t="str">
        <f t="shared" si="66"/>
        <v/>
      </c>
      <c r="S901" s="107" t="str">
        <f t="shared" si="67"/>
        <v/>
      </c>
      <c r="T901" s="105"/>
      <c r="U901" s="101" t="str">
        <f t="shared" si="68"/>
        <v/>
      </c>
      <c r="V901" s="101" t="str">
        <f t="shared" si="69"/>
        <v/>
      </c>
    </row>
    <row r="902" spans="1:22" x14ac:dyDescent="0.3">
      <c r="A902" s="32">
        <f t="shared" si="65"/>
        <v>880</v>
      </c>
      <c r="B902" s="66" t="str">
        <f>IF(OR(C902="EE",C902="E",C902="Employee",C902="Self",AND(C902=0,TRIM(C902)&lt;&gt;"")),MAX($B$23:B901)+1,"")</f>
        <v/>
      </c>
      <c r="C902" s="65"/>
      <c r="D902" s="43"/>
      <c r="E902" s="43"/>
      <c r="F902" s="27"/>
      <c r="G902" s="28"/>
      <c r="H902" s="28"/>
      <c r="I902" s="28"/>
      <c r="J902" s="28"/>
      <c r="K902" s="28"/>
      <c r="L902" s="28"/>
      <c r="M902" s="45"/>
      <c r="N902" s="28"/>
      <c r="O902" s="26"/>
      <c r="Q902" s="101"/>
      <c r="R902" s="101" t="str">
        <f t="shared" si="66"/>
        <v/>
      </c>
      <c r="S902" s="107" t="str">
        <f t="shared" si="67"/>
        <v/>
      </c>
      <c r="T902" s="105"/>
      <c r="U902" s="101" t="str">
        <f t="shared" si="68"/>
        <v/>
      </c>
      <c r="V902" s="101" t="str">
        <f t="shared" si="69"/>
        <v/>
      </c>
    </row>
    <row r="903" spans="1:22" x14ac:dyDescent="0.3">
      <c r="A903" s="32">
        <f t="shared" si="65"/>
        <v>881</v>
      </c>
      <c r="B903" s="66" t="str">
        <f>IF(OR(C903="EE",C903="E",C903="Employee",C903="Self",AND(C903=0,TRIM(C903)&lt;&gt;"")),MAX($B$23:B902)+1,"")</f>
        <v/>
      </c>
      <c r="C903" s="65"/>
      <c r="D903" s="43"/>
      <c r="E903" s="43"/>
      <c r="F903" s="27"/>
      <c r="G903" s="28"/>
      <c r="H903" s="28"/>
      <c r="I903" s="28"/>
      <c r="J903" s="28"/>
      <c r="K903" s="28"/>
      <c r="L903" s="28"/>
      <c r="M903" s="45"/>
      <c r="N903" s="28"/>
      <c r="O903" s="26"/>
      <c r="Q903" s="101"/>
      <c r="R903" s="101" t="str">
        <f t="shared" si="66"/>
        <v/>
      </c>
      <c r="S903" s="107" t="str">
        <f t="shared" si="67"/>
        <v/>
      </c>
      <c r="T903" s="105"/>
      <c r="U903" s="101" t="str">
        <f t="shared" si="68"/>
        <v/>
      </c>
      <c r="V903" s="101" t="str">
        <f t="shared" si="69"/>
        <v/>
      </c>
    </row>
    <row r="904" spans="1:22" x14ac:dyDescent="0.3">
      <c r="A904" s="32">
        <f t="shared" si="65"/>
        <v>882</v>
      </c>
      <c r="B904" s="66" t="str">
        <f>IF(OR(C904="EE",C904="E",C904="Employee",C904="Self",AND(C904=0,TRIM(C904)&lt;&gt;"")),MAX($B$23:B903)+1,"")</f>
        <v/>
      </c>
      <c r="C904" s="65"/>
      <c r="D904" s="43"/>
      <c r="E904" s="43"/>
      <c r="F904" s="27"/>
      <c r="G904" s="28"/>
      <c r="H904" s="28"/>
      <c r="I904" s="28"/>
      <c r="J904" s="28"/>
      <c r="K904" s="28"/>
      <c r="L904" s="28"/>
      <c r="M904" s="45"/>
      <c r="N904" s="28"/>
      <c r="O904" s="26"/>
      <c r="Q904" s="101"/>
      <c r="R904" s="101" t="str">
        <f t="shared" si="66"/>
        <v/>
      </c>
      <c r="S904" s="107" t="str">
        <f t="shared" si="67"/>
        <v/>
      </c>
      <c r="T904" s="105"/>
      <c r="U904" s="101" t="str">
        <f t="shared" si="68"/>
        <v/>
      </c>
      <c r="V904" s="101" t="str">
        <f t="shared" si="69"/>
        <v/>
      </c>
    </row>
    <row r="905" spans="1:22" x14ac:dyDescent="0.3">
      <c r="A905" s="32">
        <f t="shared" si="65"/>
        <v>883</v>
      </c>
      <c r="B905" s="66" t="str">
        <f>IF(OR(C905="EE",C905="E",C905="Employee",C905="Self",AND(C905=0,TRIM(C905)&lt;&gt;"")),MAX($B$23:B904)+1,"")</f>
        <v/>
      </c>
      <c r="C905" s="65"/>
      <c r="D905" s="43"/>
      <c r="E905" s="43"/>
      <c r="F905" s="27"/>
      <c r="G905" s="28"/>
      <c r="H905" s="28"/>
      <c r="I905" s="28"/>
      <c r="J905" s="28"/>
      <c r="K905" s="28"/>
      <c r="L905" s="28"/>
      <c r="M905" s="45"/>
      <c r="N905" s="28"/>
      <c r="O905" s="26"/>
      <c r="Q905" s="101"/>
      <c r="R905" s="101" t="str">
        <f t="shared" si="66"/>
        <v/>
      </c>
      <c r="S905" s="107" t="str">
        <f t="shared" si="67"/>
        <v/>
      </c>
      <c r="T905" s="105"/>
      <c r="U905" s="101" t="str">
        <f t="shared" si="68"/>
        <v/>
      </c>
      <c r="V905" s="101" t="str">
        <f t="shared" si="69"/>
        <v/>
      </c>
    </row>
    <row r="906" spans="1:22" x14ac:dyDescent="0.3">
      <c r="A906" s="32">
        <f t="shared" si="65"/>
        <v>884</v>
      </c>
      <c r="B906" s="66" t="str">
        <f>IF(OR(C906="EE",C906="E",C906="Employee",C906="Self",AND(C906=0,TRIM(C906)&lt;&gt;"")),MAX($B$23:B905)+1,"")</f>
        <v/>
      </c>
      <c r="C906" s="65"/>
      <c r="D906" s="43"/>
      <c r="E906" s="43"/>
      <c r="F906" s="27"/>
      <c r="G906" s="28"/>
      <c r="H906" s="28"/>
      <c r="I906" s="28"/>
      <c r="J906" s="28"/>
      <c r="K906" s="28"/>
      <c r="L906" s="28"/>
      <c r="M906" s="45"/>
      <c r="N906" s="28"/>
      <c r="O906" s="26"/>
      <c r="Q906" s="101"/>
      <c r="R906" s="101" t="str">
        <f t="shared" si="66"/>
        <v/>
      </c>
      <c r="S906" s="107" t="str">
        <f t="shared" si="67"/>
        <v/>
      </c>
      <c r="T906" s="105"/>
      <c r="U906" s="101" t="str">
        <f t="shared" si="68"/>
        <v/>
      </c>
      <c r="V906" s="101" t="str">
        <f t="shared" si="69"/>
        <v/>
      </c>
    </row>
    <row r="907" spans="1:22" x14ac:dyDescent="0.3">
      <c r="A907" s="32">
        <f t="shared" si="65"/>
        <v>885</v>
      </c>
      <c r="B907" s="66" t="str">
        <f>IF(OR(C907="EE",C907="E",C907="Employee",C907="Self",AND(C907=0,TRIM(C907)&lt;&gt;"")),MAX($B$23:B906)+1,"")</f>
        <v/>
      </c>
      <c r="C907" s="65"/>
      <c r="D907" s="43"/>
      <c r="E907" s="43"/>
      <c r="F907" s="27"/>
      <c r="G907" s="28"/>
      <c r="H907" s="28"/>
      <c r="I907" s="28"/>
      <c r="J907" s="28"/>
      <c r="K907" s="28"/>
      <c r="L907" s="28"/>
      <c r="M907" s="45"/>
      <c r="N907" s="28"/>
      <c r="O907" s="26"/>
      <c r="Q907" s="101"/>
      <c r="R907" s="101" t="str">
        <f t="shared" si="66"/>
        <v/>
      </c>
      <c r="S907" s="107" t="str">
        <f t="shared" si="67"/>
        <v/>
      </c>
      <c r="T907" s="105"/>
      <c r="U907" s="101" t="str">
        <f t="shared" si="68"/>
        <v/>
      </c>
      <c r="V907" s="101" t="str">
        <f t="shared" si="69"/>
        <v/>
      </c>
    </row>
    <row r="908" spans="1:22" x14ac:dyDescent="0.3">
      <c r="A908" s="32">
        <f t="shared" si="65"/>
        <v>886</v>
      </c>
      <c r="B908" s="66" t="str">
        <f>IF(OR(C908="EE",C908="E",C908="Employee",C908="Self",AND(C908=0,TRIM(C908)&lt;&gt;"")),MAX($B$23:B907)+1,"")</f>
        <v/>
      </c>
      <c r="C908" s="65"/>
      <c r="D908" s="43"/>
      <c r="E908" s="43"/>
      <c r="F908" s="27"/>
      <c r="G908" s="28"/>
      <c r="H908" s="28"/>
      <c r="I908" s="28"/>
      <c r="J908" s="28"/>
      <c r="K908" s="28"/>
      <c r="L908" s="28"/>
      <c r="M908" s="45"/>
      <c r="N908" s="28"/>
      <c r="O908" s="26"/>
      <c r="Q908" s="101"/>
      <c r="R908" s="101" t="str">
        <f t="shared" si="66"/>
        <v/>
      </c>
      <c r="S908" s="107" t="str">
        <f t="shared" si="67"/>
        <v/>
      </c>
      <c r="T908" s="105"/>
      <c r="U908" s="101" t="str">
        <f t="shared" si="68"/>
        <v/>
      </c>
      <c r="V908" s="101" t="str">
        <f t="shared" si="69"/>
        <v/>
      </c>
    </row>
    <row r="909" spans="1:22" x14ac:dyDescent="0.3">
      <c r="A909" s="32">
        <f t="shared" si="65"/>
        <v>887</v>
      </c>
      <c r="B909" s="66" t="str">
        <f>IF(OR(C909="EE",C909="E",C909="Employee",C909="Self",AND(C909=0,TRIM(C909)&lt;&gt;"")),MAX($B$23:B908)+1,"")</f>
        <v/>
      </c>
      <c r="C909" s="65"/>
      <c r="D909" s="43"/>
      <c r="E909" s="43"/>
      <c r="F909" s="27"/>
      <c r="G909" s="28"/>
      <c r="H909" s="28"/>
      <c r="I909" s="28"/>
      <c r="J909" s="28"/>
      <c r="K909" s="28"/>
      <c r="L909" s="28"/>
      <c r="M909" s="45"/>
      <c r="N909" s="28"/>
      <c r="O909" s="26"/>
      <c r="Q909" s="101"/>
      <c r="R909" s="101" t="str">
        <f t="shared" si="66"/>
        <v/>
      </c>
      <c r="S909" s="107" t="str">
        <f t="shared" si="67"/>
        <v/>
      </c>
      <c r="T909" s="105"/>
      <c r="U909" s="101" t="str">
        <f t="shared" si="68"/>
        <v/>
      </c>
      <c r="V909" s="101" t="str">
        <f t="shared" si="69"/>
        <v/>
      </c>
    </row>
    <row r="910" spans="1:22" x14ac:dyDescent="0.3">
      <c r="A910" s="32">
        <f t="shared" si="65"/>
        <v>888</v>
      </c>
      <c r="B910" s="66" t="str">
        <f>IF(OR(C910="EE",C910="E",C910="Employee",C910="Self",AND(C910=0,TRIM(C910)&lt;&gt;"")),MAX($B$23:B909)+1,"")</f>
        <v/>
      </c>
      <c r="C910" s="65"/>
      <c r="D910" s="43"/>
      <c r="E910" s="43"/>
      <c r="F910" s="27"/>
      <c r="G910" s="28"/>
      <c r="H910" s="28"/>
      <c r="I910" s="28"/>
      <c r="J910" s="28"/>
      <c r="K910" s="28"/>
      <c r="L910" s="28"/>
      <c r="M910" s="45"/>
      <c r="N910" s="28"/>
      <c r="O910" s="26"/>
      <c r="Q910" s="101"/>
      <c r="R910" s="101" t="str">
        <f t="shared" si="66"/>
        <v/>
      </c>
      <c r="S910" s="107" t="str">
        <f t="shared" si="67"/>
        <v/>
      </c>
      <c r="T910" s="105"/>
      <c r="U910" s="101" t="str">
        <f t="shared" si="68"/>
        <v/>
      </c>
      <c r="V910" s="101" t="str">
        <f t="shared" si="69"/>
        <v/>
      </c>
    </row>
    <row r="911" spans="1:22" x14ac:dyDescent="0.3">
      <c r="A911" s="32">
        <f t="shared" si="65"/>
        <v>889</v>
      </c>
      <c r="B911" s="66" t="str">
        <f>IF(OR(C911="EE",C911="E",C911="Employee",C911="Self",AND(C911=0,TRIM(C911)&lt;&gt;"")),MAX($B$23:B910)+1,"")</f>
        <v/>
      </c>
      <c r="C911" s="65"/>
      <c r="D911" s="43"/>
      <c r="E911" s="43"/>
      <c r="F911" s="27"/>
      <c r="G911" s="28"/>
      <c r="H911" s="28"/>
      <c r="I911" s="28"/>
      <c r="J911" s="28"/>
      <c r="K911" s="28"/>
      <c r="L911" s="28"/>
      <c r="M911" s="45"/>
      <c r="N911" s="28"/>
      <c r="O911" s="26"/>
      <c r="Q911" s="101"/>
      <c r="R911" s="101" t="str">
        <f t="shared" si="66"/>
        <v/>
      </c>
      <c r="S911" s="107" t="str">
        <f t="shared" si="67"/>
        <v/>
      </c>
      <c r="T911" s="105"/>
      <c r="U911" s="101" t="str">
        <f t="shared" si="68"/>
        <v/>
      </c>
      <c r="V911" s="101" t="str">
        <f t="shared" si="69"/>
        <v/>
      </c>
    </row>
    <row r="912" spans="1:22" x14ac:dyDescent="0.3">
      <c r="A912" s="32">
        <f t="shared" si="65"/>
        <v>890</v>
      </c>
      <c r="B912" s="66" t="str">
        <f>IF(OR(C912="EE",C912="E",C912="Employee",C912="Self",AND(C912=0,TRIM(C912)&lt;&gt;"")),MAX($B$23:B911)+1,"")</f>
        <v/>
      </c>
      <c r="C912" s="65"/>
      <c r="D912" s="43"/>
      <c r="E912" s="43"/>
      <c r="F912" s="27"/>
      <c r="G912" s="28"/>
      <c r="H912" s="28"/>
      <c r="I912" s="28"/>
      <c r="J912" s="28"/>
      <c r="K912" s="28"/>
      <c r="L912" s="28"/>
      <c r="M912" s="45"/>
      <c r="N912" s="28"/>
      <c r="O912" s="26"/>
      <c r="Q912" s="101"/>
      <c r="R912" s="101" t="str">
        <f t="shared" si="66"/>
        <v/>
      </c>
      <c r="S912" s="107" t="str">
        <f t="shared" si="67"/>
        <v/>
      </c>
      <c r="T912" s="105"/>
      <c r="U912" s="101" t="str">
        <f t="shared" si="68"/>
        <v/>
      </c>
      <c r="V912" s="101" t="str">
        <f t="shared" si="69"/>
        <v/>
      </c>
    </row>
    <row r="913" spans="1:22" x14ac:dyDescent="0.3">
      <c r="A913" s="32">
        <f t="shared" si="65"/>
        <v>891</v>
      </c>
      <c r="B913" s="66" t="str">
        <f>IF(OR(C913="EE",C913="E",C913="Employee",C913="Self",AND(C913=0,TRIM(C913)&lt;&gt;"")),MAX($B$23:B912)+1,"")</f>
        <v/>
      </c>
      <c r="C913" s="65"/>
      <c r="D913" s="43"/>
      <c r="E913" s="43"/>
      <c r="F913" s="27"/>
      <c r="G913" s="28"/>
      <c r="H913" s="28"/>
      <c r="I913" s="28"/>
      <c r="J913" s="28"/>
      <c r="K913" s="28"/>
      <c r="L913" s="28"/>
      <c r="M913" s="45"/>
      <c r="N913" s="28"/>
      <c r="O913" s="26"/>
      <c r="Q913" s="101"/>
      <c r="R913" s="101" t="str">
        <f t="shared" si="66"/>
        <v/>
      </c>
      <c r="S913" s="107" t="str">
        <f t="shared" si="67"/>
        <v/>
      </c>
      <c r="T913" s="105"/>
      <c r="U913" s="101" t="str">
        <f t="shared" si="68"/>
        <v/>
      </c>
      <c r="V913" s="101" t="str">
        <f t="shared" si="69"/>
        <v/>
      </c>
    </row>
    <row r="914" spans="1:22" x14ac:dyDescent="0.3">
      <c r="A914" s="32">
        <f t="shared" si="65"/>
        <v>892</v>
      </c>
      <c r="B914" s="66" t="str">
        <f>IF(OR(C914="EE",C914="E",C914="Employee",C914="Self",AND(C914=0,TRIM(C914)&lt;&gt;"")),MAX($B$23:B913)+1,"")</f>
        <v/>
      </c>
      <c r="C914" s="65"/>
      <c r="D914" s="43"/>
      <c r="E914" s="43"/>
      <c r="F914" s="27"/>
      <c r="G914" s="28"/>
      <c r="H914" s="28"/>
      <c r="I914" s="28"/>
      <c r="J914" s="28"/>
      <c r="K914" s="28"/>
      <c r="L914" s="28"/>
      <c r="M914" s="45"/>
      <c r="N914" s="28"/>
      <c r="O914" s="26"/>
      <c r="Q914" s="101"/>
      <c r="R914" s="101" t="str">
        <f t="shared" si="66"/>
        <v/>
      </c>
      <c r="S914" s="107" t="str">
        <f t="shared" si="67"/>
        <v/>
      </c>
      <c r="T914" s="105"/>
      <c r="U914" s="101" t="str">
        <f t="shared" si="68"/>
        <v/>
      </c>
      <c r="V914" s="101" t="str">
        <f t="shared" si="69"/>
        <v/>
      </c>
    </row>
    <row r="915" spans="1:22" x14ac:dyDescent="0.3">
      <c r="A915" s="32">
        <f t="shared" si="65"/>
        <v>893</v>
      </c>
      <c r="B915" s="66" t="str">
        <f>IF(OR(C915="EE",C915="E",C915="Employee",C915="Self",AND(C915=0,TRIM(C915)&lt;&gt;"")),MAX($B$23:B914)+1,"")</f>
        <v/>
      </c>
      <c r="C915" s="65"/>
      <c r="D915" s="43"/>
      <c r="E915" s="43"/>
      <c r="F915" s="27"/>
      <c r="G915" s="28"/>
      <c r="H915" s="28"/>
      <c r="I915" s="28"/>
      <c r="J915" s="28"/>
      <c r="K915" s="28"/>
      <c r="L915" s="28"/>
      <c r="M915" s="45"/>
      <c r="N915" s="28"/>
      <c r="O915" s="26"/>
      <c r="Q915" s="101"/>
      <c r="R915" s="101" t="str">
        <f t="shared" si="66"/>
        <v/>
      </c>
      <c r="S915" s="107" t="str">
        <f t="shared" si="67"/>
        <v/>
      </c>
      <c r="T915" s="105"/>
      <c r="U915" s="101" t="str">
        <f t="shared" si="68"/>
        <v/>
      </c>
      <c r="V915" s="101" t="str">
        <f t="shared" si="69"/>
        <v/>
      </c>
    </row>
    <row r="916" spans="1:22" x14ac:dyDescent="0.3">
      <c r="A916" s="32">
        <f t="shared" si="65"/>
        <v>894</v>
      </c>
      <c r="B916" s="66" t="str">
        <f>IF(OR(C916="EE",C916="E",C916="Employee",C916="Self",AND(C916=0,TRIM(C916)&lt;&gt;"")),MAX($B$23:B915)+1,"")</f>
        <v/>
      </c>
      <c r="C916" s="65"/>
      <c r="D916" s="43"/>
      <c r="E916" s="43"/>
      <c r="F916" s="27"/>
      <c r="G916" s="28"/>
      <c r="H916" s="28"/>
      <c r="I916" s="28"/>
      <c r="J916" s="28"/>
      <c r="K916" s="28"/>
      <c r="L916" s="28"/>
      <c r="M916" s="45"/>
      <c r="N916" s="28"/>
      <c r="O916" s="26"/>
      <c r="Q916" s="101"/>
      <c r="R916" s="101" t="str">
        <f t="shared" si="66"/>
        <v/>
      </c>
      <c r="S916" s="107" t="str">
        <f t="shared" si="67"/>
        <v/>
      </c>
      <c r="T916" s="105"/>
      <c r="U916" s="101" t="str">
        <f t="shared" si="68"/>
        <v/>
      </c>
      <c r="V916" s="101" t="str">
        <f t="shared" si="69"/>
        <v/>
      </c>
    </row>
    <row r="917" spans="1:22" x14ac:dyDescent="0.3">
      <c r="A917" s="32">
        <f t="shared" si="65"/>
        <v>895</v>
      </c>
      <c r="B917" s="66" t="str">
        <f>IF(OR(C917="EE",C917="E",C917="Employee",C917="Self",AND(C917=0,TRIM(C917)&lt;&gt;"")),MAX($B$23:B916)+1,"")</f>
        <v/>
      </c>
      <c r="C917" s="65"/>
      <c r="D917" s="43"/>
      <c r="E917" s="43"/>
      <c r="F917" s="27"/>
      <c r="G917" s="28"/>
      <c r="H917" s="28"/>
      <c r="I917" s="28"/>
      <c r="J917" s="28"/>
      <c r="K917" s="28"/>
      <c r="L917" s="28"/>
      <c r="M917" s="45"/>
      <c r="N917" s="28"/>
      <c r="O917" s="26"/>
      <c r="Q917" s="101"/>
      <c r="R917" s="101" t="str">
        <f t="shared" si="66"/>
        <v/>
      </c>
      <c r="S917" s="107" t="str">
        <f t="shared" si="67"/>
        <v/>
      </c>
      <c r="T917" s="105"/>
      <c r="U917" s="101" t="str">
        <f t="shared" si="68"/>
        <v/>
      </c>
      <c r="V917" s="101" t="str">
        <f t="shared" si="69"/>
        <v/>
      </c>
    </row>
    <row r="918" spans="1:22" x14ac:dyDescent="0.3">
      <c r="A918" s="32">
        <f t="shared" si="65"/>
        <v>896</v>
      </c>
      <c r="B918" s="66" t="str">
        <f>IF(OR(C918="EE",C918="E",C918="Employee",C918="Self",AND(C918=0,TRIM(C918)&lt;&gt;"")),MAX($B$23:B917)+1,"")</f>
        <v/>
      </c>
      <c r="C918" s="65"/>
      <c r="D918" s="43"/>
      <c r="E918" s="43"/>
      <c r="F918" s="27"/>
      <c r="G918" s="28"/>
      <c r="H918" s="28"/>
      <c r="I918" s="28"/>
      <c r="J918" s="28"/>
      <c r="K918" s="28"/>
      <c r="L918" s="28"/>
      <c r="M918" s="45"/>
      <c r="N918" s="28"/>
      <c r="O918" s="26"/>
      <c r="Q918" s="101"/>
      <c r="R918" s="101" t="str">
        <f t="shared" si="66"/>
        <v/>
      </c>
      <c r="S918" s="107" t="str">
        <f t="shared" si="67"/>
        <v/>
      </c>
      <c r="T918" s="105"/>
      <c r="U918" s="101" t="str">
        <f t="shared" si="68"/>
        <v/>
      </c>
      <c r="V918" s="101" t="str">
        <f t="shared" si="69"/>
        <v/>
      </c>
    </row>
    <row r="919" spans="1:22" x14ac:dyDescent="0.3">
      <c r="A919" s="32">
        <f t="shared" si="65"/>
        <v>897</v>
      </c>
      <c r="B919" s="66" t="str">
        <f>IF(OR(C919="EE",C919="E",C919="Employee",C919="Self",AND(C919=0,TRIM(C919)&lt;&gt;"")),MAX($B$23:B918)+1,"")</f>
        <v/>
      </c>
      <c r="C919" s="65"/>
      <c r="D919" s="43"/>
      <c r="E919" s="43"/>
      <c r="F919" s="27"/>
      <c r="G919" s="28"/>
      <c r="H919" s="28"/>
      <c r="I919" s="28"/>
      <c r="J919" s="28"/>
      <c r="K919" s="28"/>
      <c r="L919" s="28"/>
      <c r="M919" s="45"/>
      <c r="N919" s="28"/>
      <c r="O919" s="26"/>
      <c r="Q919" s="101"/>
      <c r="R919" s="101" t="str">
        <f t="shared" si="66"/>
        <v/>
      </c>
      <c r="S919" s="107" t="str">
        <f t="shared" si="67"/>
        <v/>
      </c>
      <c r="T919" s="105"/>
      <c r="U919" s="101" t="str">
        <f t="shared" si="68"/>
        <v/>
      </c>
      <c r="V919" s="101" t="str">
        <f t="shared" si="69"/>
        <v/>
      </c>
    </row>
    <row r="920" spans="1:22" x14ac:dyDescent="0.3">
      <c r="A920" s="32">
        <f t="shared" ref="A920:A983" si="70">ROW()-ROW($A$22)</f>
        <v>898</v>
      </c>
      <c r="B920" s="66" t="str">
        <f>IF(OR(C920="EE",C920="E",C920="Employee",C920="Self",AND(C920=0,TRIM(C920)&lt;&gt;"")),MAX($B$23:B919)+1,"")</f>
        <v/>
      </c>
      <c r="C920" s="65"/>
      <c r="D920" s="43"/>
      <c r="E920" s="43"/>
      <c r="F920" s="27"/>
      <c r="G920" s="28"/>
      <c r="H920" s="28"/>
      <c r="I920" s="28"/>
      <c r="J920" s="28"/>
      <c r="K920" s="28"/>
      <c r="L920" s="28"/>
      <c r="M920" s="45"/>
      <c r="N920" s="28"/>
      <c r="O920" s="26"/>
      <c r="Q920" s="101"/>
      <c r="R920" s="101" t="str">
        <f t="shared" ref="R920:R983" si="71">IFERROR(LEFT(TRIM(Q920),FIND(",",TRIM(Q920))-1),"")</f>
        <v/>
      </c>
      <c r="S920" s="107" t="str">
        <f t="shared" ref="S920:S983" si="72">IFERROR(RIGHT(TRIM(Q920),LEN(TRIM(Q920))-FIND(",",TRIM(Q920))-1),"")</f>
        <v/>
      </c>
      <c r="T920" s="105"/>
      <c r="U920" s="101" t="str">
        <f t="shared" si="68"/>
        <v/>
      </c>
      <c r="V920" s="101" t="str">
        <f t="shared" si="69"/>
        <v/>
      </c>
    </row>
    <row r="921" spans="1:22" x14ac:dyDescent="0.3">
      <c r="A921" s="32">
        <f t="shared" si="70"/>
        <v>899</v>
      </c>
      <c r="B921" s="66" t="str">
        <f>IF(OR(C921="EE",C921="E",C921="Employee",C921="Self",AND(C921=0,TRIM(C921)&lt;&gt;"")),MAX($B$23:B920)+1,"")</f>
        <v/>
      </c>
      <c r="C921" s="65"/>
      <c r="D921" s="43"/>
      <c r="E921" s="43"/>
      <c r="F921" s="27"/>
      <c r="G921" s="28"/>
      <c r="H921" s="28"/>
      <c r="I921" s="28"/>
      <c r="J921" s="28"/>
      <c r="K921" s="28"/>
      <c r="L921" s="28"/>
      <c r="M921" s="45"/>
      <c r="N921" s="28"/>
      <c r="O921" s="26"/>
      <c r="Q921" s="101"/>
      <c r="R921" s="101" t="str">
        <f t="shared" si="71"/>
        <v/>
      </c>
      <c r="S921" s="107" t="str">
        <f t="shared" si="72"/>
        <v/>
      </c>
      <c r="T921" s="105"/>
      <c r="U921" s="101" t="str">
        <f t="shared" ref="U921:U984" si="73">IFERROR(RIGHT(TRIM(T921),LEN(TRIM(T921))-FIND(" ",TRIM(T921))),"")</f>
        <v/>
      </c>
      <c r="V921" s="101" t="str">
        <f t="shared" ref="V921:V984" si="74">IFERROR(LEFT(TRIM(T921),FIND(" ",TRIM(T921))-1),"")</f>
        <v/>
      </c>
    </row>
    <row r="922" spans="1:22" x14ac:dyDescent="0.3">
      <c r="A922" s="32">
        <f t="shared" si="70"/>
        <v>900</v>
      </c>
      <c r="B922" s="66" t="str">
        <f>IF(OR(C922="EE",C922="E",C922="Employee",C922="Self",AND(C922=0,TRIM(C922)&lt;&gt;"")),MAX($B$23:B921)+1,"")</f>
        <v/>
      </c>
      <c r="C922" s="65"/>
      <c r="D922" s="43"/>
      <c r="E922" s="43"/>
      <c r="F922" s="27"/>
      <c r="G922" s="28"/>
      <c r="H922" s="28"/>
      <c r="I922" s="28"/>
      <c r="J922" s="28"/>
      <c r="K922" s="28"/>
      <c r="L922" s="28"/>
      <c r="M922" s="45"/>
      <c r="N922" s="28"/>
      <c r="O922" s="26"/>
      <c r="Q922" s="101"/>
      <c r="R922" s="101" t="str">
        <f t="shared" si="71"/>
        <v/>
      </c>
      <c r="S922" s="107" t="str">
        <f t="shared" si="72"/>
        <v/>
      </c>
      <c r="T922" s="105"/>
      <c r="U922" s="101" t="str">
        <f t="shared" si="73"/>
        <v/>
      </c>
      <c r="V922" s="101" t="str">
        <f t="shared" si="74"/>
        <v/>
      </c>
    </row>
    <row r="923" spans="1:22" x14ac:dyDescent="0.3">
      <c r="A923" s="32">
        <f t="shared" si="70"/>
        <v>901</v>
      </c>
      <c r="B923" s="66" t="str">
        <f>IF(OR(C923="EE",C923="E",C923="Employee",C923="Self",AND(C923=0,TRIM(C923)&lt;&gt;"")),MAX($B$23:B922)+1,"")</f>
        <v/>
      </c>
      <c r="C923" s="65"/>
      <c r="D923" s="43"/>
      <c r="E923" s="43"/>
      <c r="F923" s="27"/>
      <c r="G923" s="28"/>
      <c r="H923" s="28"/>
      <c r="I923" s="28"/>
      <c r="J923" s="28"/>
      <c r="K923" s="28"/>
      <c r="L923" s="28"/>
      <c r="M923" s="45"/>
      <c r="N923" s="28"/>
      <c r="O923" s="26"/>
      <c r="Q923" s="101"/>
      <c r="R923" s="101" t="str">
        <f t="shared" si="71"/>
        <v/>
      </c>
      <c r="S923" s="107" t="str">
        <f t="shared" si="72"/>
        <v/>
      </c>
      <c r="T923" s="105"/>
      <c r="U923" s="101" t="str">
        <f t="shared" si="73"/>
        <v/>
      </c>
      <c r="V923" s="101" t="str">
        <f t="shared" si="74"/>
        <v/>
      </c>
    </row>
    <row r="924" spans="1:22" x14ac:dyDescent="0.3">
      <c r="A924" s="32">
        <f t="shared" si="70"/>
        <v>902</v>
      </c>
      <c r="B924" s="66" t="str">
        <f>IF(OR(C924="EE",C924="E",C924="Employee",C924="Self",AND(C924=0,TRIM(C924)&lt;&gt;"")),MAX($B$23:B923)+1,"")</f>
        <v/>
      </c>
      <c r="C924" s="65"/>
      <c r="D924" s="43"/>
      <c r="E924" s="43"/>
      <c r="F924" s="27"/>
      <c r="G924" s="28"/>
      <c r="H924" s="28"/>
      <c r="I924" s="28"/>
      <c r="J924" s="28"/>
      <c r="K924" s="28"/>
      <c r="L924" s="28"/>
      <c r="M924" s="45"/>
      <c r="N924" s="28"/>
      <c r="O924" s="26"/>
      <c r="Q924" s="101"/>
      <c r="R924" s="101" t="str">
        <f t="shared" si="71"/>
        <v/>
      </c>
      <c r="S924" s="107" t="str">
        <f t="shared" si="72"/>
        <v/>
      </c>
      <c r="T924" s="105"/>
      <c r="U924" s="101" t="str">
        <f t="shared" si="73"/>
        <v/>
      </c>
      <c r="V924" s="101" t="str">
        <f t="shared" si="74"/>
        <v/>
      </c>
    </row>
    <row r="925" spans="1:22" x14ac:dyDescent="0.3">
      <c r="A925" s="32">
        <f t="shared" si="70"/>
        <v>903</v>
      </c>
      <c r="B925" s="66" t="str">
        <f>IF(OR(C925="EE",C925="E",C925="Employee",C925="Self",AND(C925=0,TRIM(C925)&lt;&gt;"")),MAX($B$23:B924)+1,"")</f>
        <v/>
      </c>
      <c r="C925" s="65"/>
      <c r="D925" s="43"/>
      <c r="E925" s="43"/>
      <c r="F925" s="27"/>
      <c r="G925" s="28"/>
      <c r="H925" s="28"/>
      <c r="I925" s="28"/>
      <c r="J925" s="28"/>
      <c r="K925" s="28"/>
      <c r="L925" s="28"/>
      <c r="M925" s="45"/>
      <c r="N925" s="28"/>
      <c r="O925" s="26"/>
      <c r="Q925" s="101"/>
      <c r="R925" s="101" t="str">
        <f t="shared" si="71"/>
        <v/>
      </c>
      <c r="S925" s="107" t="str">
        <f t="shared" si="72"/>
        <v/>
      </c>
      <c r="T925" s="105"/>
      <c r="U925" s="101" t="str">
        <f t="shared" si="73"/>
        <v/>
      </c>
      <c r="V925" s="101" t="str">
        <f t="shared" si="74"/>
        <v/>
      </c>
    </row>
    <row r="926" spans="1:22" x14ac:dyDescent="0.3">
      <c r="A926" s="32">
        <f t="shared" si="70"/>
        <v>904</v>
      </c>
      <c r="B926" s="66" t="str">
        <f>IF(OR(C926="EE",C926="E",C926="Employee",C926="Self",AND(C926=0,TRIM(C926)&lt;&gt;"")),MAX($B$23:B925)+1,"")</f>
        <v/>
      </c>
      <c r="C926" s="65"/>
      <c r="D926" s="43"/>
      <c r="E926" s="43"/>
      <c r="F926" s="27"/>
      <c r="G926" s="28"/>
      <c r="H926" s="28"/>
      <c r="I926" s="28"/>
      <c r="J926" s="28"/>
      <c r="K926" s="28"/>
      <c r="L926" s="28"/>
      <c r="M926" s="45"/>
      <c r="N926" s="28"/>
      <c r="O926" s="26"/>
      <c r="Q926" s="101"/>
      <c r="R926" s="101" t="str">
        <f t="shared" si="71"/>
        <v/>
      </c>
      <c r="S926" s="107" t="str">
        <f t="shared" si="72"/>
        <v/>
      </c>
      <c r="T926" s="105"/>
      <c r="U926" s="101" t="str">
        <f t="shared" si="73"/>
        <v/>
      </c>
      <c r="V926" s="101" t="str">
        <f t="shared" si="74"/>
        <v/>
      </c>
    </row>
    <row r="927" spans="1:22" x14ac:dyDescent="0.3">
      <c r="A927" s="32">
        <f t="shared" si="70"/>
        <v>905</v>
      </c>
      <c r="B927" s="66" t="str">
        <f>IF(OR(C927="EE",C927="E",C927="Employee",C927="Self",AND(C927=0,TRIM(C927)&lt;&gt;"")),MAX($B$23:B926)+1,"")</f>
        <v/>
      </c>
      <c r="C927" s="65"/>
      <c r="D927" s="43"/>
      <c r="E927" s="43"/>
      <c r="F927" s="27"/>
      <c r="G927" s="28"/>
      <c r="H927" s="28"/>
      <c r="I927" s="28"/>
      <c r="J927" s="28"/>
      <c r="K927" s="28"/>
      <c r="L927" s="28"/>
      <c r="M927" s="45"/>
      <c r="N927" s="28"/>
      <c r="O927" s="26"/>
      <c r="Q927" s="101"/>
      <c r="R927" s="101" t="str">
        <f t="shared" si="71"/>
        <v/>
      </c>
      <c r="S927" s="107" t="str">
        <f t="shared" si="72"/>
        <v/>
      </c>
      <c r="T927" s="105"/>
      <c r="U927" s="101" t="str">
        <f t="shared" si="73"/>
        <v/>
      </c>
      <c r="V927" s="101" t="str">
        <f t="shared" si="74"/>
        <v/>
      </c>
    </row>
    <row r="928" spans="1:22" x14ac:dyDescent="0.3">
      <c r="A928" s="32">
        <f t="shared" si="70"/>
        <v>906</v>
      </c>
      <c r="B928" s="66" t="str">
        <f>IF(OR(C928="EE",C928="E",C928="Employee",C928="Self",AND(C928=0,TRIM(C928)&lt;&gt;"")),MAX($B$23:B927)+1,"")</f>
        <v/>
      </c>
      <c r="C928" s="65"/>
      <c r="D928" s="43"/>
      <c r="E928" s="43"/>
      <c r="F928" s="27"/>
      <c r="G928" s="28"/>
      <c r="H928" s="28"/>
      <c r="I928" s="28"/>
      <c r="J928" s="28"/>
      <c r="K928" s="28"/>
      <c r="L928" s="28"/>
      <c r="M928" s="45"/>
      <c r="N928" s="28"/>
      <c r="O928" s="26"/>
      <c r="Q928" s="101"/>
      <c r="R928" s="101" t="str">
        <f t="shared" si="71"/>
        <v/>
      </c>
      <c r="S928" s="107" t="str">
        <f t="shared" si="72"/>
        <v/>
      </c>
      <c r="T928" s="105"/>
      <c r="U928" s="101" t="str">
        <f t="shared" si="73"/>
        <v/>
      </c>
      <c r="V928" s="101" t="str">
        <f t="shared" si="74"/>
        <v/>
      </c>
    </row>
    <row r="929" spans="1:22" x14ac:dyDescent="0.3">
      <c r="A929" s="32">
        <f t="shared" si="70"/>
        <v>907</v>
      </c>
      <c r="B929" s="66" t="str">
        <f>IF(OR(C929="EE",C929="E",C929="Employee",C929="Self",AND(C929=0,TRIM(C929)&lt;&gt;"")),MAX($B$23:B928)+1,"")</f>
        <v/>
      </c>
      <c r="C929" s="65"/>
      <c r="D929" s="43"/>
      <c r="E929" s="43"/>
      <c r="F929" s="27"/>
      <c r="G929" s="28"/>
      <c r="H929" s="28"/>
      <c r="I929" s="28"/>
      <c r="J929" s="28"/>
      <c r="K929" s="28"/>
      <c r="L929" s="28"/>
      <c r="M929" s="45"/>
      <c r="N929" s="28"/>
      <c r="O929" s="26"/>
      <c r="Q929" s="101"/>
      <c r="R929" s="101" t="str">
        <f t="shared" si="71"/>
        <v/>
      </c>
      <c r="S929" s="107" t="str">
        <f t="shared" si="72"/>
        <v/>
      </c>
      <c r="T929" s="105"/>
      <c r="U929" s="101" t="str">
        <f t="shared" si="73"/>
        <v/>
      </c>
      <c r="V929" s="101" t="str">
        <f t="shared" si="74"/>
        <v/>
      </c>
    </row>
    <row r="930" spans="1:22" x14ac:dyDescent="0.3">
      <c r="A930" s="32">
        <f t="shared" si="70"/>
        <v>908</v>
      </c>
      <c r="B930" s="66" t="str">
        <f>IF(OR(C930="EE",C930="E",C930="Employee",C930="Self",AND(C930=0,TRIM(C930)&lt;&gt;"")),MAX($B$23:B929)+1,"")</f>
        <v/>
      </c>
      <c r="C930" s="65"/>
      <c r="D930" s="43"/>
      <c r="E930" s="43"/>
      <c r="F930" s="27"/>
      <c r="G930" s="28"/>
      <c r="H930" s="28"/>
      <c r="I930" s="28"/>
      <c r="J930" s="28"/>
      <c r="K930" s="28"/>
      <c r="L930" s="28"/>
      <c r="M930" s="45"/>
      <c r="N930" s="28"/>
      <c r="O930" s="26"/>
      <c r="Q930" s="101"/>
      <c r="R930" s="101" t="str">
        <f t="shared" si="71"/>
        <v/>
      </c>
      <c r="S930" s="107" t="str">
        <f t="shared" si="72"/>
        <v/>
      </c>
      <c r="T930" s="105"/>
      <c r="U930" s="101" t="str">
        <f t="shared" si="73"/>
        <v/>
      </c>
      <c r="V930" s="101" t="str">
        <f t="shared" si="74"/>
        <v/>
      </c>
    </row>
    <row r="931" spans="1:22" x14ac:dyDescent="0.3">
      <c r="A931" s="32">
        <f t="shared" si="70"/>
        <v>909</v>
      </c>
      <c r="B931" s="66" t="str">
        <f>IF(OR(C931="EE",C931="E",C931="Employee",C931="Self",AND(C931=0,TRIM(C931)&lt;&gt;"")),MAX($B$23:B930)+1,"")</f>
        <v/>
      </c>
      <c r="C931" s="65"/>
      <c r="D931" s="43"/>
      <c r="E931" s="43"/>
      <c r="F931" s="27"/>
      <c r="G931" s="28"/>
      <c r="H931" s="28"/>
      <c r="I931" s="28"/>
      <c r="J931" s="28"/>
      <c r="K931" s="28"/>
      <c r="L931" s="28"/>
      <c r="M931" s="45"/>
      <c r="N931" s="28"/>
      <c r="O931" s="26"/>
      <c r="Q931" s="101"/>
      <c r="R931" s="101" t="str">
        <f t="shared" si="71"/>
        <v/>
      </c>
      <c r="S931" s="107" t="str">
        <f t="shared" si="72"/>
        <v/>
      </c>
      <c r="T931" s="105"/>
      <c r="U931" s="101" t="str">
        <f t="shared" si="73"/>
        <v/>
      </c>
      <c r="V931" s="101" t="str">
        <f t="shared" si="74"/>
        <v/>
      </c>
    </row>
    <row r="932" spans="1:22" x14ac:dyDescent="0.3">
      <c r="A932" s="32">
        <f t="shared" si="70"/>
        <v>910</v>
      </c>
      <c r="B932" s="66" t="str">
        <f>IF(OR(C932="EE",C932="E",C932="Employee",C932="Self",AND(C932=0,TRIM(C932)&lt;&gt;"")),MAX($B$23:B931)+1,"")</f>
        <v/>
      </c>
      <c r="C932" s="65"/>
      <c r="D932" s="43"/>
      <c r="E932" s="43"/>
      <c r="F932" s="27"/>
      <c r="G932" s="28"/>
      <c r="H932" s="28"/>
      <c r="I932" s="28"/>
      <c r="J932" s="28"/>
      <c r="K932" s="28"/>
      <c r="L932" s="28"/>
      <c r="M932" s="45"/>
      <c r="N932" s="28"/>
      <c r="O932" s="26"/>
      <c r="Q932" s="101"/>
      <c r="R932" s="101" t="str">
        <f t="shared" si="71"/>
        <v/>
      </c>
      <c r="S932" s="107" t="str">
        <f t="shared" si="72"/>
        <v/>
      </c>
      <c r="T932" s="105"/>
      <c r="U932" s="101" t="str">
        <f t="shared" si="73"/>
        <v/>
      </c>
      <c r="V932" s="101" t="str">
        <f t="shared" si="74"/>
        <v/>
      </c>
    </row>
    <row r="933" spans="1:22" x14ac:dyDescent="0.3">
      <c r="A933" s="32">
        <f t="shared" si="70"/>
        <v>911</v>
      </c>
      <c r="B933" s="66" t="str">
        <f>IF(OR(C933="EE",C933="E",C933="Employee",C933="Self",AND(C933=0,TRIM(C933)&lt;&gt;"")),MAX($B$23:B932)+1,"")</f>
        <v/>
      </c>
      <c r="C933" s="65"/>
      <c r="D933" s="43"/>
      <c r="E933" s="43"/>
      <c r="F933" s="27"/>
      <c r="G933" s="28"/>
      <c r="H933" s="28"/>
      <c r="I933" s="28"/>
      <c r="J933" s="28"/>
      <c r="K933" s="28"/>
      <c r="L933" s="28"/>
      <c r="M933" s="45"/>
      <c r="N933" s="28"/>
      <c r="O933" s="26"/>
      <c r="Q933" s="101"/>
      <c r="R933" s="101" t="str">
        <f t="shared" si="71"/>
        <v/>
      </c>
      <c r="S933" s="107" t="str">
        <f t="shared" si="72"/>
        <v/>
      </c>
      <c r="T933" s="105"/>
      <c r="U933" s="101" t="str">
        <f t="shared" si="73"/>
        <v/>
      </c>
      <c r="V933" s="101" t="str">
        <f t="shared" si="74"/>
        <v/>
      </c>
    </row>
    <row r="934" spans="1:22" x14ac:dyDescent="0.3">
      <c r="A934" s="32">
        <f t="shared" si="70"/>
        <v>912</v>
      </c>
      <c r="B934" s="66" t="str">
        <f>IF(OR(C934="EE",C934="E",C934="Employee",C934="Self",AND(C934=0,TRIM(C934)&lt;&gt;"")),MAX($B$23:B933)+1,"")</f>
        <v/>
      </c>
      <c r="C934" s="65"/>
      <c r="D934" s="43"/>
      <c r="E934" s="43"/>
      <c r="F934" s="27"/>
      <c r="G934" s="28"/>
      <c r="H934" s="28"/>
      <c r="I934" s="28"/>
      <c r="J934" s="28"/>
      <c r="K934" s="28"/>
      <c r="L934" s="28"/>
      <c r="M934" s="45"/>
      <c r="N934" s="28"/>
      <c r="O934" s="26"/>
      <c r="Q934" s="101"/>
      <c r="R934" s="101" t="str">
        <f t="shared" si="71"/>
        <v/>
      </c>
      <c r="S934" s="107" t="str">
        <f t="shared" si="72"/>
        <v/>
      </c>
      <c r="T934" s="105"/>
      <c r="U934" s="101" t="str">
        <f t="shared" si="73"/>
        <v/>
      </c>
      <c r="V934" s="101" t="str">
        <f t="shared" si="74"/>
        <v/>
      </c>
    </row>
    <row r="935" spans="1:22" x14ac:dyDescent="0.3">
      <c r="A935" s="32">
        <f t="shared" si="70"/>
        <v>913</v>
      </c>
      <c r="B935" s="66" t="str">
        <f>IF(OR(C935="EE",C935="E",C935="Employee",C935="Self",AND(C935=0,TRIM(C935)&lt;&gt;"")),MAX($B$23:B934)+1,"")</f>
        <v/>
      </c>
      <c r="C935" s="65"/>
      <c r="D935" s="43"/>
      <c r="E935" s="43"/>
      <c r="F935" s="27"/>
      <c r="G935" s="28"/>
      <c r="H935" s="28"/>
      <c r="I935" s="28"/>
      <c r="J935" s="28"/>
      <c r="K935" s="28"/>
      <c r="L935" s="28"/>
      <c r="M935" s="45"/>
      <c r="N935" s="28"/>
      <c r="O935" s="26"/>
      <c r="Q935" s="101"/>
      <c r="R935" s="101" t="str">
        <f t="shared" si="71"/>
        <v/>
      </c>
      <c r="S935" s="107" t="str">
        <f t="shared" si="72"/>
        <v/>
      </c>
      <c r="T935" s="105"/>
      <c r="U935" s="101" t="str">
        <f t="shared" si="73"/>
        <v/>
      </c>
      <c r="V935" s="101" t="str">
        <f t="shared" si="74"/>
        <v/>
      </c>
    </row>
    <row r="936" spans="1:22" x14ac:dyDescent="0.3">
      <c r="A936" s="32">
        <f t="shared" si="70"/>
        <v>914</v>
      </c>
      <c r="B936" s="66" t="str">
        <f>IF(OR(C936="EE",C936="E",C936="Employee",C936="Self",AND(C936=0,TRIM(C936)&lt;&gt;"")),MAX($B$23:B935)+1,"")</f>
        <v/>
      </c>
      <c r="C936" s="65"/>
      <c r="D936" s="43"/>
      <c r="E936" s="43"/>
      <c r="F936" s="27"/>
      <c r="G936" s="28"/>
      <c r="H936" s="28"/>
      <c r="I936" s="28"/>
      <c r="J936" s="28"/>
      <c r="K936" s="28"/>
      <c r="L936" s="28"/>
      <c r="M936" s="45"/>
      <c r="N936" s="28"/>
      <c r="O936" s="26"/>
      <c r="Q936" s="101"/>
      <c r="R936" s="101" t="str">
        <f t="shared" si="71"/>
        <v/>
      </c>
      <c r="S936" s="107" t="str">
        <f t="shared" si="72"/>
        <v/>
      </c>
      <c r="T936" s="105"/>
      <c r="U936" s="101" t="str">
        <f t="shared" si="73"/>
        <v/>
      </c>
      <c r="V936" s="101" t="str">
        <f t="shared" si="74"/>
        <v/>
      </c>
    </row>
    <row r="937" spans="1:22" x14ac:dyDescent="0.3">
      <c r="A937" s="32">
        <f t="shared" si="70"/>
        <v>915</v>
      </c>
      <c r="B937" s="66" t="str">
        <f>IF(OR(C937="EE",C937="E",C937="Employee",C937="Self",AND(C937=0,TRIM(C937)&lt;&gt;"")),MAX($B$23:B936)+1,"")</f>
        <v/>
      </c>
      <c r="C937" s="65"/>
      <c r="D937" s="43"/>
      <c r="E937" s="43"/>
      <c r="F937" s="27"/>
      <c r="G937" s="28"/>
      <c r="H937" s="28"/>
      <c r="I937" s="28"/>
      <c r="J937" s="28"/>
      <c r="K937" s="28"/>
      <c r="L937" s="28"/>
      <c r="M937" s="45"/>
      <c r="N937" s="28"/>
      <c r="O937" s="26"/>
      <c r="Q937" s="101"/>
      <c r="R937" s="101" t="str">
        <f t="shared" si="71"/>
        <v/>
      </c>
      <c r="S937" s="107" t="str">
        <f t="shared" si="72"/>
        <v/>
      </c>
      <c r="T937" s="105"/>
      <c r="U937" s="101" t="str">
        <f t="shared" si="73"/>
        <v/>
      </c>
      <c r="V937" s="101" t="str">
        <f t="shared" si="74"/>
        <v/>
      </c>
    </row>
    <row r="938" spans="1:22" x14ac:dyDescent="0.3">
      <c r="A938" s="32">
        <f t="shared" si="70"/>
        <v>916</v>
      </c>
      <c r="B938" s="66" t="str">
        <f>IF(OR(C938="EE",C938="E",C938="Employee",C938="Self",AND(C938=0,TRIM(C938)&lt;&gt;"")),MAX($B$23:B937)+1,"")</f>
        <v/>
      </c>
      <c r="C938" s="65"/>
      <c r="D938" s="43"/>
      <c r="E938" s="43"/>
      <c r="F938" s="27"/>
      <c r="G938" s="28"/>
      <c r="H938" s="28"/>
      <c r="I938" s="28"/>
      <c r="J938" s="28"/>
      <c r="K938" s="28"/>
      <c r="L938" s="28"/>
      <c r="M938" s="45"/>
      <c r="N938" s="28"/>
      <c r="O938" s="26"/>
      <c r="Q938" s="101"/>
      <c r="R938" s="101" t="str">
        <f t="shared" si="71"/>
        <v/>
      </c>
      <c r="S938" s="107" t="str">
        <f t="shared" si="72"/>
        <v/>
      </c>
      <c r="T938" s="105"/>
      <c r="U938" s="101" t="str">
        <f t="shared" si="73"/>
        <v/>
      </c>
      <c r="V938" s="101" t="str">
        <f t="shared" si="74"/>
        <v/>
      </c>
    </row>
    <row r="939" spans="1:22" x14ac:dyDescent="0.3">
      <c r="A939" s="32">
        <f t="shared" si="70"/>
        <v>917</v>
      </c>
      <c r="B939" s="66" t="str">
        <f>IF(OR(C939="EE",C939="E",C939="Employee",C939="Self",AND(C939=0,TRIM(C939)&lt;&gt;"")),MAX($B$23:B938)+1,"")</f>
        <v/>
      </c>
      <c r="C939" s="65"/>
      <c r="D939" s="43"/>
      <c r="E939" s="43"/>
      <c r="F939" s="27"/>
      <c r="G939" s="28"/>
      <c r="H939" s="28"/>
      <c r="I939" s="28"/>
      <c r="J939" s="28"/>
      <c r="K939" s="28"/>
      <c r="L939" s="28"/>
      <c r="M939" s="45"/>
      <c r="N939" s="28"/>
      <c r="O939" s="26"/>
      <c r="Q939" s="101"/>
      <c r="R939" s="101" t="str">
        <f t="shared" si="71"/>
        <v/>
      </c>
      <c r="S939" s="107" t="str">
        <f t="shared" si="72"/>
        <v/>
      </c>
      <c r="T939" s="105"/>
      <c r="U939" s="101" t="str">
        <f t="shared" si="73"/>
        <v/>
      </c>
      <c r="V939" s="101" t="str">
        <f t="shared" si="74"/>
        <v/>
      </c>
    </row>
    <row r="940" spans="1:22" x14ac:dyDescent="0.3">
      <c r="A940" s="32">
        <f t="shared" si="70"/>
        <v>918</v>
      </c>
      <c r="B940" s="66" t="str">
        <f>IF(OR(C940="EE",C940="E",C940="Employee",C940="Self",AND(C940=0,TRIM(C940)&lt;&gt;"")),MAX($B$23:B939)+1,"")</f>
        <v/>
      </c>
      <c r="C940" s="65"/>
      <c r="D940" s="43"/>
      <c r="E940" s="43"/>
      <c r="F940" s="27"/>
      <c r="G940" s="28"/>
      <c r="H940" s="28"/>
      <c r="I940" s="28"/>
      <c r="J940" s="28"/>
      <c r="K940" s="28"/>
      <c r="L940" s="28"/>
      <c r="M940" s="45"/>
      <c r="N940" s="28"/>
      <c r="O940" s="26"/>
      <c r="Q940" s="101"/>
      <c r="R940" s="101" t="str">
        <f t="shared" si="71"/>
        <v/>
      </c>
      <c r="S940" s="107" t="str">
        <f t="shared" si="72"/>
        <v/>
      </c>
      <c r="T940" s="105"/>
      <c r="U940" s="101" t="str">
        <f t="shared" si="73"/>
        <v/>
      </c>
      <c r="V940" s="101" t="str">
        <f t="shared" si="74"/>
        <v/>
      </c>
    </row>
    <row r="941" spans="1:22" x14ac:dyDescent="0.3">
      <c r="A941" s="32">
        <f t="shared" si="70"/>
        <v>919</v>
      </c>
      <c r="B941" s="66" t="str">
        <f>IF(OR(C941="EE",C941="E",C941="Employee",C941="Self",AND(C941=0,TRIM(C941)&lt;&gt;"")),MAX($B$23:B940)+1,"")</f>
        <v/>
      </c>
      <c r="C941" s="65"/>
      <c r="D941" s="43"/>
      <c r="E941" s="43"/>
      <c r="F941" s="27"/>
      <c r="G941" s="28"/>
      <c r="H941" s="28"/>
      <c r="I941" s="28"/>
      <c r="J941" s="28"/>
      <c r="K941" s="28"/>
      <c r="L941" s="28"/>
      <c r="M941" s="45"/>
      <c r="N941" s="28"/>
      <c r="O941" s="26"/>
      <c r="Q941" s="101"/>
      <c r="R941" s="101" t="str">
        <f t="shared" si="71"/>
        <v/>
      </c>
      <c r="S941" s="107" t="str">
        <f t="shared" si="72"/>
        <v/>
      </c>
      <c r="T941" s="105"/>
      <c r="U941" s="101" t="str">
        <f t="shared" si="73"/>
        <v/>
      </c>
      <c r="V941" s="101" t="str">
        <f t="shared" si="74"/>
        <v/>
      </c>
    </row>
    <row r="942" spans="1:22" x14ac:dyDescent="0.3">
      <c r="A942" s="32">
        <f t="shared" si="70"/>
        <v>920</v>
      </c>
      <c r="B942" s="66" t="str">
        <f>IF(OR(C942="EE",C942="E",C942="Employee",C942="Self",AND(C942=0,TRIM(C942)&lt;&gt;"")),MAX($B$23:B941)+1,"")</f>
        <v/>
      </c>
      <c r="C942" s="65"/>
      <c r="D942" s="43"/>
      <c r="E942" s="43"/>
      <c r="F942" s="27"/>
      <c r="G942" s="28"/>
      <c r="H942" s="28"/>
      <c r="I942" s="28"/>
      <c r="J942" s="28"/>
      <c r="K942" s="28"/>
      <c r="L942" s="28"/>
      <c r="M942" s="45"/>
      <c r="N942" s="28"/>
      <c r="O942" s="26"/>
      <c r="Q942" s="101"/>
      <c r="R942" s="101" t="str">
        <f t="shared" si="71"/>
        <v/>
      </c>
      <c r="S942" s="107" t="str">
        <f t="shared" si="72"/>
        <v/>
      </c>
      <c r="T942" s="105"/>
      <c r="U942" s="101" t="str">
        <f t="shared" si="73"/>
        <v/>
      </c>
      <c r="V942" s="101" t="str">
        <f t="shared" si="74"/>
        <v/>
      </c>
    </row>
    <row r="943" spans="1:22" x14ac:dyDescent="0.3">
      <c r="A943" s="32">
        <f t="shared" si="70"/>
        <v>921</v>
      </c>
      <c r="B943" s="66" t="str">
        <f>IF(OR(C943="EE",C943="E",C943="Employee",C943="Self",AND(C943=0,TRIM(C943)&lt;&gt;"")),MAX($B$23:B942)+1,"")</f>
        <v/>
      </c>
      <c r="C943" s="65"/>
      <c r="D943" s="43"/>
      <c r="E943" s="43"/>
      <c r="F943" s="27"/>
      <c r="G943" s="28"/>
      <c r="H943" s="28"/>
      <c r="I943" s="28"/>
      <c r="J943" s="28"/>
      <c r="K943" s="28"/>
      <c r="L943" s="28"/>
      <c r="M943" s="45"/>
      <c r="N943" s="28"/>
      <c r="O943" s="26"/>
      <c r="Q943" s="101"/>
      <c r="R943" s="101" t="str">
        <f t="shared" si="71"/>
        <v/>
      </c>
      <c r="S943" s="107" t="str">
        <f t="shared" si="72"/>
        <v/>
      </c>
      <c r="T943" s="105"/>
      <c r="U943" s="101" t="str">
        <f t="shared" si="73"/>
        <v/>
      </c>
      <c r="V943" s="101" t="str">
        <f t="shared" si="74"/>
        <v/>
      </c>
    </row>
    <row r="944" spans="1:22" x14ac:dyDescent="0.3">
      <c r="A944" s="32">
        <f t="shared" si="70"/>
        <v>922</v>
      </c>
      <c r="B944" s="66" t="str">
        <f>IF(OR(C944="EE",C944="E",C944="Employee",C944="Self",AND(C944=0,TRIM(C944)&lt;&gt;"")),MAX($B$23:B943)+1,"")</f>
        <v/>
      </c>
      <c r="C944" s="65"/>
      <c r="D944" s="43"/>
      <c r="E944" s="43"/>
      <c r="F944" s="27"/>
      <c r="G944" s="28"/>
      <c r="H944" s="28"/>
      <c r="I944" s="28"/>
      <c r="J944" s="28"/>
      <c r="K944" s="28"/>
      <c r="L944" s="28"/>
      <c r="M944" s="45"/>
      <c r="N944" s="28"/>
      <c r="O944" s="26"/>
      <c r="Q944" s="101"/>
      <c r="R944" s="101" t="str">
        <f t="shared" si="71"/>
        <v/>
      </c>
      <c r="S944" s="107" t="str">
        <f t="shared" si="72"/>
        <v/>
      </c>
      <c r="T944" s="105"/>
      <c r="U944" s="101" t="str">
        <f t="shared" si="73"/>
        <v/>
      </c>
      <c r="V944" s="101" t="str">
        <f t="shared" si="74"/>
        <v/>
      </c>
    </row>
    <row r="945" spans="1:22" x14ac:dyDescent="0.3">
      <c r="A945" s="32">
        <f t="shared" si="70"/>
        <v>923</v>
      </c>
      <c r="B945" s="66" t="str">
        <f>IF(OR(C945="EE",C945="E",C945="Employee",C945="Self",AND(C945=0,TRIM(C945)&lt;&gt;"")),MAX($B$23:B944)+1,"")</f>
        <v/>
      </c>
      <c r="C945" s="65"/>
      <c r="D945" s="43"/>
      <c r="E945" s="43"/>
      <c r="F945" s="27"/>
      <c r="G945" s="28"/>
      <c r="H945" s="28"/>
      <c r="I945" s="28"/>
      <c r="J945" s="28"/>
      <c r="K945" s="28"/>
      <c r="L945" s="28"/>
      <c r="M945" s="45"/>
      <c r="N945" s="28"/>
      <c r="O945" s="26"/>
      <c r="Q945" s="101"/>
      <c r="R945" s="101" t="str">
        <f t="shared" si="71"/>
        <v/>
      </c>
      <c r="S945" s="107" t="str">
        <f t="shared" si="72"/>
        <v/>
      </c>
      <c r="T945" s="105"/>
      <c r="U945" s="101" t="str">
        <f t="shared" si="73"/>
        <v/>
      </c>
      <c r="V945" s="101" t="str">
        <f t="shared" si="74"/>
        <v/>
      </c>
    </row>
    <row r="946" spans="1:22" x14ac:dyDescent="0.3">
      <c r="A946" s="32">
        <f t="shared" si="70"/>
        <v>924</v>
      </c>
      <c r="B946" s="66" t="str">
        <f>IF(OR(C946="EE",C946="E",C946="Employee",C946="Self",AND(C946=0,TRIM(C946)&lt;&gt;"")),MAX($B$23:B945)+1,"")</f>
        <v/>
      </c>
      <c r="C946" s="65"/>
      <c r="D946" s="43"/>
      <c r="E946" s="43"/>
      <c r="F946" s="27"/>
      <c r="G946" s="28"/>
      <c r="H946" s="28"/>
      <c r="I946" s="28"/>
      <c r="J946" s="28"/>
      <c r="K946" s="28"/>
      <c r="L946" s="28"/>
      <c r="M946" s="45"/>
      <c r="N946" s="28"/>
      <c r="O946" s="26"/>
      <c r="Q946" s="101"/>
      <c r="R946" s="101" t="str">
        <f t="shared" si="71"/>
        <v/>
      </c>
      <c r="S946" s="107" t="str">
        <f t="shared" si="72"/>
        <v/>
      </c>
      <c r="T946" s="105"/>
      <c r="U946" s="101" t="str">
        <f t="shared" si="73"/>
        <v/>
      </c>
      <c r="V946" s="101" t="str">
        <f t="shared" si="74"/>
        <v/>
      </c>
    </row>
    <row r="947" spans="1:22" x14ac:dyDescent="0.3">
      <c r="A947" s="32">
        <f t="shared" si="70"/>
        <v>925</v>
      </c>
      <c r="B947" s="66" t="str">
        <f>IF(OR(C947="EE",C947="E",C947="Employee",C947="Self",AND(C947=0,TRIM(C947)&lt;&gt;"")),MAX($B$23:B946)+1,"")</f>
        <v/>
      </c>
      <c r="C947" s="65"/>
      <c r="D947" s="43"/>
      <c r="E947" s="43"/>
      <c r="F947" s="27"/>
      <c r="G947" s="28"/>
      <c r="H947" s="28"/>
      <c r="I947" s="28"/>
      <c r="J947" s="28"/>
      <c r="K947" s="28"/>
      <c r="L947" s="28"/>
      <c r="M947" s="45"/>
      <c r="N947" s="28"/>
      <c r="O947" s="26"/>
      <c r="Q947" s="101"/>
      <c r="R947" s="101" t="str">
        <f t="shared" si="71"/>
        <v/>
      </c>
      <c r="S947" s="107" t="str">
        <f t="shared" si="72"/>
        <v/>
      </c>
      <c r="T947" s="105"/>
      <c r="U947" s="101" t="str">
        <f t="shared" si="73"/>
        <v/>
      </c>
      <c r="V947" s="101" t="str">
        <f t="shared" si="74"/>
        <v/>
      </c>
    </row>
    <row r="948" spans="1:22" x14ac:dyDescent="0.3">
      <c r="A948" s="32">
        <f t="shared" si="70"/>
        <v>926</v>
      </c>
      <c r="B948" s="66" t="str">
        <f>IF(OR(C948="EE",C948="E",C948="Employee",C948="Self",AND(C948=0,TRIM(C948)&lt;&gt;"")),MAX($B$23:B947)+1,"")</f>
        <v/>
      </c>
      <c r="C948" s="65"/>
      <c r="D948" s="43"/>
      <c r="E948" s="43"/>
      <c r="F948" s="27"/>
      <c r="G948" s="28"/>
      <c r="H948" s="28"/>
      <c r="I948" s="28"/>
      <c r="J948" s="28"/>
      <c r="K948" s="28"/>
      <c r="L948" s="28"/>
      <c r="M948" s="45"/>
      <c r="N948" s="28"/>
      <c r="O948" s="26"/>
      <c r="Q948" s="101"/>
      <c r="R948" s="101" t="str">
        <f t="shared" si="71"/>
        <v/>
      </c>
      <c r="S948" s="107" t="str">
        <f t="shared" si="72"/>
        <v/>
      </c>
      <c r="T948" s="105"/>
      <c r="U948" s="101" t="str">
        <f t="shared" si="73"/>
        <v/>
      </c>
      <c r="V948" s="101" t="str">
        <f t="shared" si="74"/>
        <v/>
      </c>
    </row>
    <row r="949" spans="1:22" x14ac:dyDescent="0.3">
      <c r="A949" s="32">
        <f t="shared" si="70"/>
        <v>927</v>
      </c>
      <c r="B949" s="66" t="str">
        <f>IF(OR(C949="EE",C949="E",C949="Employee",C949="Self",AND(C949=0,TRIM(C949)&lt;&gt;"")),MAX($B$23:B948)+1,"")</f>
        <v/>
      </c>
      <c r="C949" s="65"/>
      <c r="D949" s="43"/>
      <c r="E949" s="43"/>
      <c r="F949" s="27"/>
      <c r="G949" s="28"/>
      <c r="H949" s="28"/>
      <c r="I949" s="28"/>
      <c r="J949" s="28"/>
      <c r="K949" s="28"/>
      <c r="L949" s="28"/>
      <c r="M949" s="45"/>
      <c r="N949" s="28"/>
      <c r="O949" s="26"/>
      <c r="Q949" s="101"/>
      <c r="R949" s="101" t="str">
        <f t="shared" si="71"/>
        <v/>
      </c>
      <c r="S949" s="107" t="str">
        <f t="shared" si="72"/>
        <v/>
      </c>
      <c r="T949" s="105"/>
      <c r="U949" s="101" t="str">
        <f t="shared" si="73"/>
        <v/>
      </c>
      <c r="V949" s="101" t="str">
        <f t="shared" si="74"/>
        <v/>
      </c>
    </row>
    <row r="950" spans="1:22" x14ac:dyDescent="0.3">
      <c r="A950" s="32">
        <f t="shared" si="70"/>
        <v>928</v>
      </c>
      <c r="B950" s="66" t="str">
        <f>IF(OR(C950="EE",C950="E",C950="Employee",C950="Self",AND(C950=0,TRIM(C950)&lt;&gt;"")),MAX($B$23:B949)+1,"")</f>
        <v/>
      </c>
      <c r="C950" s="65"/>
      <c r="D950" s="43"/>
      <c r="E950" s="43"/>
      <c r="F950" s="27"/>
      <c r="G950" s="28"/>
      <c r="H950" s="28"/>
      <c r="I950" s="28"/>
      <c r="J950" s="28"/>
      <c r="K950" s="28"/>
      <c r="L950" s="28"/>
      <c r="M950" s="45"/>
      <c r="N950" s="28"/>
      <c r="O950" s="26"/>
      <c r="Q950" s="101"/>
      <c r="R950" s="101" t="str">
        <f t="shared" si="71"/>
        <v/>
      </c>
      <c r="S950" s="107" t="str">
        <f t="shared" si="72"/>
        <v/>
      </c>
      <c r="T950" s="105"/>
      <c r="U950" s="101" t="str">
        <f t="shared" si="73"/>
        <v/>
      </c>
      <c r="V950" s="101" t="str">
        <f t="shared" si="74"/>
        <v/>
      </c>
    </row>
    <row r="951" spans="1:22" x14ac:dyDescent="0.3">
      <c r="A951" s="32">
        <f t="shared" si="70"/>
        <v>929</v>
      </c>
      <c r="B951" s="66" t="str">
        <f>IF(OR(C951="EE",C951="E",C951="Employee",C951="Self",AND(C951=0,TRIM(C951)&lt;&gt;"")),MAX($B$23:B950)+1,"")</f>
        <v/>
      </c>
      <c r="C951" s="65"/>
      <c r="D951" s="43"/>
      <c r="E951" s="43"/>
      <c r="F951" s="27"/>
      <c r="G951" s="28"/>
      <c r="H951" s="28"/>
      <c r="I951" s="28"/>
      <c r="J951" s="28"/>
      <c r="K951" s="28"/>
      <c r="L951" s="28"/>
      <c r="M951" s="45"/>
      <c r="N951" s="28"/>
      <c r="O951" s="26"/>
      <c r="Q951" s="101"/>
      <c r="R951" s="101" t="str">
        <f t="shared" si="71"/>
        <v/>
      </c>
      <c r="S951" s="107" t="str">
        <f t="shared" si="72"/>
        <v/>
      </c>
      <c r="T951" s="105"/>
      <c r="U951" s="101" t="str">
        <f t="shared" si="73"/>
        <v/>
      </c>
      <c r="V951" s="101" t="str">
        <f t="shared" si="74"/>
        <v/>
      </c>
    </row>
    <row r="952" spans="1:22" x14ac:dyDescent="0.3">
      <c r="A952" s="32">
        <f t="shared" si="70"/>
        <v>930</v>
      </c>
      <c r="B952" s="66" t="str">
        <f>IF(OR(C952="EE",C952="E",C952="Employee",C952="Self",AND(C952=0,TRIM(C952)&lt;&gt;"")),MAX($B$23:B951)+1,"")</f>
        <v/>
      </c>
      <c r="C952" s="65"/>
      <c r="D952" s="43"/>
      <c r="E952" s="43"/>
      <c r="F952" s="27"/>
      <c r="G952" s="28"/>
      <c r="H952" s="28"/>
      <c r="I952" s="28"/>
      <c r="J952" s="28"/>
      <c r="K952" s="28"/>
      <c r="L952" s="28"/>
      <c r="M952" s="45"/>
      <c r="N952" s="28"/>
      <c r="O952" s="26"/>
      <c r="Q952" s="101"/>
      <c r="R952" s="101" t="str">
        <f t="shared" si="71"/>
        <v/>
      </c>
      <c r="S952" s="107" t="str">
        <f t="shared" si="72"/>
        <v/>
      </c>
      <c r="T952" s="105"/>
      <c r="U952" s="101" t="str">
        <f t="shared" si="73"/>
        <v/>
      </c>
      <c r="V952" s="101" t="str">
        <f t="shared" si="74"/>
        <v/>
      </c>
    </row>
    <row r="953" spans="1:22" x14ac:dyDescent="0.3">
      <c r="A953" s="32">
        <f t="shared" si="70"/>
        <v>931</v>
      </c>
      <c r="B953" s="66" t="str">
        <f>IF(OR(C953="EE",C953="E",C953="Employee",C953="Self",AND(C953=0,TRIM(C953)&lt;&gt;"")),MAX($B$23:B952)+1,"")</f>
        <v/>
      </c>
      <c r="C953" s="65"/>
      <c r="D953" s="43"/>
      <c r="E953" s="43"/>
      <c r="F953" s="27"/>
      <c r="G953" s="28"/>
      <c r="H953" s="28"/>
      <c r="I953" s="28"/>
      <c r="J953" s="28"/>
      <c r="K953" s="28"/>
      <c r="L953" s="28"/>
      <c r="M953" s="45"/>
      <c r="N953" s="28"/>
      <c r="O953" s="26"/>
      <c r="Q953" s="101"/>
      <c r="R953" s="101" t="str">
        <f t="shared" si="71"/>
        <v/>
      </c>
      <c r="S953" s="107" t="str">
        <f t="shared" si="72"/>
        <v/>
      </c>
      <c r="T953" s="105"/>
      <c r="U953" s="101" t="str">
        <f t="shared" si="73"/>
        <v/>
      </c>
      <c r="V953" s="101" t="str">
        <f t="shared" si="74"/>
        <v/>
      </c>
    </row>
    <row r="954" spans="1:22" x14ac:dyDescent="0.3">
      <c r="A954" s="32">
        <f t="shared" si="70"/>
        <v>932</v>
      </c>
      <c r="B954" s="66" t="str">
        <f>IF(OR(C954="EE",C954="E",C954="Employee",C954="Self",AND(C954=0,TRIM(C954)&lt;&gt;"")),MAX($B$23:B953)+1,"")</f>
        <v/>
      </c>
      <c r="C954" s="65"/>
      <c r="D954" s="43"/>
      <c r="E954" s="43"/>
      <c r="F954" s="27"/>
      <c r="G954" s="28"/>
      <c r="H954" s="28"/>
      <c r="I954" s="28"/>
      <c r="J954" s="28"/>
      <c r="K954" s="28"/>
      <c r="L954" s="28"/>
      <c r="M954" s="45"/>
      <c r="N954" s="28"/>
      <c r="O954" s="26"/>
      <c r="Q954" s="101"/>
      <c r="R954" s="101" t="str">
        <f t="shared" si="71"/>
        <v/>
      </c>
      <c r="S954" s="107" t="str">
        <f t="shared" si="72"/>
        <v/>
      </c>
      <c r="T954" s="105"/>
      <c r="U954" s="101" t="str">
        <f t="shared" si="73"/>
        <v/>
      </c>
      <c r="V954" s="101" t="str">
        <f t="shared" si="74"/>
        <v/>
      </c>
    </row>
    <row r="955" spans="1:22" x14ac:dyDescent="0.3">
      <c r="A955" s="32">
        <f t="shared" si="70"/>
        <v>933</v>
      </c>
      <c r="B955" s="66" t="str">
        <f>IF(OR(C955="EE",C955="E",C955="Employee",C955="Self",AND(C955=0,TRIM(C955)&lt;&gt;"")),MAX($B$23:B954)+1,"")</f>
        <v/>
      </c>
      <c r="C955" s="65"/>
      <c r="D955" s="43"/>
      <c r="E955" s="43"/>
      <c r="F955" s="27"/>
      <c r="G955" s="28"/>
      <c r="H955" s="28"/>
      <c r="I955" s="28"/>
      <c r="J955" s="28"/>
      <c r="K955" s="28"/>
      <c r="L955" s="28"/>
      <c r="M955" s="45"/>
      <c r="N955" s="28"/>
      <c r="O955" s="26"/>
      <c r="Q955" s="101"/>
      <c r="R955" s="101" t="str">
        <f t="shared" si="71"/>
        <v/>
      </c>
      <c r="S955" s="107" t="str">
        <f t="shared" si="72"/>
        <v/>
      </c>
      <c r="T955" s="105"/>
      <c r="U955" s="101" t="str">
        <f t="shared" si="73"/>
        <v/>
      </c>
      <c r="V955" s="101" t="str">
        <f t="shared" si="74"/>
        <v/>
      </c>
    </row>
    <row r="956" spans="1:22" x14ac:dyDescent="0.3">
      <c r="A956" s="32">
        <f t="shared" si="70"/>
        <v>934</v>
      </c>
      <c r="B956" s="66" t="str">
        <f>IF(OR(C956="EE",C956="E",C956="Employee",C956="Self",AND(C956=0,TRIM(C956)&lt;&gt;"")),MAX($B$23:B955)+1,"")</f>
        <v/>
      </c>
      <c r="C956" s="65"/>
      <c r="D956" s="43"/>
      <c r="E956" s="43"/>
      <c r="F956" s="27"/>
      <c r="G956" s="28"/>
      <c r="H956" s="28"/>
      <c r="I956" s="28"/>
      <c r="J956" s="28"/>
      <c r="K956" s="28"/>
      <c r="L956" s="28"/>
      <c r="M956" s="45"/>
      <c r="N956" s="28"/>
      <c r="O956" s="26"/>
      <c r="Q956" s="101"/>
      <c r="R956" s="101" t="str">
        <f t="shared" si="71"/>
        <v/>
      </c>
      <c r="S956" s="107" t="str">
        <f t="shared" si="72"/>
        <v/>
      </c>
      <c r="T956" s="105"/>
      <c r="U956" s="101" t="str">
        <f t="shared" si="73"/>
        <v/>
      </c>
      <c r="V956" s="101" t="str">
        <f t="shared" si="74"/>
        <v/>
      </c>
    </row>
    <row r="957" spans="1:22" x14ac:dyDescent="0.3">
      <c r="A957" s="32">
        <f t="shared" si="70"/>
        <v>935</v>
      </c>
      <c r="B957" s="66" t="str">
        <f>IF(OR(C957="EE",C957="E",C957="Employee",C957="Self",AND(C957=0,TRIM(C957)&lt;&gt;"")),MAX($B$23:B956)+1,"")</f>
        <v/>
      </c>
      <c r="C957" s="65"/>
      <c r="D957" s="43"/>
      <c r="E957" s="43"/>
      <c r="F957" s="27"/>
      <c r="G957" s="28"/>
      <c r="H957" s="28"/>
      <c r="I957" s="28"/>
      <c r="J957" s="28"/>
      <c r="K957" s="28"/>
      <c r="L957" s="28"/>
      <c r="M957" s="45"/>
      <c r="N957" s="28"/>
      <c r="O957" s="26"/>
      <c r="Q957" s="101"/>
      <c r="R957" s="101" t="str">
        <f t="shared" si="71"/>
        <v/>
      </c>
      <c r="S957" s="107" t="str">
        <f t="shared" si="72"/>
        <v/>
      </c>
      <c r="T957" s="105"/>
      <c r="U957" s="101" t="str">
        <f t="shared" si="73"/>
        <v/>
      </c>
      <c r="V957" s="101" t="str">
        <f t="shared" si="74"/>
        <v/>
      </c>
    </row>
    <row r="958" spans="1:22" x14ac:dyDescent="0.3">
      <c r="A958" s="32">
        <f t="shared" si="70"/>
        <v>936</v>
      </c>
      <c r="B958" s="66" t="str">
        <f>IF(OR(C958="EE",C958="E",C958="Employee",C958="Self",AND(C958=0,TRIM(C958)&lt;&gt;"")),MAX($B$23:B957)+1,"")</f>
        <v/>
      </c>
      <c r="C958" s="65"/>
      <c r="D958" s="43"/>
      <c r="E958" s="43"/>
      <c r="F958" s="27"/>
      <c r="G958" s="28"/>
      <c r="H958" s="28"/>
      <c r="I958" s="28"/>
      <c r="J958" s="28"/>
      <c r="K958" s="28"/>
      <c r="L958" s="28"/>
      <c r="M958" s="45"/>
      <c r="N958" s="28"/>
      <c r="O958" s="26"/>
      <c r="Q958" s="101"/>
      <c r="R958" s="101" t="str">
        <f t="shared" si="71"/>
        <v/>
      </c>
      <c r="S958" s="107" t="str">
        <f t="shared" si="72"/>
        <v/>
      </c>
      <c r="T958" s="105"/>
      <c r="U958" s="101" t="str">
        <f t="shared" si="73"/>
        <v/>
      </c>
      <c r="V958" s="101" t="str">
        <f t="shared" si="74"/>
        <v/>
      </c>
    </row>
    <row r="959" spans="1:22" x14ac:dyDescent="0.3">
      <c r="A959" s="32">
        <f t="shared" si="70"/>
        <v>937</v>
      </c>
      <c r="B959" s="66" t="str">
        <f>IF(OR(C959="EE",C959="E",C959="Employee",C959="Self",AND(C959=0,TRIM(C959)&lt;&gt;"")),MAX($B$23:B958)+1,"")</f>
        <v/>
      </c>
      <c r="C959" s="65"/>
      <c r="D959" s="43"/>
      <c r="E959" s="43"/>
      <c r="F959" s="27"/>
      <c r="G959" s="28"/>
      <c r="H959" s="28"/>
      <c r="I959" s="28"/>
      <c r="J959" s="28"/>
      <c r="K959" s="28"/>
      <c r="L959" s="28"/>
      <c r="M959" s="45"/>
      <c r="N959" s="28"/>
      <c r="O959" s="26"/>
      <c r="Q959" s="101"/>
      <c r="R959" s="101" t="str">
        <f t="shared" si="71"/>
        <v/>
      </c>
      <c r="S959" s="107" t="str">
        <f t="shared" si="72"/>
        <v/>
      </c>
      <c r="T959" s="105"/>
      <c r="U959" s="101" t="str">
        <f t="shared" si="73"/>
        <v/>
      </c>
      <c r="V959" s="101" t="str">
        <f t="shared" si="74"/>
        <v/>
      </c>
    </row>
    <row r="960" spans="1:22" x14ac:dyDescent="0.3">
      <c r="A960" s="32">
        <f t="shared" si="70"/>
        <v>938</v>
      </c>
      <c r="B960" s="66" t="str">
        <f>IF(OR(C960="EE",C960="E",C960="Employee",C960="Self",AND(C960=0,TRIM(C960)&lt;&gt;"")),MAX($B$23:B959)+1,"")</f>
        <v/>
      </c>
      <c r="C960" s="65"/>
      <c r="D960" s="43"/>
      <c r="E960" s="43"/>
      <c r="F960" s="27"/>
      <c r="G960" s="28"/>
      <c r="H960" s="28"/>
      <c r="I960" s="28"/>
      <c r="J960" s="28"/>
      <c r="K960" s="28"/>
      <c r="L960" s="28"/>
      <c r="M960" s="45"/>
      <c r="N960" s="28"/>
      <c r="O960" s="26"/>
      <c r="Q960" s="101"/>
      <c r="R960" s="101" t="str">
        <f t="shared" si="71"/>
        <v/>
      </c>
      <c r="S960" s="107" t="str">
        <f t="shared" si="72"/>
        <v/>
      </c>
      <c r="T960" s="105"/>
      <c r="U960" s="101" t="str">
        <f t="shared" si="73"/>
        <v/>
      </c>
      <c r="V960" s="101" t="str">
        <f t="shared" si="74"/>
        <v/>
      </c>
    </row>
    <row r="961" spans="1:22" x14ac:dyDescent="0.3">
      <c r="A961" s="32">
        <f t="shared" si="70"/>
        <v>939</v>
      </c>
      <c r="B961" s="66" t="str">
        <f>IF(OR(C961="EE",C961="E",C961="Employee",C961="Self",AND(C961=0,TRIM(C961)&lt;&gt;"")),MAX($B$23:B960)+1,"")</f>
        <v/>
      </c>
      <c r="C961" s="65"/>
      <c r="D961" s="43"/>
      <c r="E961" s="43"/>
      <c r="F961" s="27"/>
      <c r="G961" s="28"/>
      <c r="H961" s="28"/>
      <c r="I961" s="28"/>
      <c r="J961" s="28"/>
      <c r="K961" s="28"/>
      <c r="L961" s="28"/>
      <c r="M961" s="45"/>
      <c r="N961" s="28"/>
      <c r="O961" s="26"/>
      <c r="Q961" s="101"/>
      <c r="R961" s="101" t="str">
        <f t="shared" si="71"/>
        <v/>
      </c>
      <c r="S961" s="107" t="str">
        <f t="shared" si="72"/>
        <v/>
      </c>
      <c r="T961" s="105"/>
      <c r="U961" s="101" t="str">
        <f t="shared" si="73"/>
        <v/>
      </c>
      <c r="V961" s="101" t="str">
        <f t="shared" si="74"/>
        <v/>
      </c>
    </row>
    <row r="962" spans="1:22" x14ac:dyDescent="0.3">
      <c r="A962" s="32">
        <f t="shared" si="70"/>
        <v>940</v>
      </c>
      <c r="B962" s="66" t="str">
        <f>IF(OR(C962="EE",C962="E",C962="Employee",C962="Self",AND(C962=0,TRIM(C962)&lt;&gt;"")),MAX($B$23:B961)+1,"")</f>
        <v/>
      </c>
      <c r="C962" s="65"/>
      <c r="D962" s="43"/>
      <c r="E962" s="43"/>
      <c r="F962" s="27"/>
      <c r="G962" s="28"/>
      <c r="H962" s="28"/>
      <c r="I962" s="28"/>
      <c r="J962" s="28"/>
      <c r="K962" s="28"/>
      <c r="L962" s="28"/>
      <c r="M962" s="45"/>
      <c r="N962" s="28"/>
      <c r="O962" s="26"/>
      <c r="Q962" s="101"/>
      <c r="R962" s="101" t="str">
        <f t="shared" si="71"/>
        <v/>
      </c>
      <c r="S962" s="107" t="str">
        <f t="shared" si="72"/>
        <v/>
      </c>
      <c r="T962" s="105"/>
      <c r="U962" s="101" t="str">
        <f t="shared" si="73"/>
        <v/>
      </c>
      <c r="V962" s="101" t="str">
        <f t="shared" si="74"/>
        <v/>
      </c>
    </row>
    <row r="963" spans="1:22" x14ac:dyDescent="0.3">
      <c r="A963" s="32">
        <f t="shared" si="70"/>
        <v>941</v>
      </c>
      <c r="B963" s="66" t="str">
        <f>IF(OR(C963="EE",C963="E",C963="Employee",C963="Self",AND(C963=0,TRIM(C963)&lt;&gt;"")),MAX($B$23:B962)+1,"")</f>
        <v/>
      </c>
      <c r="C963" s="65"/>
      <c r="D963" s="43"/>
      <c r="E963" s="43"/>
      <c r="F963" s="27"/>
      <c r="G963" s="28"/>
      <c r="H963" s="28"/>
      <c r="I963" s="28"/>
      <c r="J963" s="28"/>
      <c r="K963" s="28"/>
      <c r="L963" s="28"/>
      <c r="M963" s="45"/>
      <c r="N963" s="28"/>
      <c r="O963" s="26"/>
      <c r="Q963" s="101"/>
      <c r="R963" s="101" t="str">
        <f t="shared" si="71"/>
        <v/>
      </c>
      <c r="S963" s="107" t="str">
        <f t="shared" si="72"/>
        <v/>
      </c>
      <c r="T963" s="105"/>
      <c r="U963" s="101" t="str">
        <f t="shared" si="73"/>
        <v/>
      </c>
      <c r="V963" s="101" t="str">
        <f t="shared" si="74"/>
        <v/>
      </c>
    </row>
    <row r="964" spans="1:22" x14ac:dyDescent="0.3">
      <c r="A964" s="32">
        <f t="shared" si="70"/>
        <v>942</v>
      </c>
      <c r="B964" s="66" t="str">
        <f>IF(OR(C964="EE",C964="E",C964="Employee",C964="Self",AND(C964=0,TRIM(C964)&lt;&gt;"")),MAX($B$23:B963)+1,"")</f>
        <v/>
      </c>
      <c r="C964" s="65"/>
      <c r="D964" s="43"/>
      <c r="E964" s="43"/>
      <c r="F964" s="27"/>
      <c r="G964" s="28"/>
      <c r="H964" s="28"/>
      <c r="I964" s="28"/>
      <c r="J964" s="28"/>
      <c r="K964" s="28"/>
      <c r="L964" s="28"/>
      <c r="M964" s="45"/>
      <c r="N964" s="28"/>
      <c r="O964" s="26"/>
      <c r="Q964" s="101"/>
      <c r="R964" s="101" t="str">
        <f t="shared" si="71"/>
        <v/>
      </c>
      <c r="S964" s="107" t="str">
        <f t="shared" si="72"/>
        <v/>
      </c>
      <c r="T964" s="105"/>
      <c r="U964" s="101" t="str">
        <f t="shared" si="73"/>
        <v/>
      </c>
      <c r="V964" s="101" t="str">
        <f t="shared" si="74"/>
        <v/>
      </c>
    </row>
    <row r="965" spans="1:22" x14ac:dyDescent="0.3">
      <c r="A965" s="32">
        <f t="shared" si="70"/>
        <v>943</v>
      </c>
      <c r="B965" s="66" t="str">
        <f>IF(OR(C965="EE",C965="E",C965="Employee",C965="Self",AND(C965=0,TRIM(C965)&lt;&gt;"")),MAX($B$23:B964)+1,"")</f>
        <v/>
      </c>
      <c r="C965" s="65"/>
      <c r="D965" s="43"/>
      <c r="E965" s="43"/>
      <c r="F965" s="27"/>
      <c r="G965" s="28"/>
      <c r="H965" s="28"/>
      <c r="I965" s="28"/>
      <c r="J965" s="28"/>
      <c r="K965" s="28"/>
      <c r="L965" s="28"/>
      <c r="M965" s="45"/>
      <c r="N965" s="28"/>
      <c r="O965" s="26"/>
      <c r="Q965" s="101"/>
      <c r="R965" s="101" t="str">
        <f t="shared" si="71"/>
        <v/>
      </c>
      <c r="S965" s="107" t="str">
        <f t="shared" si="72"/>
        <v/>
      </c>
      <c r="T965" s="105"/>
      <c r="U965" s="101" t="str">
        <f t="shared" si="73"/>
        <v/>
      </c>
      <c r="V965" s="101" t="str">
        <f t="shared" si="74"/>
        <v/>
      </c>
    </row>
    <row r="966" spans="1:22" x14ac:dyDescent="0.3">
      <c r="A966" s="32">
        <f t="shared" si="70"/>
        <v>944</v>
      </c>
      <c r="B966" s="66" t="str">
        <f>IF(OR(C966="EE",C966="E",C966="Employee",C966="Self",AND(C966=0,TRIM(C966)&lt;&gt;"")),MAX($B$23:B965)+1,"")</f>
        <v/>
      </c>
      <c r="C966" s="65"/>
      <c r="D966" s="43"/>
      <c r="E966" s="43"/>
      <c r="F966" s="27"/>
      <c r="G966" s="28"/>
      <c r="H966" s="28"/>
      <c r="I966" s="28"/>
      <c r="J966" s="28"/>
      <c r="K966" s="28"/>
      <c r="L966" s="28"/>
      <c r="M966" s="45"/>
      <c r="N966" s="28"/>
      <c r="O966" s="26"/>
      <c r="Q966" s="101"/>
      <c r="R966" s="101" t="str">
        <f t="shared" si="71"/>
        <v/>
      </c>
      <c r="S966" s="107" t="str">
        <f t="shared" si="72"/>
        <v/>
      </c>
      <c r="T966" s="105"/>
      <c r="U966" s="101" t="str">
        <f t="shared" si="73"/>
        <v/>
      </c>
      <c r="V966" s="101" t="str">
        <f t="shared" si="74"/>
        <v/>
      </c>
    </row>
    <row r="967" spans="1:22" x14ac:dyDescent="0.3">
      <c r="A967" s="32">
        <f t="shared" si="70"/>
        <v>945</v>
      </c>
      <c r="B967" s="66" t="str">
        <f>IF(OR(C967="EE",C967="E",C967="Employee",C967="Self",AND(C967=0,TRIM(C967)&lt;&gt;"")),MAX($B$23:B966)+1,"")</f>
        <v/>
      </c>
      <c r="C967" s="65"/>
      <c r="D967" s="43"/>
      <c r="E967" s="43"/>
      <c r="F967" s="27"/>
      <c r="G967" s="28"/>
      <c r="H967" s="28"/>
      <c r="I967" s="28"/>
      <c r="J967" s="28"/>
      <c r="K967" s="28"/>
      <c r="L967" s="28"/>
      <c r="M967" s="45"/>
      <c r="N967" s="28"/>
      <c r="O967" s="26"/>
      <c r="Q967" s="101"/>
      <c r="R967" s="101" t="str">
        <f t="shared" si="71"/>
        <v/>
      </c>
      <c r="S967" s="107" t="str">
        <f t="shared" si="72"/>
        <v/>
      </c>
      <c r="T967" s="105"/>
      <c r="U967" s="101" t="str">
        <f t="shared" si="73"/>
        <v/>
      </c>
      <c r="V967" s="101" t="str">
        <f t="shared" si="74"/>
        <v/>
      </c>
    </row>
    <row r="968" spans="1:22" x14ac:dyDescent="0.3">
      <c r="A968" s="32">
        <f t="shared" si="70"/>
        <v>946</v>
      </c>
      <c r="B968" s="66" t="str">
        <f>IF(OR(C968="EE",C968="E",C968="Employee",C968="Self",AND(C968=0,TRIM(C968)&lt;&gt;"")),MAX($B$23:B967)+1,"")</f>
        <v/>
      </c>
      <c r="C968" s="65"/>
      <c r="D968" s="43"/>
      <c r="E968" s="43"/>
      <c r="F968" s="27"/>
      <c r="G968" s="28"/>
      <c r="H968" s="28"/>
      <c r="I968" s="28"/>
      <c r="J968" s="28"/>
      <c r="K968" s="28"/>
      <c r="L968" s="28"/>
      <c r="M968" s="45"/>
      <c r="N968" s="28"/>
      <c r="O968" s="26"/>
      <c r="Q968" s="101"/>
      <c r="R968" s="101" t="str">
        <f t="shared" si="71"/>
        <v/>
      </c>
      <c r="S968" s="107" t="str">
        <f t="shared" si="72"/>
        <v/>
      </c>
      <c r="T968" s="105"/>
      <c r="U968" s="101" t="str">
        <f t="shared" si="73"/>
        <v/>
      </c>
      <c r="V968" s="101" t="str">
        <f t="shared" si="74"/>
        <v/>
      </c>
    </row>
    <row r="969" spans="1:22" x14ac:dyDescent="0.3">
      <c r="A969" s="32">
        <f t="shared" si="70"/>
        <v>947</v>
      </c>
      <c r="B969" s="66" t="str">
        <f>IF(OR(C969="EE",C969="E",C969="Employee",C969="Self",AND(C969=0,TRIM(C969)&lt;&gt;"")),MAX($B$23:B968)+1,"")</f>
        <v/>
      </c>
      <c r="C969" s="65"/>
      <c r="D969" s="43"/>
      <c r="E969" s="43"/>
      <c r="F969" s="27"/>
      <c r="G969" s="28"/>
      <c r="H969" s="28"/>
      <c r="I969" s="28"/>
      <c r="J969" s="28"/>
      <c r="K969" s="28"/>
      <c r="L969" s="28"/>
      <c r="M969" s="45"/>
      <c r="N969" s="28"/>
      <c r="O969" s="26"/>
      <c r="Q969" s="101"/>
      <c r="R969" s="101" t="str">
        <f t="shared" si="71"/>
        <v/>
      </c>
      <c r="S969" s="107" t="str">
        <f t="shared" si="72"/>
        <v/>
      </c>
      <c r="T969" s="105"/>
      <c r="U969" s="101" t="str">
        <f t="shared" si="73"/>
        <v/>
      </c>
      <c r="V969" s="101" t="str">
        <f t="shared" si="74"/>
        <v/>
      </c>
    </row>
    <row r="970" spans="1:22" x14ac:dyDescent="0.3">
      <c r="A970" s="32">
        <f t="shared" si="70"/>
        <v>948</v>
      </c>
      <c r="B970" s="66" t="str">
        <f>IF(OR(C970="EE",C970="E",C970="Employee",C970="Self",AND(C970=0,TRIM(C970)&lt;&gt;"")),MAX($B$23:B969)+1,"")</f>
        <v/>
      </c>
      <c r="C970" s="65"/>
      <c r="D970" s="43"/>
      <c r="E970" s="43"/>
      <c r="F970" s="27"/>
      <c r="G970" s="28"/>
      <c r="H970" s="28"/>
      <c r="I970" s="28"/>
      <c r="J970" s="28"/>
      <c r="K970" s="28"/>
      <c r="L970" s="28"/>
      <c r="M970" s="45"/>
      <c r="N970" s="28"/>
      <c r="O970" s="26"/>
      <c r="Q970" s="101"/>
      <c r="R970" s="101" t="str">
        <f t="shared" si="71"/>
        <v/>
      </c>
      <c r="S970" s="107" t="str">
        <f t="shared" si="72"/>
        <v/>
      </c>
      <c r="T970" s="105"/>
      <c r="U970" s="101" t="str">
        <f t="shared" si="73"/>
        <v/>
      </c>
      <c r="V970" s="101" t="str">
        <f t="shared" si="74"/>
        <v/>
      </c>
    </row>
    <row r="971" spans="1:22" x14ac:dyDescent="0.3">
      <c r="A971" s="32">
        <f t="shared" si="70"/>
        <v>949</v>
      </c>
      <c r="B971" s="66" t="str">
        <f>IF(OR(C971="EE",C971="E",C971="Employee",C971="Self",AND(C971=0,TRIM(C971)&lt;&gt;"")),MAX($B$23:B970)+1,"")</f>
        <v/>
      </c>
      <c r="C971" s="65"/>
      <c r="D971" s="43"/>
      <c r="E971" s="43"/>
      <c r="F971" s="27"/>
      <c r="G971" s="28"/>
      <c r="H971" s="28"/>
      <c r="I971" s="28"/>
      <c r="J971" s="28"/>
      <c r="K971" s="28"/>
      <c r="L971" s="28"/>
      <c r="M971" s="45"/>
      <c r="N971" s="28"/>
      <c r="O971" s="26"/>
      <c r="Q971" s="101"/>
      <c r="R971" s="101" t="str">
        <f t="shared" si="71"/>
        <v/>
      </c>
      <c r="S971" s="107" t="str">
        <f t="shared" si="72"/>
        <v/>
      </c>
      <c r="T971" s="105"/>
      <c r="U971" s="101" t="str">
        <f t="shared" si="73"/>
        <v/>
      </c>
      <c r="V971" s="101" t="str">
        <f t="shared" si="74"/>
        <v/>
      </c>
    </row>
    <row r="972" spans="1:22" x14ac:dyDescent="0.3">
      <c r="A972" s="32">
        <f t="shared" si="70"/>
        <v>950</v>
      </c>
      <c r="B972" s="66" t="str">
        <f>IF(OR(C972="EE",C972="E",C972="Employee",C972="Self",AND(C972=0,TRIM(C972)&lt;&gt;"")),MAX($B$23:B971)+1,"")</f>
        <v/>
      </c>
      <c r="C972" s="65"/>
      <c r="D972" s="43"/>
      <c r="E972" s="43"/>
      <c r="F972" s="27"/>
      <c r="G972" s="28"/>
      <c r="H972" s="28"/>
      <c r="I972" s="28"/>
      <c r="J972" s="28"/>
      <c r="K972" s="28"/>
      <c r="L972" s="28"/>
      <c r="M972" s="45"/>
      <c r="N972" s="28"/>
      <c r="O972" s="26"/>
      <c r="Q972" s="101"/>
      <c r="R972" s="101" t="str">
        <f t="shared" si="71"/>
        <v/>
      </c>
      <c r="S972" s="107" t="str">
        <f t="shared" si="72"/>
        <v/>
      </c>
      <c r="T972" s="105"/>
      <c r="U972" s="101" t="str">
        <f t="shared" si="73"/>
        <v/>
      </c>
      <c r="V972" s="101" t="str">
        <f t="shared" si="74"/>
        <v/>
      </c>
    </row>
    <row r="973" spans="1:22" x14ac:dyDescent="0.3">
      <c r="A973" s="32">
        <f t="shared" si="70"/>
        <v>951</v>
      </c>
      <c r="B973" s="66" t="str">
        <f>IF(OR(C973="EE",C973="E",C973="Employee",C973="Self",AND(C973=0,TRIM(C973)&lt;&gt;"")),MAX($B$23:B972)+1,"")</f>
        <v/>
      </c>
      <c r="C973" s="65"/>
      <c r="D973" s="43"/>
      <c r="E973" s="43"/>
      <c r="F973" s="27"/>
      <c r="G973" s="28"/>
      <c r="H973" s="28"/>
      <c r="I973" s="28"/>
      <c r="J973" s="28"/>
      <c r="K973" s="28"/>
      <c r="L973" s="28"/>
      <c r="M973" s="45"/>
      <c r="N973" s="28"/>
      <c r="O973" s="26"/>
      <c r="Q973" s="101"/>
      <c r="R973" s="101" t="str">
        <f t="shared" si="71"/>
        <v/>
      </c>
      <c r="S973" s="107" t="str">
        <f t="shared" si="72"/>
        <v/>
      </c>
      <c r="T973" s="105"/>
      <c r="U973" s="101" t="str">
        <f t="shared" si="73"/>
        <v/>
      </c>
      <c r="V973" s="101" t="str">
        <f t="shared" si="74"/>
        <v/>
      </c>
    </row>
    <row r="974" spans="1:22" x14ac:dyDescent="0.3">
      <c r="A974" s="32">
        <f t="shared" si="70"/>
        <v>952</v>
      </c>
      <c r="B974" s="66" t="str">
        <f>IF(OR(C974="EE",C974="E",C974="Employee",C974="Self",AND(C974=0,TRIM(C974)&lt;&gt;"")),MAX($B$23:B973)+1,"")</f>
        <v/>
      </c>
      <c r="C974" s="65"/>
      <c r="D974" s="43"/>
      <c r="E974" s="43"/>
      <c r="F974" s="27"/>
      <c r="G974" s="28"/>
      <c r="H974" s="28"/>
      <c r="I974" s="28"/>
      <c r="J974" s="28"/>
      <c r="K974" s="28"/>
      <c r="L974" s="28"/>
      <c r="M974" s="45"/>
      <c r="N974" s="28"/>
      <c r="O974" s="26"/>
      <c r="Q974" s="101"/>
      <c r="R974" s="101" t="str">
        <f t="shared" si="71"/>
        <v/>
      </c>
      <c r="S974" s="107" t="str">
        <f t="shared" si="72"/>
        <v/>
      </c>
      <c r="T974" s="105"/>
      <c r="U974" s="101" t="str">
        <f t="shared" si="73"/>
        <v/>
      </c>
      <c r="V974" s="101" t="str">
        <f t="shared" si="74"/>
        <v/>
      </c>
    </row>
    <row r="975" spans="1:22" x14ac:dyDescent="0.3">
      <c r="A975" s="32">
        <f t="shared" si="70"/>
        <v>953</v>
      </c>
      <c r="B975" s="66" t="str">
        <f>IF(OR(C975="EE",C975="E",C975="Employee",C975="Self",AND(C975=0,TRIM(C975)&lt;&gt;"")),MAX($B$23:B974)+1,"")</f>
        <v/>
      </c>
      <c r="C975" s="65"/>
      <c r="D975" s="43"/>
      <c r="E975" s="43"/>
      <c r="F975" s="27"/>
      <c r="G975" s="28"/>
      <c r="H975" s="28"/>
      <c r="I975" s="28"/>
      <c r="J975" s="28"/>
      <c r="K975" s="28"/>
      <c r="L975" s="28"/>
      <c r="M975" s="45"/>
      <c r="N975" s="28"/>
      <c r="O975" s="26"/>
      <c r="Q975" s="101"/>
      <c r="R975" s="101" t="str">
        <f t="shared" si="71"/>
        <v/>
      </c>
      <c r="S975" s="107" t="str">
        <f t="shared" si="72"/>
        <v/>
      </c>
      <c r="T975" s="105"/>
      <c r="U975" s="101" t="str">
        <f t="shared" si="73"/>
        <v/>
      </c>
      <c r="V975" s="101" t="str">
        <f t="shared" si="74"/>
        <v/>
      </c>
    </row>
    <row r="976" spans="1:22" x14ac:dyDescent="0.3">
      <c r="A976" s="32">
        <f t="shared" si="70"/>
        <v>954</v>
      </c>
      <c r="B976" s="66" t="str">
        <f>IF(OR(C976="EE",C976="E",C976="Employee",C976="Self",AND(C976=0,TRIM(C976)&lt;&gt;"")),MAX($B$23:B975)+1,"")</f>
        <v/>
      </c>
      <c r="C976" s="65"/>
      <c r="D976" s="43"/>
      <c r="E976" s="43"/>
      <c r="F976" s="27"/>
      <c r="G976" s="28"/>
      <c r="H976" s="28"/>
      <c r="I976" s="28"/>
      <c r="J976" s="28"/>
      <c r="K976" s="28"/>
      <c r="L976" s="28"/>
      <c r="M976" s="45"/>
      <c r="N976" s="28"/>
      <c r="O976" s="26"/>
      <c r="Q976" s="101"/>
      <c r="R976" s="101" t="str">
        <f t="shared" si="71"/>
        <v/>
      </c>
      <c r="S976" s="107" t="str">
        <f t="shared" si="72"/>
        <v/>
      </c>
      <c r="T976" s="105"/>
      <c r="U976" s="101" t="str">
        <f t="shared" si="73"/>
        <v/>
      </c>
      <c r="V976" s="101" t="str">
        <f t="shared" si="74"/>
        <v/>
      </c>
    </row>
    <row r="977" spans="1:22" x14ac:dyDescent="0.3">
      <c r="A977" s="32">
        <f t="shared" si="70"/>
        <v>955</v>
      </c>
      <c r="B977" s="66" t="str">
        <f>IF(OR(C977="EE",C977="E",C977="Employee",C977="Self",AND(C977=0,TRIM(C977)&lt;&gt;"")),MAX($B$23:B976)+1,"")</f>
        <v/>
      </c>
      <c r="C977" s="65"/>
      <c r="D977" s="43"/>
      <c r="E977" s="43"/>
      <c r="F977" s="27"/>
      <c r="G977" s="28"/>
      <c r="H977" s="28"/>
      <c r="I977" s="28"/>
      <c r="J977" s="28"/>
      <c r="K977" s="28"/>
      <c r="L977" s="28"/>
      <c r="M977" s="45"/>
      <c r="N977" s="28"/>
      <c r="O977" s="26"/>
      <c r="Q977" s="101"/>
      <c r="R977" s="101" t="str">
        <f t="shared" si="71"/>
        <v/>
      </c>
      <c r="S977" s="107" t="str">
        <f t="shared" si="72"/>
        <v/>
      </c>
      <c r="T977" s="105"/>
      <c r="U977" s="101" t="str">
        <f t="shared" si="73"/>
        <v/>
      </c>
      <c r="V977" s="101" t="str">
        <f t="shared" si="74"/>
        <v/>
      </c>
    </row>
    <row r="978" spans="1:22" x14ac:dyDescent="0.3">
      <c r="A978" s="32">
        <f t="shared" si="70"/>
        <v>956</v>
      </c>
      <c r="B978" s="66" t="str">
        <f>IF(OR(C978="EE",C978="E",C978="Employee",C978="Self",AND(C978=0,TRIM(C978)&lt;&gt;"")),MAX($B$23:B977)+1,"")</f>
        <v/>
      </c>
      <c r="C978" s="65"/>
      <c r="D978" s="43"/>
      <c r="E978" s="43"/>
      <c r="F978" s="27"/>
      <c r="G978" s="28"/>
      <c r="H978" s="28"/>
      <c r="I978" s="28"/>
      <c r="J978" s="28"/>
      <c r="K978" s="28"/>
      <c r="L978" s="28"/>
      <c r="M978" s="45"/>
      <c r="N978" s="28"/>
      <c r="O978" s="26"/>
      <c r="Q978" s="101"/>
      <c r="R978" s="101" t="str">
        <f t="shared" si="71"/>
        <v/>
      </c>
      <c r="S978" s="107" t="str">
        <f t="shared" si="72"/>
        <v/>
      </c>
      <c r="T978" s="105"/>
      <c r="U978" s="101" t="str">
        <f t="shared" si="73"/>
        <v/>
      </c>
      <c r="V978" s="101" t="str">
        <f t="shared" si="74"/>
        <v/>
      </c>
    </row>
    <row r="979" spans="1:22" x14ac:dyDescent="0.3">
      <c r="A979" s="32">
        <f t="shared" si="70"/>
        <v>957</v>
      </c>
      <c r="B979" s="66" t="str">
        <f>IF(OR(C979="EE",C979="E",C979="Employee",C979="Self",AND(C979=0,TRIM(C979)&lt;&gt;"")),MAX($B$23:B978)+1,"")</f>
        <v/>
      </c>
      <c r="C979" s="65"/>
      <c r="D979" s="43"/>
      <c r="E979" s="43"/>
      <c r="F979" s="27"/>
      <c r="G979" s="28"/>
      <c r="H979" s="28"/>
      <c r="I979" s="28"/>
      <c r="J979" s="28"/>
      <c r="K979" s="28"/>
      <c r="L979" s="28"/>
      <c r="M979" s="45"/>
      <c r="N979" s="28"/>
      <c r="O979" s="26"/>
      <c r="Q979" s="101"/>
      <c r="R979" s="101" t="str">
        <f t="shared" si="71"/>
        <v/>
      </c>
      <c r="S979" s="107" t="str">
        <f t="shared" si="72"/>
        <v/>
      </c>
      <c r="T979" s="105"/>
      <c r="U979" s="101" t="str">
        <f t="shared" si="73"/>
        <v/>
      </c>
      <c r="V979" s="101" t="str">
        <f t="shared" si="74"/>
        <v/>
      </c>
    </row>
    <row r="980" spans="1:22" x14ac:dyDescent="0.3">
      <c r="A980" s="32">
        <f t="shared" si="70"/>
        <v>958</v>
      </c>
      <c r="B980" s="66" t="str">
        <f>IF(OR(C980="EE",C980="E",C980="Employee",C980="Self",AND(C980=0,TRIM(C980)&lt;&gt;"")),MAX($B$23:B979)+1,"")</f>
        <v/>
      </c>
      <c r="C980" s="65"/>
      <c r="D980" s="43"/>
      <c r="E980" s="43"/>
      <c r="F980" s="27"/>
      <c r="G980" s="28"/>
      <c r="H980" s="28"/>
      <c r="I980" s="28"/>
      <c r="J980" s="28"/>
      <c r="K980" s="28"/>
      <c r="L980" s="28"/>
      <c r="M980" s="45"/>
      <c r="N980" s="28"/>
      <c r="O980" s="26"/>
      <c r="Q980" s="101"/>
      <c r="R980" s="101" t="str">
        <f t="shared" si="71"/>
        <v/>
      </c>
      <c r="S980" s="107" t="str">
        <f t="shared" si="72"/>
        <v/>
      </c>
      <c r="T980" s="105"/>
      <c r="U980" s="101" t="str">
        <f t="shared" si="73"/>
        <v/>
      </c>
      <c r="V980" s="101" t="str">
        <f t="shared" si="74"/>
        <v/>
      </c>
    </row>
    <row r="981" spans="1:22" x14ac:dyDescent="0.3">
      <c r="A981" s="32">
        <f t="shared" si="70"/>
        <v>959</v>
      </c>
      <c r="B981" s="66" t="str">
        <f>IF(OR(C981="EE",C981="E",C981="Employee",C981="Self",AND(C981=0,TRIM(C981)&lt;&gt;"")),MAX($B$23:B980)+1,"")</f>
        <v/>
      </c>
      <c r="C981" s="65"/>
      <c r="D981" s="43"/>
      <c r="E981" s="43"/>
      <c r="F981" s="27"/>
      <c r="G981" s="28"/>
      <c r="H981" s="28"/>
      <c r="I981" s="28"/>
      <c r="J981" s="28"/>
      <c r="K981" s="28"/>
      <c r="L981" s="28"/>
      <c r="M981" s="45"/>
      <c r="N981" s="28"/>
      <c r="O981" s="26"/>
      <c r="Q981" s="101"/>
      <c r="R981" s="101" t="str">
        <f t="shared" si="71"/>
        <v/>
      </c>
      <c r="S981" s="107" t="str">
        <f t="shared" si="72"/>
        <v/>
      </c>
      <c r="T981" s="105"/>
      <c r="U981" s="101" t="str">
        <f t="shared" si="73"/>
        <v/>
      </c>
      <c r="V981" s="101" t="str">
        <f t="shared" si="74"/>
        <v/>
      </c>
    </row>
    <row r="982" spans="1:22" x14ac:dyDescent="0.3">
      <c r="A982" s="32">
        <f t="shared" si="70"/>
        <v>960</v>
      </c>
      <c r="B982" s="66" t="str">
        <f>IF(OR(C982="EE",C982="E",C982="Employee",C982="Self",AND(C982=0,TRIM(C982)&lt;&gt;"")),MAX($B$23:B981)+1,"")</f>
        <v/>
      </c>
      <c r="C982" s="65"/>
      <c r="D982" s="43"/>
      <c r="E982" s="43"/>
      <c r="F982" s="27"/>
      <c r="G982" s="28"/>
      <c r="H982" s="28"/>
      <c r="I982" s="28"/>
      <c r="J982" s="28"/>
      <c r="K982" s="28"/>
      <c r="L982" s="28"/>
      <c r="M982" s="45"/>
      <c r="N982" s="28"/>
      <c r="O982" s="26"/>
      <c r="Q982" s="101"/>
      <c r="R982" s="101" t="str">
        <f t="shared" si="71"/>
        <v/>
      </c>
      <c r="S982" s="107" t="str">
        <f t="shared" si="72"/>
        <v/>
      </c>
      <c r="T982" s="105"/>
      <c r="U982" s="101" t="str">
        <f t="shared" si="73"/>
        <v/>
      </c>
      <c r="V982" s="101" t="str">
        <f t="shared" si="74"/>
        <v/>
      </c>
    </row>
    <row r="983" spans="1:22" x14ac:dyDescent="0.3">
      <c r="A983" s="32">
        <f t="shared" si="70"/>
        <v>961</v>
      </c>
      <c r="B983" s="66" t="str">
        <f>IF(OR(C983="EE",C983="E",C983="Employee",C983="Self",AND(C983=0,TRIM(C983)&lt;&gt;"")),MAX($B$23:B982)+1,"")</f>
        <v/>
      </c>
      <c r="C983" s="65"/>
      <c r="D983" s="43"/>
      <c r="E983" s="43"/>
      <c r="F983" s="27"/>
      <c r="G983" s="28"/>
      <c r="H983" s="28"/>
      <c r="I983" s="28"/>
      <c r="J983" s="28"/>
      <c r="K983" s="28"/>
      <c r="L983" s="28"/>
      <c r="M983" s="45"/>
      <c r="N983" s="28"/>
      <c r="O983" s="26"/>
      <c r="Q983" s="101"/>
      <c r="R983" s="101" t="str">
        <f t="shared" si="71"/>
        <v/>
      </c>
      <c r="S983" s="107" t="str">
        <f t="shared" si="72"/>
        <v/>
      </c>
      <c r="T983" s="105"/>
      <c r="U983" s="101" t="str">
        <f t="shared" si="73"/>
        <v/>
      </c>
      <c r="V983" s="101" t="str">
        <f t="shared" si="74"/>
        <v/>
      </c>
    </row>
    <row r="984" spans="1:22" x14ac:dyDescent="0.3">
      <c r="A984" s="32">
        <f t="shared" ref="A984:A1047" si="75">ROW()-ROW($A$22)</f>
        <v>962</v>
      </c>
      <c r="B984" s="66" t="str">
        <f>IF(OR(C984="EE",C984="E",C984="Employee",C984="Self",AND(C984=0,TRIM(C984)&lt;&gt;"")),MAX($B$23:B983)+1,"")</f>
        <v/>
      </c>
      <c r="C984" s="65"/>
      <c r="D984" s="43"/>
      <c r="E984" s="43"/>
      <c r="F984" s="27"/>
      <c r="G984" s="28"/>
      <c r="H984" s="28"/>
      <c r="I984" s="28"/>
      <c r="J984" s="28"/>
      <c r="K984" s="28"/>
      <c r="L984" s="28"/>
      <c r="M984" s="45"/>
      <c r="N984" s="28"/>
      <c r="O984" s="26"/>
      <c r="Q984" s="101"/>
      <c r="R984" s="101" t="str">
        <f t="shared" ref="R984:R1047" si="76">IFERROR(LEFT(TRIM(Q984),FIND(",",TRIM(Q984))-1),"")</f>
        <v/>
      </c>
      <c r="S984" s="107" t="str">
        <f t="shared" ref="S984:S1047" si="77">IFERROR(RIGHT(TRIM(Q984),LEN(TRIM(Q984))-FIND(",",TRIM(Q984))-1),"")</f>
        <v/>
      </c>
      <c r="T984" s="105"/>
      <c r="U984" s="101" t="str">
        <f t="shared" si="73"/>
        <v/>
      </c>
      <c r="V984" s="101" t="str">
        <f t="shared" si="74"/>
        <v/>
      </c>
    </row>
    <row r="985" spans="1:22" x14ac:dyDescent="0.3">
      <c r="A985" s="32">
        <f t="shared" si="75"/>
        <v>963</v>
      </c>
      <c r="B985" s="66" t="str">
        <f>IF(OR(C985="EE",C985="E",C985="Employee",C985="Self",AND(C985=0,TRIM(C985)&lt;&gt;"")),MAX($B$23:B984)+1,"")</f>
        <v/>
      </c>
      <c r="C985" s="65"/>
      <c r="D985" s="43"/>
      <c r="E985" s="43"/>
      <c r="F985" s="27"/>
      <c r="G985" s="28"/>
      <c r="H985" s="28"/>
      <c r="I985" s="28"/>
      <c r="J985" s="28"/>
      <c r="K985" s="28"/>
      <c r="L985" s="28"/>
      <c r="M985" s="45"/>
      <c r="N985" s="28"/>
      <c r="O985" s="26"/>
      <c r="Q985" s="101"/>
      <c r="R985" s="101" t="str">
        <f t="shared" si="76"/>
        <v/>
      </c>
      <c r="S985" s="107" t="str">
        <f t="shared" si="77"/>
        <v/>
      </c>
      <c r="T985" s="105"/>
      <c r="U985" s="101" t="str">
        <f t="shared" ref="U985:U1048" si="78">IFERROR(RIGHT(TRIM(T985),LEN(TRIM(T985))-FIND(" ",TRIM(T985))),"")</f>
        <v/>
      </c>
      <c r="V985" s="101" t="str">
        <f t="shared" ref="V985:V1048" si="79">IFERROR(LEFT(TRIM(T985),FIND(" ",TRIM(T985))-1),"")</f>
        <v/>
      </c>
    </row>
    <row r="986" spans="1:22" x14ac:dyDescent="0.3">
      <c r="A986" s="32">
        <f t="shared" si="75"/>
        <v>964</v>
      </c>
      <c r="B986" s="66" t="str">
        <f>IF(OR(C986="EE",C986="E",C986="Employee",C986="Self",AND(C986=0,TRIM(C986)&lt;&gt;"")),MAX($B$23:B985)+1,"")</f>
        <v/>
      </c>
      <c r="C986" s="65"/>
      <c r="D986" s="43"/>
      <c r="E986" s="43"/>
      <c r="F986" s="27"/>
      <c r="G986" s="28"/>
      <c r="H986" s="28"/>
      <c r="I986" s="28"/>
      <c r="J986" s="28"/>
      <c r="K986" s="28"/>
      <c r="L986" s="28"/>
      <c r="M986" s="45"/>
      <c r="N986" s="28"/>
      <c r="O986" s="26"/>
      <c r="Q986" s="101"/>
      <c r="R986" s="101" t="str">
        <f t="shared" si="76"/>
        <v/>
      </c>
      <c r="S986" s="107" t="str">
        <f t="shared" si="77"/>
        <v/>
      </c>
      <c r="T986" s="105"/>
      <c r="U986" s="101" t="str">
        <f t="shared" si="78"/>
        <v/>
      </c>
      <c r="V986" s="101" t="str">
        <f t="shared" si="79"/>
        <v/>
      </c>
    </row>
    <row r="987" spans="1:22" x14ac:dyDescent="0.3">
      <c r="A987" s="32">
        <f t="shared" si="75"/>
        <v>965</v>
      </c>
      <c r="B987" s="66" t="str">
        <f>IF(OR(C987="EE",C987="E",C987="Employee",C987="Self",AND(C987=0,TRIM(C987)&lt;&gt;"")),MAX($B$23:B986)+1,"")</f>
        <v/>
      </c>
      <c r="C987" s="65"/>
      <c r="D987" s="43"/>
      <c r="E987" s="43"/>
      <c r="F987" s="27"/>
      <c r="G987" s="28"/>
      <c r="H987" s="28"/>
      <c r="I987" s="28"/>
      <c r="J987" s="28"/>
      <c r="K987" s="28"/>
      <c r="L987" s="28"/>
      <c r="M987" s="45"/>
      <c r="N987" s="28"/>
      <c r="O987" s="26"/>
      <c r="Q987" s="101"/>
      <c r="R987" s="101" t="str">
        <f t="shared" si="76"/>
        <v/>
      </c>
      <c r="S987" s="107" t="str">
        <f t="shared" si="77"/>
        <v/>
      </c>
      <c r="T987" s="105"/>
      <c r="U987" s="101" t="str">
        <f t="shared" si="78"/>
        <v/>
      </c>
      <c r="V987" s="101" t="str">
        <f t="shared" si="79"/>
        <v/>
      </c>
    </row>
    <row r="988" spans="1:22" x14ac:dyDescent="0.3">
      <c r="A988" s="32">
        <f t="shared" si="75"/>
        <v>966</v>
      </c>
      <c r="B988" s="66" t="str">
        <f>IF(OR(C988="EE",C988="E",C988="Employee",C988="Self",AND(C988=0,TRIM(C988)&lt;&gt;"")),MAX($B$23:B987)+1,"")</f>
        <v/>
      </c>
      <c r="C988" s="65"/>
      <c r="D988" s="43"/>
      <c r="E988" s="43"/>
      <c r="F988" s="27"/>
      <c r="G988" s="28"/>
      <c r="H988" s="28"/>
      <c r="I988" s="28"/>
      <c r="J988" s="28"/>
      <c r="K988" s="28"/>
      <c r="L988" s="28"/>
      <c r="M988" s="45"/>
      <c r="N988" s="28"/>
      <c r="O988" s="26"/>
      <c r="Q988" s="101"/>
      <c r="R988" s="101" t="str">
        <f t="shared" si="76"/>
        <v/>
      </c>
      <c r="S988" s="107" t="str">
        <f t="shared" si="77"/>
        <v/>
      </c>
      <c r="T988" s="105"/>
      <c r="U988" s="101" t="str">
        <f t="shared" si="78"/>
        <v/>
      </c>
      <c r="V988" s="101" t="str">
        <f t="shared" si="79"/>
        <v/>
      </c>
    </row>
    <row r="989" spans="1:22" x14ac:dyDescent="0.3">
      <c r="A989" s="32">
        <f t="shared" si="75"/>
        <v>967</v>
      </c>
      <c r="B989" s="66" t="str">
        <f>IF(OR(C989="EE",C989="E",C989="Employee",C989="Self",AND(C989=0,TRIM(C989)&lt;&gt;"")),MAX($B$23:B988)+1,"")</f>
        <v/>
      </c>
      <c r="C989" s="65"/>
      <c r="D989" s="43"/>
      <c r="E989" s="43"/>
      <c r="F989" s="27"/>
      <c r="G989" s="28"/>
      <c r="H989" s="28"/>
      <c r="I989" s="28"/>
      <c r="J989" s="28"/>
      <c r="K989" s="28"/>
      <c r="L989" s="28"/>
      <c r="M989" s="45"/>
      <c r="N989" s="28"/>
      <c r="O989" s="26"/>
      <c r="Q989" s="101"/>
      <c r="R989" s="101" t="str">
        <f t="shared" si="76"/>
        <v/>
      </c>
      <c r="S989" s="107" t="str">
        <f t="shared" si="77"/>
        <v/>
      </c>
      <c r="T989" s="105"/>
      <c r="U989" s="101" t="str">
        <f t="shared" si="78"/>
        <v/>
      </c>
      <c r="V989" s="101" t="str">
        <f t="shared" si="79"/>
        <v/>
      </c>
    </row>
    <row r="990" spans="1:22" x14ac:dyDescent="0.3">
      <c r="A990" s="32">
        <f t="shared" si="75"/>
        <v>968</v>
      </c>
      <c r="B990" s="66" t="str">
        <f>IF(OR(C990="EE",C990="E",C990="Employee",C990="Self",AND(C990=0,TRIM(C990)&lt;&gt;"")),MAX($B$23:B989)+1,"")</f>
        <v/>
      </c>
      <c r="C990" s="65"/>
      <c r="D990" s="43"/>
      <c r="E990" s="43"/>
      <c r="F990" s="27"/>
      <c r="G990" s="28"/>
      <c r="H990" s="28"/>
      <c r="I990" s="28"/>
      <c r="J990" s="28"/>
      <c r="K990" s="28"/>
      <c r="L990" s="28"/>
      <c r="M990" s="45"/>
      <c r="N990" s="28"/>
      <c r="O990" s="26"/>
      <c r="Q990" s="101"/>
      <c r="R990" s="101" t="str">
        <f t="shared" si="76"/>
        <v/>
      </c>
      <c r="S990" s="107" t="str">
        <f t="shared" si="77"/>
        <v/>
      </c>
      <c r="T990" s="105"/>
      <c r="U990" s="101" t="str">
        <f t="shared" si="78"/>
        <v/>
      </c>
      <c r="V990" s="101" t="str">
        <f t="shared" si="79"/>
        <v/>
      </c>
    </row>
    <row r="991" spans="1:22" x14ac:dyDescent="0.3">
      <c r="A991" s="32">
        <f t="shared" si="75"/>
        <v>969</v>
      </c>
      <c r="B991" s="66" t="str">
        <f>IF(OR(C991="EE",C991="E",C991="Employee",C991="Self",AND(C991=0,TRIM(C991)&lt;&gt;"")),MAX($B$23:B990)+1,"")</f>
        <v/>
      </c>
      <c r="C991" s="65"/>
      <c r="D991" s="43"/>
      <c r="E991" s="43"/>
      <c r="F991" s="27"/>
      <c r="G991" s="28"/>
      <c r="H991" s="28"/>
      <c r="I991" s="28"/>
      <c r="J991" s="28"/>
      <c r="K991" s="28"/>
      <c r="L991" s="28"/>
      <c r="M991" s="45"/>
      <c r="N991" s="28"/>
      <c r="O991" s="26"/>
      <c r="Q991" s="101"/>
      <c r="R991" s="101" t="str">
        <f t="shared" si="76"/>
        <v/>
      </c>
      <c r="S991" s="107" t="str">
        <f t="shared" si="77"/>
        <v/>
      </c>
      <c r="T991" s="105"/>
      <c r="U991" s="101" t="str">
        <f t="shared" si="78"/>
        <v/>
      </c>
      <c r="V991" s="101" t="str">
        <f t="shared" si="79"/>
        <v/>
      </c>
    </row>
    <row r="992" spans="1:22" x14ac:dyDescent="0.3">
      <c r="A992" s="32">
        <f t="shared" si="75"/>
        <v>970</v>
      </c>
      <c r="B992" s="66" t="str">
        <f>IF(OR(C992="EE",C992="E",C992="Employee",C992="Self",AND(C992=0,TRIM(C992)&lt;&gt;"")),MAX($B$23:B991)+1,"")</f>
        <v/>
      </c>
      <c r="C992" s="65"/>
      <c r="D992" s="43"/>
      <c r="E992" s="43"/>
      <c r="F992" s="27"/>
      <c r="G992" s="28"/>
      <c r="H992" s="28"/>
      <c r="I992" s="28"/>
      <c r="J992" s="28"/>
      <c r="K992" s="28"/>
      <c r="L992" s="28"/>
      <c r="M992" s="45"/>
      <c r="N992" s="28"/>
      <c r="O992" s="26"/>
      <c r="Q992" s="101"/>
      <c r="R992" s="101" t="str">
        <f t="shared" si="76"/>
        <v/>
      </c>
      <c r="S992" s="107" t="str">
        <f t="shared" si="77"/>
        <v/>
      </c>
      <c r="T992" s="105"/>
      <c r="U992" s="101" t="str">
        <f t="shared" si="78"/>
        <v/>
      </c>
      <c r="V992" s="101" t="str">
        <f t="shared" si="79"/>
        <v/>
      </c>
    </row>
    <row r="993" spans="1:22" x14ac:dyDescent="0.3">
      <c r="A993" s="32">
        <f t="shared" si="75"/>
        <v>971</v>
      </c>
      <c r="B993" s="66" t="str">
        <f>IF(OR(C993="EE",C993="E",C993="Employee",C993="Self",AND(C993=0,TRIM(C993)&lt;&gt;"")),MAX($B$23:B992)+1,"")</f>
        <v/>
      </c>
      <c r="C993" s="65"/>
      <c r="D993" s="43"/>
      <c r="E993" s="43"/>
      <c r="F993" s="27"/>
      <c r="G993" s="28"/>
      <c r="H993" s="28"/>
      <c r="I993" s="28"/>
      <c r="J993" s="28"/>
      <c r="K993" s="28"/>
      <c r="L993" s="28"/>
      <c r="M993" s="45"/>
      <c r="N993" s="28"/>
      <c r="O993" s="26"/>
      <c r="Q993" s="101"/>
      <c r="R993" s="101" t="str">
        <f t="shared" si="76"/>
        <v/>
      </c>
      <c r="S993" s="107" t="str">
        <f t="shared" si="77"/>
        <v/>
      </c>
      <c r="T993" s="105"/>
      <c r="U993" s="101" t="str">
        <f t="shared" si="78"/>
        <v/>
      </c>
      <c r="V993" s="101" t="str">
        <f t="shared" si="79"/>
        <v/>
      </c>
    </row>
    <row r="994" spans="1:22" x14ac:dyDescent="0.3">
      <c r="A994" s="32">
        <f t="shared" si="75"/>
        <v>972</v>
      </c>
      <c r="B994" s="66" t="str">
        <f>IF(OR(C994="EE",C994="E",C994="Employee",C994="Self",AND(C994=0,TRIM(C994)&lt;&gt;"")),MAX($B$23:B993)+1,"")</f>
        <v/>
      </c>
      <c r="C994" s="65"/>
      <c r="D994" s="43"/>
      <c r="E994" s="43"/>
      <c r="F994" s="27"/>
      <c r="G994" s="28"/>
      <c r="H994" s="28"/>
      <c r="I994" s="28"/>
      <c r="J994" s="28"/>
      <c r="K994" s="28"/>
      <c r="L994" s="28"/>
      <c r="M994" s="45"/>
      <c r="N994" s="28"/>
      <c r="O994" s="26"/>
      <c r="Q994" s="101"/>
      <c r="R994" s="101" t="str">
        <f t="shared" si="76"/>
        <v/>
      </c>
      <c r="S994" s="107" t="str">
        <f t="shared" si="77"/>
        <v/>
      </c>
      <c r="T994" s="105"/>
      <c r="U994" s="101" t="str">
        <f t="shared" si="78"/>
        <v/>
      </c>
      <c r="V994" s="101" t="str">
        <f t="shared" si="79"/>
        <v/>
      </c>
    </row>
    <row r="995" spans="1:22" x14ac:dyDescent="0.3">
      <c r="A995" s="32">
        <f t="shared" si="75"/>
        <v>973</v>
      </c>
      <c r="B995" s="66" t="str">
        <f>IF(OR(C995="EE",C995="E",C995="Employee",C995="Self",AND(C995=0,TRIM(C995)&lt;&gt;"")),MAX($B$23:B994)+1,"")</f>
        <v/>
      </c>
      <c r="C995" s="65"/>
      <c r="D995" s="43"/>
      <c r="E995" s="43"/>
      <c r="F995" s="27"/>
      <c r="G995" s="28"/>
      <c r="H995" s="28"/>
      <c r="I995" s="28"/>
      <c r="J995" s="28"/>
      <c r="K995" s="28"/>
      <c r="L995" s="28"/>
      <c r="M995" s="45"/>
      <c r="N995" s="28"/>
      <c r="O995" s="26"/>
      <c r="Q995" s="101"/>
      <c r="R995" s="101" t="str">
        <f t="shared" si="76"/>
        <v/>
      </c>
      <c r="S995" s="107" t="str">
        <f t="shared" si="77"/>
        <v/>
      </c>
      <c r="T995" s="105"/>
      <c r="U995" s="101" t="str">
        <f t="shared" si="78"/>
        <v/>
      </c>
      <c r="V995" s="101" t="str">
        <f t="shared" si="79"/>
        <v/>
      </c>
    </row>
    <row r="996" spans="1:22" x14ac:dyDescent="0.3">
      <c r="A996" s="32">
        <f t="shared" si="75"/>
        <v>974</v>
      </c>
      <c r="B996" s="66" t="str">
        <f>IF(OR(C996="EE",C996="E",C996="Employee",C996="Self",AND(C996=0,TRIM(C996)&lt;&gt;"")),MAX($B$23:B995)+1,"")</f>
        <v/>
      </c>
      <c r="C996" s="65"/>
      <c r="D996" s="43"/>
      <c r="E996" s="43"/>
      <c r="F996" s="27"/>
      <c r="G996" s="28"/>
      <c r="H996" s="28"/>
      <c r="I996" s="28"/>
      <c r="J996" s="28"/>
      <c r="K996" s="28"/>
      <c r="L996" s="28"/>
      <c r="M996" s="45"/>
      <c r="N996" s="28"/>
      <c r="O996" s="26"/>
      <c r="Q996" s="101"/>
      <c r="R996" s="101" t="str">
        <f t="shared" si="76"/>
        <v/>
      </c>
      <c r="S996" s="107" t="str">
        <f t="shared" si="77"/>
        <v/>
      </c>
      <c r="T996" s="105"/>
      <c r="U996" s="101" t="str">
        <f t="shared" si="78"/>
        <v/>
      </c>
      <c r="V996" s="101" t="str">
        <f t="shared" si="79"/>
        <v/>
      </c>
    </row>
    <row r="997" spans="1:22" x14ac:dyDescent="0.3">
      <c r="A997" s="32">
        <f t="shared" si="75"/>
        <v>975</v>
      </c>
      <c r="B997" s="66" t="str">
        <f>IF(OR(C997="EE",C997="E",C997="Employee",C997="Self",AND(C997=0,TRIM(C997)&lt;&gt;"")),MAX($B$23:B996)+1,"")</f>
        <v/>
      </c>
      <c r="C997" s="65"/>
      <c r="D997" s="43"/>
      <c r="E997" s="43"/>
      <c r="F997" s="27"/>
      <c r="G997" s="28"/>
      <c r="H997" s="28"/>
      <c r="I997" s="28"/>
      <c r="J997" s="28"/>
      <c r="K997" s="28"/>
      <c r="L997" s="28"/>
      <c r="M997" s="45"/>
      <c r="N997" s="28"/>
      <c r="O997" s="26"/>
      <c r="Q997" s="101"/>
      <c r="R997" s="101" t="str">
        <f t="shared" si="76"/>
        <v/>
      </c>
      <c r="S997" s="107" t="str">
        <f t="shared" si="77"/>
        <v/>
      </c>
      <c r="T997" s="105"/>
      <c r="U997" s="101" t="str">
        <f t="shared" si="78"/>
        <v/>
      </c>
      <c r="V997" s="101" t="str">
        <f t="shared" si="79"/>
        <v/>
      </c>
    </row>
    <row r="998" spans="1:22" x14ac:dyDescent="0.3">
      <c r="A998" s="32">
        <f t="shared" si="75"/>
        <v>976</v>
      </c>
      <c r="B998" s="66" t="str">
        <f>IF(OR(C998="EE",C998="E",C998="Employee",C998="Self",AND(C998=0,TRIM(C998)&lt;&gt;"")),MAX($B$23:B997)+1,"")</f>
        <v/>
      </c>
      <c r="C998" s="65"/>
      <c r="D998" s="43"/>
      <c r="E998" s="43"/>
      <c r="F998" s="27"/>
      <c r="G998" s="28"/>
      <c r="H998" s="28"/>
      <c r="I998" s="28"/>
      <c r="J998" s="28"/>
      <c r="K998" s="28"/>
      <c r="L998" s="28"/>
      <c r="M998" s="45"/>
      <c r="N998" s="28"/>
      <c r="O998" s="26"/>
      <c r="Q998" s="101"/>
      <c r="R998" s="101" t="str">
        <f t="shared" si="76"/>
        <v/>
      </c>
      <c r="S998" s="107" t="str">
        <f t="shared" si="77"/>
        <v/>
      </c>
      <c r="T998" s="105"/>
      <c r="U998" s="101" t="str">
        <f t="shared" si="78"/>
        <v/>
      </c>
      <c r="V998" s="101" t="str">
        <f t="shared" si="79"/>
        <v/>
      </c>
    </row>
    <row r="999" spans="1:22" x14ac:dyDescent="0.3">
      <c r="A999" s="32">
        <f t="shared" si="75"/>
        <v>977</v>
      </c>
      <c r="B999" s="66" t="str">
        <f>IF(OR(C999="EE",C999="E",C999="Employee",C999="Self",AND(C999=0,TRIM(C999)&lt;&gt;"")),MAX($B$23:B998)+1,"")</f>
        <v/>
      </c>
      <c r="C999" s="65"/>
      <c r="D999" s="43"/>
      <c r="E999" s="43"/>
      <c r="F999" s="27"/>
      <c r="G999" s="28"/>
      <c r="H999" s="28"/>
      <c r="I999" s="28"/>
      <c r="J999" s="28"/>
      <c r="K999" s="28"/>
      <c r="L999" s="28"/>
      <c r="M999" s="45"/>
      <c r="N999" s="28"/>
      <c r="O999" s="26"/>
      <c r="Q999" s="101"/>
      <c r="R999" s="101" t="str">
        <f t="shared" si="76"/>
        <v/>
      </c>
      <c r="S999" s="107" t="str">
        <f t="shared" si="77"/>
        <v/>
      </c>
      <c r="T999" s="105"/>
      <c r="U999" s="101" t="str">
        <f t="shared" si="78"/>
        <v/>
      </c>
      <c r="V999" s="101" t="str">
        <f t="shared" si="79"/>
        <v/>
      </c>
    </row>
    <row r="1000" spans="1:22" x14ac:dyDescent="0.3">
      <c r="A1000" s="32">
        <f t="shared" si="75"/>
        <v>978</v>
      </c>
      <c r="B1000" s="66" t="str">
        <f>IF(OR(C1000="EE",C1000="E",C1000="Employee",C1000="Self",AND(C1000=0,TRIM(C1000)&lt;&gt;"")),MAX($B$23:B999)+1,"")</f>
        <v/>
      </c>
      <c r="C1000" s="65"/>
      <c r="D1000" s="43"/>
      <c r="E1000" s="43"/>
      <c r="F1000" s="27"/>
      <c r="G1000" s="28"/>
      <c r="H1000" s="28"/>
      <c r="I1000" s="28"/>
      <c r="J1000" s="28"/>
      <c r="K1000" s="28"/>
      <c r="L1000" s="28"/>
      <c r="M1000" s="45"/>
      <c r="N1000" s="28"/>
      <c r="O1000" s="26"/>
      <c r="Q1000" s="101"/>
      <c r="R1000" s="101" t="str">
        <f t="shared" si="76"/>
        <v/>
      </c>
      <c r="S1000" s="107" t="str">
        <f t="shared" si="77"/>
        <v/>
      </c>
      <c r="T1000" s="105"/>
      <c r="U1000" s="101" t="str">
        <f t="shared" si="78"/>
        <v/>
      </c>
      <c r="V1000" s="101" t="str">
        <f t="shared" si="79"/>
        <v/>
      </c>
    </row>
    <row r="1001" spans="1:22" x14ac:dyDescent="0.3">
      <c r="A1001" s="32">
        <f t="shared" si="75"/>
        <v>979</v>
      </c>
      <c r="B1001" s="66" t="str">
        <f>IF(OR(C1001="EE",C1001="E",C1001="Employee",C1001="Self",AND(C1001=0,TRIM(C1001)&lt;&gt;"")),MAX($B$23:B1000)+1,"")</f>
        <v/>
      </c>
      <c r="C1001" s="65"/>
      <c r="D1001" s="43"/>
      <c r="E1001" s="43"/>
      <c r="F1001" s="27"/>
      <c r="G1001" s="28"/>
      <c r="H1001" s="28"/>
      <c r="I1001" s="28"/>
      <c r="J1001" s="28"/>
      <c r="K1001" s="28"/>
      <c r="L1001" s="28"/>
      <c r="M1001" s="45"/>
      <c r="N1001" s="28"/>
      <c r="O1001" s="26"/>
      <c r="Q1001" s="101"/>
      <c r="R1001" s="101" t="str">
        <f t="shared" si="76"/>
        <v/>
      </c>
      <c r="S1001" s="107" t="str">
        <f t="shared" si="77"/>
        <v/>
      </c>
      <c r="T1001" s="105"/>
      <c r="U1001" s="101" t="str">
        <f t="shared" si="78"/>
        <v/>
      </c>
      <c r="V1001" s="101" t="str">
        <f t="shared" si="79"/>
        <v/>
      </c>
    </row>
    <row r="1002" spans="1:22" x14ac:dyDescent="0.3">
      <c r="A1002" s="32">
        <f t="shared" si="75"/>
        <v>980</v>
      </c>
      <c r="B1002" s="66" t="str">
        <f>IF(OR(C1002="EE",C1002="E",C1002="Employee",C1002="Self",AND(C1002=0,TRIM(C1002)&lt;&gt;"")),MAX($B$23:B1001)+1,"")</f>
        <v/>
      </c>
      <c r="C1002" s="65"/>
      <c r="D1002" s="43"/>
      <c r="E1002" s="43"/>
      <c r="F1002" s="27"/>
      <c r="G1002" s="28"/>
      <c r="H1002" s="28"/>
      <c r="I1002" s="28"/>
      <c r="J1002" s="28"/>
      <c r="K1002" s="28"/>
      <c r="L1002" s="28"/>
      <c r="M1002" s="45"/>
      <c r="N1002" s="28"/>
      <c r="O1002" s="26"/>
      <c r="Q1002" s="101"/>
      <c r="R1002" s="101" t="str">
        <f t="shared" si="76"/>
        <v/>
      </c>
      <c r="S1002" s="107" t="str">
        <f t="shared" si="77"/>
        <v/>
      </c>
      <c r="T1002" s="105"/>
      <c r="U1002" s="101" t="str">
        <f t="shared" si="78"/>
        <v/>
      </c>
      <c r="V1002" s="101" t="str">
        <f t="shared" si="79"/>
        <v/>
      </c>
    </row>
    <row r="1003" spans="1:22" x14ac:dyDescent="0.3">
      <c r="A1003" s="32">
        <f t="shared" si="75"/>
        <v>981</v>
      </c>
      <c r="B1003" s="66" t="str">
        <f>IF(OR(C1003="EE",C1003="E",C1003="Employee",C1003="Self",AND(C1003=0,TRIM(C1003)&lt;&gt;"")),MAX($B$23:B1002)+1,"")</f>
        <v/>
      </c>
      <c r="C1003" s="65"/>
      <c r="D1003" s="43"/>
      <c r="E1003" s="43"/>
      <c r="F1003" s="27"/>
      <c r="G1003" s="28"/>
      <c r="H1003" s="28"/>
      <c r="I1003" s="28"/>
      <c r="J1003" s="28"/>
      <c r="K1003" s="28"/>
      <c r="L1003" s="28"/>
      <c r="M1003" s="45"/>
      <c r="N1003" s="28"/>
      <c r="O1003" s="26"/>
      <c r="Q1003" s="101"/>
      <c r="R1003" s="101" t="str">
        <f t="shared" si="76"/>
        <v/>
      </c>
      <c r="S1003" s="107" t="str">
        <f t="shared" si="77"/>
        <v/>
      </c>
      <c r="T1003" s="105"/>
      <c r="U1003" s="101" t="str">
        <f t="shared" si="78"/>
        <v/>
      </c>
      <c r="V1003" s="101" t="str">
        <f t="shared" si="79"/>
        <v/>
      </c>
    </row>
    <row r="1004" spans="1:22" x14ac:dyDescent="0.3">
      <c r="A1004" s="32">
        <f t="shared" si="75"/>
        <v>982</v>
      </c>
      <c r="B1004" s="66" t="str">
        <f>IF(OR(C1004="EE",C1004="E",C1004="Employee",C1004="Self",AND(C1004=0,TRIM(C1004)&lt;&gt;"")),MAX($B$23:B1003)+1,"")</f>
        <v/>
      </c>
      <c r="C1004" s="65"/>
      <c r="D1004" s="43"/>
      <c r="E1004" s="43"/>
      <c r="F1004" s="27"/>
      <c r="G1004" s="28"/>
      <c r="H1004" s="28"/>
      <c r="I1004" s="28"/>
      <c r="J1004" s="28"/>
      <c r="K1004" s="28"/>
      <c r="L1004" s="28"/>
      <c r="M1004" s="45"/>
      <c r="N1004" s="28"/>
      <c r="O1004" s="26"/>
      <c r="Q1004" s="101"/>
      <c r="R1004" s="101" t="str">
        <f t="shared" si="76"/>
        <v/>
      </c>
      <c r="S1004" s="107" t="str">
        <f t="shared" si="77"/>
        <v/>
      </c>
      <c r="T1004" s="105"/>
      <c r="U1004" s="101" t="str">
        <f t="shared" si="78"/>
        <v/>
      </c>
      <c r="V1004" s="101" t="str">
        <f t="shared" si="79"/>
        <v/>
      </c>
    </row>
    <row r="1005" spans="1:22" x14ac:dyDescent="0.3">
      <c r="A1005" s="32">
        <f t="shared" si="75"/>
        <v>983</v>
      </c>
      <c r="B1005" s="66" t="str">
        <f>IF(OR(C1005="EE",C1005="E",C1005="Employee",C1005="Self",AND(C1005=0,TRIM(C1005)&lt;&gt;"")),MAX($B$23:B1004)+1,"")</f>
        <v/>
      </c>
      <c r="C1005" s="65"/>
      <c r="D1005" s="43"/>
      <c r="E1005" s="43"/>
      <c r="F1005" s="27"/>
      <c r="G1005" s="28"/>
      <c r="H1005" s="28"/>
      <c r="I1005" s="28"/>
      <c r="J1005" s="28"/>
      <c r="K1005" s="28"/>
      <c r="L1005" s="28"/>
      <c r="M1005" s="45"/>
      <c r="N1005" s="28"/>
      <c r="O1005" s="26"/>
      <c r="Q1005" s="101"/>
      <c r="R1005" s="101" t="str">
        <f t="shared" si="76"/>
        <v/>
      </c>
      <c r="S1005" s="107" t="str">
        <f t="shared" si="77"/>
        <v/>
      </c>
      <c r="T1005" s="105"/>
      <c r="U1005" s="101" t="str">
        <f t="shared" si="78"/>
        <v/>
      </c>
      <c r="V1005" s="101" t="str">
        <f t="shared" si="79"/>
        <v/>
      </c>
    </row>
    <row r="1006" spans="1:22" x14ac:dyDescent="0.3">
      <c r="A1006" s="32">
        <f t="shared" si="75"/>
        <v>984</v>
      </c>
      <c r="B1006" s="66" t="str">
        <f>IF(OR(C1006="EE",C1006="E",C1006="Employee",C1006="Self",AND(C1006=0,TRIM(C1006)&lt;&gt;"")),MAX($B$23:B1005)+1,"")</f>
        <v/>
      </c>
      <c r="C1006" s="65"/>
      <c r="D1006" s="43"/>
      <c r="E1006" s="43"/>
      <c r="F1006" s="27"/>
      <c r="G1006" s="28"/>
      <c r="H1006" s="28"/>
      <c r="I1006" s="28"/>
      <c r="J1006" s="28"/>
      <c r="K1006" s="28"/>
      <c r="L1006" s="28"/>
      <c r="M1006" s="45"/>
      <c r="N1006" s="28"/>
      <c r="O1006" s="26"/>
      <c r="Q1006" s="101"/>
      <c r="R1006" s="101" t="str">
        <f t="shared" si="76"/>
        <v/>
      </c>
      <c r="S1006" s="107" t="str">
        <f t="shared" si="77"/>
        <v/>
      </c>
      <c r="T1006" s="105"/>
      <c r="U1006" s="101" t="str">
        <f t="shared" si="78"/>
        <v/>
      </c>
      <c r="V1006" s="101" t="str">
        <f t="shared" si="79"/>
        <v/>
      </c>
    </row>
    <row r="1007" spans="1:22" x14ac:dyDescent="0.3">
      <c r="A1007" s="32">
        <f t="shared" si="75"/>
        <v>985</v>
      </c>
      <c r="B1007" s="66" t="str">
        <f>IF(OR(C1007="EE",C1007="E",C1007="Employee",C1007="Self",AND(C1007=0,TRIM(C1007)&lt;&gt;"")),MAX($B$23:B1006)+1,"")</f>
        <v/>
      </c>
      <c r="C1007" s="65"/>
      <c r="D1007" s="43"/>
      <c r="E1007" s="43"/>
      <c r="F1007" s="27"/>
      <c r="G1007" s="28"/>
      <c r="H1007" s="28"/>
      <c r="I1007" s="28"/>
      <c r="J1007" s="28"/>
      <c r="K1007" s="28"/>
      <c r="L1007" s="28"/>
      <c r="M1007" s="45"/>
      <c r="N1007" s="28"/>
      <c r="O1007" s="26"/>
      <c r="Q1007" s="101"/>
      <c r="R1007" s="101" t="str">
        <f t="shared" si="76"/>
        <v/>
      </c>
      <c r="S1007" s="107" t="str">
        <f t="shared" si="77"/>
        <v/>
      </c>
      <c r="T1007" s="105"/>
      <c r="U1007" s="101" t="str">
        <f t="shared" si="78"/>
        <v/>
      </c>
      <c r="V1007" s="101" t="str">
        <f t="shared" si="79"/>
        <v/>
      </c>
    </row>
    <row r="1008" spans="1:22" x14ac:dyDescent="0.3">
      <c r="A1008" s="32">
        <f t="shared" si="75"/>
        <v>986</v>
      </c>
      <c r="B1008" s="66" t="str">
        <f>IF(OR(C1008="EE",C1008="E",C1008="Employee",C1008="Self",AND(C1008=0,TRIM(C1008)&lt;&gt;"")),MAX($B$23:B1007)+1,"")</f>
        <v/>
      </c>
      <c r="C1008" s="65"/>
      <c r="D1008" s="43"/>
      <c r="E1008" s="43"/>
      <c r="F1008" s="27"/>
      <c r="G1008" s="28"/>
      <c r="H1008" s="28"/>
      <c r="I1008" s="28"/>
      <c r="J1008" s="28"/>
      <c r="K1008" s="28"/>
      <c r="L1008" s="28"/>
      <c r="M1008" s="45"/>
      <c r="N1008" s="28"/>
      <c r="O1008" s="26"/>
      <c r="Q1008" s="101"/>
      <c r="R1008" s="101" t="str">
        <f t="shared" si="76"/>
        <v/>
      </c>
      <c r="S1008" s="107" t="str">
        <f t="shared" si="77"/>
        <v/>
      </c>
      <c r="T1008" s="105"/>
      <c r="U1008" s="101" t="str">
        <f t="shared" si="78"/>
        <v/>
      </c>
      <c r="V1008" s="101" t="str">
        <f t="shared" si="79"/>
        <v/>
      </c>
    </row>
    <row r="1009" spans="1:22" x14ac:dyDescent="0.3">
      <c r="A1009" s="32">
        <f t="shared" si="75"/>
        <v>987</v>
      </c>
      <c r="B1009" s="66" t="str">
        <f>IF(OR(C1009="EE",C1009="E",C1009="Employee",C1009="Self",AND(C1009=0,TRIM(C1009)&lt;&gt;"")),MAX($B$23:B1008)+1,"")</f>
        <v/>
      </c>
      <c r="C1009" s="65"/>
      <c r="D1009" s="43"/>
      <c r="E1009" s="43"/>
      <c r="F1009" s="27"/>
      <c r="G1009" s="28"/>
      <c r="H1009" s="28"/>
      <c r="I1009" s="28"/>
      <c r="J1009" s="28"/>
      <c r="K1009" s="28"/>
      <c r="L1009" s="28"/>
      <c r="M1009" s="45"/>
      <c r="N1009" s="28"/>
      <c r="O1009" s="26"/>
      <c r="Q1009" s="101"/>
      <c r="R1009" s="101" t="str">
        <f t="shared" si="76"/>
        <v/>
      </c>
      <c r="S1009" s="107" t="str">
        <f t="shared" si="77"/>
        <v/>
      </c>
      <c r="T1009" s="105"/>
      <c r="U1009" s="101" t="str">
        <f t="shared" si="78"/>
        <v/>
      </c>
      <c r="V1009" s="101" t="str">
        <f t="shared" si="79"/>
        <v/>
      </c>
    </row>
    <row r="1010" spans="1:22" x14ac:dyDescent="0.3">
      <c r="A1010" s="32">
        <f t="shared" si="75"/>
        <v>988</v>
      </c>
      <c r="B1010" s="66" t="str">
        <f>IF(OR(C1010="EE",C1010="E",C1010="Employee",C1010="Self",AND(C1010=0,TRIM(C1010)&lt;&gt;"")),MAX($B$23:B1009)+1,"")</f>
        <v/>
      </c>
      <c r="C1010" s="65"/>
      <c r="D1010" s="43"/>
      <c r="E1010" s="43"/>
      <c r="F1010" s="27"/>
      <c r="G1010" s="28"/>
      <c r="H1010" s="28"/>
      <c r="I1010" s="28"/>
      <c r="J1010" s="28"/>
      <c r="K1010" s="28"/>
      <c r="L1010" s="28"/>
      <c r="M1010" s="45"/>
      <c r="N1010" s="28"/>
      <c r="O1010" s="26"/>
      <c r="Q1010" s="101"/>
      <c r="R1010" s="101" t="str">
        <f t="shared" si="76"/>
        <v/>
      </c>
      <c r="S1010" s="107" t="str">
        <f t="shared" si="77"/>
        <v/>
      </c>
      <c r="T1010" s="105"/>
      <c r="U1010" s="101" t="str">
        <f t="shared" si="78"/>
        <v/>
      </c>
      <c r="V1010" s="101" t="str">
        <f t="shared" si="79"/>
        <v/>
      </c>
    </row>
    <row r="1011" spans="1:22" x14ac:dyDescent="0.3">
      <c r="A1011" s="32">
        <f t="shared" si="75"/>
        <v>989</v>
      </c>
      <c r="B1011" s="66" t="str">
        <f>IF(OR(C1011="EE",C1011="E",C1011="Employee",C1011="Self",AND(C1011=0,TRIM(C1011)&lt;&gt;"")),MAX($B$23:B1010)+1,"")</f>
        <v/>
      </c>
      <c r="C1011" s="65"/>
      <c r="D1011" s="43"/>
      <c r="E1011" s="43"/>
      <c r="F1011" s="27"/>
      <c r="G1011" s="28"/>
      <c r="H1011" s="28"/>
      <c r="I1011" s="28"/>
      <c r="J1011" s="28"/>
      <c r="K1011" s="28"/>
      <c r="L1011" s="28"/>
      <c r="M1011" s="45"/>
      <c r="N1011" s="28"/>
      <c r="O1011" s="26"/>
      <c r="Q1011" s="101"/>
      <c r="R1011" s="101" t="str">
        <f t="shared" si="76"/>
        <v/>
      </c>
      <c r="S1011" s="107" t="str">
        <f t="shared" si="77"/>
        <v/>
      </c>
      <c r="T1011" s="105"/>
      <c r="U1011" s="101" t="str">
        <f t="shared" si="78"/>
        <v/>
      </c>
      <c r="V1011" s="101" t="str">
        <f t="shared" si="79"/>
        <v/>
      </c>
    </row>
    <row r="1012" spans="1:22" x14ac:dyDescent="0.3">
      <c r="A1012" s="32">
        <f t="shared" si="75"/>
        <v>990</v>
      </c>
      <c r="B1012" s="66" t="str">
        <f>IF(OR(C1012="EE",C1012="E",C1012="Employee",C1012="Self",AND(C1012=0,TRIM(C1012)&lt;&gt;"")),MAX($B$23:B1011)+1,"")</f>
        <v/>
      </c>
      <c r="C1012" s="65"/>
      <c r="D1012" s="43"/>
      <c r="E1012" s="43"/>
      <c r="F1012" s="27"/>
      <c r="G1012" s="28"/>
      <c r="H1012" s="28"/>
      <c r="I1012" s="28"/>
      <c r="J1012" s="28"/>
      <c r="K1012" s="28"/>
      <c r="L1012" s="28"/>
      <c r="M1012" s="45"/>
      <c r="N1012" s="28"/>
      <c r="O1012" s="26"/>
      <c r="Q1012" s="101"/>
      <c r="R1012" s="101" t="str">
        <f t="shared" si="76"/>
        <v/>
      </c>
      <c r="S1012" s="107" t="str">
        <f t="shared" si="77"/>
        <v/>
      </c>
      <c r="T1012" s="105"/>
      <c r="U1012" s="101" t="str">
        <f t="shared" si="78"/>
        <v/>
      </c>
      <c r="V1012" s="101" t="str">
        <f t="shared" si="79"/>
        <v/>
      </c>
    </row>
    <row r="1013" spans="1:22" x14ac:dyDescent="0.3">
      <c r="A1013" s="32">
        <f t="shared" si="75"/>
        <v>991</v>
      </c>
      <c r="B1013" s="66" t="str">
        <f>IF(OR(C1013="EE",C1013="E",C1013="Employee",C1013="Self",AND(C1013=0,TRIM(C1013)&lt;&gt;"")),MAX($B$23:B1012)+1,"")</f>
        <v/>
      </c>
      <c r="C1013" s="65"/>
      <c r="D1013" s="43"/>
      <c r="E1013" s="43"/>
      <c r="F1013" s="27"/>
      <c r="G1013" s="28"/>
      <c r="H1013" s="28"/>
      <c r="I1013" s="28"/>
      <c r="J1013" s="28"/>
      <c r="K1013" s="28"/>
      <c r="L1013" s="28"/>
      <c r="M1013" s="45"/>
      <c r="N1013" s="28"/>
      <c r="O1013" s="26"/>
      <c r="Q1013" s="101"/>
      <c r="R1013" s="101" t="str">
        <f t="shared" si="76"/>
        <v/>
      </c>
      <c r="S1013" s="107" t="str">
        <f t="shared" si="77"/>
        <v/>
      </c>
      <c r="T1013" s="105"/>
      <c r="U1013" s="101" t="str">
        <f t="shared" si="78"/>
        <v/>
      </c>
      <c r="V1013" s="101" t="str">
        <f t="shared" si="79"/>
        <v/>
      </c>
    </row>
    <row r="1014" spans="1:22" x14ac:dyDescent="0.3">
      <c r="A1014" s="32">
        <f t="shared" si="75"/>
        <v>992</v>
      </c>
      <c r="B1014" s="66" t="str">
        <f>IF(OR(C1014="EE",C1014="E",C1014="Employee",C1014="Self",AND(C1014=0,TRIM(C1014)&lt;&gt;"")),MAX($B$23:B1013)+1,"")</f>
        <v/>
      </c>
      <c r="C1014" s="65"/>
      <c r="D1014" s="43"/>
      <c r="E1014" s="43"/>
      <c r="F1014" s="27"/>
      <c r="G1014" s="28"/>
      <c r="H1014" s="28"/>
      <c r="I1014" s="28"/>
      <c r="J1014" s="28"/>
      <c r="K1014" s="28"/>
      <c r="L1014" s="28"/>
      <c r="M1014" s="45"/>
      <c r="N1014" s="28"/>
      <c r="O1014" s="26"/>
      <c r="Q1014" s="101"/>
      <c r="R1014" s="101" t="str">
        <f t="shared" si="76"/>
        <v/>
      </c>
      <c r="S1014" s="107" t="str">
        <f t="shared" si="77"/>
        <v/>
      </c>
      <c r="T1014" s="105"/>
      <c r="U1014" s="101" t="str">
        <f t="shared" si="78"/>
        <v/>
      </c>
      <c r="V1014" s="101" t="str">
        <f t="shared" si="79"/>
        <v/>
      </c>
    </row>
    <row r="1015" spans="1:22" x14ac:dyDescent="0.3">
      <c r="A1015" s="32">
        <f t="shared" si="75"/>
        <v>993</v>
      </c>
      <c r="B1015" s="66" t="str">
        <f>IF(OR(C1015="EE",C1015="E",C1015="Employee",C1015="Self",AND(C1015=0,TRIM(C1015)&lt;&gt;"")),MAX($B$23:B1014)+1,"")</f>
        <v/>
      </c>
      <c r="C1015" s="65"/>
      <c r="D1015" s="43"/>
      <c r="E1015" s="43"/>
      <c r="F1015" s="27"/>
      <c r="G1015" s="28"/>
      <c r="H1015" s="28"/>
      <c r="I1015" s="28"/>
      <c r="J1015" s="28"/>
      <c r="K1015" s="28"/>
      <c r="L1015" s="28"/>
      <c r="M1015" s="45"/>
      <c r="N1015" s="28"/>
      <c r="O1015" s="26"/>
      <c r="Q1015" s="101"/>
      <c r="R1015" s="101" t="str">
        <f t="shared" si="76"/>
        <v/>
      </c>
      <c r="S1015" s="107" t="str">
        <f t="shared" si="77"/>
        <v/>
      </c>
      <c r="T1015" s="105"/>
      <c r="U1015" s="101" t="str">
        <f t="shared" si="78"/>
        <v/>
      </c>
      <c r="V1015" s="101" t="str">
        <f t="shared" si="79"/>
        <v/>
      </c>
    </row>
    <row r="1016" spans="1:22" x14ac:dyDescent="0.3">
      <c r="A1016" s="32">
        <f t="shared" si="75"/>
        <v>994</v>
      </c>
      <c r="B1016" s="66" t="str">
        <f>IF(OR(C1016="EE",C1016="E",C1016="Employee",C1016="Self",AND(C1016=0,TRIM(C1016)&lt;&gt;"")),MAX($B$23:B1015)+1,"")</f>
        <v/>
      </c>
      <c r="C1016" s="65"/>
      <c r="D1016" s="43"/>
      <c r="E1016" s="43"/>
      <c r="F1016" s="27"/>
      <c r="G1016" s="28"/>
      <c r="H1016" s="28"/>
      <c r="I1016" s="28"/>
      <c r="J1016" s="28"/>
      <c r="K1016" s="28"/>
      <c r="L1016" s="28"/>
      <c r="M1016" s="45"/>
      <c r="N1016" s="28"/>
      <c r="O1016" s="26"/>
      <c r="Q1016" s="101"/>
      <c r="R1016" s="101" t="str">
        <f t="shared" si="76"/>
        <v/>
      </c>
      <c r="S1016" s="107" t="str">
        <f t="shared" si="77"/>
        <v/>
      </c>
      <c r="T1016" s="105"/>
      <c r="U1016" s="101" t="str">
        <f t="shared" si="78"/>
        <v/>
      </c>
      <c r="V1016" s="101" t="str">
        <f t="shared" si="79"/>
        <v/>
      </c>
    </row>
    <row r="1017" spans="1:22" x14ac:dyDescent="0.3">
      <c r="A1017" s="32">
        <f t="shared" si="75"/>
        <v>995</v>
      </c>
      <c r="B1017" s="66" t="str">
        <f>IF(OR(C1017="EE",C1017="E",C1017="Employee",C1017="Self",AND(C1017=0,TRIM(C1017)&lt;&gt;"")),MAX($B$23:B1016)+1,"")</f>
        <v/>
      </c>
      <c r="C1017" s="65"/>
      <c r="D1017" s="43"/>
      <c r="E1017" s="43"/>
      <c r="F1017" s="27"/>
      <c r="G1017" s="28"/>
      <c r="H1017" s="28"/>
      <c r="I1017" s="28"/>
      <c r="J1017" s="28"/>
      <c r="K1017" s="28"/>
      <c r="L1017" s="28"/>
      <c r="M1017" s="45"/>
      <c r="N1017" s="28"/>
      <c r="O1017" s="26"/>
      <c r="Q1017" s="101"/>
      <c r="R1017" s="101" t="str">
        <f t="shared" si="76"/>
        <v/>
      </c>
      <c r="S1017" s="107" t="str">
        <f t="shared" si="77"/>
        <v/>
      </c>
      <c r="T1017" s="105"/>
      <c r="U1017" s="101" t="str">
        <f t="shared" si="78"/>
        <v/>
      </c>
      <c r="V1017" s="101" t="str">
        <f t="shared" si="79"/>
        <v/>
      </c>
    </row>
    <row r="1018" spans="1:22" x14ac:dyDescent="0.3">
      <c r="A1018" s="32">
        <f t="shared" si="75"/>
        <v>996</v>
      </c>
      <c r="B1018" s="66" t="str">
        <f>IF(OR(C1018="EE",C1018="E",C1018="Employee",C1018="Self",AND(C1018=0,TRIM(C1018)&lt;&gt;"")),MAX($B$23:B1017)+1,"")</f>
        <v/>
      </c>
      <c r="C1018" s="65"/>
      <c r="D1018" s="43"/>
      <c r="E1018" s="43"/>
      <c r="F1018" s="27"/>
      <c r="G1018" s="28"/>
      <c r="H1018" s="28"/>
      <c r="I1018" s="28"/>
      <c r="J1018" s="28"/>
      <c r="K1018" s="28"/>
      <c r="L1018" s="28"/>
      <c r="M1018" s="45"/>
      <c r="N1018" s="28"/>
      <c r="O1018" s="26"/>
      <c r="Q1018" s="101"/>
      <c r="R1018" s="101" t="str">
        <f t="shared" si="76"/>
        <v/>
      </c>
      <c r="S1018" s="107" t="str">
        <f t="shared" si="77"/>
        <v/>
      </c>
      <c r="T1018" s="105"/>
      <c r="U1018" s="101" t="str">
        <f t="shared" si="78"/>
        <v/>
      </c>
      <c r="V1018" s="101" t="str">
        <f t="shared" si="79"/>
        <v/>
      </c>
    </row>
    <row r="1019" spans="1:22" x14ac:dyDescent="0.3">
      <c r="A1019" s="32">
        <f t="shared" si="75"/>
        <v>997</v>
      </c>
      <c r="B1019" s="66" t="str">
        <f>IF(OR(C1019="EE",C1019="E",C1019="Employee",C1019="Self",AND(C1019=0,TRIM(C1019)&lt;&gt;"")),MAX($B$23:B1018)+1,"")</f>
        <v/>
      </c>
      <c r="C1019" s="65"/>
      <c r="D1019" s="43"/>
      <c r="E1019" s="43"/>
      <c r="F1019" s="27"/>
      <c r="G1019" s="28"/>
      <c r="H1019" s="28"/>
      <c r="I1019" s="28"/>
      <c r="J1019" s="28"/>
      <c r="K1019" s="28"/>
      <c r="L1019" s="28"/>
      <c r="M1019" s="45"/>
      <c r="N1019" s="28"/>
      <c r="O1019" s="26"/>
      <c r="Q1019" s="101"/>
      <c r="R1019" s="101" t="str">
        <f t="shared" si="76"/>
        <v/>
      </c>
      <c r="S1019" s="107" t="str">
        <f t="shared" si="77"/>
        <v/>
      </c>
      <c r="T1019" s="105"/>
      <c r="U1019" s="101" t="str">
        <f t="shared" si="78"/>
        <v/>
      </c>
      <c r="V1019" s="101" t="str">
        <f t="shared" si="79"/>
        <v/>
      </c>
    </row>
    <row r="1020" spans="1:22" x14ac:dyDescent="0.3">
      <c r="A1020" s="32">
        <f t="shared" si="75"/>
        <v>998</v>
      </c>
      <c r="B1020" s="66" t="str">
        <f>IF(OR(C1020="EE",C1020="E",C1020="Employee",C1020="Self",AND(C1020=0,TRIM(C1020)&lt;&gt;"")),MAX($B$23:B1019)+1,"")</f>
        <v/>
      </c>
      <c r="C1020" s="65"/>
      <c r="D1020" s="43"/>
      <c r="E1020" s="43"/>
      <c r="F1020" s="27"/>
      <c r="G1020" s="28"/>
      <c r="H1020" s="28"/>
      <c r="I1020" s="28"/>
      <c r="J1020" s="28"/>
      <c r="K1020" s="28"/>
      <c r="L1020" s="28"/>
      <c r="M1020" s="45"/>
      <c r="N1020" s="28"/>
      <c r="O1020" s="26"/>
      <c r="Q1020" s="101"/>
      <c r="R1020" s="101" t="str">
        <f t="shared" si="76"/>
        <v/>
      </c>
      <c r="S1020" s="107" t="str">
        <f t="shared" si="77"/>
        <v/>
      </c>
      <c r="T1020" s="105"/>
      <c r="U1020" s="101" t="str">
        <f t="shared" si="78"/>
        <v/>
      </c>
      <c r="V1020" s="101" t="str">
        <f t="shared" si="79"/>
        <v/>
      </c>
    </row>
    <row r="1021" spans="1:22" x14ac:dyDescent="0.3">
      <c r="A1021" s="32">
        <f t="shared" si="75"/>
        <v>999</v>
      </c>
      <c r="B1021" s="66" t="str">
        <f>IF(OR(C1021="EE",C1021="E",C1021="Employee",C1021="Self",AND(C1021=0,TRIM(C1021)&lt;&gt;"")),MAX($B$23:B1020)+1,"")</f>
        <v/>
      </c>
      <c r="C1021" s="65"/>
      <c r="D1021" s="43"/>
      <c r="E1021" s="43"/>
      <c r="F1021" s="27"/>
      <c r="G1021" s="28"/>
      <c r="H1021" s="28"/>
      <c r="I1021" s="28"/>
      <c r="J1021" s="28"/>
      <c r="K1021" s="28"/>
      <c r="L1021" s="28"/>
      <c r="M1021" s="45"/>
      <c r="N1021" s="28"/>
      <c r="O1021" s="26"/>
      <c r="Q1021" s="101"/>
      <c r="R1021" s="101" t="str">
        <f t="shared" si="76"/>
        <v/>
      </c>
      <c r="S1021" s="107" t="str">
        <f t="shared" si="77"/>
        <v/>
      </c>
      <c r="T1021" s="105"/>
      <c r="U1021" s="101" t="str">
        <f t="shared" si="78"/>
        <v/>
      </c>
      <c r="V1021" s="101" t="str">
        <f t="shared" si="79"/>
        <v/>
      </c>
    </row>
    <row r="1022" spans="1:22" x14ac:dyDescent="0.3">
      <c r="A1022" s="32">
        <f t="shared" si="75"/>
        <v>1000</v>
      </c>
      <c r="B1022" s="66" t="str">
        <f>IF(OR(C1022="EE",C1022="E",C1022="Employee",C1022="Self",AND(C1022=0,TRIM(C1022)&lt;&gt;"")),MAX($B$23:B1021)+1,"")</f>
        <v/>
      </c>
      <c r="C1022" s="65"/>
      <c r="D1022" s="43"/>
      <c r="E1022" s="43"/>
      <c r="F1022" s="27"/>
      <c r="G1022" s="28"/>
      <c r="H1022" s="28"/>
      <c r="I1022" s="28"/>
      <c r="J1022" s="28"/>
      <c r="K1022" s="28"/>
      <c r="L1022" s="28"/>
      <c r="M1022" s="45"/>
      <c r="N1022" s="28"/>
      <c r="O1022" s="26"/>
      <c r="Q1022" s="101"/>
      <c r="R1022" s="101" t="str">
        <f t="shared" si="76"/>
        <v/>
      </c>
      <c r="S1022" s="107" t="str">
        <f t="shared" si="77"/>
        <v/>
      </c>
      <c r="T1022" s="105"/>
      <c r="U1022" s="101" t="str">
        <f t="shared" si="78"/>
        <v/>
      </c>
      <c r="V1022" s="101" t="str">
        <f t="shared" si="79"/>
        <v/>
      </c>
    </row>
    <row r="1023" spans="1:22" x14ac:dyDescent="0.3">
      <c r="A1023" s="32">
        <f t="shared" si="75"/>
        <v>1001</v>
      </c>
      <c r="B1023" s="66" t="str">
        <f>IF(OR(C1023="EE",C1023="E",C1023="Employee",C1023="Self",AND(C1023=0,TRIM(C1023)&lt;&gt;"")),MAX($B$23:B1022)+1,"")</f>
        <v/>
      </c>
      <c r="C1023" s="65"/>
      <c r="D1023" s="43"/>
      <c r="E1023" s="43"/>
      <c r="F1023" s="27"/>
      <c r="G1023" s="28"/>
      <c r="H1023" s="28"/>
      <c r="I1023" s="28"/>
      <c r="J1023" s="28"/>
      <c r="K1023" s="28"/>
      <c r="L1023" s="28"/>
      <c r="M1023" s="45"/>
      <c r="N1023" s="28"/>
      <c r="O1023" s="26"/>
      <c r="Q1023" s="101"/>
      <c r="R1023" s="101" t="str">
        <f t="shared" si="76"/>
        <v/>
      </c>
      <c r="S1023" s="107" t="str">
        <f t="shared" si="77"/>
        <v/>
      </c>
      <c r="T1023" s="105"/>
      <c r="U1023" s="101" t="str">
        <f t="shared" si="78"/>
        <v/>
      </c>
      <c r="V1023" s="101" t="str">
        <f t="shared" si="79"/>
        <v/>
      </c>
    </row>
    <row r="1024" spans="1:22" x14ac:dyDescent="0.3">
      <c r="A1024" s="32">
        <f t="shared" si="75"/>
        <v>1002</v>
      </c>
      <c r="B1024" s="66" t="str">
        <f>IF(OR(C1024="EE",C1024="E",C1024="Employee",C1024="Self",AND(C1024=0,TRIM(C1024)&lt;&gt;"")),MAX($B$23:B1023)+1,"")</f>
        <v/>
      </c>
      <c r="C1024" s="65"/>
      <c r="D1024" s="43"/>
      <c r="E1024" s="43"/>
      <c r="F1024" s="27"/>
      <c r="G1024" s="28"/>
      <c r="H1024" s="28"/>
      <c r="I1024" s="28"/>
      <c r="J1024" s="28"/>
      <c r="K1024" s="28"/>
      <c r="L1024" s="28"/>
      <c r="M1024" s="45"/>
      <c r="N1024" s="28"/>
      <c r="O1024" s="26"/>
      <c r="Q1024" s="101"/>
      <c r="R1024" s="101" t="str">
        <f t="shared" si="76"/>
        <v/>
      </c>
      <c r="S1024" s="107" t="str">
        <f t="shared" si="77"/>
        <v/>
      </c>
      <c r="T1024" s="105"/>
      <c r="U1024" s="101" t="str">
        <f t="shared" si="78"/>
        <v/>
      </c>
      <c r="V1024" s="101" t="str">
        <f t="shared" si="79"/>
        <v/>
      </c>
    </row>
    <row r="1025" spans="1:22" x14ac:dyDescent="0.3">
      <c r="A1025" s="32">
        <f t="shared" si="75"/>
        <v>1003</v>
      </c>
      <c r="B1025" s="66" t="str">
        <f>IF(OR(C1025="EE",C1025="E",C1025="Employee",C1025="Self",AND(C1025=0,TRIM(C1025)&lt;&gt;"")),MAX($B$23:B1024)+1,"")</f>
        <v/>
      </c>
      <c r="C1025" s="65"/>
      <c r="D1025" s="43"/>
      <c r="E1025" s="43"/>
      <c r="F1025" s="27"/>
      <c r="G1025" s="28"/>
      <c r="H1025" s="28"/>
      <c r="I1025" s="28"/>
      <c r="J1025" s="28"/>
      <c r="K1025" s="28"/>
      <c r="L1025" s="28"/>
      <c r="M1025" s="45"/>
      <c r="N1025" s="28"/>
      <c r="O1025" s="26"/>
      <c r="Q1025" s="101"/>
      <c r="R1025" s="101" t="str">
        <f t="shared" si="76"/>
        <v/>
      </c>
      <c r="S1025" s="107" t="str">
        <f t="shared" si="77"/>
        <v/>
      </c>
      <c r="T1025" s="105"/>
      <c r="U1025" s="101" t="str">
        <f t="shared" si="78"/>
        <v/>
      </c>
      <c r="V1025" s="101" t="str">
        <f t="shared" si="79"/>
        <v/>
      </c>
    </row>
    <row r="1026" spans="1:22" x14ac:dyDescent="0.3">
      <c r="A1026" s="32">
        <f t="shared" si="75"/>
        <v>1004</v>
      </c>
      <c r="B1026" s="66" t="str">
        <f>IF(OR(C1026="EE",C1026="E",C1026="Employee",C1026="Self",AND(C1026=0,TRIM(C1026)&lt;&gt;"")),MAX($B$23:B1025)+1,"")</f>
        <v/>
      </c>
      <c r="C1026" s="65"/>
      <c r="D1026" s="43"/>
      <c r="E1026" s="43"/>
      <c r="F1026" s="27"/>
      <c r="G1026" s="28"/>
      <c r="H1026" s="28"/>
      <c r="I1026" s="28"/>
      <c r="J1026" s="28"/>
      <c r="K1026" s="28"/>
      <c r="L1026" s="28"/>
      <c r="M1026" s="45"/>
      <c r="N1026" s="28"/>
      <c r="O1026" s="26"/>
      <c r="Q1026" s="101"/>
      <c r="R1026" s="101" t="str">
        <f t="shared" si="76"/>
        <v/>
      </c>
      <c r="S1026" s="107" t="str">
        <f t="shared" si="77"/>
        <v/>
      </c>
      <c r="T1026" s="105"/>
      <c r="U1026" s="101" t="str">
        <f t="shared" si="78"/>
        <v/>
      </c>
      <c r="V1026" s="101" t="str">
        <f t="shared" si="79"/>
        <v/>
      </c>
    </row>
    <row r="1027" spans="1:22" x14ac:dyDescent="0.3">
      <c r="A1027" s="32">
        <f t="shared" si="75"/>
        <v>1005</v>
      </c>
      <c r="B1027" s="66" t="str">
        <f>IF(OR(C1027="EE",C1027="E",C1027="Employee",C1027="Self",AND(C1027=0,TRIM(C1027)&lt;&gt;"")),MAX($B$23:B1026)+1,"")</f>
        <v/>
      </c>
      <c r="C1027" s="65"/>
      <c r="D1027" s="43"/>
      <c r="E1027" s="43"/>
      <c r="F1027" s="27"/>
      <c r="G1027" s="28"/>
      <c r="H1027" s="28"/>
      <c r="I1027" s="28"/>
      <c r="J1027" s="28"/>
      <c r="K1027" s="28"/>
      <c r="L1027" s="28"/>
      <c r="M1027" s="45"/>
      <c r="N1027" s="28"/>
      <c r="O1027" s="26"/>
      <c r="Q1027" s="101"/>
      <c r="R1027" s="101" t="str">
        <f t="shared" si="76"/>
        <v/>
      </c>
      <c r="S1027" s="107" t="str">
        <f t="shared" si="77"/>
        <v/>
      </c>
      <c r="T1027" s="105"/>
      <c r="U1027" s="101" t="str">
        <f t="shared" si="78"/>
        <v/>
      </c>
      <c r="V1027" s="101" t="str">
        <f t="shared" si="79"/>
        <v/>
      </c>
    </row>
    <row r="1028" spans="1:22" x14ac:dyDescent="0.3">
      <c r="A1028" s="32">
        <f t="shared" si="75"/>
        <v>1006</v>
      </c>
      <c r="B1028" s="66" t="str">
        <f>IF(OR(C1028="EE",C1028="E",C1028="Employee",C1028="Self",AND(C1028=0,TRIM(C1028)&lt;&gt;"")),MAX($B$23:B1027)+1,"")</f>
        <v/>
      </c>
      <c r="C1028" s="65"/>
      <c r="D1028" s="43"/>
      <c r="E1028" s="43"/>
      <c r="F1028" s="27"/>
      <c r="G1028" s="28"/>
      <c r="H1028" s="28"/>
      <c r="I1028" s="28"/>
      <c r="J1028" s="28"/>
      <c r="K1028" s="28"/>
      <c r="L1028" s="28"/>
      <c r="M1028" s="45"/>
      <c r="N1028" s="28"/>
      <c r="O1028" s="26"/>
      <c r="Q1028" s="101"/>
      <c r="R1028" s="101" t="str">
        <f t="shared" si="76"/>
        <v/>
      </c>
      <c r="S1028" s="107" t="str">
        <f t="shared" si="77"/>
        <v/>
      </c>
      <c r="T1028" s="105"/>
      <c r="U1028" s="101" t="str">
        <f t="shared" si="78"/>
        <v/>
      </c>
      <c r="V1028" s="101" t="str">
        <f t="shared" si="79"/>
        <v/>
      </c>
    </row>
    <row r="1029" spans="1:22" x14ac:dyDescent="0.3">
      <c r="A1029" s="32">
        <f t="shared" si="75"/>
        <v>1007</v>
      </c>
      <c r="B1029" s="66" t="str">
        <f>IF(OR(C1029="EE",C1029="E",C1029="Employee",C1029="Self",AND(C1029=0,TRIM(C1029)&lt;&gt;"")),MAX($B$23:B1028)+1,"")</f>
        <v/>
      </c>
      <c r="C1029" s="65"/>
      <c r="D1029" s="43"/>
      <c r="E1029" s="43"/>
      <c r="F1029" s="27"/>
      <c r="G1029" s="28"/>
      <c r="H1029" s="28"/>
      <c r="I1029" s="28"/>
      <c r="J1029" s="28"/>
      <c r="K1029" s="28"/>
      <c r="L1029" s="28"/>
      <c r="M1029" s="45"/>
      <c r="N1029" s="28"/>
      <c r="O1029" s="26"/>
      <c r="Q1029" s="101"/>
      <c r="R1029" s="101" t="str">
        <f t="shared" si="76"/>
        <v/>
      </c>
      <c r="S1029" s="107" t="str">
        <f t="shared" si="77"/>
        <v/>
      </c>
      <c r="T1029" s="105"/>
      <c r="U1029" s="101" t="str">
        <f t="shared" si="78"/>
        <v/>
      </c>
      <c r="V1029" s="101" t="str">
        <f t="shared" si="79"/>
        <v/>
      </c>
    </row>
    <row r="1030" spans="1:22" x14ac:dyDescent="0.3">
      <c r="A1030" s="32">
        <f t="shared" si="75"/>
        <v>1008</v>
      </c>
      <c r="B1030" s="66" t="str">
        <f>IF(OR(C1030="EE",C1030="E",C1030="Employee",C1030="Self",AND(C1030=0,TRIM(C1030)&lt;&gt;"")),MAX($B$23:B1029)+1,"")</f>
        <v/>
      </c>
      <c r="C1030" s="65"/>
      <c r="D1030" s="43"/>
      <c r="E1030" s="43"/>
      <c r="F1030" s="27"/>
      <c r="G1030" s="28"/>
      <c r="H1030" s="28"/>
      <c r="I1030" s="28"/>
      <c r="J1030" s="28"/>
      <c r="K1030" s="28"/>
      <c r="L1030" s="28"/>
      <c r="M1030" s="45"/>
      <c r="N1030" s="28"/>
      <c r="O1030" s="26"/>
      <c r="Q1030" s="101"/>
      <c r="R1030" s="101" t="str">
        <f t="shared" si="76"/>
        <v/>
      </c>
      <c r="S1030" s="107" t="str">
        <f t="shared" si="77"/>
        <v/>
      </c>
      <c r="T1030" s="105"/>
      <c r="U1030" s="101" t="str">
        <f t="shared" si="78"/>
        <v/>
      </c>
      <c r="V1030" s="101" t="str">
        <f t="shared" si="79"/>
        <v/>
      </c>
    </row>
    <row r="1031" spans="1:22" x14ac:dyDescent="0.3">
      <c r="A1031" s="32">
        <f t="shared" si="75"/>
        <v>1009</v>
      </c>
      <c r="B1031" s="66" t="str">
        <f>IF(OR(C1031="EE",C1031="E",C1031="Employee",C1031="Self",AND(C1031=0,TRIM(C1031)&lt;&gt;"")),MAX($B$23:B1030)+1,"")</f>
        <v/>
      </c>
      <c r="C1031" s="65"/>
      <c r="D1031" s="43"/>
      <c r="E1031" s="43"/>
      <c r="F1031" s="27"/>
      <c r="G1031" s="28"/>
      <c r="H1031" s="28"/>
      <c r="I1031" s="28"/>
      <c r="J1031" s="28"/>
      <c r="K1031" s="28"/>
      <c r="L1031" s="28"/>
      <c r="M1031" s="45"/>
      <c r="N1031" s="28"/>
      <c r="O1031" s="26"/>
      <c r="Q1031" s="101"/>
      <c r="R1031" s="101" t="str">
        <f t="shared" si="76"/>
        <v/>
      </c>
      <c r="S1031" s="107" t="str">
        <f t="shared" si="77"/>
        <v/>
      </c>
      <c r="T1031" s="105"/>
      <c r="U1031" s="101" t="str">
        <f t="shared" si="78"/>
        <v/>
      </c>
      <c r="V1031" s="101" t="str">
        <f t="shared" si="79"/>
        <v/>
      </c>
    </row>
    <row r="1032" spans="1:22" x14ac:dyDescent="0.3">
      <c r="A1032" s="32">
        <f t="shared" si="75"/>
        <v>1010</v>
      </c>
      <c r="B1032" s="66" t="str">
        <f>IF(OR(C1032="EE",C1032="E",C1032="Employee",C1032="Self",AND(C1032=0,TRIM(C1032)&lt;&gt;"")),MAX($B$23:B1031)+1,"")</f>
        <v/>
      </c>
      <c r="C1032" s="65"/>
      <c r="D1032" s="43"/>
      <c r="E1032" s="43"/>
      <c r="F1032" s="27"/>
      <c r="G1032" s="28"/>
      <c r="H1032" s="28"/>
      <c r="I1032" s="28"/>
      <c r="J1032" s="28"/>
      <c r="K1032" s="28"/>
      <c r="L1032" s="28"/>
      <c r="M1032" s="45"/>
      <c r="N1032" s="28"/>
      <c r="O1032" s="26"/>
      <c r="Q1032" s="101"/>
      <c r="R1032" s="101" t="str">
        <f t="shared" si="76"/>
        <v/>
      </c>
      <c r="S1032" s="107" t="str">
        <f t="shared" si="77"/>
        <v/>
      </c>
      <c r="T1032" s="105"/>
      <c r="U1032" s="101" t="str">
        <f t="shared" si="78"/>
        <v/>
      </c>
      <c r="V1032" s="101" t="str">
        <f t="shared" si="79"/>
        <v/>
      </c>
    </row>
    <row r="1033" spans="1:22" x14ac:dyDescent="0.3">
      <c r="A1033" s="32">
        <f t="shared" si="75"/>
        <v>1011</v>
      </c>
      <c r="B1033" s="66" t="str">
        <f>IF(OR(C1033="EE",C1033="E",C1033="Employee",C1033="Self",AND(C1033=0,TRIM(C1033)&lt;&gt;"")),MAX($B$23:B1032)+1,"")</f>
        <v/>
      </c>
      <c r="C1033" s="65"/>
      <c r="D1033" s="43"/>
      <c r="E1033" s="43"/>
      <c r="F1033" s="27"/>
      <c r="G1033" s="28"/>
      <c r="H1033" s="28"/>
      <c r="I1033" s="28"/>
      <c r="J1033" s="28"/>
      <c r="K1033" s="28"/>
      <c r="L1033" s="28"/>
      <c r="M1033" s="45"/>
      <c r="N1033" s="28"/>
      <c r="O1033" s="26"/>
      <c r="Q1033" s="101"/>
      <c r="R1033" s="101" t="str">
        <f t="shared" si="76"/>
        <v/>
      </c>
      <c r="S1033" s="107" t="str">
        <f t="shared" si="77"/>
        <v/>
      </c>
      <c r="T1033" s="105"/>
      <c r="U1033" s="101" t="str">
        <f t="shared" si="78"/>
        <v/>
      </c>
      <c r="V1033" s="101" t="str">
        <f t="shared" si="79"/>
        <v/>
      </c>
    </row>
    <row r="1034" spans="1:22" x14ac:dyDescent="0.3">
      <c r="A1034" s="32">
        <f t="shared" si="75"/>
        <v>1012</v>
      </c>
      <c r="B1034" s="66" t="str">
        <f>IF(OR(C1034="EE",C1034="E",C1034="Employee",C1034="Self",AND(C1034=0,TRIM(C1034)&lt;&gt;"")),MAX($B$23:B1033)+1,"")</f>
        <v/>
      </c>
      <c r="C1034" s="65"/>
      <c r="D1034" s="43"/>
      <c r="E1034" s="43"/>
      <c r="F1034" s="27"/>
      <c r="G1034" s="28"/>
      <c r="H1034" s="28"/>
      <c r="I1034" s="28"/>
      <c r="J1034" s="28"/>
      <c r="K1034" s="28"/>
      <c r="L1034" s="28"/>
      <c r="M1034" s="45"/>
      <c r="N1034" s="28"/>
      <c r="O1034" s="26"/>
      <c r="Q1034" s="101"/>
      <c r="R1034" s="101" t="str">
        <f t="shared" si="76"/>
        <v/>
      </c>
      <c r="S1034" s="107" t="str">
        <f t="shared" si="77"/>
        <v/>
      </c>
      <c r="T1034" s="105"/>
      <c r="U1034" s="101" t="str">
        <f t="shared" si="78"/>
        <v/>
      </c>
      <c r="V1034" s="101" t="str">
        <f t="shared" si="79"/>
        <v/>
      </c>
    </row>
    <row r="1035" spans="1:22" x14ac:dyDescent="0.3">
      <c r="A1035" s="32">
        <f t="shared" si="75"/>
        <v>1013</v>
      </c>
      <c r="B1035" s="66" t="str">
        <f>IF(OR(C1035="EE",C1035="E",C1035="Employee",C1035="Self",AND(C1035=0,TRIM(C1035)&lt;&gt;"")),MAX($B$23:B1034)+1,"")</f>
        <v/>
      </c>
      <c r="C1035" s="65"/>
      <c r="D1035" s="43"/>
      <c r="E1035" s="43"/>
      <c r="F1035" s="27"/>
      <c r="G1035" s="28"/>
      <c r="H1035" s="28"/>
      <c r="I1035" s="28"/>
      <c r="J1035" s="28"/>
      <c r="K1035" s="28"/>
      <c r="L1035" s="28"/>
      <c r="M1035" s="45"/>
      <c r="N1035" s="28"/>
      <c r="O1035" s="26"/>
      <c r="Q1035" s="101"/>
      <c r="R1035" s="101" t="str">
        <f t="shared" si="76"/>
        <v/>
      </c>
      <c r="S1035" s="107" t="str">
        <f t="shared" si="77"/>
        <v/>
      </c>
      <c r="T1035" s="105"/>
      <c r="U1035" s="101" t="str">
        <f t="shared" si="78"/>
        <v/>
      </c>
      <c r="V1035" s="101" t="str">
        <f t="shared" si="79"/>
        <v/>
      </c>
    </row>
    <row r="1036" spans="1:22" x14ac:dyDescent="0.3">
      <c r="A1036" s="32">
        <f t="shared" si="75"/>
        <v>1014</v>
      </c>
      <c r="B1036" s="66" t="str">
        <f>IF(OR(C1036="EE",C1036="E",C1036="Employee",C1036="Self",AND(C1036=0,TRIM(C1036)&lt;&gt;"")),MAX($B$23:B1035)+1,"")</f>
        <v/>
      </c>
      <c r="C1036" s="65"/>
      <c r="D1036" s="43"/>
      <c r="E1036" s="43"/>
      <c r="F1036" s="27"/>
      <c r="G1036" s="28"/>
      <c r="H1036" s="28"/>
      <c r="I1036" s="28"/>
      <c r="J1036" s="28"/>
      <c r="K1036" s="28"/>
      <c r="L1036" s="28"/>
      <c r="M1036" s="45"/>
      <c r="N1036" s="28"/>
      <c r="O1036" s="26"/>
      <c r="Q1036" s="101"/>
      <c r="R1036" s="101" t="str">
        <f t="shared" si="76"/>
        <v/>
      </c>
      <c r="S1036" s="107" t="str">
        <f t="shared" si="77"/>
        <v/>
      </c>
      <c r="T1036" s="105"/>
      <c r="U1036" s="101" t="str">
        <f t="shared" si="78"/>
        <v/>
      </c>
      <c r="V1036" s="101" t="str">
        <f t="shared" si="79"/>
        <v/>
      </c>
    </row>
    <row r="1037" spans="1:22" x14ac:dyDescent="0.3">
      <c r="A1037" s="32">
        <f t="shared" si="75"/>
        <v>1015</v>
      </c>
      <c r="B1037" s="66" t="str">
        <f>IF(OR(C1037="EE",C1037="E",C1037="Employee",C1037="Self",AND(C1037=0,TRIM(C1037)&lt;&gt;"")),MAX($B$23:B1036)+1,"")</f>
        <v/>
      </c>
      <c r="C1037" s="65"/>
      <c r="D1037" s="43"/>
      <c r="E1037" s="43"/>
      <c r="F1037" s="27"/>
      <c r="G1037" s="28"/>
      <c r="H1037" s="28"/>
      <c r="I1037" s="28"/>
      <c r="J1037" s="28"/>
      <c r="K1037" s="28"/>
      <c r="L1037" s="28"/>
      <c r="M1037" s="45"/>
      <c r="N1037" s="28"/>
      <c r="O1037" s="26"/>
      <c r="Q1037" s="101"/>
      <c r="R1037" s="101" t="str">
        <f t="shared" si="76"/>
        <v/>
      </c>
      <c r="S1037" s="107" t="str">
        <f t="shared" si="77"/>
        <v/>
      </c>
      <c r="T1037" s="105"/>
      <c r="U1037" s="101" t="str">
        <f t="shared" si="78"/>
        <v/>
      </c>
      <c r="V1037" s="101" t="str">
        <f t="shared" si="79"/>
        <v/>
      </c>
    </row>
    <row r="1038" spans="1:22" x14ac:dyDescent="0.3">
      <c r="A1038" s="32">
        <f t="shared" si="75"/>
        <v>1016</v>
      </c>
      <c r="B1038" s="66" t="str">
        <f>IF(OR(C1038="EE",C1038="E",C1038="Employee",C1038="Self",AND(C1038=0,TRIM(C1038)&lt;&gt;"")),MAX($B$23:B1037)+1,"")</f>
        <v/>
      </c>
      <c r="C1038" s="65"/>
      <c r="D1038" s="43"/>
      <c r="E1038" s="43"/>
      <c r="F1038" s="27"/>
      <c r="G1038" s="28"/>
      <c r="H1038" s="28"/>
      <c r="I1038" s="28"/>
      <c r="J1038" s="28"/>
      <c r="K1038" s="28"/>
      <c r="L1038" s="28"/>
      <c r="M1038" s="45"/>
      <c r="N1038" s="28"/>
      <c r="O1038" s="26"/>
      <c r="Q1038" s="101"/>
      <c r="R1038" s="101" t="str">
        <f t="shared" si="76"/>
        <v/>
      </c>
      <c r="S1038" s="107" t="str">
        <f t="shared" si="77"/>
        <v/>
      </c>
      <c r="T1038" s="105"/>
      <c r="U1038" s="101" t="str">
        <f t="shared" si="78"/>
        <v/>
      </c>
      <c r="V1038" s="101" t="str">
        <f t="shared" si="79"/>
        <v/>
      </c>
    </row>
    <row r="1039" spans="1:22" x14ac:dyDescent="0.3">
      <c r="A1039" s="32">
        <f t="shared" si="75"/>
        <v>1017</v>
      </c>
      <c r="B1039" s="66" t="str">
        <f>IF(OR(C1039="EE",C1039="E",C1039="Employee",C1039="Self",AND(C1039=0,TRIM(C1039)&lt;&gt;"")),MAX($B$23:B1038)+1,"")</f>
        <v/>
      </c>
      <c r="C1039" s="65"/>
      <c r="D1039" s="43"/>
      <c r="E1039" s="43"/>
      <c r="F1039" s="27"/>
      <c r="G1039" s="28"/>
      <c r="H1039" s="28"/>
      <c r="I1039" s="28"/>
      <c r="J1039" s="28"/>
      <c r="K1039" s="28"/>
      <c r="L1039" s="28"/>
      <c r="M1039" s="45"/>
      <c r="N1039" s="28"/>
      <c r="O1039" s="26"/>
      <c r="Q1039" s="101"/>
      <c r="R1039" s="101" t="str">
        <f t="shared" si="76"/>
        <v/>
      </c>
      <c r="S1039" s="107" t="str">
        <f t="shared" si="77"/>
        <v/>
      </c>
      <c r="T1039" s="105"/>
      <c r="U1039" s="101" t="str">
        <f t="shared" si="78"/>
        <v/>
      </c>
      <c r="V1039" s="101" t="str">
        <f t="shared" si="79"/>
        <v/>
      </c>
    </row>
    <row r="1040" spans="1:22" x14ac:dyDescent="0.3">
      <c r="A1040" s="32">
        <f t="shared" si="75"/>
        <v>1018</v>
      </c>
      <c r="B1040" s="66" t="str">
        <f>IF(OR(C1040="EE",C1040="E",C1040="Employee",C1040="Self",AND(C1040=0,TRIM(C1040)&lt;&gt;"")),MAX($B$23:B1039)+1,"")</f>
        <v/>
      </c>
      <c r="C1040" s="65"/>
      <c r="D1040" s="43"/>
      <c r="E1040" s="43"/>
      <c r="F1040" s="27"/>
      <c r="G1040" s="28"/>
      <c r="H1040" s="28"/>
      <c r="I1040" s="28"/>
      <c r="J1040" s="28"/>
      <c r="K1040" s="28"/>
      <c r="L1040" s="28"/>
      <c r="M1040" s="45"/>
      <c r="N1040" s="28"/>
      <c r="O1040" s="26"/>
      <c r="Q1040" s="101"/>
      <c r="R1040" s="101" t="str">
        <f t="shared" si="76"/>
        <v/>
      </c>
      <c r="S1040" s="107" t="str">
        <f t="shared" si="77"/>
        <v/>
      </c>
      <c r="T1040" s="105"/>
      <c r="U1040" s="101" t="str">
        <f t="shared" si="78"/>
        <v/>
      </c>
      <c r="V1040" s="101" t="str">
        <f t="shared" si="79"/>
        <v/>
      </c>
    </row>
    <row r="1041" spans="1:22" x14ac:dyDescent="0.3">
      <c r="A1041" s="32">
        <f t="shared" si="75"/>
        <v>1019</v>
      </c>
      <c r="B1041" s="66" t="str">
        <f>IF(OR(C1041="EE",C1041="E",C1041="Employee",C1041="Self",AND(C1041=0,TRIM(C1041)&lt;&gt;"")),MAX($B$23:B1040)+1,"")</f>
        <v/>
      </c>
      <c r="C1041" s="65"/>
      <c r="D1041" s="43"/>
      <c r="E1041" s="43"/>
      <c r="F1041" s="27"/>
      <c r="G1041" s="28"/>
      <c r="H1041" s="28"/>
      <c r="I1041" s="28"/>
      <c r="J1041" s="28"/>
      <c r="K1041" s="28"/>
      <c r="L1041" s="28"/>
      <c r="M1041" s="45"/>
      <c r="N1041" s="28"/>
      <c r="O1041" s="26"/>
      <c r="Q1041" s="101"/>
      <c r="R1041" s="101" t="str">
        <f t="shared" si="76"/>
        <v/>
      </c>
      <c r="S1041" s="107" t="str">
        <f t="shared" si="77"/>
        <v/>
      </c>
      <c r="T1041" s="105"/>
      <c r="U1041" s="101" t="str">
        <f t="shared" si="78"/>
        <v/>
      </c>
      <c r="V1041" s="101" t="str">
        <f t="shared" si="79"/>
        <v/>
      </c>
    </row>
    <row r="1042" spans="1:22" x14ac:dyDescent="0.3">
      <c r="A1042" s="32">
        <f t="shared" si="75"/>
        <v>1020</v>
      </c>
      <c r="B1042" s="66" t="str">
        <f>IF(OR(C1042="EE",C1042="E",C1042="Employee",C1042="Self",AND(C1042=0,TRIM(C1042)&lt;&gt;"")),MAX($B$23:B1041)+1,"")</f>
        <v/>
      </c>
      <c r="C1042" s="65"/>
      <c r="D1042" s="43"/>
      <c r="E1042" s="43"/>
      <c r="F1042" s="27"/>
      <c r="G1042" s="28"/>
      <c r="H1042" s="28"/>
      <c r="I1042" s="28"/>
      <c r="J1042" s="28"/>
      <c r="K1042" s="28"/>
      <c r="L1042" s="28"/>
      <c r="M1042" s="45"/>
      <c r="N1042" s="28"/>
      <c r="O1042" s="26"/>
      <c r="Q1042" s="101"/>
      <c r="R1042" s="101" t="str">
        <f t="shared" si="76"/>
        <v/>
      </c>
      <c r="S1042" s="107" t="str">
        <f t="shared" si="77"/>
        <v/>
      </c>
      <c r="T1042" s="105"/>
      <c r="U1042" s="101" t="str">
        <f t="shared" si="78"/>
        <v/>
      </c>
      <c r="V1042" s="101" t="str">
        <f t="shared" si="79"/>
        <v/>
      </c>
    </row>
    <row r="1043" spans="1:22" x14ac:dyDescent="0.3">
      <c r="A1043" s="32">
        <f t="shared" si="75"/>
        <v>1021</v>
      </c>
      <c r="B1043" s="66" t="str">
        <f>IF(OR(C1043="EE",C1043="E",C1043="Employee",C1043="Self",AND(C1043=0,TRIM(C1043)&lt;&gt;"")),MAX($B$23:B1042)+1,"")</f>
        <v/>
      </c>
      <c r="C1043" s="65"/>
      <c r="D1043" s="43"/>
      <c r="E1043" s="43"/>
      <c r="F1043" s="27"/>
      <c r="G1043" s="28"/>
      <c r="H1043" s="28"/>
      <c r="I1043" s="28"/>
      <c r="J1043" s="28"/>
      <c r="K1043" s="28"/>
      <c r="L1043" s="28"/>
      <c r="M1043" s="45"/>
      <c r="N1043" s="28"/>
      <c r="O1043" s="26"/>
      <c r="Q1043" s="101"/>
      <c r="R1043" s="101" t="str">
        <f t="shared" si="76"/>
        <v/>
      </c>
      <c r="S1043" s="107" t="str">
        <f t="shared" si="77"/>
        <v/>
      </c>
      <c r="T1043" s="105"/>
      <c r="U1043" s="101" t="str">
        <f t="shared" si="78"/>
        <v/>
      </c>
      <c r="V1043" s="101" t="str">
        <f t="shared" si="79"/>
        <v/>
      </c>
    </row>
    <row r="1044" spans="1:22" x14ac:dyDescent="0.3">
      <c r="A1044" s="32">
        <f t="shared" si="75"/>
        <v>1022</v>
      </c>
      <c r="B1044" s="66" t="str">
        <f>IF(OR(C1044="EE",C1044="E",C1044="Employee",C1044="Self",AND(C1044=0,TRIM(C1044)&lt;&gt;"")),MAX($B$23:B1043)+1,"")</f>
        <v/>
      </c>
      <c r="C1044" s="65"/>
      <c r="D1044" s="43"/>
      <c r="E1044" s="43"/>
      <c r="F1044" s="27"/>
      <c r="G1044" s="28"/>
      <c r="H1044" s="28"/>
      <c r="I1044" s="28"/>
      <c r="J1044" s="28"/>
      <c r="K1044" s="28"/>
      <c r="L1044" s="28"/>
      <c r="M1044" s="45"/>
      <c r="N1044" s="28"/>
      <c r="O1044" s="26"/>
      <c r="Q1044" s="101"/>
      <c r="R1044" s="101" t="str">
        <f t="shared" si="76"/>
        <v/>
      </c>
      <c r="S1044" s="107" t="str">
        <f t="shared" si="77"/>
        <v/>
      </c>
      <c r="T1044" s="105"/>
      <c r="U1044" s="101" t="str">
        <f t="shared" si="78"/>
        <v/>
      </c>
      <c r="V1044" s="101" t="str">
        <f t="shared" si="79"/>
        <v/>
      </c>
    </row>
    <row r="1045" spans="1:22" x14ac:dyDescent="0.3">
      <c r="A1045" s="32">
        <f t="shared" si="75"/>
        <v>1023</v>
      </c>
      <c r="B1045" s="66" t="str">
        <f>IF(OR(C1045="EE",C1045="E",C1045="Employee",C1045="Self",AND(C1045=0,TRIM(C1045)&lt;&gt;"")),MAX($B$23:B1044)+1,"")</f>
        <v/>
      </c>
      <c r="C1045" s="65"/>
      <c r="D1045" s="43"/>
      <c r="E1045" s="43"/>
      <c r="F1045" s="27"/>
      <c r="G1045" s="28"/>
      <c r="H1045" s="28"/>
      <c r="I1045" s="28"/>
      <c r="J1045" s="28"/>
      <c r="K1045" s="28"/>
      <c r="L1045" s="28"/>
      <c r="M1045" s="45"/>
      <c r="N1045" s="28"/>
      <c r="O1045" s="26"/>
      <c r="Q1045" s="101"/>
      <c r="R1045" s="101" t="str">
        <f t="shared" si="76"/>
        <v/>
      </c>
      <c r="S1045" s="107" t="str">
        <f t="shared" si="77"/>
        <v/>
      </c>
      <c r="T1045" s="105"/>
      <c r="U1045" s="101" t="str">
        <f t="shared" si="78"/>
        <v/>
      </c>
      <c r="V1045" s="101" t="str">
        <f t="shared" si="79"/>
        <v/>
      </c>
    </row>
    <row r="1046" spans="1:22" x14ac:dyDescent="0.3">
      <c r="A1046" s="32">
        <f t="shared" si="75"/>
        <v>1024</v>
      </c>
      <c r="B1046" s="66" t="str">
        <f>IF(OR(C1046="EE",C1046="E",C1046="Employee",C1046="Self",AND(C1046=0,TRIM(C1046)&lt;&gt;"")),MAX($B$23:B1045)+1,"")</f>
        <v/>
      </c>
      <c r="C1046" s="65"/>
      <c r="D1046" s="43"/>
      <c r="E1046" s="43"/>
      <c r="F1046" s="27"/>
      <c r="G1046" s="28"/>
      <c r="H1046" s="28"/>
      <c r="I1046" s="28"/>
      <c r="J1046" s="28"/>
      <c r="K1046" s="28"/>
      <c r="L1046" s="28"/>
      <c r="M1046" s="45"/>
      <c r="N1046" s="28"/>
      <c r="O1046" s="26"/>
      <c r="Q1046" s="101"/>
      <c r="R1046" s="101" t="str">
        <f t="shared" si="76"/>
        <v/>
      </c>
      <c r="S1046" s="107" t="str">
        <f t="shared" si="77"/>
        <v/>
      </c>
      <c r="T1046" s="105"/>
      <c r="U1046" s="101" t="str">
        <f t="shared" si="78"/>
        <v/>
      </c>
      <c r="V1046" s="101" t="str">
        <f t="shared" si="79"/>
        <v/>
      </c>
    </row>
    <row r="1047" spans="1:22" x14ac:dyDescent="0.3">
      <c r="A1047" s="32">
        <f t="shared" si="75"/>
        <v>1025</v>
      </c>
      <c r="B1047" s="66" t="str">
        <f>IF(OR(C1047="EE",C1047="E",C1047="Employee",C1047="Self",AND(C1047=0,TRIM(C1047)&lt;&gt;"")),MAX($B$23:B1046)+1,"")</f>
        <v/>
      </c>
      <c r="C1047" s="65"/>
      <c r="D1047" s="43"/>
      <c r="E1047" s="43"/>
      <c r="F1047" s="27"/>
      <c r="G1047" s="28"/>
      <c r="H1047" s="28"/>
      <c r="I1047" s="28"/>
      <c r="J1047" s="28"/>
      <c r="K1047" s="28"/>
      <c r="L1047" s="28"/>
      <c r="M1047" s="45"/>
      <c r="N1047" s="28"/>
      <c r="O1047" s="26"/>
      <c r="Q1047" s="101"/>
      <c r="R1047" s="101" t="str">
        <f t="shared" si="76"/>
        <v/>
      </c>
      <c r="S1047" s="107" t="str">
        <f t="shared" si="77"/>
        <v/>
      </c>
      <c r="T1047" s="105"/>
      <c r="U1047" s="101" t="str">
        <f t="shared" si="78"/>
        <v/>
      </c>
      <c r="V1047" s="101" t="str">
        <f t="shared" si="79"/>
        <v/>
      </c>
    </row>
    <row r="1048" spans="1:22" x14ac:dyDescent="0.3">
      <c r="A1048" s="32">
        <f t="shared" ref="A1048:A1111" si="80">ROW()-ROW($A$22)</f>
        <v>1026</v>
      </c>
      <c r="B1048" s="66" t="str">
        <f>IF(OR(C1048="EE",C1048="E",C1048="Employee",C1048="Self",AND(C1048=0,TRIM(C1048)&lt;&gt;"")),MAX($B$23:B1047)+1,"")</f>
        <v/>
      </c>
      <c r="C1048" s="65"/>
      <c r="D1048" s="43"/>
      <c r="E1048" s="43"/>
      <c r="F1048" s="27"/>
      <c r="G1048" s="28"/>
      <c r="H1048" s="28"/>
      <c r="I1048" s="28"/>
      <c r="J1048" s="28"/>
      <c r="K1048" s="28"/>
      <c r="L1048" s="28"/>
      <c r="M1048" s="45"/>
      <c r="N1048" s="28"/>
      <c r="O1048" s="26"/>
      <c r="Q1048" s="101"/>
      <c r="R1048" s="101" t="str">
        <f t="shared" ref="R1048:R1111" si="81">IFERROR(LEFT(TRIM(Q1048),FIND(",",TRIM(Q1048))-1),"")</f>
        <v/>
      </c>
      <c r="S1048" s="107" t="str">
        <f t="shared" ref="S1048:S1111" si="82">IFERROR(RIGHT(TRIM(Q1048),LEN(TRIM(Q1048))-FIND(",",TRIM(Q1048))-1),"")</f>
        <v/>
      </c>
      <c r="T1048" s="105"/>
      <c r="U1048" s="101" t="str">
        <f t="shared" si="78"/>
        <v/>
      </c>
      <c r="V1048" s="101" t="str">
        <f t="shared" si="79"/>
        <v/>
      </c>
    </row>
    <row r="1049" spans="1:22" x14ac:dyDescent="0.3">
      <c r="A1049" s="32">
        <f t="shared" si="80"/>
        <v>1027</v>
      </c>
      <c r="B1049" s="66" t="str">
        <f>IF(OR(C1049="EE",C1049="E",C1049="Employee",C1049="Self",AND(C1049=0,TRIM(C1049)&lt;&gt;"")),MAX($B$23:B1048)+1,"")</f>
        <v/>
      </c>
      <c r="C1049" s="65"/>
      <c r="D1049" s="43"/>
      <c r="E1049" s="43"/>
      <c r="F1049" s="27"/>
      <c r="G1049" s="28"/>
      <c r="H1049" s="28"/>
      <c r="I1049" s="28"/>
      <c r="J1049" s="28"/>
      <c r="K1049" s="28"/>
      <c r="L1049" s="28"/>
      <c r="M1049" s="45"/>
      <c r="N1049" s="28"/>
      <c r="O1049" s="26"/>
      <c r="Q1049" s="101"/>
      <c r="R1049" s="101" t="str">
        <f t="shared" si="81"/>
        <v/>
      </c>
      <c r="S1049" s="107" t="str">
        <f t="shared" si="82"/>
        <v/>
      </c>
      <c r="T1049" s="105"/>
      <c r="U1049" s="101" t="str">
        <f t="shared" ref="U1049:U1112" si="83">IFERROR(RIGHT(TRIM(T1049),LEN(TRIM(T1049))-FIND(" ",TRIM(T1049))),"")</f>
        <v/>
      </c>
      <c r="V1049" s="101" t="str">
        <f t="shared" ref="V1049:V1112" si="84">IFERROR(LEFT(TRIM(T1049),FIND(" ",TRIM(T1049))-1),"")</f>
        <v/>
      </c>
    </row>
    <row r="1050" spans="1:22" x14ac:dyDescent="0.3">
      <c r="A1050" s="32">
        <f t="shared" si="80"/>
        <v>1028</v>
      </c>
      <c r="B1050" s="66" t="str">
        <f>IF(OR(C1050="EE",C1050="E",C1050="Employee",C1050="Self",AND(C1050=0,TRIM(C1050)&lt;&gt;"")),MAX($B$23:B1049)+1,"")</f>
        <v/>
      </c>
      <c r="C1050" s="65"/>
      <c r="D1050" s="43"/>
      <c r="E1050" s="43"/>
      <c r="F1050" s="27"/>
      <c r="G1050" s="28"/>
      <c r="H1050" s="28"/>
      <c r="I1050" s="28"/>
      <c r="J1050" s="28"/>
      <c r="K1050" s="28"/>
      <c r="L1050" s="28"/>
      <c r="M1050" s="45"/>
      <c r="N1050" s="28"/>
      <c r="O1050" s="26"/>
      <c r="Q1050" s="101"/>
      <c r="R1050" s="101" t="str">
        <f t="shared" si="81"/>
        <v/>
      </c>
      <c r="S1050" s="107" t="str">
        <f t="shared" si="82"/>
        <v/>
      </c>
      <c r="T1050" s="105"/>
      <c r="U1050" s="101" t="str">
        <f t="shared" si="83"/>
        <v/>
      </c>
      <c r="V1050" s="101" t="str">
        <f t="shared" si="84"/>
        <v/>
      </c>
    </row>
    <row r="1051" spans="1:22" x14ac:dyDescent="0.3">
      <c r="A1051" s="32">
        <f t="shared" si="80"/>
        <v>1029</v>
      </c>
      <c r="B1051" s="66" t="str">
        <f>IF(OR(C1051="EE",C1051="E",C1051="Employee",C1051="Self",AND(C1051=0,TRIM(C1051)&lt;&gt;"")),MAX($B$23:B1050)+1,"")</f>
        <v/>
      </c>
      <c r="C1051" s="65"/>
      <c r="D1051" s="43"/>
      <c r="E1051" s="43"/>
      <c r="F1051" s="27"/>
      <c r="G1051" s="28"/>
      <c r="H1051" s="28"/>
      <c r="I1051" s="28"/>
      <c r="J1051" s="28"/>
      <c r="K1051" s="28"/>
      <c r="L1051" s="28"/>
      <c r="M1051" s="45"/>
      <c r="N1051" s="28"/>
      <c r="O1051" s="26"/>
      <c r="Q1051" s="101"/>
      <c r="R1051" s="101" t="str">
        <f t="shared" si="81"/>
        <v/>
      </c>
      <c r="S1051" s="107" t="str">
        <f t="shared" si="82"/>
        <v/>
      </c>
      <c r="T1051" s="105"/>
      <c r="U1051" s="101" t="str">
        <f t="shared" si="83"/>
        <v/>
      </c>
      <c r="V1051" s="101" t="str">
        <f t="shared" si="84"/>
        <v/>
      </c>
    </row>
    <row r="1052" spans="1:22" x14ac:dyDescent="0.3">
      <c r="A1052" s="32">
        <f t="shared" si="80"/>
        <v>1030</v>
      </c>
      <c r="B1052" s="66" t="str">
        <f>IF(OR(C1052="EE",C1052="E",C1052="Employee",C1052="Self",AND(C1052=0,TRIM(C1052)&lt;&gt;"")),MAX($B$23:B1051)+1,"")</f>
        <v/>
      </c>
      <c r="C1052" s="65"/>
      <c r="D1052" s="43"/>
      <c r="E1052" s="43"/>
      <c r="F1052" s="27"/>
      <c r="G1052" s="28"/>
      <c r="H1052" s="28"/>
      <c r="I1052" s="28"/>
      <c r="J1052" s="28"/>
      <c r="K1052" s="28"/>
      <c r="L1052" s="28"/>
      <c r="M1052" s="45"/>
      <c r="N1052" s="28"/>
      <c r="O1052" s="26"/>
      <c r="Q1052" s="101"/>
      <c r="R1052" s="101" t="str">
        <f t="shared" si="81"/>
        <v/>
      </c>
      <c r="S1052" s="107" t="str">
        <f t="shared" si="82"/>
        <v/>
      </c>
      <c r="T1052" s="105"/>
      <c r="U1052" s="101" t="str">
        <f t="shared" si="83"/>
        <v/>
      </c>
      <c r="V1052" s="101" t="str">
        <f t="shared" si="84"/>
        <v/>
      </c>
    </row>
    <row r="1053" spans="1:22" x14ac:dyDescent="0.3">
      <c r="A1053" s="32">
        <f t="shared" si="80"/>
        <v>1031</v>
      </c>
      <c r="B1053" s="66" t="str">
        <f>IF(OR(C1053="EE",C1053="E",C1053="Employee",C1053="Self",AND(C1053=0,TRIM(C1053)&lt;&gt;"")),MAX($B$23:B1052)+1,"")</f>
        <v/>
      </c>
      <c r="C1053" s="65"/>
      <c r="D1053" s="43"/>
      <c r="E1053" s="43"/>
      <c r="F1053" s="27"/>
      <c r="G1053" s="28"/>
      <c r="H1053" s="28"/>
      <c r="I1053" s="28"/>
      <c r="J1053" s="28"/>
      <c r="K1053" s="28"/>
      <c r="L1053" s="28"/>
      <c r="M1053" s="45"/>
      <c r="N1053" s="28"/>
      <c r="O1053" s="26"/>
      <c r="Q1053" s="101"/>
      <c r="R1053" s="101" t="str">
        <f t="shared" si="81"/>
        <v/>
      </c>
      <c r="S1053" s="107" t="str">
        <f t="shared" si="82"/>
        <v/>
      </c>
      <c r="T1053" s="105"/>
      <c r="U1053" s="101" t="str">
        <f t="shared" si="83"/>
        <v/>
      </c>
      <c r="V1053" s="101" t="str">
        <f t="shared" si="84"/>
        <v/>
      </c>
    </row>
    <row r="1054" spans="1:22" x14ac:dyDescent="0.3">
      <c r="A1054" s="32">
        <f t="shared" si="80"/>
        <v>1032</v>
      </c>
      <c r="B1054" s="66" t="str">
        <f>IF(OR(C1054="EE",C1054="E",C1054="Employee",C1054="Self",AND(C1054=0,TRIM(C1054)&lt;&gt;"")),MAX($B$23:B1053)+1,"")</f>
        <v/>
      </c>
      <c r="C1054" s="65"/>
      <c r="D1054" s="43"/>
      <c r="E1054" s="43"/>
      <c r="F1054" s="27"/>
      <c r="G1054" s="28"/>
      <c r="H1054" s="28"/>
      <c r="I1054" s="28"/>
      <c r="J1054" s="28"/>
      <c r="K1054" s="28"/>
      <c r="L1054" s="28"/>
      <c r="M1054" s="45"/>
      <c r="N1054" s="28"/>
      <c r="O1054" s="26"/>
      <c r="Q1054" s="101"/>
      <c r="R1054" s="101" t="str">
        <f t="shared" si="81"/>
        <v/>
      </c>
      <c r="S1054" s="107" t="str">
        <f t="shared" si="82"/>
        <v/>
      </c>
      <c r="T1054" s="105"/>
      <c r="U1054" s="101" t="str">
        <f t="shared" si="83"/>
        <v/>
      </c>
      <c r="V1054" s="101" t="str">
        <f t="shared" si="84"/>
        <v/>
      </c>
    </row>
    <row r="1055" spans="1:22" x14ac:dyDescent="0.3">
      <c r="A1055" s="32">
        <f t="shared" si="80"/>
        <v>1033</v>
      </c>
      <c r="B1055" s="66" t="str">
        <f>IF(OR(C1055="EE",C1055="E",C1055="Employee",C1055="Self",AND(C1055=0,TRIM(C1055)&lt;&gt;"")),MAX($B$23:B1054)+1,"")</f>
        <v/>
      </c>
      <c r="C1055" s="65"/>
      <c r="D1055" s="43"/>
      <c r="E1055" s="43"/>
      <c r="F1055" s="27"/>
      <c r="G1055" s="28"/>
      <c r="H1055" s="28"/>
      <c r="I1055" s="28"/>
      <c r="J1055" s="28"/>
      <c r="K1055" s="28"/>
      <c r="L1055" s="28"/>
      <c r="M1055" s="45"/>
      <c r="N1055" s="28"/>
      <c r="O1055" s="26"/>
      <c r="Q1055" s="101"/>
      <c r="R1055" s="101" t="str">
        <f t="shared" si="81"/>
        <v/>
      </c>
      <c r="S1055" s="107" t="str">
        <f t="shared" si="82"/>
        <v/>
      </c>
      <c r="T1055" s="105"/>
      <c r="U1055" s="101" t="str">
        <f t="shared" si="83"/>
        <v/>
      </c>
      <c r="V1055" s="101" t="str">
        <f t="shared" si="84"/>
        <v/>
      </c>
    </row>
    <row r="1056" spans="1:22" x14ac:dyDescent="0.3">
      <c r="A1056" s="32">
        <f t="shared" si="80"/>
        <v>1034</v>
      </c>
      <c r="B1056" s="66" t="str">
        <f>IF(OR(C1056="EE",C1056="E",C1056="Employee",C1056="Self",AND(C1056=0,TRIM(C1056)&lt;&gt;"")),MAX($B$23:B1055)+1,"")</f>
        <v/>
      </c>
      <c r="C1056" s="65"/>
      <c r="D1056" s="43"/>
      <c r="E1056" s="43"/>
      <c r="F1056" s="27"/>
      <c r="G1056" s="28"/>
      <c r="H1056" s="28"/>
      <c r="I1056" s="28"/>
      <c r="J1056" s="28"/>
      <c r="K1056" s="28"/>
      <c r="L1056" s="28"/>
      <c r="M1056" s="45"/>
      <c r="N1056" s="28"/>
      <c r="O1056" s="26"/>
      <c r="Q1056" s="101"/>
      <c r="R1056" s="101" t="str">
        <f t="shared" si="81"/>
        <v/>
      </c>
      <c r="S1056" s="107" t="str">
        <f t="shared" si="82"/>
        <v/>
      </c>
      <c r="T1056" s="105"/>
      <c r="U1056" s="101" t="str">
        <f t="shared" si="83"/>
        <v/>
      </c>
      <c r="V1056" s="101" t="str">
        <f t="shared" si="84"/>
        <v/>
      </c>
    </row>
    <row r="1057" spans="1:22" x14ac:dyDescent="0.3">
      <c r="A1057" s="32">
        <f t="shared" si="80"/>
        <v>1035</v>
      </c>
      <c r="B1057" s="66" t="str">
        <f>IF(OR(C1057="EE",C1057="E",C1057="Employee",C1057="Self",AND(C1057=0,TRIM(C1057)&lt;&gt;"")),MAX($B$23:B1056)+1,"")</f>
        <v/>
      </c>
      <c r="C1057" s="65"/>
      <c r="D1057" s="43"/>
      <c r="E1057" s="43"/>
      <c r="F1057" s="27"/>
      <c r="G1057" s="28"/>
      <c r="H1057" s="28"/>
      <c r="I1057" s="28"/>
      <c r="J1057" s="28"/>
      <c r="K1057" s="28"/>
      <c r="L1057" s="28"/>
      <c r="M1057" s="45"/>
      <c r="N1057" s="28"/>
      <c r="O1057" s="26"/>
      <c r="Q1057" s="101"/>
      <c r="R1057" s="101" t="str">
        <f t="shared" si="81"/>
        <v/>
      </c>
      <c r="S1057" s="107" t="str">
        <f t="shared" si="82"/>
        <v/>
      </c>
      <c r="T1057" s="105"/>
      <c r="U1057" s="101" t="str">
        <f t="shared" si="83"/>
        <v/>
      </c>
      <c r="V1057" s="101" t="str">
        <f t="shared" si="84"/>
        <v/>
      </c>
    </row>
    <row r="1058" spans="1:22" x14ac:dyDescent="0.3">
      <c r="A1058" s="32">
        <f t="shared" si="80"/>
        <v>1036</v>
      </c>
      <c r="B1058" s="66" t="str">
        <f>IF(OR(C1058="EE",C1058="E",C1058="Employee",C1058="Self",AND(C1058=0,TRIM(C1058)&lt;&gt;"")),MAX($B$23:B1057)+1,"")</f>
        <v/>
      </c>
      <c r="C1058" s="65"/>
      <c r="D1058" s="43"/>
      <c r="E1058" s="43"/>
      <c r="F1058" s="27"/>
      <c r="G1058" s="28"/>
      <c r="H1058" s="28"/>
      <c r="I1058" s="28"/>
      <c r="J1058" s="28"/>
      <c r="K1058" s="28"/>
      <c r="L1058" s="28"/>
      <c r="M1058" s="45"/>
      <c r="N1058" s="28"/>
      <c r="O1058" s="26"/>
      <c r="Q1058" s="101"/>
      <c r="R1058" s="101" t="str">
        <f t="shared" si="81"/>
        <v/>
      </c>
      <c r="S1058" s="107" t="str">
        <f t="shared" si="82"/>
        <v/>
      </c>
      <c r="T1058" s="105"/>
      <c r="U1058" s="101" t="str">
        <f t="shared" si="83"/>
        <v/>
      </c>
      <c r="V1058" s="101" t="str">
        <f t="shared" si="84"/>
        <v/>
      </c>
    </row>
    <row r="1059" spans="1:22" x14ac:dyDescent="0.3">
      <c r="A1059" s="32">
        <f t="shared" si="80"/>
        <v>1037</v>
      </c>
      <c r="B1059" s="66" t="str">
        <f>IF(OR(C1059="EE",C1059="E",C1059="Employee",C1059="Self",AND(C1059=0,TRIM(C1059)&lt;&gt;"")),MAX($B$23:B1058)+1,"")</f>
        <v/>
      </c>
      <c r="C1059" s="65"/>
      <c r="D1059" s="43"/>
      <c r="E1059" s="43"/>
      <c r="F1059" s="27"/>
      <c r="G1059" s="28"/>
      <c r="H1059" s="28"/>
      <c r="I1059" s="28"/>
      <c r="J1059" s="28"/>
      <c r="K1059" s="28"/>
      <c r="L1059" s="28"/>
      <c r="M1059" s="45"/>
      <c r="N1059" s="28"/>
      <c r="O1059" s="26"/>
      <c r="Q1059" s="101"/>
      <c r="R1059" s="101" t="str">
        <f t="shared" si="81"/>
        <v/>
      </c>
      <c r="S1059" s="107" t="str">
        <f t="shared" si="82"/>
        <v/>
      </c>
      <c r="T1059" s="105"/>
      <c r="U1059" s="101" t="str">
        <f t="shared" si="83"/>
        <v/>
      </c>
      <c r="V1059" s="101" t="str">
        <f t="shared" si="84"/>
        <v/>
      </c>
    </row>
    <row r="1060" spans="1:22" x14ac:dyDescent="0.3">
      <c r="A1060" s="32">
        <f t="shared" si="80"/>
        <v>1038</v>
      </c>
      <c r="B1060" s="66" t="str">
        <f>IF(OR(C1060="EE",C1060="E",C1060="Employee",C1060="Self",AND(C1060=0,TRIM(C1060)&lt;&gt;"")),MAX($B$23:B1059)+1,"")</f>
        <v/>
      </c>
      <c r="C1060" s="65"/>
      <c r="D1060" s="43"/>
      <c r="E1060" s="43"/>
      <c r="F1060" s="27"/>
      <c r="G1060" s="28"/>
      <c r="H1060" s="28"/>
      <c r="I1060" s="28"/>
      <c r="J1060" s="28"/>
      <c r="K1060" s="28"/>
      <c r="L1060" s="28"/>
      <c r="M1060" s="45"/>
      <c r="N1060" s="28"/>
      <c r="O1060" s="26"/>
      <c r="Q1060" s="101"/>
      <c r="R1060" s="101" t="str">
        <f t="shared" si="81"/>
        <v/>
      </c>
      <c r="S1060" s="107" t="str">
        <f t="shared" si="82"/>
        <v/>
      </c>
      <c r="T1060" s="105"/>
      <c r="U1060" s="101" t="str">
        <f t="shared" si="83"/>
        <v/>
      </c>
      <c r="V1060" s="101" t="str">
        <f t="shared" si="84"/>
        <v/>
      </c>
    </row>
    <row r="1061" spans="1:22" x14ac:dyDescent="0.3">
      <c r="A1061" s="32">
        <f t="shared" si="80"/>
        <v>1039</v>
      </c>
      <c r="B1061" s="66" t="str">
        <f>IF(OR(C1061="EE",C1061="E",C1061="Employee",C1061="Self",AND(C1061=0,TRIM(C1061)&lt;&gt;"")),MAX($B$23:B1060)+1,"")</f>
        <v/>
      </c>
      <c r="C1061" s="65"/>
      <c r="D1061" s="43"/>
      <c r="E1061" s="43"/>
      <c r="F1061" s="27"/>
      <c r="G1061" s="28"/>
      <c r="H1061" s="28"/>
      <c r="I1061" s="28"/>
      <c r="J1061" s="28"/>
      <c r="K1061" s="28"/>
      <c r="L1061" s="28"/>
      <c r="M1061" s="45"/>
      <c r="N1061" s="28"/>
      <c r="O1061" s="26"/>
      <c r="Q1061" s="101"/>
      <c r="R1061" s="101" t="str">
        <f t="shared" si="81"/>
        <v/>
      </c>
      <c r="S1061" s="107" t="str">
        <f t="shared" si="82"/>
        <v/>
      </c>
      <c r="T1061" s="105"/>
      <c r="U1061" s="101" t="str">
        <f t="shared" si="83"/>
        <v/>
      </c>
      <c r="V1061" s="101" t="str">
        <f t="shared" si="84"/>
        <v/>
      </c>
    </row>
    <row r="1062" spans="1:22" x14ac:dyDescent="0.3">
      <c r="A1062" s="32">
        <f t="shared" si="80"/>
        <v>1040</v>
      </c>
      <c r="B1062" s="66" t="str">
        <f>IF(OR(C1062="EE",C1062="E",C1062="Employee",C1062="Self",AND(C1062=0,TRIM(C1062)&lt;&gt;"")),MAX($B$23:B1061)+1,"")</f>
        <v/>
      </c>
      <c r="C1062" s="65"/>
      <c r="D1062" s="43"/>
      <c r="E1062" s="43"/>
      <c r="F1062" s="27"/>
      <c r="G1062" s="28"/>
      <c r="H1062" s="28"/>
      <c r="I1062" s="28"/>
      <c r="J1062" s="28"/>
      <c r="K1062" s="28"/>
      <c r="L1062" s="28"/>
      <c r="M1062" s="45"/>
      <c r="N1062" s="28"/>
      <c r="O1062" s="26"/>
      <c r="Q1062" s="101"/>
      <c r="R1062" s="101" t="str">
        <f t="shared" si="81"/>
        <v/>
      </c>
      <c r="S1062" s="107" t="str">
        <f t="shared" si="82"/>
        <v/>
      </c>
      <c r="T1062" s="105"/>
      <c r="U1062" s="101" t="str">
        <f t="shared" si="83"/>
        <v/>
      </c>
      <c r="V1062" s="101" t="str">
        <f t="shared" si="84"/>
        <v/>
      </c>
    </row>
    <row r="1063" spans="1:22" x14ac:dyDescent="0.3">
      <c r="A1063" s="32">
        <f t="shared" si="80"/>
        <v>1041</v>
      </c>
      <c r="B1063" s="66" t="str">
        <f>IF(OR(C1063="EE",C1063="E",C1063="Employee",C1063="Self",AND(C1063=0,TRIM(C1063)&lt;&gt;"")),MAX($B$23:B1062)+1,"")</f>
        <v/>
      </c>
      <c r="C1063" s="65"/>
      <c r="D1063" s="43"/>
      <c r="E1063" s="43"/>
      <c r="F1063" s="27"/>
      <c r="G1063" s="28"/>
      <c r="H1063" s="28"/>
      <c r="I1063" s="28"/>
      <c r="J1063" s="28"/>
      <c r="K1063" s="28"/>
      <c r="L1063" s="28"/>
      <c r="M1063" s="45"/>
      <c r="N1063" s="28"/>
      <c r="O1063" s="26"/>
      <c r="Q1063" s="101"/>
      <c r="R1063" s="101" t="str">
        <f t="shared" si="81"/>
        <v/>
      </c>
      <c r="S1063" s="107" t="str">
        <f t="shared" si="82"/>
        <v/>
      </c>
      <c r="T1063" s="105"/>
      <c r="U1063" s="101" t="str">
        <f t="shared" si="83"/>
        <v/>
      </c>
      <c r="V1063" s="101" t="str">
        <f t="shared" si="84"/>
        <v/>
      </c>
    </row>
    <row r="1064" spans="1:22" x14ac:dyDescent="0.3">
      <c r="A1064" s="32">
        <f t="shared" si="80"/>
        <v>1042</v>
      </c>
      <c r="B1064" s="66" t="str">
        <f>IF(OR(C1064="EE",C1064="E",C1064="Employee",C1064="Self",AND(C1064=0,TRIM(C1064)&lt;&gt;"")),MAX($B$23:B1063)+1,"")</f>
        <v/>
      </c>
      <c r="C1064" s="65"/>
      <c r="D1064" s="43"/>
      <c r="E1064" s="43"/>
      <c r="F1064" s="27"/>
      <c r="G1064" s="28"/>
      <c r="H1064" s="28"/>
      <c r="I1064" s="28"/>
      <c r="J1064" s="28"/>
      <c r="K1064" s="28"/>
      <c r="L1064" s="28"/>
      <c r="M1064" s="45"/>
      <c r="N1064" s="28"/>
      <c r="O1064" s="26"/>
      <c r="Q1064" s="101"/>
      <c r="R1064" s="101" t="str">
        <f t="shared" si="81"/>
        <v/>
      </c>
      <c r="S1064" s="107" t="str">
        <f t="shared" si="82"/>
        <v/>
      </c>
      <c r="T1064" s="105"/>
      <c r="U1064" s="101" t="str">
        <f t="shared" si="83"/>
        <v/>
      </c>
      <c r="V1064" s="101" t="str">
        <f t="shared" si="84"/>
        <v/>
      </c>
    </row>
    <row r="1065" spans="1:22" x14ac:dyDescent="0.3">
      <c r="A1065" s="32">
        <f t="shared" si="80"/>
        <v>1043</v>
      </c>
      <c r="B1065" s="66" t="str">
        <f>IF(OR(C1065="EE",C1065="E",C1065="Employee",C1065="Self",AND(C1065=0,TRIM(C1065)&lt;&gt;"")),MAX($B$23:B1064)+1,"")</f>
        <v/>
      </c>
      <c r="C1065" s="65"/>
      <c r="D1065" s="43"/>
      <c r="E1065" s="43"/>
      <c r="F1065" s="27"/>
      <c r="G1065" s="28"/>
      <c r="H1065" s="28"/>
      <c r="I1065" s="28"/>
      <c r="J1065" s="28"/>
      <c r="K1065" s="28"/>
      <c r="L1065" s="28"/>
      <c r="M1065" s="45"/>
      <c r="N1065" s="28"/>
      <c r="O1065" s="26"/>
      <c r="Q1065" s="101"/>
      <c r="R1065" s="101" t="str">
        <f t="shared" si="81"/>
        <v/>
      </c>
      <c r="S1065" s="107" t="str">
        <f t="shared" si="82"/>
        <v/>
      </c>
      <c r="T1065" s="105"/>
      <c r="U1065" s="101" t="str">
        <f t="shared" si="83"/>
        <v/>
      </c>
      <c r="V1065" s="101" t="str">
        <f t="shared" si="84"/>
        <v/>
      </c>
    </row>
    <row r="1066" spans="1:22" x14ac:dyDescent="0.3">
      <c r="A1066" s="32">
        <f t="shared" si="80"/>
        <v>1044</v>
      </c>
      <c r="B1066" s="66" t="str">
        <f>IF(OR(C1066="EE",C1066="E",C1066="Employee",C1066="Self",AND(C1066=0,TRIM(C1066)&lt;&gt;"")),MAX($B$23:B1065)+1,"")</f>
        <v/>
      </c>
      <c r="C1066" s="65"/>
      <c r="D1066" s="43"/>
      <c r="E1066" s="43"/>
      <c r="F1066" s="27"/>
      <c r="G1066" s="28"/>
      <c r="H1066" s="28"/>
      <c r="I1066" s="28"/>
      <c r="J1066" s="28"/>
      <c r="K1066" s="28"/>
      <c r="L1066" s="28"/>
      <c r="M1066" s="45"/>
      <c r="N1066" s="28"/>
      <c r="O1066" s="26"/>
      <c r="Q1066" s="101"/>
      <c r="R1066" s="101" t="str">
        <f t="shared" si="81"/>
        <v/>
      </c>
      <c r="S1066" s="107" t="str">
        <f t="shared" si="82"/>
        <v/>
      </c>
      <c r="T1066" s="105"/>
      <c r="U1066" s="101" t="str">
        <f t="shared" si="83"/>
        <v/>
      </c>
      <c r="V1066" s="101" t="str">
        <f t="shared" si="84"/>
        <v/>
      </c>
    </row>
    <row r="1067" spans="1:22" x14ac:dyDescent="0.3">
      <c r="A1067" s="32">
        <f t="shared" si="80"/>
        <v>1045</v>
      </c>
      <c r="B1067" s="66" t="str">
        <f>IF(OR(C1067="EE",C1067="E",C1067="Employee",C1067="Self",AND(C1067=0,TRIM(C1067)&lt;&gt;"")),MAX($B$23:B1066)+1,"")</f>
        <v/>
      </c>
      <c r="C1067" s="65"/>
      <c r="D1067" s="43"/>
      <c r="E1067" s="43"/>
      <c r="F1067" s="27"/>
      <c r="G1067" s="28"/>
      <c r="H1067" s="28"/>
      <c r="I1067" s="28"/>
      <c r="J1067" s="28"/>
      <c r="K1067" s="28"/>
      <c r="L1067" s="28"/>
      <c r="M1067" s="45"/>
      <c r="N1067" s="28"/>
      <c r="O1067" s="26"/>
      <c r="Q1067" s="101"/>
      <c r="R1067" s="101" t="str">
        <f t="shared" si="81"/>
        <v/>
      </c>
      <c r="S1067" s="107" t="str">
        <f t="shared" si="82"/>
        <v/>
      </c>
      <c r="T1067" s="105"/>
      <c r="U1067" s="101" t="str">
        <f t="shared" si="83"/>
        <v/>
      </c>
      <c r="V1067" s="101" t="str">
        <f t="shared" si="84"/>
        <v/>
      </c>
    </row>
    <row r="1068" spans="1:22" x14ac:dyDescent="0.3">
      <c r="A1068" s="32">
        <f t="shared" si="80"/>
        <v>1046</v>
      </c>
      <c r="B1068" s="66" t="str">
        <f>IF(OR(C1068="EE",C1068="E",C1068="Employee",C1068="Self",AND(C1068=0,TRIM(C1068)&lt;&gt;"")),MAX($B$23:B1067)+1,"")</f>
        <v/>
      </c>
      <c r="C1068" s="65"/>
      <c r="D1068" s="43"/>
      <c r="E1068" s="43"/>
      <c r="F1068" s="27"/>
      <c r="G1068" s="28"/>
      <c r="H1068" s="28"/>
      <c r="I1068" s="28"/>
      <c r="J1068" s="28"/>
      <c r="K1068" s="28"/>
      <c r="L1068" s="28"/>
      <c r="M1068" s="45"/>
      <c r="N1068" s="28"/>
      <c r="O1068" s="26"/>
      <c r="Q1068" s="101"/>
      <c r="R1068" s="101" t="str">
        <f t="shared" si="81"/>
        <v/>
      </c>
      <c r="S1068" s="107" t="str">
        <f t="shared" si="82"/>
        <v/>
      </c>
      <c r="T1068" s="105"/>
      <c r="U1068" s="101" t="str">
        <f t="shared" si="83"/>
        <v/>
      </c>
      <c r="V1068" s="101" t="str">
        <f t="shared" si="84"/>
        <v/>
      </c>
    </row>
    <row r="1069" spans="1:22" x14ac:dyDescent="0.3">
      <c r="A1069" s="32">
        <f t="shared" si="80"/>
        <v>1047</v>
      </c>
      <c r="B1069" s="66" t="str">
        <f>IF(OR(C1069="EE",C1069="E",C1069="Employee",C1069="Self",AND(C1069=0,TRIM(C1069)&lt;&gt;"")),MAX($B$23:B1068)+1,"")</f>
        <v/>
      </c>
      <c r="C1069" s="65"/>
      <c r="D1069" s="43"/>
      <c r="E1069" s="43"/>
      <c r="F1069" s="27"/>
      <c r="G1069" s="28"/>
      <c r="H1069" s="28"/>
      <c r="I1069" s="28"/>
      <c r="J1069" s="28"/>
      <c r="K1069" s="28"/>
      <c r="L1069" s="28"/>
      <c r="M1069" s="45"/>
      <c r="N1069" s="28"/>
      <c r="O1069" s="26"/>
      <c r="Q1069" s="101"/>
      <c r="R1069" s="101" t="str">
        <f t="shared" si="81"/>
        <v/>
      </c>
      <c r="S1069" s="107" t="str">
        <f t="shared" si="82"/>
        <v/>
      </c>
      <c r="T1069" s="105"/>
      <c r="U1069" s="101" t="str">
        <f t="shared" si="83"/>
        <v/>
      </c>
      <c r="V1069" s="101" t="str">
        <f t="shared" si="84"/>
        <v/>
      </c>
    </row>
    <row r="1070" spans="1:22" x14ac:dyDescent="0.3">
      <c r="A1070" s="32">
        <f t="shared" si="80"/>
        <v>1048</v>
      </c>
      <c r="B1070" s="66" t="str">
        <f>IF(OR(C1070="EE",C1070="E",C1070="Employee",C1070="Self",AND(C1070=0,TRIM(C1070)&lt;&gt;"")),MAX($B$23:B1069)+1,"")</f>
        <v/>
      </c>
      <c r="C1070" s="65"/>
      <c r="D1070" s="43"/>
      <c r="E1070" s="43"/>
      <c r="F1070" s="27"/>
      <c r="G1070" s="28"/>
      <c r="H1070" s="28"/>
      <c r="I1070" s="28"/>
      <c r="J1070" s="28"/>
      <c r="K1070" s="28"/>
      <c r="L1070" s="28"/>
      <c r="M1070" s="45"/>
      <c r="N1070" s="28"/>
      <c r="O1070" s="26"/>
      <c r="Q1070" s="101"/>
      <c r="R1070" s="101" t="str">
        <f t="shared" si="81"/>
        <v/>
      </c>
      <c r="S1070" s="107" t="str">
        <f t="shared" si="82"/>
        <v/>
      </c>
      <c r="T1070" s="105"/>
      <c r="U1070" s="101" t="str">
        <f t="shared" si="83"/>
        <v/>
      </c>
      <c r="V1070" s="101" t="str">
        <f t="shared" si="84"/>
        <v/>
      </c>
    </row>
    <row r="1071" spans="1:22" x14ac:dyDescent="0.3">
      <c r="A1071" s="32">
        <f t="shared" si="80"/>
        <v>1049</v>
      </c>
      <c r="B1071" s="66" t="str">
        <f>IF(OR(C1071="EE",C1071="E",C1071="Employee",C1071="Self",AND(C1071=0,TRIM(C1071)&lt;&gt;"")),MAX($B$23:B1070)+1,"")</f>
        <v/>
      </c>
      <c r="C1071" s="65"/>
      <c r="D1071" s="43"/>
      <c r="E1071" s="43"/>
      <c r="F1071" s="27"/>
      <c r="G1071" s="28"/>
      <c r="H1071" s="28"/>
      <c r="I1071" s="28"/>
      <c r="J1071" s="28"/>
      <c r="K1071" s="28"/>
      <c r="L1071" s="28"/>
      <c r="M1071" s="45"/>
      <c r="N1071" s="28"/>
      <c r="O1071" s="26"/>
      <c r="Q1071" s="101"/>
      <c r="R1071" s="101" t="str">
        <f t="shared" si="81"/>
        <v/>
      </c>
      <c r="S1071" s="107" t="str">
        <f t="shared" si="82"/>
        <v/>
      </c>
      <c r="T1071" s="105"/>
      <c r="U1071" s="101" t="str">
        <f t="shared" si="83"/>
        <v/>
      </c>
      <c r="V1071" s="101" t="str">
        <f t="shared" si="84"/>
        <v/>
      </c>
    </row>
    <row r="1072" spans="1:22" x14ac:dyDescent="0.3">
      <c r="A1072" s="32">
        <f t="shared" si="80"/>
        <v>1050</v>
      </c>
      <c r="B1072" s="66" t="str">
        <f>IF(OR(C1072="EE",C1072="E",C1072="Employee",C1072="Self",AND(C1072=0,TRIM(C1072)&lt;&gt;"")),MAX($B$23:B1071)+1,"")</f>
        <v/>
      </c>
      <c r="C1072" s="65"/>
      <c r="D1072" s="43"/>
      <c r="E1072" s="43"/>
      <c r="F1072" s="27"/>
      <c r="G1072" s="28"/>
      <c r="H1072" s="28"/>
      <c r="I1072" s="28"/>
      <c r="J1072" s="28"/>
      <c r="K1072" s="28"/>
      <c r="L1072" s="28"/>
      <c r="M1072" s="45"/>
      <c r="N1072" s="28"/>
      <c r="O1072" s="26"/>
      <c r="Q1072" s="101"/>
      <c r="R1072" s="101" t="str">
        <f t="shared" si="81"/>
        <v/>
      </c>
      <c r="S1072" s="107" t="str">
        <f t="shared" si="82"/>
        <v/>
      </c>
      <c r="T1072" s="105"/>
      <c r="U1072" s="101" t="str">
        <f t="shared" si="83"/>
        <v/>
      </c>
      <c r="V1072" s="101" t="str">
        <f t="shared" si="84"/>
        <v/>
      </c>
    </row>
    <row r="1073" spans="1:22" x14ac:dyDescent="0.3">
      <c r="A1073" s="32">
        <f t="shared" si="80"/>
        <v>1051</v>
      </c>
      <c r="B1073" s="66" t="str">
        <f>IF(OR(C1073="EE",C1073="E",C1073="Employee",C1073="Self",AND(C1073=0,TRIM(C1073)&lt;&gt;"")),MAX($B$23:B1072)+1,"")</f>
        <v/>
      </c>
      <c r="C1073" s="65"/>
      <c r="D1073" s="43"/>
      <c r="E1073" s="43"/>
      <c r="F1073" s="27"/>
      <c r="G1073" s="28"/>
      <c r="H1073" s="28"/>
      <c r="I1073" s="28"/>
      <c r="J1073" s="28"/>
      <c r="K1073" s="28"/>
      <c r="L1073" s="28"/>
      <c r="M1073" s="45"/>
      <c r="N1073" s="28"/>
      <c r="O1073" s="26"/>
      <c r="Q1073" s="101"/>
      <c r="R1073" s="101" t="str">
        <f t="shared" si="81"/>
        <v/>
      </c>
      <c r="S1073" s="107" t="str">
        <f t="shared" si="82"/>
        <v/>
      </c>
      <c r="T1073" s="105"/>
      <c r="U1073" s="101" t="str">
        <f t="shared" si="83"/>
        <v/>
      </c>
      <c r="V1073" s="101" t="str">
        <f t="shared" si="84"/>
        <v/>
      </c>
    </row>
    <row r="1074" spans="1:22" x14ac:dyDescent="0.3">
      <c r="A1074" s="32">
        <f t="shared" si="80"/>
        <v>1052</v>
      </c>
      <c r="B1074" s="66" t="str">
        <f>IF(OR(C1074="EE",C1074="E",C1074="Employee",C1074="Self",AND(C1074=0,TRIM(C1074)&lt;&gt;"")),MAX($B$23:B1073)+1,"")</f>
        <v/>
      </c>
      <c r="C1074" s="65"/>
      <c r="D1074" s="43"/>
      <c r="E1074" s="43"/>
      <c r="F1074" s="27"/>
      <c r="G1074" s="28"/>
      <c r="H1074" s="28"/>
      <c r="I1074" s="28"/>
      <c r="J1074" s="28"/>
      <c r="K1074" s="28"/>
      <c r="L1074" s="28"/>
      <c r="M1074" s="45"/>
      <c r="N1074" s="28"/>
      <c r="O1074" s="26"/>
      <c r="Q1074" s="101"/>
      <c r="R1074" s="101" t="str">
        <f t="shared" si="81"/>
        <v/>
      </c>
      <c r="S1074" s="107" t="str">
        <f t="shared" si="82"/>
        <v/>
      </c>
      <c r="T1074" s="105"/>
      <c r="U1074" s="101" t="str">
        <f t="shared" si="83"/>
        <v/>
      </c>
      <c r="V1074" s="101" t="str">
        <f t="shared" si="84"/>
        <v/>
      </c>
    </row>
    <row r="1075" spans="1:22" x14ac:dyDescent="0.3">
      <c r="A1075" s="32">
        <f t="shared" si="80"/>
        <v>1053</v>
      </c>
      <c r="B1075" s="66" t="str">
        <f>IF(OR(C1075="EE",C1075="E",C1075="Employee",C1075="Self",AND(C1075=0,TRIM(C1075)&lt;&gt;"")),MAX($B$23:B1074)+1,"")</f>
        <v/>
      </c>
      <c r="C1075" s="65"/>
      <c r="D1075" s="43"/>
      <c r="E1075" s="43"/>
      <c r="F1075" s="27"/>
      <c r="G1075" s="28"/>
      <c r="H1075" s="28"/>
      <c r="I1075" s="28"/>
      <c r="J1075" s="28"/>
      <c r="K1075" s="28"/>
      <c r="L1075" s="28"/>
      <c r="M1075" s="45"/>
      <c r="N1075" s="28"/>
      <c r="O1075" s="26"/>
      <c r="Q1075" s="101"/>
      <c r="R1075" s="101" t="str">
        <f t="shared" si="81"/>
        <v/>
      </c>
      <c r="S1075" s="107" t="str">
        <f t="shared" si="82"/>
        <v/>
      </c>
      <c r="T1075" s="105"/>
      <c r="U1075" s="101" t="str">
        <f t="shared" si="83"/>
        <v/>
      </c>
      <c r="V1075" s="101" t="str">
        <f t="shared" si="84"/>
        <v/>
      </c>
    </row>
    <row r="1076" spans="1:22" x14ac:dyDescent="0.3">
      <c r="A1076" s="32">
        <f t="shared" si="80"/>
        <v>1054</v>
      </c>
      <c r="B1076" s="66" t="str">
        <f>IF(OR(C1076="EE",C1076="E",C1076="Employee",C1076="Self",AND(C1076=0,TRIM(C1076)&lt;&gt;"")),MAX($B$23:B1075)+1,"")</f>
        <v/>
      </c>
      <c r="C1076" s="65"/>
      <c r="D1076" s="43"/>
      <c r="E1076" s="43"/>
      <c r="F1076" s="27"/>
      <c r="G1076" s="28"/>
      <c r="H1076" s="28"/>
      <c r="I1076" s="28"/>
      <c r="J1076" s="28"/>
      <c r="K1076" s="28"/>
      <c r="L1076" s="28"/>
      <c r="M1076" s="45"/>
      <c r="N1076" s="28"/>
      <c r="O1076" s="26"/>
      <c r="Q1076" s="101"/>
      <c r="R1076" s="101" t="str">
        <f t="shared" si="81"/>
        <v/>
      </c>
      <c r="S1076" s="107" t="str">
        <f t="shared" si="82"/>
        <v/>
      </c>
      <c r="T1076" s="105"/>
      <c r="U1076" s="101" t="str">
        <f t="shared" si="83"/>
        <v/>
      </c>
      <c r="V1076" s="101" t="str">
        <f t="shared" si="84"/>
        <v/>
      </c>
    </row>
    <row r="1077" spans="1:22" x14ac:dyDescent="0.3">
      <c r="A1077" s="32">
        <f t="shared" si="80"/>
        <v>1055</v>
      </c>
      <c r="B1077" s="66" t="str">
        <f>IF(OR(C1077="EE",C1077="E",C1077="Employee",C1077="Self",AND(C1077=0,TRIM(C1077)&lt;&gt;"")),MAX($B$23:B1076)+1,"")</f>
        <v/>
      </c>
      <c r="C1077" s="65"/>
      <c r="D1077" s="43"/>
      <c r="E1077" s="43"/>
      <c r="F1077" s="27"/>
      <c r="G1077" s="28"/>
      <c r="H1077" s="28"/>
      <c r="I1077" s="28"/>
      <c r="J1077" s="28"/>
      <c r="K1077" s="28"/>
      <c r="L1077" s="28"/>
      <c r="M1077" s="45"/>
      <c r="N1077" s="28"/>
      <c r="O1077" s="26"/>
      <c r="Q1077" s="101"/>
      <c r="R1077" s="101" t="str">
        <f t="shared" si="81"/>
        <v/>
      </c>
      <c r="S1077" s="107" t="str">
        <f t="shared" si="82"/>
        <v/>
      </c>
      <c r="T1077" s="105"/>
      <c r="U1077" s="101" t="str">
        <f t="shared" si="83"/>
        <v/>
      </c>
      <c r="V1077" s="101" t="str">
        <f t="shared" si="84"/>
        <v/>
      </c>
    </row>
    <row r="1078" spans="1:22" x14ac:dyDescent="0.3">
      <c r="A1078" s="32">
        <f t="shared" si="80"/>
        <v>1056</v>
      </c>
      <c r="B1078" s="66" t="str">
        <f>IF(OR(C1078="EE",C1078="E",C1078="Employee",C1078="Self",AND(C1078=0,TRIM(C1078)&lt;&gt;"")),MAX($B$23:B1077)+1,"")</f>
        <v/>
      </c>
      <c r="C1078" s="65"/>
      <c r="D1078" s="43"/>
      <c r="E1078" s="43"/>
      <c r="F1078" s="27"/>
      <c r="G1078" s="28"/>
      <c r="H1078" s="28"/>
      <c r="I1078" s="28"/>
      <c r="J1078" s="28"/>
      <c r="K1078" s="28"/>
      <c r="L1078" s="28"/>
      <c r="M1078" s="45"/>
      <c r="N1078" s="28"/>
      <c r="O1078" s="26"/>
      <c r="Q1078" s="101"/>
      <c r="R1078" s="101" t="str">
        <f t="shared" si="81"/>
        <v/>
      </c>
      <c r="S1078" s="107" t="str">
        <f t="shared" si="82"/>
        <v/>
      </c>
      <c r="T1078" s="105"/>
      <c r="U1078" s="101" t="str">
        <f t="shared" si="83"/>
        <v/>
      </c>
      <c r="V1078" s="101" t="str">
        <f t="shared" si="84"/>
        <v/>
      </c>
    </row>
    <row r="1079" spans="1:22" x14ac:dyDescent="0.3">
      <c r="A1079" s="32">
        <f t="shared" si="80"/>
        <v>1057</v>
      </c>
      <c r="B1079" s="66" t="str">
        <f>IF(OR(C1079="EE",C1079="E",C1079="Employee",C1079="Self",AND(C1079=0,TRIM(C1079)&lt;&gt;"")),MAX($B$23:B1078)+1,"")</f>
        <v/>
      </c>
      <c r="C1079" s="65"/>
      <c r="D1079" s="43"/>
      <c r="E1079" s="43"/>
      <c r="F1079" s="27"/>
      <c r="G1079" s="28"/>
      <c r="H1079" s="28"/>
      <c r="I1079" s="28"/>
      <c r="J1079" s="28"/>
      <c r="K1079" s="28"/>
      <c r="L1079" s="28"/>
      <c r="M1079" s="45"/>
      <c r="N1079" s="28"/>
      <c r="O1079" s="26"/>
      <c r="Q1079" s="101"/>
      <c r="R1079" s="101" t="str">
        <f t="shared" si="81"/>
        <v/>
      </c>
      <c r="S1079" s="107" t="str">
        <f t="shared" si="82"/>
        <v/>
      </c>
      <c r="T1079" s="105"/>
      <c r="U1079" s="101" t="str">
        <f t="shared" si="83"/>
        <v/>
      </c>
      <c r="V1079" s="101" t="str">
        <f t="shared" si="84"/>
        <v/>
      </c>
    </row>
    <row r="1080" spans="1:22" x14ac:dyDescent="0.3">
      <c r="A1080" s="32">
        <f t="shared" si="80"/>
        <v>1058</v>
      </c>
      <c r="B1080" s="66" t="str">
        <f>IF(OR(C1080="EE",C1080="E",C1080="Employee",C1080="Self",AND(C1080=0,TRIM(C1080)&lt;&gt;"")),MAX($B$23:B1079)+1,"")</f>
        <v/>
      </c>
      <c r="C1080" s="65"/>
      <c r="D1080" s="43"/>
      <c r="E1080" s="43"/>
      <c r="F1080" s="27"/>
      <c r="G1080" s="28"/>
      <c r="H1080" s="28"/>
      <c r="I1080" s="28"/>
      <c r="J1080" s="28"/>
      <c r="K1080" s="28"/>
      <c r="L1080" s="28"/>
      <c r="M1080" s="45"/>
      <c r="N1080" s="28"/>
      <c r="O1080" s="26"/>
      <c r="Q1080" s="101"/>
      <c r="R1080" s="101" t="str">
        <f t="shared" si="81"/>
        <v/>
      </c>
      <c r="S1080" s="107" t="str">
        <f t="shared" si="82"/>
        <v/>
      </c>
      <c r="T1080" s="105"/>
      <c r="U1080" s="101" t="str">
        <f t="shared" si="83"/>
        <v/>
      </c>
      <c r="V1080" s="101" t="str">
        <f t="shared" si="84"/>
        <v/>
      </c>
    </row>
    <row r="1081" spans="1:22" x14ac:dyDescent="0.3">
      <c r="A1081" s="32">
        <f t="shared" si="80"/>
        <v>1059</v>
      </c>
      <c r="B1081" s="66" t="str">
        <f>IF(OR(C1081="EE",C1081="E",C1081="Employee",C1081="Self",AND(C1081=0,TRIM(C1081)&lt;&gt;"")),MAX($B$23:B1080)+1,"")</f>
        <v/>
      </c>
      <c r="C1081" s="65"/>
      <c r="D1081" s="43"/>
      <c r="E1081" s="43"/>
      <c r="F1081" s="27"/>
      <c r="G1081" s="28"/>
      <c r="H1081" s="28"/>
      <c r="I1081" s="28"/>
      <c r="J1081" s="28"/>
      <c r="K1081" s="28"/>
      <c r="L1081" s="28"/>
      <c r="M1081" s="45"/>
      <c r="N1081" s="28"/>
      <c r="O1081" s="26"/>
      <c r="Q1081" s="101"/>
      <c r="R1081" s="101" t="str">
        <f t="shared" si="81"/>
        <v/>
      </c>
      <c r="S1081" s="107" t="str">
        <f t="shared" si="82"/>
        <v/>
      </c>
      <c r="T1081" s="105"/>
      <c r="U1081" s="101" t="str">
        <f t="shared" si="83"/>
        <v/>
      </c>
      <c r="V1081" s="101" t="str">
        <f t="shared" si="84"/>
        <v/>
      </c>
    </row>
    <row r="1082" spans="1:22" x14ac:dyDescent="0.3">
      <c r="A1082" s="32">
        <f t="shared" si="80"/>
        <v>1060</v>
      </c>
      <c r="B1082" s="66" t="str">
        <f>IF(OR(C1082="EE",C1082="E",C1082="Employee",C1082="Self",AND(C1082=0,TRIM(C1082)&lt;&gt;"")),MAX($B$23:B1081)+1,"")</f>
        <v/>
      </c>
      <c r="C1082" s="65"/>
      <c r="D1082" s="43"/>
      <c r="E1082" s="43"/>
      <c r="F1082" s="27"/>
      <c r="G1082" s="28"/>
      <c r="H1082" s="28"/>
      <c r="I1082" s="28"/>
      <c r="J1082" s="28"/>
      <c r="K1082" s="28"/>
      <c r="L1082" s="28"/>
      <c r="M1082" s="45"/>
      <c r="N1082" s="28"/>
      <c r="O1082" s="26"/>
      <c r="Q1082" s="101"/>
      <c r="R1082" s="101" t="str">
        <f t="shared" si="81"/>
        <v/>
      </c>
      <c r="S1082" s="107" t="str">
        <f t="shared" si="82"/>
        <v/>
      </c>
      <c r="T1082" s="105"/>
      <c r="U1082" s="101" t="str">
        <f t="shared" si="83"/>
        <v/>
      </c>
      <c r="V1082" s="101" t="str">
        <f t="shared" si="84"/>
        <v/>
      </c>
    </row>
    <row r="1083" spans="1:22" x14ac:dyDescent="0.3">
      <c r="A1083" s="32">
        <f t="shared" si="80"/>
        <v>1061</v>
      </c>
      <c r="B1083" s="66" t="str">
        <f>IF(OR(C1083="EE",C1083="E",C1083="Employee",C1083="Self",AND(C1083=0,TRIM(C1083)&lt;&gt;"")),MAX($B$23:B1082)+1,"")</f>
        <v/>
      </c>
      <c r="C1083" s="65"/>
      <c r="D1083" s="43"/>
      <c r="E1083" s="43"/>
      <c r="F1083" s="27"/>
      <c r="G1083" s="28"/>
      <c r="H1083" s="28"/>
      <c r="I1083" s="28"/>
      <c r="J1083" s="28"/>
      <c r="K1083" s="28"/>
      <c r="L1083" s="28"/>
      <c r="M1083" s="45"/>
      <c r="N1083" s="28"/>
      <c r="O1083" s="26"/>
      <c r="Q1083" s="101"/>
      <c r="R1083" s="101" t="str">
        <f t="shared" si="81"/>
        <v/>
      </c>
      <c r="S1083" s="107" t="str">
        <f t="shared" si="82"/>
        <v/>
      </c>
      <c r="T1083" s="105"/>
      <c r="U1083" s="101" t="str">
        <f t="shared" si="83"/>
        <v/>
      </c>
      <c r="V1083" s="101" t="str">
        <f t="shared" si="84"/>
        <v/>
      </c>
    </row>
    <row r="1084" spans="1:22" x14ac:dyDescent="0.3">
      <c r="A1084" s="32">
        <f t="shared" si="80"/>
        <v>1062</v>
      </c>
      <c r="B1084" s="66" t="str">
        <f>IF(OR(C1084="EE",C1084="E",C1084="Employee",C1084="Self",AND(C1084=0,TRIM(C1084)&lt;&gt;"")),MAX($B$23:B1083)+1,"")</f>
        <v/>
      </c>
      <c r="C1084" s="65"/>
      <c r="D1084" s="43"/>
      <c r="E1084" s="43"/>
      <c r="F1084" s="27"/>
      <c r="G1084" s="28"/>
      <c r="H1084" s="28"/>
      <c r="I1084" s="28"/>
      <c r="J1084" s="28"/>
      <c r="K1084" s="28"/>
      <c r="L1084" s="28"/>
      <c r="M1084" s="45"/>
      <c r="N1084" s="28"/>
      <c r="O1084" s="26"/>
      <c r="Q1084" s="101"/>
      <c r="R1084" s="101" t="str">
        <f t="shared" si="81"/>
        <v/>
      </c>
      <c r="S1084" s="107" t="str">
        <f t="shared" si="82"/>
        <v/>
      </c>
      <c r="T1084" s="105"/>
      <c r="U1084" s="101" t="str">
        <f t="shared" si="83"/>
        <v/>
      </c>
      <c r="V1084" s="101" t="str">
        <f t="shared" si="84"/>
        <v/>
      </c>
    </row>
    <row r="1085" spans="1:22" x14ac:dyDescent="0.3">
      <c r="A1085" s="32">
        <f t="shared" si="80"/>
        <v>1063</v>
      </c>
      <c r="B1085" s="66" t="str">
        <f>IF(OR(C1085="EE",C1085="E",C1085="Employee",C1085="Self",AND(C1085=0,TRIM(C1085)&lt;&gt;"")),MAX($B$23:B1084)+1,"")</f>
        <v/>
      </c>
      <c r="C1085" s="65"/>
      <c r="D1085" s="43"/>
      <c r="E1085" s="43"/>
      <c r="F1085" s="27"/>
      <c r="G1085" s="28"/>
      <c r="H1085" s="28"/>
      <c r="I1085" s="28"/>
      <c r="J1085" s="28"/>
      <c r="K1085" s="28"/>
      <c r="L1085" s="28"/>
      <c r="M1085" s="45"/>
      <c r="N1085" s="28"/>
      <c r="O1085" s="26"/>
      <c r="Q1085" s="101"/>
      <c r="R1085" s="101" t="str">
        <f t="shared" si="81"/>
        <v/>
      </c>
      <c r="S1085" s="107" t="str">
        <f t="shared" si="82"/>
        <v/>
      </c>
      <c r="T1085" s="105"/>
      <c r="U1085" s="101" t="str">
        <f t="shared" si="83"/>
        <v/>
      </c>
      <c r="V1085" s="101" t="str">
        <f t="shared" si="84"/>
        <v/>
      </c>
    </row>
    <row r="1086" spans="1:22" x14ac:dyDescent="0.3">
      <c r="A1086" s="32">
        <f t="shared" si="80"/>
        <v>1064</v>
      </c>
      <c r="B1086" s="66" t="str">
        <f>IF(OR(C1086="EE",C1086="E",C1086="Employee",C1086="Self",AND(C1086=0,TRIM(C1086)&lt;&gt;"")),MAX($B$23:B1085)+1,"")</f>
        <v/>
      </c>
      <c r="C1086" s="65"/>
      <c r="D1086" s="43"/>
      <c r="E1086" s="43"/>
      <c r="F1086" s="27"/>
      <c r="G1086" s="28"/>
      <c r="H1086" s="28"/>
      <c r="I1086" s="28"/>
      <c r="J1086" s="28"/>
      <c r="K1086" s="28"/>
      <c r="L1086" s="28"/>
      <c r="M1086" s="45"/>
      <c r="N1086" s="28"/>
      <c r="O1086" s="26"/>
      <c r="Q1086" s="101"/>
      <c r="R1086" s="101" t="str">
        <f t="shared" si="81"/>
        <v/>
      </c>
      <c r="S1086" s="107" t="str">
        <f t="shared" si="82"/>
        <v/>
      </c>
      <c r="T1086" s="105"/>
      <c r="U1086" s="101" t="str">
        <f t="shared" si="83"/>
        <v/>
      </c>
      <c r="V1086" s="101" t="str">
        <f t="shared" si="84"/>
        <v/>
      </c>
    </row>
    <row r="1087" spans="1:22" x14ac:dyDescent="0.3">
      <c r="A1087" s="32">
        <f t="shared" si="80"/>
        <v>1065</v>
      </c>
      <c r="B1087" s="66" t="str">
        <f>IF(OR(C1087="EE",C1087="E",C1087="Employee",C1087="Self",AND(C1087=0,TRIM(C1087)&lt;&gt;"")),MAX($B$23:B1086)+1,"")</f>
        <v/>
      </c>
      <c r="C1087" s="65"/>
      <c r="D1087" s="43"/>
      <c r="E1087" s="43"/>
      <c r="F1087" s="27"/>
      <c r="G1087" s="28"/>
      <c r="H1087" s="28"/>
      <c r="I1087" s="28"/>
      <c r="J1087" s="28"/>
      <c r="K1087" s="28"/>
      <c r="L1087" s="28"/>
      <c r="M1087" s="45"/>
      <c r="N1087" s="28"/>
      <c r="O1087" s="26"/>
      <c r="Q1087" s="101"/>
      <c r="R1087" s="101" t="str">
        <f t="shared" si="81"/>
        <v/>
      </c>
      <c r="S1087" s="107" t="str">
        <f t="shared" si="82"/>
        <v/>
      </c>
      <c r="T1087" s="105"/>
      <c r="U1087" s="101" t="str">
        <f t="shared" si="83"/>
        <v/>
      </c>
      <c r="V1087" s="101" t="str">
        <f t="shared" si="84"/>
        <v/>
      </c>
    </row>
    <row r="1088" spans="1:22" x14ac:dyDescent="0.3">
      <c r="A1088" s="32">
        <f t="shared" si="80"/>
        <v>1066</v>
      </c>
      <c r="B1088" s="66" t="str">
        <f>IF(OR(C1088="EE",C1088="E",C1088="Employee",C1088="Self",AND(C1088=0,TRIM(C1088)&lt;&gt;"")),MAX($B$23:B1087)+1,"")</f>
        <v/>
      </c>
      <c r="C1088" s="65"/>
      <c r="D1088" s="43"/>
      <c r="E1088" s="43"/>
      <c r="F1088" s="27"/>
      <c r="G1088" s="28"/>
      <c r="H1088" s="28"/>
      <c r="I1088" s="28"/>
      <c r="J1088" s="28"/>
      <c r="K1088" s="28"/>
      <c r="L1088" s="28"/>
      <c r="M1088" s="45"/>
      <c r="N1088" s="28"/>
      <c r="O1088" s="26"/>
      <c r="Q1088" s="101"/>
      <c r="R1088" s="101" t="str">
        <f t="shared" si="81"/>
        <v/>
      </c>
      <c r="S1088" s="107" t="str">
        <f t="shared" si="82"/>
        <v/>
      </c>
      <c r="T1088" s="105"/>
      <c r="U1088" s="101" t="str">
        <f t="shared" si="83"/>
        <v/>
      </c>
      <c r="V1088" s="101" t="str">
        <f t="shared" si="84"/>
        <v/>
      </c>
    </row>
    <row r="1089" spans="1:22" x14ac:dyDescent="0.3">
      <c r="A1089" s="32">
        <f t="shared" si="80"/>
        <v>1067</v>
      </c>
      <c r="B1089" s="66" t="str">
        <f>IF(OR(C1089="EE",C1089="E",C1089="Employee",C1089="Self",AND(C1089=0,TRIM(C1089)&lt;&gt;"")),MAX($B$23:B1088)+1,"")</f>
        <v/>
      </c>
      <c r="C1089" s="65"/>
      <c r="D1089" s="43"/>
      <c r="E1089" s="43"/>
      <c r="F1089" s="27"/>
      <c r="G1089" s="28"/>
      <c r="H1089" s="28"/>
      <c r="I1089" s="28"/>
      <c r="J1089" s="28"/>
      <c r="K1089" s="28"/>
      <c r="L1089" s="28"/>
      <c r="M1089" s="45"/>
      <c r="N1089" s="28"/>
      <c r="O1089" s="26"/>
      <c r="Q1089" s="101"/>
      <c r="R1089" s="101" t="str">
        <f t="shared" si="81"/>
        <v/>
      </c>
      <c r="S1089" s="107" t="str">
        <f t="shared" si="82"/>
        <v/>
      </c>
      <c r="T1089" s="105"/>
      <c r="U1089" s="101" t="str">
        <f t="shared" si="83"/>
        <v/>
      </c>
      <c r="V1089" s="101" t="str">
        <f t="shared" si="84"/>
        <v/>
      </c>
    </row>
    <row r="1090" spans="1:22" x14ac:dyDescent="0.3">
      <c r="A1090" s="32">
        <f t="shared" si="80"/>
        <v>1068</v>
      </c>
      <c r="B1090" s="66" t="str">
        <f>IF(OR(C1090="EE",C1090="E",C1090="Employee",C1090="Self",AND(C1090=0,TRIM(C1090)&lt;&gt;"")),MAX($B$23:B1089)+1,"")</f>
        <v/>
      </c>
      <c r="C1090" s="65"/>
      <c r="D1090" s="43"/>
      <c r="E1090" s="43"/>
      <c r="F1090" s="27"/>
      <c r="G1090" s="28"/>
      <c r="H1090" s="28"/>
      <c r="I1090" s="28"/>
      <c r="J1090" s="28"/>
      <c r="K1090" s="28"/>
      <c r="L1090" s="28"/>
      <c r="M1090" s="45"/>
      <c r="N1090" s="28"/>
      <c r="O1090" s="26"/>
      <c r="Q1090" s="101"/>
      <c r="R1090" s="101" t="str">
        <f t="shared" si="81"/>
        <v/>
      </c>
      <c r="S1090" s="107" t="str">
        <f t="shared" si="82"/>
        <v/>
      </c>
      <c r="T1090" s="105"/>
      <c r="U1090" s="101" t="str">
        <f t="shared" si="83"/>
        <v/>
      </c>
      <c r="V1090" s="101" t="str">
        <f t="shared" si="84"/>
        <v/>
      </c>
    </row>
    <row r="1091" spans="1:22" x14ac:dyDescent="0.3">
      <c r="A1091" s="32">
        <f t="shared" si="80"/>
        <v>1069</v>
      </c>
      <c r="B1091" s="66" t="str">
        <f>IF(OR(C1091="EE",C1091="E",C1091="Employee",C1091="Self",AND(C1091=0,TRIM(C1091)&lt;&gt;"")),MAX($B$23:B1090)+1,"")</f>
        <v/>
      </c>
      <c r="C1091" s="65"/>
      <c r="D1091" s="43"/>
      <c r="E1091" s="43"/>
      <c r="F1091" s="27"/>
      <c r="G1091" s="28"/>
      <c r="H1091" s="28"/>
      <c r="I1091" s="28"/>
      <c r="J1091" s="28"/>
      <c r="K1091" s="28"/>
      <c r="L1091" s="28"/>
      <c r="M1091" s="45"/>
      <c r="N1091" s="28"/>
      <c r="O1091" s="26"/>
      <c r="Q1091" s="101"/>
      <c r="R1091" s="101" t="str">
        <f t="shared" si="81"/>
        <v/>
      </c>
      <c r="S1091" s="107" t="str">
        <f t="shared" si="82"/>
        <v/>
      </c>
      <c r="T1091" s="105"/>
      <c r="U1091" s="101" t="str">
        <f t="shared" si="83"/>
        <v/>
      </c>
      <c r="V1091" s="101" t="str">
        <f t="shared" si="84"/>
        <v/>
      </c>
    </row>
    <row r="1092" spans="1:22" x14ac:dyDescent="0.3">
      <c r="A1092" s="32">
        <f t="shared" si="80"/>
        <v>1070</v>
      </c>
      <c r="B1092" s="66" t="str">
        <f>IF(OR(C1092="EE",C1092="E",C1092="Employee",C1092="Self",AND(C1092=0,TRIM(C1092)&lt;&gt;"")),MAX($B$23:B1091)+1,"")</f>
        <v/>
      </c>
      <c r="C1092" s="65"/>
      <c r="D1092" s="43"/>
      <c r="E1092" s="43"/>
      <c r="F1092" s="27"/>
      <c r="G1092" s="28"/>
      <c r="H1092" s="28"/>
      <c r="I1092" s="28"/>
      <c r="J1092" s="28"/>
      <c r="K1092" s="28"/>
      <c r="L1092" s="28"/>
      <c r="M1092" s="45"/>
      <c r="N1092" s="28"/>
      <c r="O1092" s="26"/>
      <c r="Q1092" s="101"/>
      <c r="R1092" s="101" t="str">
        <f t="shared" si="81"/>
        <v/>
      </c>
      <c r="S1092" s="107" t="str">
        <f t="shared" si="82"/>
        <v/>
      </c>
      <c r="T1092" s="105"/>
      <c r="U1092" s="101" t="str">
        <f t="shared" si="83"/>
        <v/>
      </c>
      <c r="V1092" s="101" t="str">
        <f t="shared" si="84"/>
        <v/>
      </c>
    </row>
    <row r="1093" spans="1:22" x14ac:dyDescent="0.3">
      <c r="A1093" s="32">
        <f t="shared" si="80"/>
        <v>1071</v>
      </c>
      <c r="B1093" s="66" t="str">
        <f>IF(OR(C1093="EE",C1093="E",C1093="Employee",C1093="Self",AND(C1093=0,TRIM(C1093)&lt;&gt;"")),MAX($B$23:B1092)+1,"")</f>
        <v/>
      </c>
      <c r="C1093" s="65"/>
      <c r="D1093" s="43"/>
      <c r="E1093" s="43"/>
      <c r="F1093" s="27"/>
      <c r="G1093" s="28"/>
      <c r="H1093" s="28"/>
      <c r="I1093" s="28"/>
      <c r="J1093" s="28"/>
      <c r="K1093" s="28"/>
      <c r="L1093" s="28"/>
      <c r="M1093" s="45"/>
      <c r="N1093" s="28"/>
      <c r="O1093" s="26"/>
      <c r="Q1093" s="101"/>
      <c r="R1093" s="101" t="str">
        <f t="shared" si="81"/>
        <v/>
      </c>
      <c r="S1093" s="107" t="str">
        <f t="shared" si="82"/>
        <v/>
      </c>
      <c r="T1093" s="105"/>
      <c r="U1093" s="101" t="str">
        <f t="shared" si="83"/>
        <v/>
      </c>
      <c r="V1093" s="101" t="str">
        <f t="shared" si="84"/>
        <v/>
      </c>
    </row>
    <row r="1094" spans="1:22" x14ac:dyDescent="0.3">
      <c r="A1094" s="32">
        <f t="shared" si="80"/>
        <v>1072</v>
      </c>
      <c r="B1094" s="66" t="str">
        <f>IF(OR(C1094="EE",C1094="E",C1094="Employee",C1094="Self",AND(C1094=0,TRIM(C1094)&lt;&gt;"")),MAX($B$23:B1093)+1,"")</f>
        <v/>
      </c>
      <c r="C1094" s="65"/>
      <c r="D1094" s="43"/>
      <c r="E1094" s="43"/>
      <c r="F1094" s="27"/>
      <c r="G1094" s="28"/>
      <c r="H1094" s="28"/>
      <c r="I1094" s="28"/>
      <c r="J1094" s="28"/>
      <c r="K1094" s="28"/>
      <c r="L1094" s="28"/>
      <c r="M1094" s="45"/>
      <c r="N1094" s="28"/>
      <c r="O1094" s="26"/>
      <c r="Q1094" s="101"/>
      <c r="R1094" s="101" t="str">
        <f t="shared" si="81"/>
        <v/>
      </c>
      <c r="S1094" s="107" t="str">
        <f t="shared" si="82"/>
        <v/>
      </c>
      <c r="T1094" s="105"/>
      <c r="U1094" s="101" t="str">
        <f t="shared" si="83"/>
        <v/>
      </c>
      <c r="V1094" s="101" t="str">
        <f t="shared" si="84"/>
        <v/>
      </c>
    </row>
    <row r="1095" spans="1:22" x14ac:dyDescent="0.3">
      <c r="A1095" s="32">
        <f t="shared" si="80"/>
        <v>1073</v>
      </c>
      <c r="B1095" s="66" t="str">
        <f>IF(OR(C1095="EE",C1095="E",C1095="Employee",C1095="Self",AND(C1095=0,TRIM(C1095)&lt;&gt;"")),MAX($B$23:B1094)+1,"")</f>
        <v/>
      </c>
      <c r="C1095" s="65"/>
      <c r="D1095" s="43"/>
      <c r="E1095" s="43"/>
      <c r="F1095" s="27"/>
      <c r="G1095" s="28"/>
      <c r="H1095" s="28"/>
      <c r="I1095" s="28"/>
      <c r="J1095" s="28"/>
      <c r="K1095" s="28"/>
      <c r="L1095" s="28"/>
      <c r="M1095" s="45"/>
      <c r="N1095" s="28"/>
      <c r="O1095" s="26"/>
      <c r="Q1095" s="101"/>
      <c r="R1095" s="101" t="str">
        <f t="shared" si="81"/>
        <v/>
      </c>
      <c r="S1095" s="107" t="str">
        <f t="shared" si="82"/>
        <v/>
      </c>
      <c r="T1095" s="105"/>
      <c r="U1095" s="101" t="str">
        <f t="shared" si="83"/>
        <v/>
      </c>
      <c r="V1095" s="101" t="str">
        <f t="shared" si="84"/>
        <v/>
      </c>
    </row>
    <row r="1096" spans="1:22" x14ac:dyDescent="0.3">
      <c r="A1096" s="32">
        <f t="shared" si="80"/>
        <v>1074</v>
      </c>
      <c r="B1096" s="66" t="str">
        <f>IF(OR(C1096="EE",C1096="E",C1096="Employee",C1096="Self",AND(C1096=0,TRIM(C1096)&lt;&gt;"")),MAX($B$23:B1095)+1,"")</f>
        <v/>
      </c>
      <c r="C1096" s="65"/>
      <c r="D1096" s="43"/>
      <c r="E1096" s="43"/>
      <c r="F1096" s="27"/>
      <c r="G1096" s="28"/>
      <c r="H1096" s="28"/>
      <c r="I1096" s="28"/>
      <c r="J1096" s="28"/>
      <c r="K1096" s="28"/>
      <c r="L1096" s="28"/>
      <c r="M1096" s="45"/>
      <c r="N1096" s="28"/>
      <c r="O1096" s="26"/>
      <c r="Q1096" s="101"/>
      <c r="R1096" s="101" t="str">
        <f t="shared" si="81"/>
        <v/>
      </c>
      <c r="S1096" s="107" t="str">
        <f t="shared" si="82"/>
        <v/>
      </c>
      <c r="T1096" s="105"/>
      <c r="U1096" s="101" t="str">
        <f t="shared" si="83"/>
        <v/>
      </c>
      <c r="V1096" s="101" t="str">
        <f t="shared" si="84"/>
        <v/>
      </c>
    </row>
    <row r="1097" spans="1:22" x14ac:dyDescent="0.3">
      <c r="A1097" s="32">
        <f t="shared" si="80"/>
        <v>1075</v>
      </c>
      <c r="B1097" s="66" t="str">
        <f>IF(OR(C1097="EE",C1097="E",C1097="Employee",C1097="Self",AND(C1097=0,TRIM(C1097)&lt;&gt;"")),MAX($B$23:B1096)+1,"")</f>
        <v/>
      </c>
      <c r="C1097" s="65"/>
      <c r="D1097" s="43"/>
      <c r="E1097" s="43"/>
      <c r="F1097" s="27"/>
      <c r="G1097" s="28"/>
      <c r="H1097" s="28"/>
      <c r="I1097" s="28"/>
      <c r="J1097" s="28"/>
      <c r="K1097" s="28"/>
      <c r="L1097" s="28"/>
      <c r="M1097" s="45"/>
      <c r="N1097" s="28"/>
      <c r="O1097" s="26"/>
      <c r="Q1097" s="101"/>
      <c r="R1097" s="101" t="str">
        <f t="shared" si="81"/>
        <v/>
      </c>
      <c r="S1097" s="107" t="str">
        <f t="shared" si="82"/>
        <v/>
      </c>
      <c r="T1097" s="105"/>
      <c r="U1097" s="101" t="str">
        <f t="shared" si="83"/>
        <v/>
      </c>
      <c r="V1097" s="101" t="str">
        <f t="shared" si="84"/>
        <v/>
      </c>
    </row>
    <row r="1098" spans="1:22" x14ac:dyDescent="0.3">
      <c r="A1098" s="32">
        <f t="shared" si="80"/>
        <v>1076</v>
      </c>
      <c r="B1098" s="66" t="str">
        <f>IF(OR(C1098="EE",C1098="E",C1098="Employee",C1098="Self",AND(C1098=0,TRIM(C1098)&lt;&gt;"")),MAX($B$23:B1097)+1,"")</f>
        <v/>
      </c>
      <c r="C1098" s="65"/>
      <c r="D1098" s="43"/>
      <c r="E1098" s="43"/>
      <c r="F1098" s="27"/>
      <c r="G1098" s="28"/>
      <c r="H1098" s="28"/>
      <c r="I1098" s="28"/>
      <c r="J1098" s="28"/>
      <c r="K1098" s="28"/>
      <c r="L1098" s="28"/>
      <c r="M1098" s="45"/>
      <c r="N1098" s="28"/>
      <c r="O1098" s="26"/>
      <c r="Q1098" s="101"/>
      <c r="R1098" s="101" t="str">
        <f t="shared" si="81"/>
        <v/>
      </c>
      <c r="S1098" s="107" t="str">
        <f t="shared" si="82"/>
        <v/>
      </c>
      <c r="T1098" s="105"/>
      <c r="U1098" s="101" t="str">
        <f t="shared" si="83"/>
        <v/>
      </c>
      <c r="V1098" s="101" t="str">
        <f t="shared" si="84"/>
        <v/>
      </c>
    </row>
    <row r="1099" spans="1:22" x14ac:dyDescent="0.3">
      <c r="A1099" s="32">
        <f t="shared" si="80"/>
        <v>1077</v>
      </c>
      <c r="B1099" s="66" t="str">
        <f>IF(OR(C1099="EE",C1099="E",C1099="Employee",C1099="Self",AND(C1099=0,TRIM(C1099)&lt;&gt;"")),MAX($B$23:B1098)+1,"")</f>
        <v/>
      </c>
      <c r="C1099" s="65"/>
      <c r="D1099" s="43"/>
      <c r="E1099" s="43"/>
      <c r="F1099" s="27"/>
      <c r="G1099" s="28"/>
      <c r="H1099" s="28"/>
      <c r="I1099" s="28"/>
      <c r="J1099" s="28"/>
      <c r="K1099" s="28"/>
      <c r="L1099" s="28"/>
      <c r="M1099" s="45"/>
      <c r="N1099" s="28"/>
      <c r="O1099" s="26"/>
      <c r="Q1099" s="101"/>
      <c r="R1099" s="101" t="str">
        <f t="shared" si="81"/>
        <v/>
      </c>
      <c r="S1099" s="107" t="str">
        <f t="shared" si="82"/>
        <v/>
      </c>
      <c r="T1099" s="105"/>
      <c r="U1099" s="101" t="str">
        <f t="shared" si="83"/>
        <v/>
      </c>
      <c r="V1099" s="101" t="str">
        <f t="shared" si="84"/>
        <v/>
      </c>
    </row>
    <row r="1100" spans="1:22" x14ac:dyDescent="0.3">
      <c r="A1100" s="32">
        <f t="shared" si="80"/>
        <v>1078</v>
      </c>
      <c r="B1100" s="66" t="str">
        <f>IF(OR(C1100="EE",C1100="E",C1100="Employee",C1100="Self",AND(C1100=0,TRIM(C1100)&lt;&gt;"")),MAX($B$23:B1099)+1,"")</f>
        <v/>
      </c>
      <c r="C1100" s="65"/>
      <c r="D1100" s="43"/>
      <c r="E1100" s="43"/>
      <c r="F1100" s="27"/>
      <c r="G1100" s="28"/>
      <c r="H1100" s="28"/>
      <c r="I1100" s="28"/>
      <c r="J1100" s="28"/>
      <c r="K1100" s="28"/>
      <c r="L1100" s="28"/>
      <c r="M1100" s="45"/>
      <c r="N1100" s="28"/>
      <c r="O1100" s="26"/>
      <c r="Q1100" s="101"/>
      <c r="R1100" s="101" t="str">
        <f t="shared" si="81"/>
        <v/>
      </c>
      <c r="S1100" s="107" t="str">
        <f t="shared" si="82"/>
        <v/>
      </c>
      <c r="T1100" s="105"/>
      <c r="U1100" s="101" t="str">
        <f t="shared" si="83"/>
        <v/>
      </c>
      <c r="V1100" s="101" t="str">
        <f t="shared" si="84"/>
        <v/>
      </c>
    </row>
    <row r="1101" spans="1:22" x14ac:dyDescent="0.3">
      <c r="A1101" s="32">
        <f t="shared" si="80"/>
        <v>1079</v>
      </c>
      <c r="B1101" s="66" t="str">
        <f>IF(OR(C1101="EE",C1101="E",C1101="Employee",C1101="Self",AND(C1101=0,TRIM(C1101)&lt;&gt;"")),MAX($B$23:B1100)+1,"")</f>
        <v/>
      </c>
      <c r="C1101" s="65"/>
      <c r="D1101" s="43"/>
      <c r="E1101" s="43"/>
      <c r="F1101" s="27"/>
      <c r="G1101" s="28"/>
      <c r="H1101" s="28"/>
      <c r="I1101" s="28"/>
      <c r="J1101" s="28"/>
      <c r="K1101" s="28"/>
      <c r="L1101" s="28"/>
      <c r="M1101" s="45"/>
      <c r="N1101" s="28"/>
      <c r="O1101" s="26"/>
      <c r="Q1101" s="101"/>
      <c r="R1101" s="101" t="str">
        <f t="shared" si="81"/>
        <v/>
      </c>
      <c r="S1101" s="107" t="str">
        <f t="shared" si="82"/>
        <v/>
      </c>
      <c r="T1101" s="105"/>
      <c r="U1101" s="101" t="str">
        <f t="shared" si="83"/>
        <v/>
      </c>
      <c r="V1101" s="101" t="str">
        <f t="shared" si="84"/>
        <v/>
      </c>
    </row>
    <row r="1102" spans="1:22" x14ac:dyDescent="0.3">
      <c r="A1102" s="32">
        <f t="shared" si="80"/>
        <v>1080</v>
      </c>
      <c r="B1102" s="66" t="str">
        <f>IF(OR(C1102="EE",C1102="E",C1102="Employee",C1102="Self",AND(C1102=0,TRIM(C1102)&lt;&gt;"")),MAX($B$23:B1101)+1,"")</f>
        <v/>
      </c>
      <c r="C1102" s="65"/>
      <c r="D1102" s="43"/>
      <c r="E1102" s="43"/>
      <c r="F1102" s="27"/>
      <c r="G1102" s="28"/>
      <c r="H1102" s="28"/>
      <c r="I1102" s="28"/>
      <c r="J1102" s="28"/>
      <c r="K1102" s="28"/>
      <c r="L1102" s="28"/>
      <c r="M1102" s="45"/>
      <c r="N1102" s="28"/>
      <c r="O1102" s="26"/>
      <c r="Q1102" s="101"/>
      <c r="R1102" s="101" t="str">
        <f t="shared" si="81"/>
        <v/>
      </c>
      <c r="S1102" s="107" t="str">
        <f t="shared" si="82"/>
        <v/>
      </c>
      <c r="T1102" s="105"/>
      <c r="U1102" s="101" t="str">
        <f t="shared" si="83"/>
        <v/>
      </c>
      <c r="V1102" s="101" t="str">
        <f t="shared" si="84"/>
        <v/>
      </c>
    </row>
    <row r="1103" spans="1:22" x14ac:dyDescent="0.3">
      <c r="A1103" s="32">
        <f t="shared" si="80"/>
        <v>1081</v>
      </c>
      <c r="B1103" s="66" t="str">
        <f>IF(OR(C1103="EE",C1103="E",C1103="Employee",C1103="Self",AND(C1103=0,TRIM(C1103)&lt;&gt;"")),MAX($B$23:B1102)+1,"")</f>
        <v/>
      </c>
      <c r="C1103" s="65"/>
      <c r="D1103" s="43"/>
      <c r="E1103" s="43"/>
      <c r="F1103" s="27"/>
      <c r="G1103" s="28"/>
      <c r="H1103" s="28"/>
      <c r="I1103" s="28"/>
      <c r="J1103" s="28"/>
      <c r="K1103" s="28"/>
      <c r="L1103" s="28"/>
      <c r="M1103" s="45"/>
      <c r="N1103" s="28"/>
      <c r="O1103" s="26"/>
      <c r="Q1103" s="101"/>
      <c r="R1103" s="101" t="str">
        <f t="shared" si="81"/>
        <v/>
      </c>
      <c r="S1103" s="107" t="str">
        <f t="shared" si="82"/>
        <v/>
      </c>
      <c r="T1103" s="105"/>
      <c r="U1103" s="101" t="str">
        <f t="shared" si="83"/>
        <v/>
      </c>
      <c r="V1103" s="101" t="str">
        <f t="shared" si="84"/>
        <v/>
      </c>
    </row>
    <row r="1104" spans="1:22" x14ac:dyDescent="0.3">
      <c r="A1104" s="32">
        <f t="shared" si="80"/>
        <v>1082</v>
      </c>
      <c r="B1104" s="66" t="str">
        <f>IF(OR(C1104="EE",C1104="E",C1104="Employee",C1104="Self",AND(C1104=0,TRIM(C1104)&lt;&gt;"")),MAX($B$23:B1103)+1,"")</f>
        <v/>
      </c>
      <c r="C1104" s="65"/>
      <c r="D1104" s="43"/>
      <c r="E1104" s="43"/>
      <c r="F1104" s="27"/>
      <c r="G1104" s="28"/>
      <c r="H1104" s="28"/>
      <c r="I1104" s="28"/>
      <c r="J1104" s="28"/>
      <c r="K1104" s="28"/>
      <c r="L1104" s="28"/>
      <c r="M1104" s="45"/>
      <c r="N1104" s="28"/>
      <c r="O1104" s="26"/>
      <c r="Q1104" s="101"/>
      <c r="R1104" s="101" t="str">
        <f t="shared" si="81"/>
        <v/>
      </c>
      <c r="S1104" s="107" t="str">
        <f t="shared" si="82"/>
        <v/>
      </c>
      <c r="T1104" s="105"/>
      <c r="U1104" s="101" t="str">
        <f t="shared" si="83"/>
        <v/>
      </c>
      <c r="V1104" s="101" t="str">
        <f t="shared" si="84"/>
        <v/>
      </c>
    </row>
    <row r="1105" spans="1:22" x14ac:dyDescent="0.3">
      <c r="A1105" s="32">
        <f t="shared" si="80"/>
        <v>1083</v>
      </c>
      <c r="B1105" s="66" t="str">
        <f>IF(OR(C1105="EE",C1105="E",C1105="Employee",C1105="Self",AND(C1105=0,TRIM(C1105)&lt;&gt;"")),MAX($B$23:B1104)+1,"")</f>
        <v/>
      </c>
      <c r="C1105" s="65"/>
      <c r="D1105" s="43"/>
      <c r="E1105" s="43"/>
      <c r="F1105" s="27"/>
      <c r="G1105" s="28"/>
      <c r="H1105" s="28"/>
      <c r="I1105" s="28"/>
      <c r="J1105" s="28"/>
      <c r="K1105" s="28"/>
      <c r="L1105" s="28"/>
      <c r="M1105" s="45"/>
      <c r="N1105" s="28"/>
      <c r="O1105" s="26"/>
      <c r="Q1105" s="101"/>
      <c r="R1105" s="101" t="str">
        <f t="shared" si="81"/>
        <v/>
      </c>
      <c r="S1105" s="107" t="str">
        <f t="shared" si="82"/>
        <v/>
      </c>
      <c r="T1105" s="105"/>
      <c r="U1105" s="101" t="str">
        <f t="shared" si="83"/>
        <v/>
      </c>
      <c r="V1105" s="101" t="str">
        <f t="shared" si="84"/>
        <v/>
      </c>
    </row>
    <row r="1106" spans="1:22" x14ac:dyDescent="0.3">
      <c r="A1106" s="32">
        <f t="shared" si="80"/>
        <v>1084</v>
      </c>
      <c r="B1106" s="66" t="str">
        <f>IF(OR(C1106="EE",C1106="E",C1106="Employee",C1106="Self",AND(C1106=0,TRIM(C1106)&lt;&gt;"")),MAX($B$23:B1105)+1,"")</f>
        <v/>
      </c>
      <c r="C1106" s="65"/>
      <c r="D1106" s="43"/>
      <c r="E1106" s="43"/>
      <c r="F1106" s="27"/>
      <c r="G1106" s="28"/>
      <c r="H1106" s="28"/>
      <c r="I1106" s="28"/>
      <c r="J1106" s="28"/>
      <c r="K1106" s="28"/>
      <c r="L1106" s="28"/>
      <c r="M1106" s="45"/>
      <c r="N1106" s="28"/>
      <c r="O1106" s="26"/>
      <c r="Q1106" s="101"/>
      <c r="R1106" s="101" t="str">
        <f t="shared" si="81"/>
        <v/>
      </c>
      <c r="S1106" s="107" t="str">
        <f t="shared" si="82"/>
        <v/>
      </c>
      <c r="T1106" s="105"/>
      <c r="U1106" s="101" t="str">
        <f t="shared" si="83"/>
        <v/>
      </c>
      <c r="V1106" s="101" t="str">
        <f t="shared" si="84"/>
        <v/>
      </c>
    </row>
    <row r="1107" spans="1:22" x14ac:dyDescent="0.3">
      <c r="A1107" s="32">
        <f t="shared" si="80"/>
        <v>1085</v>
      </c>
      <c r="B1107" s="66" t="str">
        <f>IF(OR(C1107="EE",C1107="E",C1107="Employee",C1107="Self",AND(C1107=0,TRIM(C1107)&lt;&gt;"")),MAX($B$23:B1106)+1,"")</f>
        <v/>
      </c>
      <c r="C1107" s="65"/>
      <c r="D1107" s="43"/>
      <c r="E1107" s="43"/>
      <c r="F1107" s="27"/>
      <c r="G1107" s="28"/>
      <c r="H1107" s="28"/>
      <c r="I1107" s="28"/>
      <c r="J1107" s="28"/>
      <c r="K1107" s="28"/>
      <c r="L1107" s="28"/>
      <c r="M1107" s="45"/>
      <c r="N1107" s="28"/>
      <c r="O1107" s="26"/>
      <c r="Q1107" s="101"/>
      <c r="R1107" s="101" t="str">
        <f t="shared" si="81"/>
        <v/>
      </c>
      <c r="S1107" s="107" t="str">
        <f t="shared" si="82"/>
        <v/>
      </c>
      <c r="T1107" s="105"/>
      <c r="U1107" s="101" t="str">
        <f t="shared" si="83"/>
        <v/>
      </c>
      <c r="V1107" s="101" t="str">
        <f t="shared" si="84"/>
        <v/>
      </c>
    </row>
    <row r="1108" spans="1:22" x14ac:dyDescent="0.3">
      <c r="A1108" s="32">
        <f t="shared" si="80"/>
        <v>1086</v>
      </c>
      <c r="B1108" s="66" t="str">
        <f>IF(OR(C1108="EE",C1108="E",C1108="Employee",C1108="Self",AND(C1108=0,TRIM(C1108)&lt;&gt;"")),MAX($B$23:B1107)+1,"")</f>
        <v/>
      </c>
      <c r="C1108" s="65"/>
      <c r="D1108" s="43"/>
      <c r="E1108" s="43"/>
      <c r="F1108" s="27"/>
      <c r="G1108" s="28"/>
      <c r="H1108" s="28"/>
      <c r="I1108" s="28"/>
      <c r="J1108" s="28"/>
      <c r="K1108" s="28"/>
      <c r="L1108" s="28"/>
      <c r="M1108" s="45"/>
      <c r="N1108" s="28"/>
      <c r="O1108" s="26"/>
      <c r="Q1108" s="101"/>
      <c r="R1108" s="101" t="str">
        <f t="shared" si="81"/>
        <v/>
      </c>
      <c r="S1108" s="107" t="str">
        <f t="shared" si="82"/>
        <v/>
      </c>
      <c r="T1108" s="105"/>
      <c r="U1108" s="101" t="str">
        <f t="shared" si="83"/>
        <v/>
      </c>
      <c r="V1108" s="101" t="str">
        <f t="shared" si="84"/>
        <v/>
      </c>
    </row>
    <row r="1109" spans="1:22" x14ac:dyDescent="0.3">
      <c r="A1109" s="32">
        <f t="shared" si="80"/>
        <v>1087</v>
      </c>
      <c r="B1109" s="66" t="str">
        <f>IF(OR(C1109="EE",C1109="E",C1109="Employee",C1109="Self",AND(C1109=0,TRIM(C1109)&lt;&gt;"")),MAX($B$23:B1108)+1,"")</f>
        <v/>
      </c>
      <c r="C1109" s="65"/>
      <c r="D1109" s="43"/>
      <c r="E1109" s="43"/>
      <c r="F1109" s="27"/>
      <c r="G1109" s="28"/>
      <c r="H1109" s="28"/>
      <c r="I1109" s="28"/>
      <c r="J1109" s="28"/>
      <c r="K1109" s="28"/>
      <c r="L1109" s="28"/>
      <c r="M1109" s="45"/>
      <c r="N1109" s="28"/>
      <c r="O1109" s="26"/>
      <c r="Q1109" s="101"/>
      <c r="R1109" s="101" t="str">
        <f t="shared" si="81"/>
        <v/>
      </c>
      <c r="S1109" s="107" t="str">
        <f t="shared" si="82"/>
        <v/>
      </c>
      <c r="T1109" s="105"/>
      <c r="U1109" s="101" t="str">
        <f t="shared" si="83"/>
        <v/>
      </c>
      <c r="V1109" s="101" t="str">
        <f t="shared" si="84"/>
        <v/>
      </c>
    </row>
    <row r="1110" spans="1:22" x14ac:dyDescent="0.3">
      <c r="A1110" s="32">
        <f t="shared" si="80"/>
        <v>1088</v>
      </c>
      <c r="B1110" s="66" t="str">
        <f>IF(OR(C1110="EE",C1110="E",C1110="Employee",C1110="Self",AND(C1110=0,TRIM(C1110)&lt;&gt;"")),MAX($B$23:B1109)+1,"")</f>
        <v/>
      </c>
      <c r="C1110" s="65"/>
      <c r="D1110" s="43"/>
      <c r="E1110" s="43"/>
      <c r="F1110" s="27"/>
      <c r="G1110" s="28"/>
      <c r="H1110" s="28"/>
      <c r="I1110" s="28"/>
      <c r="J1110" s="28"/>
      <c r="K1110" s="28"/>
      <c r="L1110" s="28"/>
      <c r="M1110" s="45"/>
      <c r="N1110" s="28"/>
      <c r="O1110" s="26"/>
      <c r="Q1110" s="101"/>
      <c r="R1110" s="101" t="str">
        <f t="shared" si="81"/>
        <v/>
      </c>
      <c r="S1110" s="107" t="str">
        <f t="shared" si="82"/>
        <v/>
      </c>
      <c r="T1110" s="105"/>
      <c r="U1110" s="101" t="str">
        <f t="shared" si="83"/>
        <v/>
      </c>
      <c r="V1110" s="101" t="str">
        <f t="shared" si="84"/>
        <v/>
      </c>
    </row>
    <row r="1111" spans="1:22" x14ac:dyDescent="0.3">
      <c r="A1111" s="32">
        <f t="shared" si="80"/>
        <v>1089</v>
      </c>
      <c r="B1111" s="66" t="str">
        <f>IF(OR(C1111="EE",C1111="E",C1111="Employee",C1111="Self",AND(C1111=0,TRIM(C1111)&lt;&gt;"")),MAX($B$23:B1110)+1,"")</f>
        <v/>
      </c>
      <c r="C1111" s="65"/>
      <c r="D1111" s="43"/>
      <c r="E1111" s="43"/>
      <c r="F1111" s="27"/>
      <c r="G1111" s="28"/>
      <c r="H1111" s="28"/>
      <c r="I1111" s="28"/>
      <c r="J1111" s="28"/>
      <c r="K1111" s="28"/>
      <c r="L1111" s="28"/>
      <c r="M1111" s="45"/>
      <c r="N1111" s="28"/>
      <c r="O1111" s="26"/>
      <c r="Q1111" s="101"/>
      <c r="R1111" s="101" t="str">
        <f t="shared" si="81"/>
        <v/>
      </c>
      <c r="S1111" s="107" t="str">
        <f t="shared" si="82"/>
        <v/>
      </c>
      <c r="T1111" s="105"/>
      <c r="U1111" s="101" t="str">
        <f t="shared" si="83"/>
        <v/>
      </c>
      <c r="V1111" s="101" t="str">
        <f t="shared" si="84"/>
        <v/>
      </c>
    </row>
    <row r="1112" spans="1:22" x14ac:dyDescent="0.3">
      <c r="A1112" s="32">
        <f t="shared" ref="A1112:A1175" si="85">ROW()-ROW($A$22)</f>
        <v>1090</v>
      </c>
      <c r="B1112" s="66" t="str">
        <f>IF(OR(C1112="EE",C1112="E",C1112="Employee",C1112="Self",AND(C1112=0,TRIM(C1112)&lt;&gt;"")),MAX($B$23:B1111)+1,"")</f>
        <v/>
      </c>
      <c r="C1112" s="65"/>
      <c r="D1112" s="43"/>
      <c r="E1112" s="43"/>
      <c r="F1112" s="27"/>
      <c r="G1112" s="28"/>
      <c r="H1112" s="28"/>
      <c r="I1112" s="28"/>
      <c r="J1112" s="28"/>
      <c r="K1112" s="28"/>
      <c r="L1112" s="28"/>
      <c r="M1112" s="45"/>
      <c r="N1112" s="28"/>
      <c r="O1112" s="26"/>
      <c r="Q1112" s="101"/>
      <c r="R1112" s="101" t="str">
        <f t="shared" ref="R1112:R1175" si="86">IFERROR(LEFT(TRIM(Q1112),FIND(",",TRIM(Q1112))-1),"")</f>
        <v/>
      </c>
      <c r="S1112" s="107" t="str">
        <f t="shared" ref="S1112:S1175" si="87">IFERROR(RIGHT(TRIM(Q1112),LEN(TRIM(Q1112))-FIND(",",TRIM(Q1112))-1),"")</f>
        <v/>
      </c>
      <c r="T1112" s="105"/>
      <c r="U1112" s="101" t="str">
        <f t="shared" si="83"/>
        <v/>
      </c>
      <c r="V1112" s="101" t="str">
        <f t="shared" si="84"/>
        <v/>
      </c>
    </row>
    <row r="1113" spans="1:22" x14ac:dyDescent="0.3">
      <c r="A1113" s="32">
        <f t="shared" si="85"/>
        <v>1091</v>
      </c>
      <c r="B1113" s="66" t="str">
        <f>IF(OR(C1113="EE",C1113="E",C1113="Employee",C1113="Self",AND(C1113=0,TRIM(C1113)&lt;&gt;"")),MAX($B$23:B1112)+1,"")</f>
        <v/>
      </c>
      <c r="C1113" s="65"/>
      <c r="D1113" s="43"/>
      <c r="E1113" s="43"/>
      <c r="F1113" s="27"/>
      <c r="G1113" s="28"/>
      <c r="H1113" s="28"/>
      <c r="I1113" s="28"/>
      <c r="J1113" s="28"/>
      <c r="K1113" s="28"/>
      <c r="L1113" s="28"/>
      <c r="M1113" s="45"/>
      <c r="N1113" s="28"/>
      <c r="O1113" s="26"/>
      <c r="Q1113" s="101"/>
      <c r="R1113" s="101" t="str">
        <f t="shared" si="86"/>
        <v/>
      </c>
      <c r="S1113" s="107" t="str">
        <f t="shared" si="87"/>
        <v/>
      </c>
      <c r="T1113" s="105"/>
      <c r="U1113" s="101" t="str">
        <f t="shared" ref="U1113:U1176" si="88">IFERROR(RIGHT(TRIM(T1113),LEN(TRIM(T1113))-FIND(" ",TRIM(T1113))),"")</f>
        <v/>
      </c>
      <c r="V1113" s="101" t="str">
        <f t="shared" ref="V1113:V1176" si="89">IFERROR(LEFT(TRIM(T1113),FIND(" ",TRIM(T1113))-1),"")</f>
        <v/>
      </c>
    </row>
    <row r="1114" spans="1:22" x14ac:dyDescent="0.3">
      <c r="A1114" s="32">
        <f t="shared" si="85"/>
        <v>1092</v>
      </c>
      <c r="B1114" s="66" t="str">
        <f>IF(OR(C1114="EE",C1114="E",C1114="Employee",C1114="Self",AND(C1114=0,TRIM(C1114)&lt;&gt;"")),MAX($B$23:B1113)+1,"")</f>
        <v/>
      </c>
      <c r="C1114" s="65"/>
      <c r="D1114" s="43"/>
      <c r="E1114" s="43"/>
      <c r="F1114" s="27"/>
      <c r="G1114" s="28"/>
      <c r="H1114" s="28"/>
      <c r="I1114" s="28"/>
      <c r="J1114" s="28"/>
      <c r="K1114" s="28"/>
      <c r="L1114" s="28"/>
      <c r="M1114" s="45"/>
      <c r="N1114" s="28"/>
      <c r="O1114" s="26"/>
      <c r="Q1114" s="101"/>
      <c r="R1114" s="101" t="str">
        <f t="shared" si="86"/>
        <v/>
      </c>
      <c r="S1114" s="107" t="str">
        <f t="shared" si="87"/>
        <v/>
      </c>
      <c r="T1114" s="105"/>
      <c r="U1114" s="101" t="str">
        <f t="shared" si="88"/>
        <v/>
      </c>
      <c r="V1114" s="101" t="str">
        <f t="shared" si="89"/>
        <v/>
      </c>
    </row>
    <row r="1115" spans="1:22" x14ac:dyDescent="0.3">
      <c r="A1115" s="32">
        <f t="shared" si="85"/>
        <v>1093</v>
      </c>
      <c r="B1115" s="66" t="str">
        <f>IF(OR(C1115="EE",C1115="E",C1115="Employee",C1115="Self",AND(C1115=0,TRIM(C1115)&lt;&gt;"")),MAX($B$23:B1114)+1,"")</f>
        <v/>
      </c>
      <c r="C1115" s="65"/>
      <c r="D1115" s="43"/>
      <c r="E1115" s="43"/>
      <c r="F1115" s="27"/>
      <c r="G1115" s="28"/>
      <c r="H1115" s="28"/>
      <c r="I1115" s="28"/>
      <c r="J1115" s="28"/>
      <c r="K1115" s="28"/>
      <c r="L1115" s="28"/>
      <c r="M1115" s="45"/>
      <c r="N1115" s="28"/>
      <c r="O1115" s="26"/>
      <c r="Q1115" s="101"/>
      <c r="R1115" s="101" t="str">
        <f t="shared" si="86"/>
        <v/>
      </c>
      <c r="S1115" s="107" t="str">
        <f t="shared" si="87"/>
        <v/>
      </c>
      <c r="T1115" s="105"/>
      <c r="U1115" s="101" t="str">
        <f t="shared" si="88"/>
        <v/>
      </c>
      <c r="V1115" s="101" t="str">
        <f t="shared" si="89"/>
        <v/>
      </c>
    </row>
    <row r="1116" spans="1:22" x14ac:dyDescent="0.3">
      <c r="A1116" s="32">
        <f t="shared" si="85"/>
        <v>1094</v>
      </c>
      <c r="B1116" s="66" t="str">
        <f>IF(OR(C1116="EE",C1116="E",C1116="Employee",C1116="Self",AND(C1116=0,TRIM(C1116)&lt;&gt;"")),MAX($B$23:B1115)+1,"")</f>
        <v/>
      </c>
      <c r="C1116" s="65"/>
      <c r="D1116" s="43"/>
      <c r="E1116" s="43"/>
      <c r="F1116" s="27"/>
      <c r="G1116" s="28"/>
      <c r="H1116" s="28"/>
      <c r="I1116" s="28"/>
      <c r="J1116" s="28"/>
      <c r="K1116" s="28"/>
      <c r="L1116" s="28"/>
      <c r="M1116" s="45"/>
      <c r="N1116" s="28"/>
      <c r="O1116" s="26"/>
      <c r="Q1116" s="101"/>
      <c r="R1116" s="101" t="str">
        <f t="shared" si="86"/>
        <v/>
      </c>
      <c r="S1116" s="107" t="str">
        <f t="shared" si="87"/>
        <v/>
      </c>
      <c r="T1116" s="105"/>
      <c r="U1116" s="101" t="str">
        <f t="shared" si="88"/>
        <v/>
      </c>
      <c r="V1116" s="101" t="str">
        <f t="shared" si="89"/>
        <v/>
      </c>
    </row>
    <row r="1117" spans="1:22" x14ac:dyDescent="0.3">
      <c r="A1117" s="32">
        <f t="shared" si="85"/>
        <v>1095</v>
      </c>
      <c r="B1117" s="66" t="str">
        <f>IF(OR(C1117="EE",C1117="E",C1117="Employee",C1117="Self",AND(C1117=0,TRIM(C1117)&lt;&gt;"")),MAX($B$23:B1116)+1,"")</f>
        <v/>
      </c>
      <c r="C1117" s="65"/>
      <c r="D1117" s="43"/>
      <c r="E1117" s="43"/>
      <c r="F1117" s="27"/>
      <c r="G1117" s="28"/>
      <c r="H1117" s="28"/>
      <c r="I1117" s="28"/>
      <c r="J1117" s="28"/>
      <c r="K1117" s="28"/>
      <c r="L1117" s="28"/>
      <c r="M1117" s="45"/>
      <c r="N1117" s="28"/>
      <c r="O1117" s="26"/>
      <c r="Q1117" s="101"/>
      <c r="R1117" s="101" t="str">
        <f t="shared" si="86"/>
        <v/>
      </c>
      <c r="S1117" s="107" t="str">
        <f t="shared" si="87"/>
        <v/>
      </c>
      <c r="T1117" s="105"/>
      <c r="U1117" s="101" t="str">
        <f t="shared" si="88"/>
        <v/>
      </c>
      <c r="V1117" s="101" t="str">
        <f t="shared" si="89"/>
        <v/>
      </c>
    </row>
    <row r="1118" spans="1:22" x14ac:dyDescent="0.3">
      <c r="A1118" s="32">
        <f t="shared" si="85"/>
        <v>1096</v>
      </c>
      <c r="B1118" s="66" t="str">
        <f>IF(OR(C1118="EE",C1118="E",C1118="Employee",C1118="Self",AND(C1118=0,TRIM(C1118)&lt;&gt;"")),MAX($B$23:B1117)+1,"")</f>
        <v/>
      </c>
      <c r="C1118" s="65"/>
      <c r="D1118" s="43"/>
      <c r="E1118" s="43"/>
      <c r="F1118" s="27"/>
      <c r="G1118" s="28"/>
      <c r="H1118" s="28"/>
      <c r="I1118" s="28"/>
      <c r="J1118" s="28"/>
      <c r="K1118" s="28"/>
      <c r="L1118" s="28"/>
      <c r="M1118" s="45"/>
      <c r="N1118" s="28"/>
      <c r="O1118" s="26"/>
      <c r="Q1118" s="101"/>
      <c r="R1118" s="101" t="str">
        <f t="shared" si="86"/>
        <v/>
      </c>
      <c r="S1118" s="107" t="str">
        <f t="shared" si="87"/>
        <v/>
      </c>
      <c r="T1118" s="105"/>
      <c r="U1118" s="101" t="str">
        <f t="shared" si="88"/>
        <v/>
      </c>
      <c r="V1118" s="101" t="str">
        <f t="shared" si="89"/>
        <v/>
      </c>
    </row>
    <row r="1119" spans="1:22" x14ac:dyDescent="0.3">
      <c r="A1119" s="32">
        <f t="shared" si="85"/>
        <v>1097</v>
      </c>
      <c r="B1119" s="66" t="str">
        <f>IF(OR(C1119="EE",C1119="E",C1119="Employee",C1119="Self",AND(C1119=0,TRIM(C1119)&lt;&gt;"")),MAX($B$23:B1118)+1,"")</f>
        <v/>
      </c>
      <c r="C1119" s="65"/>
      <c r="D1119" s="43"/>
      <c r="E1119" s="43"/>
      <c r="F1119" s="27"/>
      <c r="G1119" s="28"/>
      <c r="H1119" s="28"/>
      <c r="I1119" s="28"/>
      <c r="J1119" s="28"/>
      <c r="K1119" s="28"/>
      <c r="L1119" s="28"/>
      <c r="M1119" s="45"/>
      <c r="N1119" s="28"/>
      <c r="O1119" s="26"/>
      <c r="Q1119" s="101"/>
      <c r="R1119" s="101" t="str">
        <f t="shared" si="86"/>
        <v/>
      </c>
      <c r="S1119" s="107" t="str">
        <f t="shared" si="87"/>
        <v/>
      </c>
      <c r="T1119" s="105"/>
      <c r="U1119" s="101" t="str">
        <f t="shared" si="88"/>
        <v/>
      </c>
      <c r="V1119" s="101" t="str">
        <f t="shared" si="89"/>
        <v/>
      </c>
    </row>
    <row r="1120" spans="1:22" x14ac:dyDescent="0.3">
      <c r="A1120" s="32">
        <f t="shared" si="85"/>
        <v>1098</v>
      </c>
      <c r="B1120" s="66" t="str">
        <f>IF(OR(C1120="EE",C1120="E",C1120="Employee",C1120="Self",AND(C1120=0,TRIM(C1120)&lt;&gt;"")),MAX($B$23:B1119)+1,"")</f>
        <v/>
      </c>
      <c r="C1120" s="65"/>
      <c r="D1120" s="43"/>
      <c r="E1120" s="43"/>
      <c r="F1120" s="27"/>
      <c r="G1120" s="28"/>
      <c r="H1120" s="28"/>
      <c r="I1120" s="28"/>
      <c r="J1120" s="28"/>
      <c r="K1120" s="28"/>
      <c r="L1120" s="28"/>
      <c r="M1120" s="45"/>
      <c r="N1120" s="28"/>
      <c r="O1120" s="26"/>
      <c r="Q1120" s="101"/>
      <c r="R1120" s="101" t="str">
        <f t="shared" si="86"/>
        <v/>
      </c>
      <c r="S1120" s="107" t="str">
        <f t="shared" si="87"/>
        <v/>
      </c>
      <c r="T1120" s="105"/>
      <c r="U1120" s="101" t="str">
        <f t="shared" si="88"/>
        <v/>
      </c>
      <c r="V1120" s="101" t="str">
        <f t="shared" si="89"/>
        <v/>
      </c>
    </row>
    <row r="1121" spans="1:22" x14ac:dyDescent="0.3">
      <c r="A1121" s="32">
        <f t="shared" si="85"/>
        <v>1099</v>
      </c>
      <c r="B1121" s="66" t="str">
        <f>IF(OR(C1121="EE",C1121="E",C1121="Employee",C1121="Self",AND(C1121=0,TRIM(C1121)&lt;&gt;"")),MAX($B$23:B1120)+1,"")</f>
        <v/>
      </c>
      <c r="C1121" s="65"/>
      <c r="D1121" s="43"/>
      <c r="E1121" s="43"/>
      <c r="F1121" s="27"/>
      <c r="G1121" s="28"/>
      <c r="H1121" s="28"/>
      <c r="I1121" s="28"/>
      <c r="J1121" s="28"/>
      <c r="K1121" s="28"/>
      <c r="L1121" s="28"/>
      <c r="M1121" s="45"/>
      <c r="N1121" s="28"/>
      <c r="O1121" s="26"/>
      <c r="Q1121" s="101"/>
      <c r="R1121" s="101" t="str">
        <f t="shared" si="86"/>
        <v/>
      </c>
      <c r="S1121" s="107" t="str">
        <f t="shared" si="87"/>
        <v/>
      </c>
      <c r="T1121" s="105"/>
      <c r="U1121" s="101" t="str">
        <f t="shared" si="88"/>
        <v/>
      </c>
      <c r="V1121" s="101" t="str">
        <f t="shared" si="89"/>
        <v/>
      </c>
    </row>
    <row r="1122" spans="1:22" x14ac:dyDescent="0.3">
      <c r="A1122" s="32">
        <f t="shared" si="85"/>
        <v>1100</v>
      </c>
      <c r="B1122" s="66" t="str">
        <f>IF(OR(C1122="EE",C1122="E",C1122="Employee",C1122="Self",AND(C1122=0,TRIM(C1122)&lt;&gt;"")),MAX($B$23:B1121)+1,"")</f>
        <v/>
      </c>
      <c r="C1122" s="65"/>
      <c r="D1122" s="43"/>
      <c r="E1122" s="43"/>
      <c r="F1122" s="27"/>
      <c r="G1122" s="28"/>
      <c r="H1122" s="28"/>
      <c r="I1122" s="28"/>
      <c r="J1122" s="28"/>
      <c r="K1122" s="28"/>
      <c r="L1122" s="28"/>
      <c r="M1122" s="45"/>
      <c r="N1122" s="28"/>
      <c r="O1122" s="26"/>
      <c r="Q1122" s="101"/>
      <c r="R1122" s="101" t="str">
        <f t="shared" si="86"/>
        <v/>
      </c>
      <c r="S1122" s="107" t="str">
        <f t="shared" si="87"/>
        <v/>
      </c>
      <c r="T1122" s="105"/>
      <c r="U1122" s="101" t="str">
        <f t="shared" si="88"/>
        <v/>
      </c>
      <c r="V1122" s="101" t="str">
        <f t="shared" si="89"/>
        <v/>
      </c>
    </row>
    <row r="1123" spans="1:22" x14ac:dyDescent="0.3">
      <c r="A1123" s="32">
        <f t="shared" si="85"/>
        <v>1101</v>
      </c>
      <c r="B1123" s="66" t="str">
        <f>IF(OR(C1123="EE",C1123="E",C1123="Employee",C1123="Self",AND(C1123=0,TRIM(C1123)&lt;&gt;"")),MAX($B$23:B1122)+1,"")</f>
        <v/>
      </c>
      <c r="C1123" s="65"/>
      <c r="D1123" s="43"/>
      <c r="E1123" s="43"/>
      <c r="F1123" s="27"/>
      <c r="G1123" s="28"/>
      <c r="H1123" s="28"/>
      <c r="I1123" s="28"/>
      <c r="J1123" s="28"/>
      <c r="K1123" s="28"/>
      <c r="L1123" s="28"/>
      <c r="M1123" s="45"/>
      <c r="N1123" s="28"/>
      <c r="O1123" s="26"/>
      <c r="Q1123" s="101"/>
      <c r="R1123" s="101" t="str">
        <f t="shared" si="86"/>
        <v/>
      </c>
      <c r="S1123" s="107" t="str">
        <f t="shared" si="87"/>
        <v/>
      </c>
      <c r="T1123" s="105"/>
      <c r="U1123" s="101" t="str">
        <f t="shared" si="88"/>
        <v/>
      </c>
      <c r="V1123" s="101" t="str">
        <f t="shared" si="89"/>
        <v/>
      </c>
    </row>
    <row r="1124" spans="1:22" x14ac:dyDescent="0.3">
      <c r="A1124" s="32">
        <f t="shared" si="85"/>
        <v>1102</v>
      </c>
      <c r="B1124" s="66" t="str">
        <f>IF(OR(C1124="EE",C1124="E",C1124="Employee",C1124="Self",AND(C1124=0,TRIM(C1124)&lt;&gt;"")),MAX($B$23:B1123)+1,"")</f>
        <v/>
      </c>
      <c r="C1124" s="65"/>
      <c r="D1124" s="43"/>
      <c r="E1124" s="43"/>
      <c r="F1124" s="27"/>
      <c r="G1124" s="28"/>
      <c r="H1124" s="28"/>
      <c r="I1124" s="28"/>
      <c r="J1124" s="28"/>
      <c r="K1124" s="28"/>
      <c r="L1124" s="28"/>
      <c r="M1124" s="45"/>
      <c r="N1124" s="28"/>
      <c r="O1124" s="26"/>
      <c r="Q1124" s="101"/>
      <c r="R1124" s="101" t="str">
        <f t="shared" si="86"/>
        <v/>
      </c>
      <c r="S1124" s="107" t="str">
        <f t="shared" si="87"/>
        <v/>
      </c>
      <c r="T1124" s="105"/>
      <c r="U1124" s="101" t="str">
        <f t="shared" si="88"/>
        <v/>
      </c>
      <c r="V1124" s="101" t="str">
        <f t="shared" si="89"/>
        <v/>
      </c>
    </row>
    <row r="1125" spans="1:22" x14ac:dyDescent="0.3">
      <c r="A1125" s="32">
        <f t="shared" si="85"/>
        <v>1103</v>
      </c>
      <c r="B1125" s="66" t="str">
        <f>IF(OR(C1125="EE",C1125="E",C1125="Employee",C1125="Self",AND(C1125=0,TRIM(C1125)&lt;&gt;"")),MAX($B$23:B1124)+1,"")</f>
        <v/>
      </c>
      <c r="C1125" s="65"/>
      <c r="D1125" s="43"/>
      <c r="E1125" s="43"/>
      <c r="F1125" s="27"/>
      <c r="G1125" s="28"/>
      <c r="H1125" s="28"/>
      <c r="I1125" s="28"/>
      <c r="J1125" s="28"/>
      <c r="K1125" s="28"/>
      <c r="L1125" s="28"/>
      <c r="M1125" s="45"/>
      <c r="N1125" s="28"/>
      <c r="O1125" s="26"/>
      <c r="Q1125" s="101"/>
      <c r="R1125" s="101" t="str">
        <f t="shared" si="86"/>
        <v/>
      </c>
      <c r="S1125" s="107" t="str">
        <f t="shared" si="87"/>
        <v/>
      </c>
      <c r="T1125" s="105"/>
      <c r="U1125" s="101" t="str">
        <f t="shared" si="88"/>
        <v/>
      </c>
      <c r="V1125" s="101" t="str">
        <f t="shared" si="89"/>
        <v/>
      </c>
    </row>
    <row r="1126" spans="1:22" x14ac:dyDescent="0.3">
      <c r="A1126" s="32">
        <f t="shared" si="85"/>
        <v>1104</v>
      </c>
      <c r="B1126" s="66" t="str">
        <f>IF(OR(C1126="EE",C1126="E",C1126="Employee",C1126="Self",AND(C1126=0,TRIM(C1126)&lt;&gt;"")),MAX($B$23:B1125)+1,"")</f>
        <v/>
      </c>
      <c r="C1126" s="65"/>
      <c r="D1126" s="43"/>
      <c r="E1126" s="43"/>
      <c r="F1126" s="27"/>
      <c r="G1126" s="28"/>
      <c r="H1126" s="28"/>
      <c r="I1126" s="28"/>
      <c r="J1126" s="28"/>
      <c r="K1126" s="28"/>
      <c r="L1126" s="28"/>
      <c r="M1126" s="45"/>
      <c r="N1126" s="28"/>
      <c r="O1126" s="26"/>
      <c r="Q1126" s="101"/>
      <c r="R1126" s="101" t="str">
        <f t="shared" si="86"/>
        <v/>
      </c>
      <c r="S1126" s="107" t="str">
        <f t="shared" si="87"/>
        <v/>
      </c>
      <c r="T1126" s="105"/>
      <c r="U1126" s="101" t="str">
        <f t="shared" si="88"/>
        <v/>
      </c>
      <c r="V1126" s="101" t="str">
        <f t="shared" si="89"/>
        <v/>
      </c>
    </row>
    <row r="1127" spans="1:22" x14ac:dyDescent="0.3">
      <c r="A1127" s="32">
        <f t="shared" si="85"/>
        <v>1105</v>
      </c>
      <c r="B1127" s="66" t="str">
        <f>IF(OR(C1127="EE",C1127="E",C1127="Employee",C1127="Self",AND(C1127=0,TRIM(C1127)&lt;&gt;"")),MAX($B$23:B1126)+1,"")</f>
        <v/>
      </c>
      <c r="C1127" s="65"/>
      <c r="D1127" s="43"/>
      <c r="E1127" s="43"/>
      <c r="F1127" s="27"/>
      <c r="G1127" s="28"/>
      <c r="H1127" s="28"/>
      <c r="I1127" s="28"/>
      <c r="J1127" s="28"/>
      <c r="K1127" s="28"/>
      <c r="L1127" s="28"/>
      <c r="M1127" s="45"/>
      <c r="N1127" s="28"/>
      <c r="O1127" s="26"/>
      <c r="Q1127" s="101"/>
      <c r="R1127" s="101" t="str">
        <f t="shared" si="86"/>
        <v/>
      </c>
      <c r="S1127" s="107" t="str">
        <f t="shared" si="87"/>
        <v/>
      </c>
      <c r="T1127" s="105"/>
      <c r="U1127" s="101" t="str">
        <f t="shared" si="88"/>
        <v/>
      </c>
      <c r="V1127" s="101" t="str">
        <f t="shared" si="89"/>
        <v/>
      </c>
    </row>
    <row r="1128" spans="1:22" x14ac:dyDescent="0.3">
      <c r="A1128" s="32">
        <f t="shared" si="85"/>
        <v>1106</v>
      </c>
      <c r="B1128" s="66" t="str">
        <f>IF(OR(C1128="EE",C1128="E",C1128="Employee",C1128="Self",AND(C1128=0,TRIM(C1128)&lt;&gt;"")),MAX($B$23:B1127)+1,"")</f>
        <v/>
      </c>
      <c r="C1128" s="65"/>
      <c r="D1128" s="43"/>
      <c r="E1128" s="43"/>
      <c r="F1128" s="27"/>
      <c r="G1128" s="28"/>
      <c r="H1128" s="28"/>
      <c r="I1128" s="28"/>
      <c r="J1128" s="28"/>
      <c r="K1128" s="28"/>
      <c r="L1128" s="28"/>
      <c r="M1128" s="45"/>
      <c r="N1128" s="28"/>
      <c r="O1128" s="26"/>
      <c r="Q1128" s="101"/>
      <c r="R1128" s="101" t="str">
        <f t="shared" si="86"/>
        <v/>
      </c>
      <c r="S1128" s="107" t="str">
        <f t="shared" si="87"/>
        <v/>
      </c>
      <c r="T1128" s="105"/>
      <c r="U1128" s="101" t="str">
        <f t="shared" si="88"/>
        <v/>
      </c>
      <c r="V1128" s="101" t="str">
        <f t="shared" si="89"/>
        <v/>
      </c>
    </row>
    <row r="1129" spans="1:22" x14ac:dyDescent="0.3">
      <c r="A1129" s="32">
        <f t="shared" si="85"/>
        <v>1107</v>
      </c>
      <c r="B1129" s="66" t="str">
        <f>IF(OR(C1129="EE",C1129="E",C1129="Employee",C1129="Self",AND(C1129=0,TRIM(C1129)&lt;&gt;"")),MAX($B$23:B1128)+1,"")</f>
        <v/>
      </c>
      <c r="C1129" s="65"/>
      <c r="D1129" s="43"/>
      <c r="E1129" s="43"/>
      <c r="F1129" s="27"/>
      <c r="G1129" s="28"/>
      <c r="H1129" s="28"/>
      <c r="I1129" s="28"/>
      <c r="J1129" s="28"/>
      <c r="K1129" s="28"/>
      <c r="L1129" s="28"/>
      <c r="M1129" s="45"/>
      <c r="N1129" s="28"/>
      <c r="O1129" s="26"/>
      <c r="Q1129" s="101"/>
      <c r="R1129" s="101" t="str">
        <f t="shared" si="86"/>
        <v/>
      </c>
      <c r="S1129" s="107" t="str">
        <f t="shared" si="87"/>
        <v/>
      </c>
      <c r="T1129" s="105"/>
      <c r="U1129" s="101" t="str">
        <f t="shared" si="88"/>
        <v/>
      </c>
      <c r="V1129" s="101" t="str">
        <f t="shared" si="89"/>
        <v/>
      </c>
    </row>
    <row r="1130" spans="1:22" x14ac:dyDescent="0.3">
      <c r="A1130" s="32">
        <f t="shared" si="85"/>
        <v>1108</v>
      </c>
      <c r="B1130" s="66" t="str">
        <f>IF(OR(C1130="EE",C1130="E",C1130="Employee",C1130="Self",AND(C1130=0,TRIM(C1130)&lt;&gt;"")),MAX($B$23:B1129)+1,"")</f>
        <v/>
      </c>
      <c r="C1130" s="65"/>
      <c r="D1130" s="43"/>
      <c r="E1130" s="43"/>
      <c r="F1130" s="27"/>
      <c r="G1130" s="28"/>
      <c r="H1130" s="28"/>
      <c r="I1130" s="28"/>
      <c r="J1130" s="28"/>
      <c r="K1130" s="28"/>
      <c r="L1130" s="28"/>
      <c r="M1130" s="45"/>
      <c r="N1130" s="28"/>
      <c r="O1130" s="26"/>
      <c r="Q1130" s="101"/>
      <c r="R1130" s="101" t="str">
        <f t="shared" si="86"/>
        <v/>
      </c>
      <c r="S1130" s="107" t="str">
        <f t="shared" si="87"/>
        <v/>
      </c>
      <c r="T1130" s="105"/>
      <c r="U1130" s="101" t="str">
        <f t="shared" si="88"/>
        <v/>
      </c>
      <c r="V1130" s="101" t="str">
        <f t="shared" si="89"/>
        <v/>
      </c>
    </row>
    <row r="1131" spans="1:22" x14ac:dyDescent="0.3">
      <c r="A1131" s="32">
        <f t="shared" si="85"/>
        <v>1109</v>
      </c>
      <c r="B1131" s="66" t="str">
        <f>IF(OR(C1131="EE",C1131="E",C1131="Employee",C1131="Self",AND(C1131=0,TRIM(C1131)&lt;&gt;"")),MAX($B$23:B1130)+1,"")</f>
        <v/>
      </c>
      <c r="C1131" s="65"/>
      <c r="D1131" s="43"/>
      <c r="E1131" s="43"/>
      <c r="F1131" s="27"/>
      <c r="G1131" s="28"/>
      <c r="H1131" s="28"/>
      <c r="I1131" s="28"/>
      <c r="J1131" s="28"/>
      <c r="K1131" s="28"/>
      <c r="L1131" s="28"/>
      <c r="M1131" s="45"/>
      <c r="N1131" s="28"/>
      <c r="O1131" s="26"/>
      <c r="Q1131" s="101"/>
      <c r="R1131" s="101" t="str">
        <f t="shared" si="86"/>
        <v/>
      </c>
      <c r="S1131" s="107" t="str">
        <f t="shared" si="87"/>
        <v/>
      </c>
      <c r="T1131" s="105"/>
      <c r="U1131" s="101" t="str">
        <f t="shared" si="88"/>
        <v/>
      </c>
      <c r="V1131" s="101" t="str">
        <f t="shared" si="89"/>
        <v/>
      </c>
    </row>
    <row r="1132" spans="1:22" x14ac:dyDescent="0.3">
      <c r="A1132" s="32">
        <f t="shared" si="85"/>
        <v>1110</v>
      </c>
      <c r="B1132" s="66" t="str">
        <f>IF(OR(C1132="EE",C1132="E",C1132="Employee",C1132="Self",AND(C1132=0,TRIM(C1132)&lt;&gt;"")),MAX($B$23:B1131)+1,"")</f>
        <v/>
      </c>
      <c r="C1132" s="65"/>
      <c r="D1132" s="43"/>
      <c r="E1132" s="43"/>
      <c r="F1132" s="27"/>
      <c r="G1132" s="28"/>
      <c r="H1132" s="28"/>
      <c r="I1132" s="28"/>
      <c r="J1132" s="28"/>
      <c r="K1132" s="28"/>
      <c r="L1132" s="28"/>
      <c r="M1132" s="45"/>
      <c r="N1132" s="28"/>
      <c r="O1132" s="26"/>
      <c r="Q1132" s="101"/>
      <c r="R1132" s="101" t="str">
        <f t="shared" si="86"/>
        <v/>
      </c>
      <c r="S1132" s="107" t="str">
        <f t="shared" si="87"/>
        <v/>
      </c>
      <c r="T1132" s="105"/>
      <c r="U1132" s="101" t="str">
        <f t="shared" si="88"/>
        <v/>
      </c>
      <c r="V1132" s="101" t="str">
        <f t="shared" si="89"/>
        <v/>
      </c>
    </row>
    <row r="1133" spans="1:22" x14ac:dyDescent="0.3">
      <c r="A1133" s="32">
        <f t="shared" si="85"/>
        <v>1111</v>
      </c>
      <c r="B1133" s="66" t="str">
        <f>IF(OR(C1133="EE",C1133="E",C1133="Employee",C1133="Self",AND(C1133=0,TRIM(C1133)&lt;&gt;"")),MAX($B$23:B1132)+1,"")</f>
        <v/>
      </c>
      <c r="C1133" s="65"/>
      <c r="D1133" s="43"/>
      <c r="E1133" s="43"/>
      <c r="F1133" s="27"/>
      <c r="G1133" s="28"/>
      <c r="H1133" s="28"/>
      <c r="I1133" s="28"/>
      <c r="J1133" s="28"/>
      <c r="K1133" s="28"/>
      <c r="L1133" s="28"/>
      <c r="M1133" s="45"/>
      <c r="N1133" s="28"/>
      <c r="O1133" s="26"/>
      <c r="Q1133" s="101"/>
      <c r="R1133" s="101" t="str">
        <f t="shared" si="86"/>
        <v/>
      </c>
      <c r="S1133" s="107" t="str">
        <f t="shared" si="87"/>
        <v/>
      </c>
      <c r="T1133" s="105"/>
      <c r="U1133" s="101" t="str">
        <f t="shared" si="88"/>
        <v/>
      </c>
      <c r="V1133" s="101" t="str">
        <f t="shared" si="89"/>
        <v/>
      </c>
    </row>
    <row r="1134" spans="1:22" x14ac:dyDescent="0.3">
      <c r="A1134" s="32">
        <f t="shared" si="85"/>
        <v>1112</v>
      </c>
      <c r="B1134" s="66" t="str">
        <f>IF(OR(C1134="EE",C1134="E",C1134="Employee",C1134="Self",AND(C1134=0,TRIM(C1134)&lt;&gt;"")),MAX($B$23:B1133)+1,"")</f>
        <v/>
      </c>
      <c r="C1134" s="65"/>
      <c r="D1134" s="43"/>
      <c r="E1134" s="43"/>
      <c r="F1134" s="27"/>
      <c r="G1134" s="28"/>
      <c r="H1134" s="28"/>
      <c r="I1134" s="28"/>
      <c r="J1134" s="28"/>
      <c r="K1134" s="28"/>
      <c r="L1134" s="28"/>
      <c r="M1134" s="45"/>
      <c r="N1134" s="28"/>
      <c r="O1134" s="26"/>
      <c r="Q1134" s="101"/>
      <c r="R1134" s="101" t="str">
        <f t="shared" si="86"/>
        <v/>
      </c>
      <c r="S1134" s="107" t="str">
        <f t="shared" si="87"/>
        <v/>
      </c>
      <c r="T1134" s="105"/>
      <c r="U1134" s="101" t="str">
        <f t="shared" si="88"/>
        <v/>
      </c>
      <c r="V1134" s="101" t="str">
        <f t="shared" si="89"/>
        <v/>
      </c>
    </row>
    <row r="1135" spans="1:22" x14ac:dyDescent="0.3">
      <c r="A1135" s="32">
        <f t="shared" si="85"/>
        <v>1113</v>
      </c>
      <c r="B1135" s="66" t="str">
        <f>IF(OR(C1135="EE",C1135="E",C1135="Employee",C1135="Self",AND(C1135=0,TRIM(C1135)&lt;&gt;"")),MAX($B$23:B1134)+1,"")</f>
        <v/>
      </c>
      <c r="C1135" s="65"/>
      <c r="D1135" s="43"/>
      <c r="E1135" s="43"/>
      <c r="F1135" s="27"/>
      <c r="G1135" s="28"/>
      <c r="H1135" s="28"/>
      <c r="I1135" s="28"/>
      <c r="J1135" s="28"/>
      <c r="K1135" s="28"/>
      <c r="L1135" s="28"/>
      <c r="M1135" s="45"/>
      <c r="N1135" s="28"/>
      <c r="O1135" s="26"/>
      <c r="Q1135" s="101"/>
      <c r="R1135" s="101" t="str">
        <f t="shared" si="86"/>
        <v/>
      </c>
      <c r="S1135" s="107" t="str">
        <f t="shared" si="87"/>
        <v/>
      </c>
      <c r="T1135" s="105"/>
      <c r="U1135" s="101" t="str">
        <f t="shared" si="88"/>
        <v/>
      </c>
      <c r="V1135" s="101" t="str">
        <f t="shared" si="89"/>
        <v/>
      </c>
    </row>
    <row r="1136" spans="1:22" x14ac:dyDescent="0.3">
      <c r="A1136" s="32">
        <f t="shared" si="85"/>
        <v>1114</v>
      </c>
      <c r="B1136" s="66" t="str">
        <f>IF(OR(C1136="EE",C1136="E",C1136="Employee",C1136="Self",AND(C1136=0,TRIM(C1136)&lt;&gt;"")),MAX($B$23:B1135)+1,"")</f>
        <v/>
      </c>
      <c r="C1136" s="65"/>
      <c r="D1136" s="43"/>
      <c r="E1136" s="43"/>
      <c r="F1136" s="27"/>
      <c r="G1136" s="28"/>
      <c r="H1136" s="28"/>
      <c r="I1136" s="28"/>
      <c r="J1136" s="28"/>
      <c r="K1136" s="28"/>
      <c r="L1136" s="28"/>
      <c r="M1136" s="45"/>
      <c r="N1136" s="28"/>
      <c r="O1136" s="26"/>
      <c r="Q1136" s="101"/>
      <c r="R1136" s="101" t="str">
        <f t="shared" si="86"/>
        <v/>
      </c>
      <c r="S1136" s="107" t="str">
        <f t="shared" si="87"/>
        <v/>
      </c>
      <c r="T1136" s="105"/>
      <c r="U1136" s="101" t="str">
        <f t="shared" si="88"/>
        <v/>
      </c>
      <c r="V1136" s="101" t="str">
        <f t="shared" si="89"/>
        <v/>
      </c>
    </row>
    <row r="1137" spans="1:22" x14ac:dyDescent="0.3">
      <c r="A1137" s="32">
        <f t="shared" si="85"/>
        <v>1115</v>
      </c>
      <c r="B1137" s="66" t="str">
        <f>IF(OR(C1137="EE",C1137="E",C1137="Employee",C1137="Self",AND(C1137=0,TRIM(C1137)&lt;&gt;"")),MAX($B$23:B1136)+1,"")</f>
        <v/>
      </c>
      <c r="C1137" s="65"/>
      <c r="D1137" s="43"/>
      <c r="E1137" s="43"/>
      <c r="F1137" s="27"/>
      <c r="G1137" s="28"/>
      <c r="H1137" s="28"/>
      <c r="I1137" s="28"/>
      <c r="J1137" s="28"/>
      <c r="K1137" s="28"/>
      <c r="L1137" s="28"/>
      <c r="M1137" s="45"/>
      <c r="N1137" s="28"/>
      <c r="O1137" s="26"/>
      <c r="Q1137" s="101"/>
      <c r="R1137" s="101" t="str">
        <f t="shared" si="86"/>
        <v/>
      </c>
      <c r="S1137" s="107" t="str">
        <f t="shared" si="87"/>
        <v/>
      </c>
      <c r="T1137" s="105"/>
      <c r="U1137" s="101" t="str">
        <f t="shared" si="88"/>
        <v/>
      </c>
      <c r="V1137" s="101" t="str">
        <f t="shared" si="89"/>
        <v/>
      </c>
    </row>
    <row r="1138" spans="1:22" x14ac:dyDescent="0.3">
      <c r="A1138" s="32">
        <f t="shared" si="85"/>
        <v>1116</v>
      </c>
      <c r="B1138" s="66" t="str">
        <f>IF(OR(C1138="EE",C1138="E",C1138="Employee",C1138="Self",AND(C1138=0,TRIM(C1138)&lt;&gt;"")),MAX($B$23:B1137)+1,"")</f>
        <v/>
      </c>
      <c r="C1138" s="65"/>
      <c r="D1138" s="43"/>
      <c r="E1138" s="43"/>
      <c r="F1138" s="27"/>
      <c r="G1138" s="28"/>
      <c r="H1138" s="28"/>
      <c r="I1138" s="28"/>
      <c r="J1138" s="28"/>
      <c r="K1138" s="28"/>
      <c r="L1138" s="28"/>
      <c r="M1138" s="45"/>
      <c r="N1138" s="28"/>
      <c r="O1138" s="26"/>
      <c r="Q1138" s="101"/>
      <c r="R1138" s="101" t="str">
        <f t="shared" si="86"/>
        <v/>
      </c>
      <c r="S1138" s="107" t="str">
        <f t="shared" si="87"/>
        <v/>
      </c>
      <c r="T1138" s="105"/>
      <c r="U1138" s="101" t="str">
        <f t="shared" si="88"/>
        <v/>
      </c>
      <c r="V1138" s="101" t="str">
        <f t="shared" si="89"/>
        <v/>
      </c>
    </row>
    <row r="1139" spans="1:22" x14ac:dyDescent="0.3">
      <c r="A1139" s="32">
        <f t="shared" si="85"/>
        <v>1117</v>
      </c>
      <c r="B1139" s="66" t="str">
        <f>IF(OR(C1139="EE",C1139="E",C1139="Employee",C1139="Self",AND(C1139=0,TRIM(C1139)&lt;&gt;"")),MAX($B$23:B1138)+1,"")</f>
        <v/>
      </c>
      <c r="C1139" s="65"/>
      <c r="D1139" s="43"/>
      <c r="E1139" s="43"/>
      <c r="F1139" s="27"/>
      <c r="G1139" s="28"/>
      <c r="H1139" s="28"/>
      <c r="I1139" s="28"/>
      <c r="J1139" s="28"/>
      <c r="K1139" s="28"/>
      <c r="L1139" s="28"/>
      <c r="M1139" s="45"/>
      <c r="N1139" s="28"/>
      <c r="O1139" s="26"/>
      <c r="Q1139" s="101"/>
      <c r="R1139" s="101" t="str">
        <f t="shared" si="86"/>
        <v/>
      </c>
      <c r="S1139" s="107" t="str">
        <f t="shared" si="87"/>
        <v/>
      </c>
      <c r="T1139" s="105"/>
      <c r="U1139" s="101" t="str">
        <f t="shared" si="88"/>
        <v/>
      </c>
      <c r="V1139" s="101" t="str">
        <f t="shared" si="89"/>
        <v/>
      </c>
    </row>
    <row r="1140" spans="1:22" x14ac:dyDescent="0.3">
      <c r="A1140" s="32">
        <f t="shared" si="85"/>
        <v>1118</v>
      </c>
      <c r="B1140" s="66" t="str">
        <f>IF(OR(C1140="EE",C1140="E",C1140="Employee",C1140="Self",AND(C1140=0,TRIM(C1140)&lt;&gt;"")),MAX($B$23:B1139)+1,"")</f>
        <v/>
      </c>
      <c r="C1140" s="65"/>
      <c r="D1140" s="43"/>
      <c r="E1140" s="43"/>
      <c r="F1140" s="27"/>
      <c r="G1140" s="28"/>
      <c r="H1140" s="28"/>
      <c r="I1140" s="28"/>
      <c r="J1140" s="28"/>
      <c r="K1140" s="28"/>
      <c r="L1140" s="28"/>
      <c r="M1140" s="45"/>
      <c r="N1140" s="28"/>
      <c r="O1140" s="26"/>
      <c r="Q1140" s="101"/>
      <c r="R1140" s="101" t="str">
        <f t="shared" si="86"/>
        <v/>
      </c>
      <c r="S1140" s="107" t="str">
        <f t="shared" si="87"/>
        <v/>
      </c>
      <c r="T1140" s="105"/>
      <c r="U1140" s="101" t="str">
        <f t="shared" si="88"/>
        <v/>
      </c>
      <c r="V1140" s="101" t="str">
        <f t="shared" si="89"/>
        <v/>
      </c>
    </row>
    <row r="1141" spans="1:22" x14ac:dyDescent="0.3">
      <c r="A1141" s="32">
        <f t="shared" si="85"/>
        <v>1119</v>
      </c>
      <c r="B1141" s="66" t="str">
        <f>IF(OR(C1141="EE",C1141="E",C1141="Employee",C1141="Self",AND(C1141=0,TRIM(C1141)&lt;&gt;"")),MAX($B$23:B1140)+1,"")</f>
        <v/>
      </c>
      <c r="C1141" s="65"/>
      <c r="D1141" s="43"/>
      <c r="E1141" s="43"/>
      <c r="F1141" s="27"/>
      <c r="G1141" s="28"/>
      <c r="H1141" s="28"/>
      <c r="I1141" s="28"/>
      <c r="J1141" s="28"/>
      <c r="K1141" s="28"/>
      <c r="L1141" s="28"/>
      <c r="M1141" s="45"/>
      <c r="N1141" s="28"/>
      <c r="O1141" s="26"/>
      <c r="Q1141" s="101"/>
      <c r="R1141" s="101" t="str">
        <f t="shared" si="86"/>
        <v/>
      </c>
      <c r="S1141" s="107" t="str">
        <f t="shared" si="87"/>
        <v/>
      </c>
      <c r="T1141" s="105"/>
      <c r="U1141" s="101" t="str">
        <f t="shared" si="88"/>
        <v/>
      </c>
      <c r="V1141" s="101" t="str">
        <f t="shared" si="89"/>
        <v/>
      </c>
    </row>
    <row r="1142" spans="1:22" x14ac:dyDescent="0.3">
      <c r="A1142" s="32">
        <f t="shared" si="85"/>
        <v>1120</v>
      </c>
      <c r="B1142" s="66" t="str">
        <f>IF(OR(C1142="EE",C1142="E",C1142="Employee",C1142="Self",AND(C1142=0,TRIM(C1142)&lt;&gt;"")),MAX($B$23:B1141)+1,"")</f>
        <v/>
      </c>
      <c r="C1142" s="65"/>
      <c r="D1142" s="43"/>
      <c r="E1142" s="43"/>
      <c r="F1142" s="27"/>
      <c r="G1142" s="28"/>
      <c r="H1142" s="28"/>
      <c r="I1142" s="28"/>
      <c r="J1142" s="28"/>
      <c r="K1142" s="28"/>
      <c r="L1142" s="28"/>
      <c r="M1142" s="45"/>
      <c r="N1142" s="28"/>
      <c r="O1142" s="26"/>
      <c r="Q1142" s="101"/>
      <c r="R1142" s="101" t="str">
        <f t="shared" si="86"/>
        <v/>
      </c>
      <c r="S1142" s="107" t="str">
        <f t="shared" si="87"/>
        <v/>
      </c>
      <c r="T1142" s="105"/>
      <c r="U1142" s="101" t="str">
        <f t="shared" si="88"/>
        <v/>
      </c>
      <c r="V1142" s="101" t="str">
        <f t="shared" si="89"/>
        <v/>
      </c>
    </row>
    <row r="1143" spans="1:22" x14ac:dyDescent="0.3">
      <c r="A1143" s="32">
        <f t="shared" si="85"/>
        <v>1121</v>
      </c>
      <c r="B1143" s="66" t="str">
        <f>IF(OR(C1143="EE",C1143="E",C1143="Employee",C1143="Self",AND(C1143=0,TRIM(C1143)&lt;&gt;"")),MAX($B$23:B1142)+1,"")</f>
        <v/>
      </c>
      <c r="C1143" s="65"/>
      <c r="D1143" s="43"/>
      <c r="E1143" s="43"/>
      <c r="F1143" s="27"/>
      <c r="G1143" s="28"/>
      <c r="H1143" s="28"/>
      <c r="I1143" s="28"/>
      <c r="J1143" s="28"/>
      <c r="K1143" s="28"/>
      <c r="L1143" s="28"/>
      <c r="M1143" s="45"/>
      <c r="N1143" s="28"/>
      <c r="O1143" s="26"/>
      <c r="Q1143" s="101"/>
      <c r="R1143" s="101" t="str">
        <f t="shared" si="86"/>
        <v/>
      </c>
      <c r="S1143" s="107" t="str">
        <f t="shared" si="87"/>
        <v/>
      </c>
      <c r="T1143" s="105"/>
      <c r="U1143" s="101" t="str">
        <f t="shared" si="88"/>
        <v/>
      </c>
      <c r="V1143" s="101" t="str">
        <f t="shared" si="89"/>
        <v/>
      </c>
    </row>
    <row r="1144" spans="1:22" x14ac:dyDescent="0.3">
      <c r="A1144" s="32">
        <f t="shared" si="85"/>
        <v>1122</v>
      </c>
      <c r="B1144" s="66" t="str">
        <f>IF(OR(C1144="EE",C1144="E",C1144="Employee",C1144="Self",AND(C1144=0,TRIM(C1144)&lt;&gt;"")),MAX($B$23:B1143)+1,"")</f>
        <v/>
      </c>
      <c r="C1144" s="65"/>
      <c r="D1144" s="43"/>
      <c r="E1144" s="43"/>
      <c r="F1144" s="27"/>
      <c r="G1144" s="28"/>
      <c r="H1144" s="28"/>
      <c r="I1144" s="28"/>
      <c r="J1144" s="28"/>
      <c r="K1144" s="28"/>
      <c r="L1144" s="28"/>
      <c r="M1144" s="45"/>
      <c r="N1144" s="28"/>
      <c r="O1144" s="26"/>
      <c r="Q1144" s="101"/>
      <c r="R1144" s="101" t="str">
        <f t="shared" si="86"/>
        <v/>
      </c>
      <c r="S1144" s="107" t="str">
        <f t="shared" si="87"/>
        <v/>
      </c>
      <c r="T1144" s="105"/>
      <c r="U1144" s="101" t="str">
        <f t="shared" si="88"/>
        <v/>
      </c>
      <c r="V1144" s="101" t="str">
        <f t="shared" si="89"/>
        <v/>
      </c>
    </row>
    <row r="1145" spans="1:22" x14ac:dyDescent="0.3">
      <c r="A1145" s="32">
        <f t="shared" si="85"/>
        <v>1123</v>
      </c>
      <c r="B1145" s="66" t="str">
        <f>IF(OR(C1145="EE",C1145="E",C1145="Employee",C1145="Self",AND(C1145=0,TRIM(C1145)&lt;&gt;"")),MAX($B$23:B1144)+1,"")</f>
        <v/>
      </c>
      <c r="C1145" s="65"/>
      <c r="D1145" s="43"/>
      <c r="E1145" s="43"/>
      <c r="F1145" s="27"/>
      <c r="G1145" s="28"/>
      <c r="H1145" s="28"/>
      <c r="I1145" s="28"/>
      <c r="J1145" s="28"/>
      <c r="K1145" s="28"/>
      <c r="L1145" s="28"/>
      <c r="M1145" s="45"/>
      <c r="N1145" s="28"/>
      <c r="O1145" s="26"/>
      <c r="Q1145" s="101"/>
      <c r="R1145" s="101" t="str">
        <f t="shared" si="86"/>
        <v/>
      </c>
      <c r="S1145" s="107" t="str">
        <f t="shared" si="87"/>
        <v/>
      </c>
      <c r="T1145" s="105"/>
      <c r="U1145" s="101" t="str">
        <f t="shared" si="88"/>
        <v/>
      </c>
      <c r="V1145" s="101" t="str">
        <f t="shared" si="89"/>
        <v/>
      </c>
    </row>
    <row r="1146" spans="1:22" x14ac:dyDescent="0.3">
      <c r="A1146" s="32">
        <f t="shared" si="85"/>
        <v>1124</v>
      </c>
      <c r="B1146" s="66" t="str">
        <f>IF(OR(C1146="EE",C1146="E",C1146="Employee",C1146="Self",AND(C1146=0,TRIM(C1146)&lt;&gt;"")),MAX($B$23:B1145)+1,"")</f>
        <v/>
      </c>
      <c r="C1146" s="65"/>
      <c r="D1146" s="43"/>
      <c r="E1146" s="43"/>
      <c r="F1146" s="27"/>
      <c r="G1146" s="28"/>
      <c r="H1146" s="28"/>
      <c r="I1146" s="28"/>
      <c r="J1146" s="28"/>
      <c r="K1146" s="28"/>
      <c r="L1146" s="28"/>
      <c r="M1146" s="45"/>
      <c r="N1146" s="28"/>
      <c r="O1146" s="26"/>
      <c r="Q1146" s="101"/>
      <c r="R1146" s="101" t="str">
        <f t="shared" si="86"/>
        <v/>
      </c>
      <c r="S1146" s="107" t="str">
        <f t="shared" si="87"/>
        <v/>
      </c>
      <c r="T1146" s="105"/>
      <c r="U1146" s="101" t="str">
        <f t="shared" si="88"/>
        <v/>
      </c>
      <c r="V1146" s="101" t="str">
        <f t="shared" si="89"/>
        <v/>
      </c>
    </row>
    <row r="1147" spans="1:22" x14ac:dyDescent="0.3">
      <c r="A1147" s="32">
        <f t="shared" si="85"/>
        <v>1125</v>
      </c>
      <c r="B1147" s="66" t="str">
        <f>IF(OR(C1147="EE",C1147="E",C1147="Employee",C1147="Self",AND(C1147=0,TRIM(C1147)&lt;&gt;"")),MAX($B$23:B1146)+1,"")</f>
        <v/>
      </c>
      <c r="C1147" s="65"/>
      <c r="D1147" s="43"/>
      <c r="E1147" s="43"/>
      <c r="F1147" s="27"/>
      <c r="G1147" s="28"/>
      <c r="H1147" s="28"/>
      <c r="I1147" s="28"/>
      <c r="J1147" s="28"/>
      <c r="K1147" s="28"/>
      <c r="L1147" s="28"/>
      <c r="M1147" s="45"/>
      <c r="N1147" s="28"/>
      <c r="O1147" s="26"/>
      <c r="Q1147" s="101"/>
      <c r="R1147" s="101" t="str">
        <f t="shared" si="86"/>
        <v/>
      </c>
      <c r="S1147" s="107" t="str">
        <f t="shared" si="87"/>
        <v/>
      </c>
      <c r="T1147" s="105"/>
      <c r="U1147" s="101" t="str">
        <f t="shared" si="88"/>
        <v/>
      </c>
      <c r="V1147" s="101" t="str">
        <f t="shared" si="89"/>
        <v/>
      </c>
    </row>
    <row r="1148" spans="1:22" x14ac:dyDescent="0.3">
      <c r="A1148" s="32">
        <f t="shared" si="85"/>
        <v>1126</v>
      </c>
      <c r="B1148" s="66" t="str">
        <f>IF(OR(C1148="EE",C1148="E",C1148="Employee",C1148="Self",AND(C1148=0,TRIM(C1148)&lt;&gt;"")),MAX($B$23:B1147)+1,"")</f>
        <v/>
      </c>
      <c r="C1148" s="65"/>
      <c r="D1148" s="43"/>
      <c r="E1148" s="43"/>
      <c r="F1148" s="27"/>
      <c r="G1148" s="28"/>
      <c r="H1148" s="28"/>
      <c r="I1148" s="28"/>
      <c r="J1148" s="28"/>
      <c r="K1148" s="28"/>
      <c r="L1148" s="28"/>
      <c r="M1148" s="45"/>
      <c r="N1148" s="28"/>
      <c r="O1148" s="26"/>
      <c r="Q1148" s="101"/>
      <c r="R1148" s="101" t="str">
        <f t="shared" si="86"/>
        <v/>
      </c>
      <c r="S1148" s="107" t="str">
        <f t="shared" si="87"/>
        <v/>
      </c>
      <c r="T1148" s="105"/>
      <c r="U1148" s="101" t="str">
        <f t="shared" si="88"/>
        <v/>
      </c>
      <c r="V1148" s="101" t="str">
        <f t="shared" si="89"/>
        <v/>
      </c>
    </row>
    <row r="1149" spans="1:22" x14ac:dyDescent="0.3">
      <c r="A1149" s="32">
        <f t="shared" si="85"/>
        <v>1127</v>
      </c>
      <c r="B1149" s="66" t="str">
        <f>IF(OR(C1149="EE",C1149="E",C1149="Employee",C1149="Self",AND(C1149=0,TRIM(C1149)&lt;&gt;"")),MAX($B$23:B1148)+1,"")</f>
        <v/>
      </c>
      <c r="C1149" s="65"/>
      <c r="D1149" s="43"/>
      <c r="E1149" s="43"/>
      <c r="F1149" s="27"/>
      <c r="G1149" s="28"/>
      <c r="H1149" s="28"/>
      <c r="I1149" s="28"/>
      <c r="J1149" s="28"/>
      <c r="K1149" s="28"/>
      <c r="L1149" s="28"/>
      <c r="M1149" s="45"/>
      <c r="N1149" s="28"/>
      <c r="O1149" s="26"/>
      <c r="Q1149" s="101"/>
      <c r="R1149" s="101" t="str">
        <f t="shared" si="86"/>
        <v/>
      </c>
      <c r="S1149" s="107" t="str">
        <f t="shared" si="87"/>
        <v/>
      </c>
      <c r="T1149" s="105"/>
      <c r="U1149" s="101" t="str">
        <f t="shared" si="88"/>
        <v/>
      </c>
      <c r="V1149" s="101" t="str">
        <f t="shared" si="89"/>
        <v/>
      </c>
    </row>
    <row r="1150" spans="1:22" x14ac:dyDescent="0.3">
      <c r="A1150" s="32">
        <f t="shared" si="85"/>
        <v>1128</v>
      </c>
      <c r="B1150" s="66" t="str">
        <f>IF(OR(C1150="EE",C1150="E",C1150="Employee",C1150="Self",AND(C1150=0,TRIM(C1150)&lt;&gt;"")),MAX($B$23:B1149)+1,"")</f>
        <v/>
      </c>
      <c r="C1150" s="65"/>
      <c r="D1150" s="43"/>
      <c r="E1150" s="43"/>
      <c r="F1150" s="27"/>
      <c r="G1150" s="28"/>
      <c r="H1150" s="28"/>
      <c r="I1150" s="28"/>
      <c r="J1150" s="28"/>
      <c r="K1150" s="28"/>
      <c r="L1150" s="28"/>
      <c r="M1150" s="45"/>
      <c r="N1150" s="28"/>
      <c r="O1150" s="26"/>
      <c r="Q1150" s="101"/>
      <c r="R1150" s="101" t="str">
        <f t="shared" si="86"/>
        <v/>
      </c>
      <c r="S1150" s="107" t="str">
        <f t="shared" si="87"/>
        <v/>
      </c>
      <c r="T1150" s="105"/>
      <c r="U1150" s="101" t="str">
        <f t="shared" si="88"/>
        <v/>
      </c>
      <c r="V1150" s="101" t="str">
        <f t="shared" si="89"/>
        <v/>
      </c>
    </row>
    <row r="1151" spans="1:22" x14ac:dyDescent="0.3">
      <c r="A1151" s="32">
        <f t="shared" si="85"/>
        <v>1129</v>
      </c>
      <c r="B1151" s="66" t="str">
        <f>IF(OR(C1151="EE",C1151="E",C1151="Employee",C1151="Self",AND(C1151=0,TRIM(C1151)&lt;&gt;"")),MAX($B$23:B1150)+1,"")</f>
        <v/>
      </c>
      <c r="C1151" s="65"/>
      <c r="D1151" s="43"/>
      <c r="E1151" s="43"/>
      <c r="F1151" s="27"/>
      <c r="G1151" s="28"/>
      <c r="H1151" s="28"/>
      <c r="I1151" s="28"/>
      <c r="J1151" s="28"/>
      <c r="K1151" s="28"/>
      <c r="L1151" s="28"/>
      <c r="M1151" s="45"/>
      <c r="N1151" s="28"/>
      <c r="O1151" s="26"/>
      <c r="Q1151" s="101"/>
      <c r="R1151" s="101" t="str">
        <f t="shared" si="86"/>
        <v/>
      </c>
      <c r="S1151" s="107" t="str">
        <f t="shared" si="87"/>
        <v/>
      </c>
      <c r="T1151" s="105"/>
      <c r="U1151" s="101" t="str">
        <f t="shared" si="88"/>
        <v/>
      </c>
      <c r="V1151" s="101" t="str">
        <f t="shared" si="89"/>
        <v/>
      </c>
    </row>
    <row r="1152" spans="1:22" x14ac:dyDescent="0.3">
      <c r="A1152" s="32">
        <f t="shared" si="85"/>
        <v>1130</v>
      </c>
      <c r="B1152" s="66" t="str">
        <f>IF(OR(C1152="EE",C1152="E",C1152="Employee",C1152="Self",AND(C1152=0,TRIM(C1152)&lt;&gt;"")),MAX($B$23:B1151)+1,"")</f>
        <v/>
      </c>
      <c r="C1152" s="65"/>
      <c r="D1152" s="43"/>
      <c r="E1152" s="43"/>
      <c r="F1152" s="27"/>
      <c r="G1152" s="28"/>
      <c r="H1152" s="28"/>
      <c r="I1152" s="28"/>
      <c r="J1152" s="28"/>
      <c r="K1152" s="28"/>
      <c r="L1152" s="28"/>
      <c r="M1152" s="45"/>
      <c r="N1152" s="28"/>
      <c r="O1152" s="26"/>
      <c r="Q1152" s="101"/>
      <c r="R1152" s="101" t="str">
        <f t="shared" si="86"/>
        <v/>
      </c>
      <c r="S1152" s="107" t="str">
        <f t="shared" si="87"/>
        <v/>
      </c>
      <c r="T1152" s="105"/>
      <c r="U1152" s="101" t="str">
        <f t="shared" si="88"/>
        <v/>
      </c>
      <c r="V1152" s="101" t="str">
        <f t="shared" si="89"/>
        <v/>
      </c>
    </row>
    <row r="1153" spans="1:22" x14ac:dyDescent="0.3">
      <c r="A1153" s="32">
        <f t="shared" si="85"/>
        <v>1131</v>
      </c>
      <c r="B1153" s="66" t="str">
        <f>IF(OR(C1153="EE",C1153="E",C1153="Employee",C1153="Self",AND(C1153=0,TRIM(C1153)&lt;&gt;"")),MAX($B$23:B1152)+1,"")</f>
        <v/>
      </c>
      <c r="C1153" s="65"/>
      <c r="D1153" s="43"/>
      <c r="E1153" s="43"/>
      <c r="F1153" s="27"/>
      <c r="G1153" s="28"/>
      <c r="H1153" s="28"/>
      <c r="I1153" s="28"/>
      <c r="J1153" s="28"/>
      <c r="K1153" s="28"/>
      <c r="L1153" s="28"/>
      <c r="M1153" s="45"/>
      <c r="N1153" s="28"/>
      <c r="O1153" s="26"/>
      <c r="Q1153" s="101"/>
      <c r="R1153" s="101" t="str">
        <f t="shared" si="86"/>
        <v/>
      </c>
      <c r="S1153" s="107" t="str">
        <f t="shared" si="87"/>
        <v/>
      </c>
      <c r="T1153" s="105"/>
      <c r="U1153" s="101" t="str">
        <f t="shared" si="88"/>
        <v/>
      </c>
      <c r="V1153" s="101" t="str">
        <f t="shared" si="89"/>
        <v/>
      </c>
    </row>
    <row r="1154" spans="1:22" x14ac:dyDescent="0.3">
      <c r="A1154" s="32">
        <f t="shared" si="85"/>
        <v>1132</v>
      </c>
      <c r="B1154" s="66" t="str">
        <f>IF(OR(C1154="EE",C1154="E",C1154="Employee",C1154="Self",AND(C1154=0,TRIM(C1154)&lt;&gt;"")),MAX($B$23:B1153)+1,"")</f>
        <v/>
      </c>
      <c r="C1154" s="65"/>
      <c r="D1154" s="43"/>
      <c r="E1154" s="43"/>
      <c r="F1154" s="27"/>
      <c r="G1154" s="28"/>
      <c r="H1154" s="28"/>
      <c r="I1154" s="28"/>
      <c r="J1154" s="28"/>
      <c r="K1154" s="28"/>
      <c r="L1154" s="28"/>
      <c r="M1154" s="45"/>
      <c r="N1154" s="28"/>
      <c r="O1154" s="26"/>
      <c r="Q1154" s="101"/>
      <c r="R1154" s="101" t="str">
        <f t="shared" si="86"/>
        <v/>
      </c>
      <c r="S1154" s="107" t="str">
        <f t="shared" si="87"/>
        <v/>
      </c>
      <c r="T1154" s="105"/>
      <c r="U1154" s="101" t="str">
        <f t="shared" si="88"/>
        <v/>
      </c>
      <c r="V1154" s="101" t="str">
        <f t="shared" si="89"/>
        <v/>
      </c>
    </row>
    <row r="1155" spans="1:22" x14ac:dyDescent="0.3">
      <c r="A1155" s="32">
        <f t="shared" si="85"/>
        <v>1133</v>
      </c>
      <c r="B1155" s="66" t="str">
        <f>IF(OR(C1155="EE",C1155="E",C1155="Employee",C1155="Self",AND(C1155=0,TRIM(C1155)&lt;&gt;"")),MAX($B$23:B1154)+1,"")</f>
        <v/>
      </c>
      <c r="C1155" s="65"/>
      <c r="D1155" s="43"/>
      <c r="E1155" s="43"/>
      <c r="F1155" s="27"/>
      <c r="G1155" s="28"/>
      <c r="H1155" s="28"/>
      <c r="I1155" s="28"/>
      <c r="J1155" s="28"/>
      <c r="K1155" s="28"/>
      <c r="L1155" s="28"/>
      <c r="M1155" s="45"/>
      <c r="N1155" s="28"/>
      <c r="O1155" s="26"/>
      <c r="Q1155" s="101"/>
      <c r="R1155" s="101" t="str">
        <f t="shared" si="86"/>
        <v/>
      </c>
      <c r="S1155" s="107" t="str">
        <f t="shared" si="87"/>
        <v/>
      </c>
      <c r="T1155" s="105"/>
      <c r="U1155" s="101" t="str">
        <f t="shared" si="88"/>
        <v/>
      </c>
      <c r="V1155" s="101" t="str">
        <f t="shared" si="89"/>
        <v/>
      </c>
    </row>
    <row r="1156" spans="1:22" x14ac:dyDescent="0.3">
      <c r="A1156" s="32">
        <f t="shared" si="85"/>
        <v>1134</v>
      </c>
      <c r="B1156" s="66" t="str">
        <f>IF(OR(C1156="EE",C1156="E",C1156="Employee",C1156="Self",AND(C1156=0,TRIM(C1156)&lt;&gt;"")),MAX($B$23:B1155)+1,"")</f>
        <v/>
      </c>
      <c r="C1156" s="65"/>
      <c r="D1156" s="43"/>
      <c r="E1156" s="43"/>
      <c r="F1156" s="27"/>
      <c r="G1156" s="28"/>
      <c r="H1156" s="28"/>
      <c r="I1156" s="28"/>
      <c r="J1156" s="28"/>
      <c r="K1156" s="28"/>
      <c r="L1156" s="28"/>
      <c r="M1156" s="45"/>
      <c r="N1156" s="28"/>
      <c r="O1156" s="26"/>
      <c r="Q1156" s="101"/>
      <c r="R1156" s="101" t="str">
        <f t="shared" si="86"/>
        <v/>
      </c>
      <c r="S1156" s="107" t="str">
        <f t="shared" si="87"/>
        <v/>
      </c>
      <c r="T1156" s="105"/>
      <c r="U1156" s="101" t="str">
        <f t="shared" si="88"/>
        <v/>
      </c>
      <c r="V1156" s="101" t="str">
        <f t="shared" si="89"/>
        <v/>
      </c>
    </row>
    <row r="1157" spans="1:22" x14ac:dyDescent="0.3">
      <c r="A1157" s="32">
        <f t="shared" si="85"/>
        <v>1135</v>
      </c>
      <c r="B1157" s="66" t="str">
        <f>IF(OR(C1157="EE",C1157="E",C1157="Employee",C1157="Self",AND(C1157=0,TRIM(C1157)&lt;&gt;"")),MAX($B$23:B1156)+1,"")</f>
        <v/>
      </c>
      <c r="C1157" s="65"/>
      <c r="D1157" s="43"/>
      <c r="E1157" s="43"/>
      <c r="F1157" s="27"/>
      <c r="G1157" s="28"/>
      <c r="H1157" s="28"/>
      <c r="I1157" s="28"/>
      <c r="J1157" s="28"/>
      <c r="K1157" s="28"/>
      <c r="L1157" s="28"/>
      <c r="M1157" s="45"/>
      <c r="N1157" s="28"/>
      <c r="O1157" s="26"/>
      <c r="Q1157" s="101"/>
      <c r="R1157" s="101" t="str">
        <f t="shared" si="86"/>
        <v/>
      </c>
      <c r="S1157" s="107" t="str">
        <f t="shared" si="87"/>
        <v/>
      </c>
      <c r="T1157" s="105"/>
      <c r="U1157" s="101" t="str">
        <f t="shared" si="88"/>
        <v/>
      </c>
      <c r="V1157" s="101" t="str">
        <f t="shared" si="89"/>
        <v/>
      </c>
    </row>
    <row r="1158" spans="1:22" x14ac:dyDescent="0.3">
      <c r="A1158" s="32">
        <f t="shared" si="85"/>
        <v>1136</v>
      </c>
      <c r="B1158" s="66" t="str">
        <f>IF(OR(C1158="EE",C1158="E",C1158="Employee",C1158="Self",AND(C1158=0,TRIM(C1158)&lt;&gt;"")),MAX($B$23:B1157)+1,"")</f>
        <v/>
      </c>
      <c r="C1158" s="65"/>
      <c r="D1158" s="43"/>
      <c r="E1158" s="43"/>
      <c r="F1158" s="27"/>
      <c r="G1158" s="28"/>
      <c r="H1158" s="28"/>
      <c r="I1158" s="28"/>
      <c r="J1158" s="28"/>
      <c r="K1158" s="28"/>
      <c r="L1158" s="28"/>
      <c r="M1158" s="45"/>
      <c r="N1158" s="28"/>
      <c r="O1158" s="26"/>
      <c r="Q1158" s="101"/>
      <c r="R1158" s="101" t="str">
        <f t="shared" si="86"/>
        <v/>
      </c>
      <c r="S1158" s="107" t="str">
        <f t="shared" si="87"/>
        <v/>
      </c>
      <c r="T1158" s="105"/>
      <c r="U1158" s="101" t="str">
        <f t="shared" si="88"/>
        <v/>
      </c>
      <c r="V1158" s="101" t="str">
        <f t="shared" si="89"/>
        <v/>
      </c>
    </row>
    <row r="1159" spans="1:22" x14ac:dyDescent="0.3">
      <c r="A1159" s="32">
        <f t="shared" si="85"/>
        <v>1137</v>
      </c>
      <c r="B1159" s="66" t="str">
        <f>IF(OR(C1159="EE",C1159="E",C1159="Employee",C1159="Self",AND(C1159=0,TRIM(C1159)&lt;&gt;"")),MAX($B$23:B1158)+1,"")</f>
        <v/>
      </c>
      <c r="C1159" s="65"/>
      <c r="D1159" s="43"/>
      <c r="E1159" s="43"/>
      <c r="F1159" s="27"/>
      <c r="G1159" s="28"/>
      <c r="H1159" s="28"/>
      <c r="I1159" s="28"/>
      <c r="J1159" s="28"/>
      <c r="K1159" s="28"/>
      <c r="L1159" s="28"/>
      <c r="M1159" s="45"/>
      <c r="N1159" s="28"/>
      <c r="O1159" s="26"/>
      <c r="Q1159" s="101"/>
      <c r="R1159" s="101" t="str">
        <f t="shared" si="86"/>
        <v/>
      </c>
      <c r="S1159" s="107" t="str">
        <f t="shared" si="87"/>
        <v/>
      </c>
      <c r="T1159" s="105"/>
      <c r="U1159" s="101" t="str">
        <f t="shared" si="88"/>
        <v/>
      </c>
      <c r="V1159" s="101" t="str">
        <f t="shared" si="89"/>
        <v/>
      </c>
    </row>
    <row r="1160" spans="1:22" x14ac:dyDescent="0.3">
      <c r="A1160" s="32">
        <f t="shared" si="85"/>
        <v>1138</v>
      </c>
      <c r="B1160" s="66" t="str">
        <f>IF(OR(C1160="EE",C1160="E",C1160="Employee",C1160="Self",AND(C1160=0,TRIM(C1160)&lt;&gt;"")),MAX($B$23:B1159)+1,"")</f>
        <v/>
      </c>
      <c r="C1160" s="65"/>
      <c r="D1160" s="43"/>
      <c r="E1160" s="43"/>
      <c r="F1160" s="27"/>
      <c r="G1160" s="28"/>
      <c r="H1160" s="28"/>
      <c r="I1160" s="28"/>
      <c r="J1160" s="28"/>
      <c r="K1160" s="28"/>
      <c r="L1160" s="28"/>
      <c r="M1160" s="45"/>
      <c r="N1160" s="28"/>
      <c r="O1160" s="26"/>
      <c r="Q1160" s="101"/>
      <c r="R1160" s="101" t="str">
        <f t="shared" si="86"/>
        <v/>
      </c>
      <c r="S1160" s="107" t="str">
        <f t="shared" si="87"/>
        <v/>
      </c>
      <c r="T1160" s="105"/>
      <c r="U1160" s="101" t="str">
        <f t="shared" si="88"/>
        <v/>
      </c>
      <c r="V1160" s="101" t="str">
        <f t="shared" si="89"/>
        <v/>
      </c>
    </row>
    <row r="1161" spans="1:22" x14ac:dyDescent="0.3">
      <c r="A1161" s="32">
        <f t="shared" si="85"/>
        <v>1139</v>
      </c>
      <c r="B1161" s="66" t="str">
        <f>IF(OR(C1161="EE",C1161="E",C1161="Employee",C1161="Self",AND(C1161=0,TRIM(C1161)&lt;&gt;"")),MAX($B$23:B1160)+1,"")</f>
        <v/>
      </c>
      <c r="C1161" s="65"/>
      <c r="D1161" s="43"/>
      <c r="E1161" s="43"/>
      <c r="F1161" s="27"/>
      <c r="G1161" s="28"/>
      <c r="H1161" s="28"/>
      <c r="I1161" s="28"/>
      <c r="J1161" s="28"/>
      <c r="K1161" s="28"/>
      <c r="L1161" s="28"/>
      <c r="M1161" s="45"/>
      <c r="N1161" s="28"/>
      <c r="O1161" s="26"/>
      <c r="Q1161" s="101"/>
      <c r="R1161" s="101" t="str">
        <f t="shared" si="86"/>
        <v/>
      </c>
      <c r="S1161" s="107" t="str">
        <f t="shared" si="87"/>
        <v/>
      </c>
      <c r="T1161" s="105"/>
      <c r="U1161" s="101" t="str">
        <f t="shared" si="88"/>
        <v/>
      </c>
      <c r="V1161" s="101" t="str">
        <f t="shared" si="89"/>
        <v/>
      </c>
    </row>
    <row r="1162" spans="1:22" x14ac:dyDescent="0.3">
      <c r="A1162" s="32">
        <f t="shared" si="85"/>
        <v>1140</v>
      </c>
      <c r="B1162" s="66" t="str">
        <f>IF(OR(C1162="EE",C1162="E",C1162="Employee",C1162="Self",AND(C1162=0,TRIM(C1162)&lt;&gt;"")),MAX($B$23:B1161)+1,"")</f>
        <v/>
      </c>
      <c r="C1162" s="65"/>
      <c r="D1162" s="43"/>
      <c r="E1162" s="43"/>
      <c r="F1162" s="27"/>
      <c r="G1162" s="28"/>
      <c r="H1162" s="28"/>
      <c r="I1162" s="28"/>
      <c r="J1162" s="28"/>
      <c r="K1162" s="28"/>
      <c r="L1162" s="28"/>
      <c r="M1162" s="45"/>
      <c r="N1162" s="28"/>
      <c r="O1162" s="26"/>
      <c r="Q1162" s="101"/>
      <c r="R1162" s="101" t="str">
        <f t="shared" si="86"/>
        <v/>
      </c>
      <c r="S1162" s="107" t="str">
        <f t="shared" si="87"/>
        <v/>
      </c>
      <c r="T1162" s="105"/>
      <c r="U1162" s="101" t="str">
        <f t="shared" si="88"/>
        <v/>
      </c>
      <c r="V1162" s="101" t="str">
        <f t="shared" si="89"/>
        <v/>
      </c>
    </row>
    <row r="1163" spans="1:22" x14ac:dyDescent="0.3">
      <c r="A1163" s="32">
        <f t="shared" si="85"/>
        <v>1141</v>
      </c>
      <c r="B1163" s="66" t="str">
        <f>IF(OR(C1163="EE",C1163="E",C1163="Employee",C1163="Self",AND(C1163=0,TRIM(C1163)&lt;&gt;"")),MAX($B$23:B1162)+1,"")</f>
        <v/>
      </c>
      <c r="C1163" s="65"/>
      <c r="D1163" s="43"/>
      <c r="E1163" s="43"/>
      <c r="F1163" s="27"/>
      <c r="G1163" s="28"/>
      <c r="H1163" s="28"/>
      <c r="I1163" s="28"/>
      <c r="J1163" s="28"/>
      <c r="K1163" s="28"/>
      <c r="L1163" s="28"/>
      <c r="M1163" s="45"/>
      <c r="N1163" s="28"/>
      <c r="O1163" s="26"/>
      <c r="Q1163" s="101"/>
      <c r="R1163" s="101" t="str">
        <f t="shared" si="86"/>
        <v/>
      </c>
      <c r="S1163" s="107" t="str">
        <f t="shared" si="87"/>
        <v/>
      </c>
      <c r="T1163" s="105"/>
      <c r="U1163" s="101" t="str">
        <f t="shared" si="88"/>
        <v/>
      </c>
      <c r="V1163" s="101" t="str">
        <f t="shared" si="89"/>
        <v/>
      </c>
    </row>
    <row r="1164" spans="1:22" x14ac:dyDescent="0.3">
      <c r="A1164" s="32">
        <f t="shared" si="85"/>
        <v>1142</v>
      </c>
      <c r="B1164" s="66" t="str">
        <f>IF(OR(C1164="EE",C1164="E",C1164="Employee",C1164="Self",AND(C1164=0,TRIM(C1164)&lt;&gt;"")),MAX($B$23:B1163)+1,"")</f>
        <v/>
      </c>
      <c r="C1164" s="65"/>
      <c r="D1164" s="43"/>
      <c r="E1164" s="43"/>
      <c r="F1164" s="27"/>
      <c r="G1164" s="28"/>
      <c r="H1164" s="28"/>
      <c r="I1164" s="28"/>
      <c r="J1164" s="28"/>
      <c r="K1164" s="28"/>
      <c r="L1164" s="28"/>
      <c r="M1164" s="45"/>
      <c r="N1164" s="28"/>
      <c r="O1164" s="26"/>
      <c r="Q1164" s="101"/>
      <c r="R1164" s="101" t="str">
        <f t="shared" si="86"/>
        <v/>
      </c>
      <c r="S1164" s="107" t="str">
        <f t="shared" si="87"/>
        <v/>
      </c>
      <c r="T1164" s="105"/>
      <c r="U1164" s="101" t="str">
        <f t="shared" si="88"/>
        <v/>
      </c>
      <c r="V1164" s="101" t="str">
        <f t="shared" si="89"/>
        <v/>
      </c>
    </row>
    <row r="1165" spans="1:22" x14ac:dyDescent="0.3">
      <c r="A1165" s="32">
        <f t="shared" si="85"/>
        <v>1143</v>
      </c>
      <c r="B1165" s="66" t="str">
        <f>IF(OR(C1165="EE",C1165="E",C1165="Employee",C1165="Self",AND(C1165=0,TRIM(C1165)&lt;&gt;"")),MAX($B$23:B1164)+1,"")</f>
        <v/>
      </c>
      <c r="C1165" s="65"/>
      <c r="D1165" s="43"/>
      <c r="E1165" s="43"/>
      <c r="F1165" s="27"/>
      <c r="G1165" s="28"/>
      <c r="H1165" s="28"/>
      <c r="I1165" s="28"/>
      <c r="J1165" s="28"/>
      <c r="K1165" s="28"/>
      <c r="L1165" s="28"/>
      <c r="M1165" s="45"/>
      <c r="N1165" s="28"/>
      <c r="O1165" s="26"/>
      <c r="Q1165" s="101"/>
      <c r="R1165" s="101" t="str">
        <f t="shared" si="86"/>
        <v/>
      </c>
      <c r="S1165" s="107" t="str">
        <f t="shared" si="87"/>
        <v/>
      </c>
      <c r="T1165" s="105"/>
      <c r="U1165" s="101" t="str">
        <f t="shared" si="88"/>
        <v/>
      </c>
      <c r="V1165" s="101" t="str">
        <f t="shared" si="89"/>
        <v/>
      </c>
    </row>
    <row r="1166" spans="1:22" x14ac:dyDescent="0.3">
      <c r="A1166" s="32">
        <f t="shared" si="85"/>
        <v>1144</v>
      </c>
      <c r="B1166" s="66" t="str">
        <f>IF(OR(C1166="EE",C1166="E",C1166="Employee",C1166="Self",AND(C1166=0,TRIM(C1166)&lt;&gt;"")),MAX($B$23:B1165)+1,"")</f>
        <v/>
      </c>
      <c r="C1166" s="65"/>
      <c r="D1166" s="43"/>
      <c r="E1166" s="43"/>
      <c r="F1166" s="27"/>
      <c r="G1166" s="28"/>
      <c r="H1166" s="28"/>
      <c r="I1166" s="28"/>
      <c r="J1166" s="28"/>
      <c r="K1166" s="28"/>
      <c r="L1166" s="28"/>
      <c r="M1166" s="45"/>
      <c r="N1166" s="28"/>
      <c r="O1166" s="26"/>
      <c r="Q1166" s="101"/>
      <c r="R1166" s="101" t="str">
        <f t="shared" si="86"/>
        <v/>
      </c>
      <c r="S1166" s="107" t="str">
        <f t="shared" si="87"/>
        <v/>
      </c>
      <c r="T1166" s="105"/>
      <c r="U1166" s="101" t="str">
        <f t="shared" si="88"/>
        <v/>
      </c>
      <c r="V1166" s="101" t="str">
        <f t="shared" si="89"/>
        <v/>
      </c>
    </row>
    <row r="1167" spans="1:22" x14ac:dyDescent="0.3">
      <c r="A1167" s="32">
        <f t="shared" si="85"/>
        <v>1145</v>
      </c>
      <c r="B1167" s="66" t="str">
        <f>IF(OR(C1167="EE",C1167="E",C1167="Employee",C1167="Self",AND(C1167=0,TRIM(C1167)&lt;&gt;"")),MAX($B$23:B1166)+1,"")</f>
        <v/>
      </c>
      <c r="C1167" s="65"/>
      <c r="D1167" s="43"/>
      <c r="E1167" s="43"/>
      <c r="F1167" s="27"/>
      <c r="G1167" s="28"/>
      <c r="H1167" s="28"/>
      <c r="I1167" s="28"/>
      <c r="J1167" s="28"/>
      <c r="K1167" s="28"/>
      <c r="L1167" s="28"/>
      <c r="M1167" s="45"/>
      <c r="N1167" s="28"/>
      <c r="O1167" s="26"/>
      <c r="Q1167" s="101"/>
      <c r="R1167" s="101" t="str">
        <f t="shared" si="86"/>
        <v/>
      </c>
      <c r="S1167" s="107" t="str">
        <f t="shared" si="87"/>
        <v/>
      </c>
      <c r="T1167" s="105"/>
      <c r="U1167" s="101" t="str">
        <f t="shared" si="88"/>
        <v/>
      </c>
      <c r="V1167" s="101" t="str">
        <f t="shared" si="89"/>
        <v/>
      </c>
    </row>
    <row r="1168" spans="1:22" x14ac:dyDescent="0.3">
      <c r="A1168" s="32">
        <f t="shared" si="85"/>
        <v>1146</v>
      </c>
      <c r="B1168" s="66" t="str">
        <f>IF(OR(C1168="EE",C1168="E",C1168="Employee",C1168="Self",AND(C1168=0,TRIM(C1168)&lt;&gt;"")),MAX($B$23:B1167)+1,"")</f>
        <v/>
      </c>
      <c r="C1168" s="65"/>
      <c r="D1168" s="43"/>
      <c r="E1168" s="43"/>
      <c r="F1168" s="27"/>
      <c r="G1168" s="28"/>
      <c r="H1168" s="28"/>
      <c r="I1168" s="28"/>
      <c r="J1168" s="28"/>
      <c r="K1168" s="28"/>
      <c r="L1168" s="28"/>
      <c r="M1168" s="45"/>
      <c r="N1168" s="28"/>
      <c r="O1168" s="26"/>
      <c r="Q1168" s="101"/>
      <c r="R1168" s="101" t="str">
        <f t="shared" si="86"/>
        <v/>
      </c>
      <c r="S1168" s="107" t="str">
        <f t="shared" si="87"/>
        <v/>
      </c>
      <c r="T1168" s="105"/>
      <c r="U1168" s="101" t="str">
        <f t="shared" si="88"/>
        <v/>
      </c>
      <c r="V1168" s="101" t="str">
        <f t="shared" si="89"/>
        <v/>
      </c>
    </row>
    <row r="1169" spans="1:22" x14ac:dyDescent="0.3">
      <c r="A1169" s="32">
        <f t="shared" si="85"/>
        <v>1147</v>
      </c>
      <c r="B1169" s="66" t="str">
        <f>IF(OR(C1169="EE",C1169="E",C1169="Employee",C1169="Self",AND(C1169=0,TRIM(C1169)&lt;&gt;"")),MAX($B$23:B1168)+1,"")</f>
        <v/>
      </c>
      <c r="C1169" s="65"/>
      <c r="D1169" s="43"/>
      <c r="E1169" s="43"/>
      <c r="F1169" s="27"/>
      <c r="G1169" s="28"/>
      <c r="H1169" s="28"/>
      <c r="I1169" s="28"/>
      <c r="J1169" s="28"/>
      <c r="K1169" s="28"/>
      <c r="L1169" s="28"/>
      <c r="M1169" s="45"/>
      <c r="N1169" s="28"/>
      <c r="O1169" s="26"/>
      <c r="Q1169" s="101"/>
      <c r="R1169" s="101" t="str">
        <f t="shared" si="86"/>
        <v/>
      </c>
      <c r="S1169" s="107" t="str">
        <f t="shared" si="87"/>
        <v/>
      </c>
      <c r="T1169" s="105"/>
      <c r="U1169" s="101" t="str">
        <f t="shared" si="88"/>
        <v/>
      </c>
      <c r="V1169" s="101" t="str">
        <f t="shared" si="89"/>
        <v/>
      </c>
    </row>
    <row r="1170" spans="1:22" x14ac:dyDescent="0.3">
      <c r="A1170" s="32">
        <f t="shared" si="85"/>
        <v>1148</v>
      </c>
      <c r="B1170" s="66" t="str">
        <f>IF(OR(C1170="EE",C1170="E",C1170="Employee",C1170="Self",AND(C1170=0,TRIM(C1170)&lt;&gt;"")),MAX($B$23:B1169)+1,"")</f>
        <v/>
      </c>
      <c r="C1170" s="65"/>
      <c r="D1170" s="43"/>
      <c r="E1170" s="43"/>
      <c r="F1170" s="27"/>
      <c r="G1170" s="28"/>
      <c r="H1170" s="28"/>
      <c r="I1170" s="28"/>
      <c r="J1170" s="28"/>
      <c r="K1170" s="28"/>
      <c r="L1170" s="28"/>
      <c r="M1170" s="45"/>
      <c r="N1170" s="28"/>
      <c r="O1170" s="26"/>
      <c r="Q1170" s="101"/>
      <c r="R1170" s="101" t="str">
        <f t="shared" si="86"/>
        <v/>
      </c>
      <c r="S1170" s="107" t="str">
        <f t="shared" si="87"/>
        <v/>
      </c>
      <c r="T1170" s="105"/>
      <c r="U1170" s="101" t="str">
        <f t="shared" si="88"/>
        <v/>
      </c>
      <c r="V1170" s="101" t="str">
        <f t="shared" si="89"/>
        <v/>
      </c>
    </row>
    <row r="1171" spans="1:22" x14ac:dyDescent="0.3">
      <c r="A1171" s="32">
        <f t="shared" si="85"/>
        <v>1149</v>
      </c>
      <c r="B1171" s="66" t="str">
        <f>IF(OR(C1171="EE",C1171="E",C1171="Employee",C1171="Self",AND(C1171=0,TRIM(C1171)&lt;&gt;"")),MAX($B$23:B1170)+1,"")</f>
        <v/>
      </c>
      <c r="C1171" s="65"/>
      <c r="D1171" s="43"/>
      <c r="E1171" s="43"/>
      <c r="F1171" s="27"/>
      <c r="G1171" s="28"/>
      <c r="H1171" s="28"/>
      <c r="I1171" s="28"/>
      <c r="J1171" s="28"/>
      <c r="K1171" s="28"/>
      <c r="L1171" s="28"/>
      <c r="M1171" s="45"/>
      <c r="N1171" s="28"/>
      <c r="O1171" s="26"/>
      <c r="Q1171" s="101"/>
      <c r="R1171" s="101" t="str">
        <f t="shared" si="86"/>
        <v/>
      </c>
      <c r="S1171" s="107" t="str">
        <f t="shared" si="87"/>
        <v/>
      </c>
      <c r="T1171" s="105"/>
      <c r="U1171" s="101" t="str">
        <f t="shared" si="88"/>
        <v/>
      </c>
      <c r="V1171" s="101" t="str">
        <f t="shared" si="89"/>
        <v/>
      </c>
    </row>
    <row r="1172" spans="1:22" x14ac:dyDescent="0.3">
      <c r="A1172" s="32">
        <f t="shared" si="85"/>
        <v>1150</v>
      </c>
      <c r="B1172" s="66" t="str">
        <f>IF(OR(C1172="EE",C1172="E",C1172="Employee",C1172="Self",AND(C1172=0,TRIM(C1172)&lt;&gt;"")),MAX($B$23:B1171)+1,"")</f>
        <v/>
      </c>
      <c r="C1172" s="65"/>
      <c r="D1172" s="43"/>
      <c r="E1172" s="43"/>
      <c r="F1172" s="27"/>
      <c r="G1172" s="28"/>
      <c r="H1172" s="28"/>
      <c r="I1172" s="28"/>
      <c r="J1172" s="28"/>
      <c r="K1172" s="28"/>
      <c r="L1172" s="28"/>
      <c r="M1172" s="45"/>
      <c r="N1172" s="28"/>
      <c r="O1172" s="26"/>
      <c r="Q1172" s="101"/>
      <c r="R1172" s="101" t="str">
        <f t="shared" si="86"/>
        <v/>
      </c>
      <c r="S1172" s="107" t="str">
        <f t="shared" si="87"/>
        <v/>
      </c>
      <c r="T1172" s="105"/>
      <c r="U1172" s="101" t="str">
        <f t="shared" si="88"/>
        <v/>
      </c>
      <c r="V1172" s="101" t="str">
        <f t="shared" si="89"/>
        <v/>
      </c>
    </row>
    <row r="1173" spans="1:22" x14ac:dyDescent="0.3">
      <c r="A1173" s="32">
        <f t="shared" si="85"/>
        <v>1151</v>
      </c>
      <c r="B1173" s="66" t="str">
        <f>IF(OR(C1173="EE",C1173="E",C1173="Employee",C1173="Self",AND(C1173=0,TRIM(C1173)&lt;&gt;"")),MAX($B$23:B1172)+1,"")</f>
        <v/>
      </c>
      <c r="C1173" s="65"/>
      <c r="D1173" s="43"/>
      <c r="E1173" s="43"/>
      <c r="F1173" s="27"/>
      <c r="G1173" s="28"/>
      <c r="H1173" s="28"/>
      <c r="I1173" s="28"/>
      <c r="J1173" s="28"/>
      <c r="K1173" s="28"/>
      <c r="L1173" s="28"/>
      <c r="M1173" s="45"/>
      <c r="N1173" s="28"/>
      <c r="O1173" s="26"/>
      <c r="Q1173" s="101"/>
      <c r="R1173" s="101" t="str">
        <f t="shared" si="86"/>
        <v/>
      </c>
      <c r="S1173" s="107" t="str">
        <f t="shared" si="87"/>
        <v/>
      </c>
      <c r="T1173" s="105"/>
      <c r="U1173" s="101" t="str">
        <f t="shared" si="88"/>
        <v/>
      </c>
      <c r="V1173" s="101" t="str">
        <f t="shared" si="89"/>
        <v/>
      </c>
    </row>
    <row r="1174" spans="1:22" x14ac:dyDescent="0.3">
      <c r="A1174" s="32">
        <f t="shared" si="85"/>
        <v>1152</v>
      </c>
      <c r="B1174" s="66" t="str">
        <f>IF(OR(C1174="EE",C1174="E",C1174="Employee",C1174="Self",AND(C1174=0,TRIM(C1174)&lt;&gt;"")),MAX($B$23:B1173)+1,"")</f>
        <v/>
      </c>
      <c r="C1174" s="65"/>
      <c r="D1174" s="43"/>
      <c r="E1174" s="43"/>
      <c r="F1174" s="27"/>
      <c r="G1174" s="28"/>
      <c r="H1174" s="28"/>
      <c r="I1174" s="28"/>
      <c r="J1174" s="28"/>
      <c r="K1174" s="28"/>
      <c r="L1174" s="28"/>
      <c r="M1174" s="45"/>
      <c r="N1174" s="28"/>
      <c r="O1174" s="26"/>
      <c r="Q1174" s="101"/>
      <c r="R1174" s="101" t="str">
        <f t="shared" si="86"/>
        <v/>
      </c>
      <c r="S1174" s="107" t="str">
        <f t="shared" si="87"/>
        <v/>
      </c>
      <c r="T1174" s="105"/>
      <c r="U1174" s="101" t="str">
        <f t="shared" si="88"/>
        <v/>
      </c>
      <c r="V1174" s="101" t="str">
        <f t="shared" si="89"/>
        <v/>
      </c>
    </row>
    <row r="1175" spans="1:22" x14ac:dyDescent="0.3">
      <c r="A1175" s="32">
        <f t="shared" si="85"/>
        <v>1153</v>
      </c>
      <c r="B1175" s="66" t="str">
        <f>IF(OR(C1175="EE",C1175="E",C1175="Employee",C1175="Self",AND(C1175=0,TRIM(C1175)&lt;&gt;"")),MAX($B$23:B1174)+1,"")</f>
        <v/>
      </c>
      <c r="C1175" s="65"/>
      <c r="D1175" s="43"/>
      <c r="E1175" s="43"/>
      <c r="F1175" s="27"/>
      <c r="G1175" s="28"/>
      <c r="H1175" s="28"/>
      <c r="I1175" s="28"/>
      <c r="J1175" s="28"/>
      <c r="K1175" s="28"/>
      <c r="L1175" s="28"/>
      <c r="M1175" s="45"/>
      <c r="N1175" s="28"/>
      <c r="O1175" s="26"/>
      <c r="Q1175" s="101"/>
      <c r="R1175" s="101" t="str">
        <f t="shared" si="86"/>
        <v/>
      </c>
      <c r="S1175" s="107" t="str">
        <f t="shared" si="87"/>
        <v/>
      </c>
      <c r="T1175" s="105"/>
      <c r="U1175" s="101" t="str">
        <f t="shared" si="88"/>
        <v/>
      </c>
      <c r="V1175" s="101" t="str">
        <f t="shared" si="89"/>
        <v/>
      </c>
    </row>
    <row r="1176" spans="1:22" x14ac:dyDescent="0.3">
      <c r="A1176" s="32">
        <f t="shared" ref="A1176:A1239" si="90">ROW()-ROW($A$22)</f>
        <v>1154</v>
      </c>
      <c r="B1176" s="66" t="str">
        <f>IF(OR(C1176="EE",C1176="E",C1176="Employee",C1176="Self",AND(C1176=0,TRIM(C1176)&lt;&gt;"")),MAX($B$23:B1175)+1,"")</f>
        <v/>
      </c>
      <c r="C1176" s="65"/>
      <c r="D1176" s="43"/>
      <c r="E1176" s="43"/>
      <c r="F1176" s="27"/>
      <c r="G1176" s="28"/>
      <c r="H1176" s="28"/>
      <c r="I1176" s="28"/>
      <c r="J1176" s="28"/>
      <c r="K1176" s="28"/>
      <c r="L1176" s="28"/>
      <c r="M1176" s="45"/>
      <c r="N1176" s="28"/>
      <c r="O1176" s="26"/>
      <c r="Q1176" s="101"/>
      <c r="R1176" s="101" t="str">
        <f t="shared" ref="R1176:R1239" si="91">IFERROR(LEFT(TRIM(Q1176),FIND(",",TRIM(Q1176))-1),"")</f>
        <v/>
      </c>
      <c r="S1176" s="107" t="str">
        <f t="shared" ref="S1176:S1239" si="92">IFERROR(RIGHT(TRIM(Q1176),LEN(TRIM(Q1176))-FIND(",",TRIM(Q1176))-1),"")</f>
        <v/>
      </c>
      <c r="T1176" s="105"/>
      <c r="U1176" s="101" t="str">
        <f t="shared" si="88"/>
        <v/>
      </c>
      <c r="V1176" s="101" t="str">
        <f t="shared" si="89"/>
        <v/>
      </c>
    </row>
    <row r="1177" spans="1:22" x14ac:dyDescent="0.3">
      <c r="A1177" s="32">
        <f t="shared" si="90"/>
        <v>1155</v>
      </c>
      <c r="B1177" s="66" t="str">
        <f>IF(OR(C1177="EE",C1177="E",C1177="Employee",C1177="Self",AND(C1177=0,TRIM(C1177)&lt;&gt;"")),MAX($B$23:B1176)+1,"")</f>
        <v/>
      </c>
      <c r="C1177" s="65"/>
      <c r="D1177" s="43"/>
      <c r="E1177" s="43"/>
      <c r="F1177" s="27"/>
      <c r="G1177" s="28"/>
      <c r="H1177" s="28"/>
      <c r="I1177" s="28"/>
      <c r="J1177" s="28"/>
      <c r="K1177" s="28"/>
      <c r="L1177" s="28"/>
      <c r="M1177" s="45"/>
      <c r="N1177" s="28"/>
      <c r="O1177" s="26"/>
      <c r="Q1177" s="101"/>
      <c r="R1177" s="101" t="str">
        <f t="shared" si="91"/>
        <v/>
      </c>
      <c r="S1177" s="107" t="str">
        <f t="shared" si="92"/>
        <v/>
      </c>
      <c r="T1177" s="105"/>
      <c r="U1177" s="101" t="str">
        <f t="shared" ref="U1177:U1240" si="93">IFERROR(RIGHT(TRIM(T1177),LEN(TRIM(T1177))-FIND(" ",TRIM(T1177))),"")</f>
        <v/>
      </c>
      <c r="V1177" s="101" t="str">
        <f t="shared" ref="V1177:V1240" si="94">IFERROR(LEFT(TRIM(T1177),FIND(" ",TRIM(T1177))-1),"")</f>
        <v/>
      </c>
    </row>
    <row r="1178" spans="1:22" x14ac:dyDescent="0.3">
      <c r="A1178" s="32">
        <f t="shared" si="90"/>
        <v>1156</v>
      </c>
      <c r="B1178" s="66" t="str">
        <f>IF(OR(C1178="EE",C1178="E",C1178="Employee",C1178="Self",AND(C1178=0,TRIM(C1178)&lt;&gt;"")),MAX($B$23:B1177)+1,"")</f>
        <v/>
      </c>
      <c r="C1178" s="65"/>
      <c r="D1178" s="43"/>
      <c r="E1178" s="43"/>
      <c r="F1178" s="27"/>
      <c r="G1178" s="28"/>
      <c r="H1178" s="28"/>
      <c r="I1178" s="28"/>
      <c r="J1178" s="28"/>
      <c r="K1178" s="28"/>
      <c r="L1178" s="28"/>
      <c r="M1178" s="45"/>
      <c r="N1178" s="28"/>
      <c r="O1178" s="26"/>
      <c r="Q1178" s="101"/>
      <c r="R1178" s="101" t="str">
        <f t="shared" si="91"/>
        <v/>
      </c>
      <c r="S1178" s="107" t="str">
        <f t="shared" si="92"/>
        <v/>
      </c>
      <c r="T1178" s="105"/>
      <c r="U1178" s="101" t="str">
        <f t="shared" si="93"/>
        <v/>
      </c>
      <c r="V1178" s="101" t="str">
        <f t="shared" si="94"/>
        <v/>
      </c>
    </row>
    <row r="1179" spans="1:22" x14ac:dyDescent="0.3">
      <c r="A1179" s="32">
        <f t="shared" si="90"/>
        <v>1157</v>
      </c>
      <c r="B1179" s="66" t="str">
        <f>IF(OR(C1179="EE",C1179="E",C1179="Employee",C1179="Self",AND(C1179=0,TRIM(C1179)&lt;&gt;"")),MAX($B$23:B1178)+1,"")</f>
        <v/>
      </c>
      <c r="C1179" s="65"/>
      <c r="D1179" s="43"/>
      <c r="E1179" s="43"/>
      <c r="F1179" s="27"/>
      <c r="G1179" s="28"/>
      <c r="H1179" s="28"/>
      <c r="I1179" s="28"/>
      <c r="J1179" s="28"/>
      <c r="K1179" s="28"/>
      <c r="L1179" s="28"/>
      <c r="M1179" s="45"/>
      <c r="N1179" s="28"/>
      <c r="O1179" s="26"/>
      <c r="Q1179" s="101"/>
      <c r="R1179" s="101" t="str">
        <f t="shared" si="91"/>
        <v/>
      </c>
      <c r="S1179" s="107" t="str">
        <f t="shared" si="92"/>
        <v/>
      </c>
      <c r="T1179" s="105"/>
      <c r="U1179" s="101" t="str">
        <f t="shared" si="93"/>
        <v/>
      </c>
      <c r="V1179" s="101" t="str">
        <f t="shared" si="94"/>
        <v/>
      </c>
    </row>
    <row r="1180" spans="1:22" x14ac:dyDescent="0.3">
      <c r="A1180" s="32">
        <f t="shared" si="90"/>
        <v>1158</v>
      </c>
      <c r="B1180" s="66" t="str">
        <f>IF(OR(C1180="EE",C1180="E",C1180="Employee",C1180="Self",AND(C1180=0,TRIM(C1180)&lt;&gt;"")),MAX($B$23:B1179)+1,"")</f>
        <v/>
      </c>
      <c r="C1180" s="65"/>
      <c r="D1180" s="43"/>
      <c r="E1180" s="43"/>
      <c r="F1180" s="27"/>
      <c r="G1180" s="28"/>
      <c r="H1180" s="28"/>
      <c r="I1180" s="28"/>
      <c r="J1180" s="28"/>
      <c r="K1180" s="28"/>
      <c r="L1180" s="28"/>
      <c r="M1180" s="45"/>
      <c r="N1180" s="28"/>
      <c r="O1180" s="26"/>
      <c r="Q1180" s="101"/>
      <c r="R1180" s="101" t="str">
        <f t="shared" si="91"/>
        <v/>
      </c>
      <c r="S1180" s="107" t="str">
        <f t="shared" si="92"/>
        <v/>
      </c>
      <c r="T1180" s="105"/>
      <c r="U1180" s="101" t="str">
        <f t="shared" si="93"/>
        <v/>
      </c>
      <c r="V1180" s="101" t="str">
        <f t="shared" si="94"/>
        <v/>
      </c>
    </row>
    <row r="1181" spans="1:22" x14ac:dyDescent="0.3">
      <c r="A1181" s="32">
        <f t="shared" si="90"/>
        <v>1159</v>
      </c>
      <c r="B1181" s="66" t="str">
        <f>IF(OR(C1181="EE",C1181="E",C1181="Employee",C1181="Self",AND(C1181=0,TRIM(C1181)&lt;&gt;"")),MAX($B$23:B1180)+1,"")</f>
        <v/>
      </c>
      <c r="C1181" s="65"/>
      <c r="D1181" s="43"/>
      <c r="E1181" s="43"/>
      <c r="F1181" s="27"/>
      <c r="G1181" s="28"/>
      <c r="H1181" s="28"/>
      <c r="I1181" s="28"/>
      <c r="J1181" s="28"/>
      <c r="K1181" s="28"/>
      <c r="L1181" s="28"/>
      <c r="M1181" s="45"/>
      <c r="N1181" s="28"/>
      <c r="O1181" s="26"/>
      <c r="Q1181" s="101"/>
      <c r="R1181" s="101" t="str">
        <f t="shared" si="91"/>
        <v/>
      </c>
      <c r="S1181" s="107" t="str">
        <f t="shared" si="92"/>
        <v/>
      </c>
      <c r="T1181" s="105"/>
      <c r="U1181" s="101" t="str">
        <f t="shared" si="93"/>
        <v/>
      </c>
      <c r="V1181" s="101" t="str">
        <f t="shared" si="94"/>
        <v/>
      </c>
    </row>
    <row r="1182" spans="1:22" x14ac:dyDescent="0.3">
      <c r="A1182" s="32">
        <f t="shared" si="90"/>
        <v>1160</v>
      </c>
      <c r="B1182" s="66" t="str">
        <f>IF(OR(C1182="EE",C1182="E",C1182="Employee",C1182="Self",AND(C1182=0,TRIM(C1182)&lt;&gt;"")),MAX($B$23:B1181)+1,"")</f>
        <v/>
      </c>
      <c r="C1182" s="65"/>
      <c r="D1182" s="43"/>
      <c r="E1182" s="43"/>
      <c r="F1182" s="27"/>
      <c r="G1182" s="28"/>
      <c r="H1182" s="28"/>
      <c r="I1182" s="28"/>
      <c r="J1182" s="28"/>
      <c r="K1182" s="28"/>
      <c r="L1182" s="28"/>
      <c r="M1182" s="45"/>
      <c r="N1182" s="28"/>
      <c r="O1182" s="26"/>
      <c r="Q1182" s="101"/>
      <c r="R1182" s="101" t="str">
        <f t="shared" si="91"/>
        <v/>
      </c>
      <c r="S1182" s="107" t="str">
        <f t="shared" si="92"/>
        <v/>
      </c>
      <c r="T1182" s="105"/>
      <c r="U1182" s="101" t="str">
        <f t="shared" si="93"/>
        <v/>
      </c>
      <c r="V1182" s="101" t="str">
        <f t="shared" si="94"/>
        <v/>
      </c>
    </row>
    <row r="1183" spans="1:22" x14ac:dyDescent="0.3">
      <c r="A1183" s="32">
        <f t="shared" si="90"/>
        <v>1161</v>
      </c>
      <c r="B1183" s="66" t="str">
        <f>IF(OR(C1183="EE",C1183="E",C1183="Employee",C1183="Self",AND(C1183=0,TRIM(C1183)&lt;&gt;"")),MAX($B$23:B1182)+1,"")</f>
        <v/>
      </c>
      <c r="C1183" s="65"/>
      <c r="D1183" s="43"/>
      <c r="E1183" s="43"/>
      <c r="F1183" s="27"/>
      <c r="G1183" s="28"/>
      <c r="H1183" s="28"/>
      <c r="I1183" s="28"/>
      <c r="J1183" s="28"/>
      <c r="K1183" s="28"/>
      <c r="L1183" s="28"/>
      <c r="M1183" s="45"/>
      <c r="N1183" s="28"/>
      <c r="O1183" s="26"/>
      <c r="Q1183" s="101"/>
      <c r="R1183" s="101" t="str">
        <f t="shared" si="91"/>
        <v/>
      </c>
      <c r="S1183" s="107" t="str">
        <f t="shared" si="92"/>
        <v/>
      </c>
      <c r="T1183" s="105"/>
      <c r="U1183" s="101" t="str">
        <f t="shared" si="93"/>
        <v/>
      </c>
      <c r="V1183" s="101" t="str">
        <f t="shared" si="94"/>
        <v/>
      </c>
    </row>
    <row r="1184" spans="1:22" x14ac:dyDescent="0.3">
      <c r="A1184" s="32">
        <f t="shared" si="90"/>
        <v>1162</v>
      </c>
      <c r="B1184" s="66" t="str">
        <f>IF(OR(C1184="EE",C1184="E",C1184="Employee",C1184="Self",AND(C1184=0,TRIM(C1184)&lt;&gt;"")),MAX($B$23:B1183)+1,"")</f>
        <v/>
      </c>
      <c r="C1184" s="65"/>
      <c r="D1184" s="43"/>
      <c r="E1184" s="43"/>
      <c r="F1184" s="27"/>
      <c r="G1184" s="28"/>
      <c r="H1184" s="28"/>
      <c r="I1184" s="28"/>
      <c r="J1184" s="28"/>
      <c r="K1184" s="28"/>
      <c r="L1184" s="28"/>
      <c r="M1184" s="45"/>
      <c r="N1184" s="28"/>
      <c r="O1184" s="26"/>
      <c r="Q1184" s="101"/>
      <c r="R1184" s="101" t="str">
        <f t="shared" si="91"/>
        <v/>
      </c>
      <c r="S1184" s="107" t="str">
        <f t="shared" si="92"/>
        <v/>
      </c>
      <c r="T1184" s="105"/>
      <c r="U1184" s="101" t="str">
        <f t="shared" si="93"/>
        <v/>
      </c>
      <c r="V1184" s="101" t="str">
        <f t="shared" si="94"/>
        <v/>
      </c>
    </row>
    <row r="1185" spans="1:22" x14ac:dyDescent="0.3">
      <c r="A1185" s="32">
        <f t="shared" si="90"/>
        <v>1163</v>
      </c>
      <c r="B1185" s="66" t="str">
        <f>IF(OR(C1185="EE",C1185="E",C1185="Employee",C1185="Self",AND(C1185=0,TRIM(C1185)&lt;&gt;"")),MAX($B$23:B1184)+1,"")</f>
        <v/>
      </c>
      <c r="C1185" s="65"/>
      <c r="D1185" s="43"/>
      <c r="E1185" s="43"/>
      <c r="F1185" s="27"/>
      <c r="G1185" s="28"/>
      <c r="H1185" s="28"/>
      <c r="I1185" s="28"/>
      <c r="J1185" s="28"/>
      <c r="K1185" s="28"/>
      <c r="L1185" s="28"/>
      <c r="M1185" s="45"/>
      <c r="N1185" s="28"/>
      <c r="O1185" s="26"/>
      <c r="Q1185" s="101"/>
      <c r="R1185" s="101" t="str">
        <f t="shared" si="91"/>
        <v/>
      </c>
      <c r="S1185" s="107" t="str">
        <f t="shared" si="92"/>
        <v/>
      </c>
      <c r="T1185" s="105"/>
      <c r="U1185" s="101" t="str">
        <f t="shared" si="93"/>
        <v/>
      </c>
      <c r="V1185" s="101" t="str">
        <f t="shared" si="94"/>
        <v/>
      </c>
    </row>
    <row r="1186" spans="1:22" x14ac:dyDescent="0.3">
      <c r="A1186" s="32">
        <f t="shared" si="90"/>
        <v>1164</v>
      </c>
      <c r="B1186" s="66" t="str">
        <f>IF(OR(C1186="EE",C1186="E",C1186="Employee",C1186="Self",AND(C1186=0,TRIM(C1186)&lt;&gt;"")),MAX($B$23:B1185)+1,"")</f>
        <v/>
      </c>
      <c r="C1186" s="65"/>
      <c r="D1186" s="43"/>
      <c r="E1186" s="43"/>
      <c r="F1186" s="27"/>
      <c r="G1186" s="28"/>
      <c r="H1186" s="28"/>
      <c r="I1186" s="28"/>
      <c r="J1186" s="28"/>
      <c r="K1186" s="28"/>
      <c r="L1186" s="28"/>
      <c r="M1186" s="45"/>
      <c r="N1186" s="28"/>
      <c r="O1186" s="26"/>
      <c r="Q1186" s="101"/>
      <c r="R1186" s="101" t="str">
        <f t="shared" si="91"/>
        <v/>
      </c>
      <c r="S1186" s="107" t="str">
        <f t="shared" si="92"/>
        <v/>
      </c>
      <c r="T1186" s="105"/>
      <c r="U1186" s="101" t="str">
        <f t="shared" si="93"/>
        <v/>
      </c>
      <c r="V1186" s="101" t="str">
        <f t="shared" si="94"/>
        <v/>
      </c>
    </row>
    <row r="1187" spans="1:22" x14ac:dyDescent="0.3">
      <c r="A1187" s="32">
        <f t="shared" si="90"/>
        <v>1165</v>
      </c>
      <c r="B1187" s="66" t="str">
        <f>IF(OR(C1187="EE",C1187="E",C1187="Employee",C1187="Self",AND(C1187=0,TRIM(C1187)&lt;&gt;"")),MAX($B$23:B1186)+1,"")</f>
        <v/>
      </c>
      <c r="C1187" s="65"/>
      <c r="D1187" s="43"/>
      <c r="E1187" s="43"/>
      <c r="F1187" s="27"/>
      <c r="G1187" s="28"/>
      <c r="H1187" s="28"/>
      <c r="I1187" s="28"/>
      <c r="J1187" s="28"/>
      <c r="K1187" s="28"/>
      <c r="L1187" s="28"/>
      <c r="M1187" s="45"/>
      <c r="N1187" s="28"/>
      <c r="O1187" s="26"/>
      <c r="Q1187" s="101"/>
      <c r="R1187" s="101" t="str">
        <f t="shared" si="91"/>
        <v/>
      </c>
      <c r="S1187" s="107" t="str">
        <f t="shared" si="92"/>
        <v/>
      </c>
      <c r="T1187" s="105"/>
      <c r="U1187" s="101" t="str">
        <f t="shared" si="93"/>
        <v/>
      </c>
      <c r="V1187" s="101" t="str">
        <f t="shared" si="94"/>
        <v/>
      </c>
    </row>
    <row r="1188" spans="1:22" x14ac:dyDescent="0.3">
      <c r="A1188" s="32">
        <f t="shared" si="90"/>
        <v>1166</v>
      </c>
      <c r="B1188" s="66" t="str">
        <f>IF(OR(C1188="EE",C1188="E",C1188="Employee",C1188="Self",AND(C1188=0,TRIM(C1188)&lt;&gt;"")),MAX($B$23:B1187)+1,"")</f>
        <v/>
      </c>
      <c r="C1188" s="65"/>
      <c r="D1188" s="43"/>
      <c r="E1188" s="43"/>
      <c r="F1188" s="27"/>
      <c r="G1188" s="28"/>
      <c r="H1188" s="28"/>
      <c r="I1188" s="28"/>
      <c r="J1188" s="28"/>
      <c r="K1188" s="28"/>
      <c r="L1188" s="28"/>
      <c r="M1188" s="45"/>
      <c r="N1188" s="28"/>
      <c r="O1188" s="26"/>
      <c r="Q1188" s="101"/>
      <c r="R1188" s="101" t="str">
        <f t="shared" si="91"/>
        <v/>
      </c>
      <c r="S1188" s="107" t="str">
        <f t="shared" si="92"/>
        <v/>
      </c>
      <c r="T1188" s="105"/>
      <c r="U1188" s="101" t="str">
        <f t="shared" si="93"/>
        <v/>
      </c>
      <c r="V1188" s="101" t="str">
        <f t="shared" si="94"/>
        <v/>
      </c>
    </row>
    <row r="1189" spans="1:22" x14ac:dyDescent="0.3">
      <c r="A1189" s="32">
        <f t="shared" si="90"/>
        <v>1167</v>
      </c>
      <c r="B1189" s="66" t="str">
        <f>IF(OR(C1189="EE",C1189="E",C1189="Employee",C1189="Self",AND(C1189=0,TRIM(C1189)&lt;&gt;"")),MAX($B$23:B1188)+1,"")</f>
        <v/>
      </c>
      <c r="C1189" s="65"/>
      <c r="D1189" s="43"/>
      <c r="E1189" s="43"/>
      <c r="F1189" s="27"/>
      <c r="G1189" s="28"/>
      <c r="H1189" s="28"/>
      <c r="I1189" s="28"/>
      <c r="J1189" s="28"/>
      <c r="K1189" s="28"/>
      <c r="L1189" s="28"/>
      <c r="M1189" s="45"/>
      <c r="N1189" s="28"/>
      <c r="O1189" s="26"/>
      <c r="Q1189" s="101"/>
      <c r="R1189" s="101" t="str">
        <f t="shared" si="91"/>
        <v/>
      </c>
      <c r="S1189" s="107" t="str">
        <f t="shared" si="92"/>
        <v/>
      </c>
      <c r="T1189" s="105"/>
      <c r="U1189" s="101" t="str">
        <f t="shared" si="93"/>
        <v/>
      </c>
      <c r="V1189" s="101" t="str">
        <f t="shared" si="94"/>
        <v/>
      </c>
    </row>
    <row r="1190" spans="1:22" x14ac:dyDescent="0.3">
      <c r="A1190" s="32">
        <f t="shared" si="90"/>
        <v>1168</v>
      </c>
      <c r="B1190" s="66" t="str">
        <f>IF(OR(C1190="EE",C1190="E",C1190="Employee",C1190="Self",AND(C1190=0,TRIM(C1190)&lt;&gt;"")),MAX($B$23:B1189)+1,"")</f>
        <v/>
      </c>
      <c r="C1190" s="65"/>
      <c r="D1190" s="43"/>
      <c r="E1190" s="43"/>
      <c r="F1190" s="27"/>
      <c r="G1190" s="28"/>
      <c r="H1190" s="28"/>
      <c r="I1190" s="28"/>
      <c r="J1190" s="28"/>
      <c r="K1190" s="28"/>
      <c r="L1190" s="28"/>
      <c r="M1190" s="45"/>
      <c r="N1190" s="28"/>
      <c r="O1190" s="26"/>
      <c r="Q1190" s="101"/>
      <c r="R1190" s="101" t="str">
        <f t="shared" si="91"/>
        <v/>
      </c>
      <c r="S1190" s="107" t="str">
        <f t="shared" si="92"/>
        <v/>
      </c>
      <c r="T1190" s="105"/>
      <c r="U1190" s="101" t="str">
        <f t="shared" si="93"/>
        <v/>
      </c>
      <c r="V1190" s="101" t="str">
        <f t="shared" si="94"/>
        <v/>
      </c>
    </row>
    <row r="1191" spans="1:22" x14ac:dyDescent="0.3">
      <c r="A1191" s="32">
        <f t="shared" si="90"/>
        <v>1169</v>
      </c>
      <c r="B1191" s="66" t="str">
        <f>IF(OR(C1191="EE",C1191="E",C1191="Employee",C1191="Self",AND(C1191=0,TRIM(C1191)&lt;&gt;"")),MAX($B$23:B1190)+1,"")</f>
        <v/>
      </c>
      <c r="C1191" s="65"/>
      <c r="D1191" s="43"/>
      <c r="E1191" s="43"/>
      <c r="F1191" s="27"/>
      <c r="G1191" s="28"/>
      <c r="H1191" s="28"/>
      <c r="I1191" s="28"/>
      <c r="J1191" s="28"/>
      <c r="K1191" s="28"/>
      <c r="L1191" s="28"/>
      <c r="M1191" s="45"/>
      <c r="N1191" s="28"/>
      <c r="O1191" s="26"/>
      <c r="Q1191" s="101"/>
      <c r="R1191" s="101" t="str">
        <f t="shared" si="91"/>
        <v/>
      </c>
      <c r="S1191" s="107" t="str">
        <f t="shared" si="92"/>
        <v/>
      </c>
      <c r="T1191" s="105"/>
      <c r="U1191" s="101" t="str">
        <f t="shared" si="93"/>
        <v/>
      </c>
      <c r="V1191" s="101" t="str">
        <f t="shared" si="94"/>
        <v/>
      </c>
    </row>
    <row r="1192" spans="1:22" x14ac:dyDescent="0.3">
      <c r="A1192" s="32">
        <f t="shared" si="90"/>
        <v>1170</v>
      </c>
      <c r="B1192" s="66" t="str">
        <f>IF(OR(C1192="EE",C1192="E",C1192="Employee",C1192="Self",AND(C1192=0,TRIM(C1192)&lt;&gt;"")),MAX($B$23:B1191)+1,"")</f>
        <v/>
      </c>
      <c r="C1192" s="65"/>
      <c r="D1192" s="43"/>
      <c r="E1192" s="43"/>
      <c r="F1192" s="27"/>
      <c r="G1192" s="28"/>
      <c r="H1192" s="28"/>
      <c r="I1192" s="28"/>
      <c r="J1192" s="28"/>
      <c r="K1192" s="28"/>
      <c r="L1192" s="28"/>
      <c r="M1192" s="45"/>
      <c r="N1192" s="28"/>
      <c r="O1192" s="26"/>
      <c r="Q1192" s="101"/>
      <c r="R1192" s="101" t="str">
        <f t="shared" si="91"/>
        <v/>
      </c>
      <c r="S1192" s="107" t="str">
        <f t="shared" si="92"/>
        <v/>
      </c>
      <c r="T1192" s="105"/>
      <c r="U1192" s="101" t="str">
        <f t="shared" si="93"/>
        <v/>
      </c>
      <c r="V1192" s="101" t="str">
        <f t="shared" si="94"/>
        <v/>
      </c>
    </row>
    <row r="1193" spans="1:22" x14ac:dyDescent="0.3">
      <c r="A1193" s="32">
        <f t="shared" si="90"/>
        <v>1171</v>
      </c>
      <c r="B1193" s="66" t="str">
        <f>IF(OR(C1193="EE",C1193="E",C1193="Employee",C1193="Self",AND(C1193=0,TRIM(C1193)&lt;&gt;"")),MAX($B$23:B1192)+1,"")</f>
        <v/>
      </c>
      <c r="C1193" s="65"/>
      <c r="D1193" s="43"/>
      <c r="E1193" s="43"/>
      <c r="F1193" s="27"/>
      <c r="G1193" s="28"/>
      <c r="H1193" s="28"/>
      <c r="I1193" s="28"/>
      <c r="J1193" s="28"/>
      <c r="K1193" s="28"/>
      <c r="L1193" s="28"/>
      <c r="M1193" s="45"/>
      <c r="N1193" s="28"/>
      <c r="O1193" s="26"/>
      <c r="Q1193" s="101"/>
      <c r="R1193" s="101" t="str">
        <f t="shared" si="91"/>
        <v/>
      </c>
      <c r="S1193" s="107" t="str">
        <f t="shared" si="92"/>
        <v/>
      </c>
      <c r="T1193" s="105"/>
      <c r="U1193" s="101" t="str">
        <f t="shared" si="93"/>
        <v/>
      </c>
      <c r="V1193" s="101" t="str">
        <f t="shared" si="94"/>
        <v/>
      </c>
    </row>
    <row r="1194" spans="1:22" x14ac:dyDescent="0.3">
      <c r="A1194" s="32">
        <f t="shared" si="90"/>
        <v>1172</v>
      </c>
      <c r="B1194" s="66" t="str">
        <f>IF(OR(C1194="EE",C1194="E",C1194="Employee",C1194="Self",AND(C1194=0,TRIM(C1194)&lt;&gt;"")),MAX($B$23:B1193)+1,"")</f>
        <v/>
      </c>
      <c r="C1194" s="65"/>
      <c r="D1194" s="43"/>
      <c r="E1194" s="43"/>
      <c r="F1194" s="27"/>
      <c r="G1194" s="28"/>
      <c r="H1194" s="28"/>
      <c r="I1194" s="28"/>
      <c r="J1194" s="28"/>
      <c r="K1194" s="28"/>
      <c r="L1194" s="28"/>
      <c r="M1194" s="45"/>
      <c r="N1194" s="28"/>
      <c r="O1194" s="26"/>
      <c r="Q1194" s="101"/>
      <c r="R1194" s="101" t="str">
        <f t="shared" si="91"/>
        <v/>
      </c>
      <c r="S1194" s="107" t="str">
        <f t="shared" si="92"/>
        <v/>
      </c>
      <c r="T1194" s="105"/>
      <c r="U1194" s="101" t="str">
        <f t="shared" si="93"/>
        <v/>
      </c>
      <c r="V1194" s="101" t="str">
        <f t="shared" si="94"/>
        <v/>
      </c>
    </row>
    <row r="1195" spans="1:22" x14ac:dyDescent="0.3">
      <c r="A1195" s="32">
        <f t="shared" si="90"/>
        <v>1173</v>
      </c>
      <c r="B1195" s="66" t="str">
        <f>IF(OR(C1195="EE",C1195="E",C1195="Employee",C1195="Self",AND(C1195=0,TRIM(C1195)&lt;&gt;"")),MAX($B$23:B1194)+1,"")</f>
        <v/>
      </c>
      <c r="C1195" s="65"/>
      <c r="D1195" s="43"/>
      <c r="E1195" s="43"/>
      <c r="F1195" s="27"/>
      <c r="G1195" s="28"/>
      <c r="H1195" s="28"/>
      <c r="I1195" s="28"/>
      <c r="J1195" s="28"/>
      <c r="K1195" s="28"/>
      <c r="L1195" s="28"/>
      <c r="M1195" s="45"/>
      <c r="N1195" s="28"/>
      <c r="O1195" s="26"/>
      <c r="Q1195" s="101"/>
      <c r="R1195" s="101" t="str">
        <f t="shared" si="91"/>
        <v/>
      </c>
      <c r="S1195" s="107" t="str">
        <f t="shared" si="92"/>
        <v/>
      </c>
      <c r="T1195" s="105"/>
      <c r="U1195" s="101" t="str">
        <f t="shared" si="93"/>
        <v/>
      </c>
      <c r="V1195" s="101" t="str">
        <f t="shared" si="94"/>
        <v/>
      </c>
    </row>
    <row r="1196" spans="1:22" x14ac:dyDescent="0.3">
      <c r="A1196" s="32">
        <f t="shared" si="90"/>
        <v>1174</v>
      </c>
      <c r="B1196" s="66" t="str">
        <f>IF(OR(C1196="EE",C1196="E",C1196="Employee",C1196="Self",AND(C1196=0,TRIM(C1196)&lt;&gt;"")),MAX($B$23:B1195)+1,"")</f>
        <v/>
      </c>
      <c r="C1196" s="65"/>
      <c r="D1196" s="43"/>
      <c r="E1196" s="43"/>
      <c r="F1196" s="27"/>
      <c r="G1196" s="28"/>
      <c r="H1196" s="28"/>
      <c r="I1196" s="28"/>
      <c r="J1196" s="28"/>
      <c r="K1196" s="28"/>
      <c r="L1196" s="28"/>
      <c r="M1196" s="45"/>
      <c r="N1196" s="28"/>
      <c r="O1196" s="26"/>
      <c r="Q1196" s="101"/>
      <c r="R1196" s="101" t="str">
        <f t="shared" si="91"/>
        <v/>
      </c>
      <c r="S1196" s="107" t="str">
        <f t="shared" si="92"/>
        <v/>
      </c>
      <c r="T1196" s="105"/>
      <c r="U1196" s="101" t="str">
        <f t="shared" si="93"/>
        <v/>
      </c>
      <c r="V1196" s="101" t="str">
        <f t="shared" si="94"/>
        <v/>
      </c>
    </row>
    <row r="1197" spans="1:22" x14ac:dyDescent="0.3">
      <c r="A1197" s="32">
        <f t="shared" si="90"/>
        <v>1175</v>
      </c>
      <c r="B1197" s="66" t="str">
        <f>IF(OR(C1197="EE",C1197="E",C1197="Employee",C1197="Self",AND(C1197=0,TRIM(C1197)&lt;&gt;"")),MAX($B$23:B1196)+1,"")</f>
        <v/>
      </c>
      <c r="C1197" s="65"/>
      <c r="D1197" s="43"/>
      <c r="E1197" s="43"/>
      <c r="F1197" s="27"/>
      <c r="G1197" s="28"/>
      <c r="H1197" s="28"/>
      <c r="I1197" s="28"/>
      <c r="J1197" s="28"/>
      <c r="K1197" s="28"/>
      <c r="L1197" s="28"/>
      <c r="M1197" s="45"/>
      <c r="N1197" s="28"/>
      <c r="O1197" s="26"/>
      <c r="Q1197" s="101"/>
      <c r="R1197" s="101" t="str">
        <f t="shared" si="91"/>
        <v/>
      </c>
      <c r="S1197" s="107" t="str">
        <f t="shared" si="92"/>
        <v/>
      </c>
      <c r="T1197" s="105"/>
      <c r="U1197" s="101" t="str">
        <f t="shared" si="93"/>
        <v/>
      </c>
      <c r="V1197" s="101" t="str">
        <f t="shared" si="94"/>
        <v/>
      </c>
    </row>
    <row r="1198" spans="1:22" x14ac:dyDescent="0.3">
      <c r="A1198" s="32">
        <f t="shared" si="90"/>
        <v>1176</v>
      </c>
      <c r="B1198" s="66" t="str">
        <f>IF(OR(C1198="EE",C1198="E",C1198="Employee",C1198="Self",AND(C1198=0,TRIM(C1198)&lt;&gt;"")),MAX($B$23:B1197)+1,"")</f>
        <v/>
      </c>
      <c r="C1198" s="65"/>
      <c r="D1198" s="43"/>
      <c r="E1198" s="43"/>
      <c r="F1198" s="27"/>
      <c r="G1198" s="28"/>
      <c r="H1198" s="28"/>
      <c r="I1198" s="28"/>
      <c r="J1198" s="28"/>
      <c r="K1198" s="28"/>
      <c r="L1198" s="28"/>
      <c r="M1198" s="45"/>
      <c r="N1198" s="28"/>
      <c r="O1198" s="26"/>
      <c r="Q1198" s="101"/>
      <c r="R1198" s="101" t="str">
        <f t="shared" si="91"/>
        <v/>
      </c>
      <c r="S1198" s="107" t="str">
        <f t="shared" si="92"/>
        <v/>
      </c>
      <c r="T1198" s="105"/>
      <c r="U1198" s="101" t="str">
        <f t="shared" si="93"/>
        <v/>
      </c>
      <c r="V1198" s="101" t="str">
        <f t="shared" si="94"/>
        <v/>
      </c>
    </row>
    <row r="1199" spans="1:22" x14ac:dyDescent="0.3">
      <c r="A1199" s="32">
        <f t="shared" si="90"/>
        <v>1177</v>
      </c>
      <c r="B1199" s="66" t="str">
        <f>IF(OR(C1199="EE",C1199="E",C1199="Employee",C1199="Self",AND(C1199=0,TRIM(C1199)&lt;&gt;"")),MAX($B$23:B1198)+1,"")</f>
        <v/>
      </c>
      <c r="C1199" s="65"/>
      <c r="D1199" s="43"/>
      <c r="E1199" s="43"/>
      <c r="F1199" s="27"/>
      <c r="G1199" s="28"/>
      <c r="H1199" s="28"/>
      <c r="I1199" s="28"/>
      <c r="J1199" s="28"/>
      <c r="K1199" s="28"/>
      <c r="L1199" s="28"/>
      <c r="M1199" s="45"/>
      <c r="N1199" s="28"/>
      <c r="O1199" s="26"/>
      <c r="Q1199" s="101"/>
      <c r="R1199" s="101" t="str">
        <f t="shared" si="91"/>
        <v/>
      </c>
      <c r="S1199" s="107" t="str">
        <f t="shared" si="92"/>
        <v/>
      </c>
      <c r="T1199" s="105"/>
      <c r="U1199" s="101" t="str">
        <f t="shared" si="93"/>
        <v/>
      </c>
      <c r="V1199" s="101" t="str">
        <f t="shared" si="94"/>
        <v/>
      </c>
    </row>
    <row r="1200" spans="1:22" x14ac:dyDescent="0.3">
      <c r="A1200" s="32">
        <f t="shared" si="90"/>
        <v>1178</v>
      </c>
      <c r="B1200" s="66" t="str">
        <f>IF(OR(C1200="EE",C1200="E",C1200="Employee",C1200="Self",AND(C1200=0,TRIM(C1200)&lt;&gt;"")),MAX($B$23:B1199)+1,"")</f>
        <v/>
      </c>
      <c r="C1200" s="65"/>
      <c r="D1200" s="43"/>
      <c r="E1200" s="43"/>
      <c r="F1200" s="27"/>
      <c r="G1200" s="28"/>
      <c r="H1200" s="28"/>
      <c r="I1200" s="28"/>
      <c r="J1200" s="28"/>
      <c r="K1200" s="28"/>
      <c r="L1200" s="28"/>
      <c r="M1200" s="45"/>
      <c r="N1200" s="28"/>
      <c r="O1200" s="26"/>
      <c r="Q1200" s="101"/>
      <c r="R1200" s="101" t="str">
        <f t="shared" si="91"/>
        <v/>
      </c>
      <c r="S1200" s="107" t="str">
        <f t="shared" si="92"/>
        <v/>
      </c>
      <c r="T1200" s="105"/>
      <c r="U1200" s="101" t="str">
        <f t="shared" si="93"/>
        <v/>
      </c>
      <c r="V1200" s="101" t="str">
        <f t="shared" si="94"/>
        <v/>
      </c>
    </row>
    <row r="1201" spans="1:22" x14ac:dyDescent="0.3">
      <c r="A1201" s="32">
        <f t="shared" si="90"/>
        <v>1179</v>
      </c>
      <c r="B1201" s="66" t="str">
        <f>IF(OR(C1201="EE",C1201="E",C1201="Employee",C1201="Self",AND(C1201=0,TRIM(C1201)&lt;&gt;"")),MAX($B$23:B1200)+1,"")</f>
        <v/>
      </c>
      <c r="C1201" s="65"/>
      <c r="D1201" s="43"/>
      <c r="E1201" s="43"/>
      <c r="F1201" s="27"/>
      <c r="G1201" s="28"/>
      <c r="H1201" s="28"/>
      <c r="I1201" s="28"/>
      <c r="J1201" s="28"/>
      <c r="K1201" s="28"/>
      <c r="L1201" s="28"/>
      <c r="M1201" s="45"/>
      <c r="N1201" s="28"/>
      <c r="O1201" s="26"/>
      <c r="Q1201" s="101"/>
      <c r="R1201" s="101" t="str">
        <f t="shared" si="91"/>
        <v/>
      </c>
      <c r="S1201" s="107" t="str">
        <f t="shared" si="92"/>
        <v/>
      </c>
      <c r="T1201" s="105"/>
      <c r="U1201" s="101" t="str">
        <f t="shared" si="93"/>
        <v/>
      </c>
      <c r="V1201" s="101" t="str">
        <f t="shared" si="94"/>
        <v/>
      </c>
    </row>
    <row r="1202" spans="1:22" x14ac:dyDescent="0.3">
      <c r="A1202" s="32">
        <f t="shared" si="90"/>
        <v>1180</v>
      </c>
      <c r="B1202" s="66" t="str">
        <f>IF(OR(C1202="EE",C1202="E",C1202="Employee",C1202="Self",AND(C1202=0,TRIM(C1202)&lt;&gt;"")),MAX($B$23:B1201)+1,"")</f>
        <v/>
      </c>
      <c r="C1202" s="65"/>
      <c r="D1202" s="43"/>
      <c r="E1202" s="43"/>
      <c r="F1202" s="27"/>
      <c r="G1202" s="28"/>
      <c r="H1202" s="28"/>
      <c r="I1202" s="28"/>
      <c r="J1202" s="28"/>
      <c r="K1202" s="28"/>
      <c r="L1202" s="28"/>
      <c r="M1202" s="45"/>
      <c r="N1202" s="28"/>
      <c r="O1202" s="26"/>
      <c r="Q1202" s="101"/>
      <c r="R1202" s="101" t="str">
        <f t="shared" si="91"/>
        <v/>
      </c>
      <c r="S1202" s="107" t="str">
        <f t="shared" si="92"/>
        <v/>
      </c>
      <c r="T1202" s="105"/>
      <c r="U1202" s="101" t="str">
        <f t="shared" si="93"/>
        <v/>
      </c>
      <c r="V1202" s="101" t="str">
        <f t="shared" si="94"/>
        <v/>
      </c>
    </row>
    <row r="1203" spans="1:22" x14ac:dyDescent="0.3">
      <c r="A1203" s="32">
        <f t="shared" si="90"/>
        <v>1181</v>
      </c>
      <c r="B1203" s="66" t="str">
        <f>IF(OR(C1203="EE",C1203="E",C1203="Employee",C1203="Self",AND(C1203=0,TRIM(C1203)&lt;&gt;"")),MAX($B$23:B1202)+1,"")</f>
        <v/>
      </c>
      <c r="C1203" s="65"/>
      <c r="D1203" s="43"/>
      <c r="E1203" s="43"/>
      <c r="F1203" s="27"/>
      <c r="G1203" s="28"/>
      <c r="H1203" s="28"/>
      <c r="I1203" s="28"/>
      <c r="J1203" s="28"/>
      <c r="K1203" s="28"/>
      <c r="L1203" s="28"/>
      <c r="M1203" s="45"/>
      <c r="N1203" s="28"/>
      <c r="O1203" s="26"/>
      <c r="Q1203" s="101"/>
      <c r="R1203" s="101" t="str">
        <f t="shared" si="91"/>
        <v/>
      </c>
      <c r="S1203" s="107" t="str">
        <f t="shared" si="92"/>
        <v/>
      </c>
      <c r="T1203" s="105"/>
      <c r="U1203" s="101" t="str">
        <f t="shared" si="93"/>
        <v/>
      </c>
      <c r="V1203" s="101" t="str">
        <f t="shared" si="94"/>
        <v/>
      </c>
    </row>
    <row r="1204" spans="1:22" x14ac:dyDescent="0.3">
      <c r="A1204" s="32">
        <f t="shared" si="90"/>
        <v>1182</v>
      </c>
      <c r="B1204" s="66" t="str">
        <f>IF(OR(C1204="EE",C1204="E",C1204="Employee",C1204="Self",AND(C1204=0,TRIM(C1204)&lt;&gt;"")),MAX($B$23:B1203)+1,"")</f>
        <v/>
      </c>
      <c r="C1204" s="65"/>
      <c r="D1204" s="43"/>
      <c r="E1204" s="43"/>
      <c r="F1204" s="27"/>
      <c r="G1204" s="28"/>
      <c r="H1204" s="28"/>
      <c r="I1204" s="28"/>
      <c r="J1204" s="28"/>
      <c r="K1204" s="28"/>
      <c r="L1204" s="28"/>
      <c r="M1204" s="45"/>
      <c r="N1204" s="28"/>
      <c r="O1204" s="26"/>
      <c r="Q1204" s="101"/>
      <c r="R1204" s="101" t="str">
        <f t="shared" si="91"/>
        <v/>
      </c>
      <c r="S1204" s="107" t="str">
        <f t="shared" si="92"/>
        <v/>
      </c>
      <c r="T1204" s="105"/>
      <c r="U1204" s="101" t="str">
        <f t="shared" si="93"/>
        <v/>
      </c>
      <c r="V1204" s="101" t="str">
        <f t="shared" si="94"/>
        <v/>
      </c>
    </row>
    <row r="1205" spans="1:22" x14ac:dyDescent="0.3">
      <c r="A1205" s="32">
        <f t="shared" si="90"/>
        <v>1183</v>
      </c>
      <c r="B1205" s="66" t="str">
        <f>IF(OR(C1205="EE",C1205="E",C1205="Employee",C1205="Self",AND(C1205=0,TRIM(C1205)&lt;&gt;"")),MAX($B$23:B1204)+1,"")</f>
        <v/>
      </c>
      <c r="C1205" s="65"/>
      <c r="D1205" s="43"/>
      <c r="E1205" s="43"/>
      <c r="F1205" s="27"/>
      <c r="G1205" s="28"/>
      <c r="H1205" s="28"/>
      <c r="I1205" s="28"/>
      <c r="J1205" s="28"/>
      <c r="K1205" s="28"/>
      <c r="L1205" s="28"/>
      <c r="M1205" s="45"/>
      <c r="N1205" s="28"/>
      <c r="O1205" s="26"/>
      <c r="Q1205" s="101"/>
      <c r="R1205" s="101" t="str">
        <f t="shared" si="91"/>
        <v/>
      </c>
      <c r="S1205" s="107" t="str">
        <f t="shared" si="92"/>
        <v/>
      </c>
      <c r="T1205" s="105"/>
      <c r="U1205" s="101" t="str">
        <f t="shared" si="93"/>
        <v/>
      </c>
      <c r="V1205" s="101" t="str">
        <f t="shared" si="94"/>
        <v/>
      </c>
    </row>
    <row r="1206" spans="1:22" x14ac:dyDescent="0.3">
      <c r="A1206" s="32">
        <f t="shared" si="90"/>
        <v>1184</v>
      </c>
      <c r="B1206" s="66" t="str">
        <f>IF(OR(C1206="EE",C1206="E",C1206="Employee",C1206="Self",AND(C1206=0,TRIM(C1206)&lt;&gt;"")),MAX($B$23:B1205)+1,"")</f>
        <v/>
      </c>
      <c r="C1206" s="65"/>
      <c r="D1206" s="43"/>
      <c r="E1206" s="43"/>
      <c r="F1206" s="27"/>
      <c r="G1206" s="28"/>
      <c r="H1206" s="28"/>
      <c r="I1206" s="28"/>
      <c r="J1206" s="28"/>
      <c r="K1206" s="28"/>
      <c r="L1206" s="28"/>
      <c r="M1206" s="45"/>
      <c r="N1206" s="28"/>
      <c r="O1206" s="26"/>
      <c r="Q1206" s="101"/>
      <c r="R1206" s="101" t="str">
        <f t="shared" si="91"/>
        <v/>
      </c>
      <c r="S1206" s="107" t="str">
        <f t="shared" si="92"/>
        <v/>
      </c>
      <c r="T1206" s="105"/>
      <c r="U1206" s="101" t="str">
        <f t="shared" si="93"/>
        <v/>
      </c>
      <c r="V1206" s="101" t="str">
        <f t="shared" si="94"/>
        <v/>
      </c>
    </row>
    <row r="1207" spans="1:22" x14ac:dyDescent="0.3">
      <c r="A1207" s="32">
        <f t="shared" si="90"/>
        <v>1185</v>
      </c>
      <c r="B1207" s="66" t="str">
        <f>IF(OR(C1207="EE",C1207="E",C1207="Employee",C1207="Self",AND(C1207=0,TRIM(C1207)&lt;&gt;"")),MAX($B$23:B1206)+1,"")</f>
        <v/>
      </c>
      <c r="C1207" s="65"/>
      <c r="D1207" s="43"/>
      <c r="E1207" s="43"/>
      <c r="F1207" s="27"/>
      <c r="G1207" s="28"/>
      <c r="H1207" s="28"/>
      <c r="I1207" s="28"/>
      <c r="J1207" s="28"/>
      <c r="K1207" s="28"/>
      <c r="L1207" s="28"/>
      <c r="M1207" s="45"/>
      <c r="N1207" s="28"/>
      <c r="O1207" s="26"/>
      <c r="Q1207" s="101"/>
      <c r="R1207" s="101" t="str">
        <f t="shared" si="91"/>
        <v/>
      </c>
      <c r="S1207" s="107" t="str">
        <f t="shared" si="92"/>
        <v/>
      </c>
      <c r="T1207" s="105"/>
      <c r="U1207" s="101" t="str">
        <f t="shared" si="93"/>
        <v/>
      </c>
      <c r="V1207" s="101" t="str">
        <f t="shared" si="94"/>
        <v/>
      </c>
    </row>
    <row r="1208" spans="1:22" x14ac:dyDescent="0.3">
      <c r="A1208" s="32">
        <f t="shared" si="90"/>
        <v>1186</v>
      </c>
      <c r="B1208" s="66" t="str">
        <f>IF(OR(C1208="EE",C1208="E",C1208="Employee",C1208="Self",AND(C1208=0,TRIM(C1208)&lt;&gt;"")),MAX($B$23:B1207)+1,"")</f>
        <v/>
      </c>
      <c r="C1208" s="65"/>
      <c r="D1208" s="43"/>
      <c r="E1208" s="43"/>
      <c r="F1208" s="27"/>
      <c r="G1208" s="28"/>
      <c r="H1208" s="28"/>
      <c r="I1208" s="28"/>
      <c r="J1208" s="28"/>
      <c r="K1208" s="28"/>
      <c r="L1208" s="28"/>
      <c r="M1208" s="45"/>
      <c r="N1208" s="28"/>
      <c r="O1208" s="26"/>
      <c r="Q1208" s="101"/>
      <c r="R1208" s="101" t="str">
        <f t="shared" si="91"/>
        <v/>
      </c>
      <c r="S1208" s="107" t="str">
        <f t="shared" si="92"/>
        <v/>
      </c>
      <c r="T1208" s="105"/>
      <c r="U1208" s="101" t="str">
        <f t="shared" si="93"/>
        <v/>
      </c>
      <c r="V1208" s="101" t="str">
        <f t="shared" si="94"/>
        <v/>
      </c>
    </row>
    <row r="1209" spans="1:22" x14ac:dyDescent="0.3">
      <c r="A1209" s="32">
        <f t="shared" si="90"/>
        <v>1187</v>
      </c>
      <c r="B1209" s="66" t="str">
        <f>IF(OR(C1209="EE",C1209="E",C1209="Employee",C1209="Self",AND(C1209=0,TRIM(C1209)&lt;&gt;"")),MAX($B$23:B1208)+1,"")</f>
        <v/>
      </c>
      <c r="C1209" s="65"/>
      <c r="D1209" s="43"/>
      <c r="E1209" s="43"/>
      <c r="F1209" s="27"/>
      <c r="G1209" s="28"/>
      <c r="H1209" s="28"/>
      <c r="I1209" s="28"/>
      <c r="J1209" s="28"/>
      <c r="K1209" s="28"/>
      <c r="L1209" s="28"/>
      <c r="M1209" s="45"/>
      <c r="N1209" s="28"/>
      <c r="O1209" s="26"/>
      <c r="Q1209" s="101"/>
      <c r="R1209" s="101" t="str">
        <f t="shared" si="91"/>
        <v/>
      </c>
      <c r="S1209" s="107" t="str">
        <f t="shared" si="92"/>
        <v/>
      </c>
      <c r="T1209" s="105"/>
      <c r="U1209" s="101" t="str">
        <f t="shared" si="93"/>
        <v/>
      </c>
      <c r="V1209" s="101" t="str">
        <f t="shared" si="94"/>
        <v/>
      </c>
    </row>
    <row r="1210" spans="1:22" x14ac:dyDescent="0.3">
      <c r="A1210" s="32">
        <f t="shared" si="90"/>
        <v>1188</v>
      </c>
      <c r="B1210" s="66" t="str">
        <f>IF(OR(C1210="EE",C1210="E",C1210="Employee",C1210="Self",AND(C1210=0,TRIM(C1210)&lt;&gt;"")),MAX($B$23:B1209)+1,"")</f>
        <v/>
      </c>
      <c r="C1210" s="65"/>
      <c r="D1210" s="43"/>
      <c r="E1210" s="43"/>
      <c r="F1210" s="27"/>
      <c r="G1210" s="28"/>
      <c r="H1210" s="28"/>
      <c r="I1210" s="28"/>
      <c r="J1210" s="28"/>
      <c r="K1210" s="28"/>
      <c r="L1210" s="28"/>
      <c r="M1210" s="45"/>
      <c r="N1210" s="28"/>
      <c r="O1210" s="26"/>
      <c r="Q1210" s="101"/>
      <c r="R1210" s="101" t="str">
        <f t="shared" si="91"/>
        <v/>
      </c>
      <c r="S1210" s="107" t="str">
        <f t="shared" si="92"/>
        <v/>
      </c>
      <c r="T1210" s="105"/>
      <c r="U1210" s="101" t="str">
        <f t="shared" si="93"/>
        <v/>
      </c>
      <c r="V1210" s="101" t="str">
        <f t="shared" si="94"/>
        <v/>
      </c>
    </row>
    <row r="1211" spans="1:22" x14ac:dyDescent="0.3">
      <c r="A1211" s="32">
        <f t="shared" si="90"/>
        <v>1189</v>
      </c>
      <c r="B1211" s="66" t="str">
        <f>IF(OR(C1211="EE",C1211="E",C1211="Employee",C1211="Self",AND(C1211=0,TRIM(C1211)&lt;&gt;"")),MAX($B$23:B1210)+1,"")</f>
        <v/>
      </c>
      <c r="C1211" s="65"/>
      <c r="D1211" s="43"/>
      <c r="E1211" s="43"/>
      <c r="F1211" s="27"/>
      <c r="G1211" s="28"/>
      <c r="H1211" s="28"/>
      <c r="I1211" s="28"/>
      <c r="J1211" s="28"/>
      <c r="K1211" s="28"/>
      <c r="L1211" s="28"/>
      <c r="M1211" s="45"/>
      <c r="N1211" s="28"/>
      <c r="O1211" s="26"/>
      <c r="Q1211" s="101"/>
      <c r="R1211" s="101" t="str">
        <f t="shared" si="91"/>
        <v/>
      </c>
      <c r="S1211" s="107" t="str">
        <f t="shared" si="92"/>
        <v/>
      </c>
      <c r="T1211" s="105"/>
      <c r="U1211" s="101" t="str">
        <f t="shared" si="93"/>
        <v/>
      </c>
      <c r="V1211" s="101" t="str">
        <f t="shared" si="94"/>
        <v/>
      </c>
    </row>
    <row r="1212" spans="1:22" x14ac:dyDescent="0.3">
      <c r="A1212" s="32">
        <f t="shared" si="90"/>
        <v>1190</v>
      </c>
      <c r="B1212" s="66" t="str">
        <f>IF(OR(C1212="EE",C1212="E",C1212="Employee",C1212="Self",AND(C1212=0,TRIM(C1212)&lt;&gt;"")),MAX($B$23:B1211)+1,"")</f>
        <v/>
      </c>
      <c r="C1212" s="65"/>
      <c r="D1212" s="43"/>
      <c r="E1212" s="43"/>
      <c r="F1212" s="27"/>
      <c r="G1212" s="28"/>
      <c r="H1212" s="28"/>
      <c r="I1212" s="28"/>
      <c r="J1212" s="28"/>
      <c r="K1212" s="28"/>
      <c r="L1212" s="28"/>
      <c r="M1212" s="45"/>
      <c r="N1212" s="28"/>
      <c r="O1212" s="26"/>
      <c r="Q1212" s="101"/>
      <c r="R1212" s="101" t="str">
        <f t="shared" si="91"/>
        <v/>
      </c>
      <c r="S1212" s="107" t="str">
        <f t="shared" si="92"/>
        <v/>
      </c>
      <c r="T1212" s="105"/>
      <c r="U1212" s="101" t="str">
        <f t="shared" si="93"/>
        <v/>
      </c>
      <c r="V1212" s="101" t="str">
        <f t="shared" si="94"/>
        <v/>
      </c>
    </row>
    <row r="1213" spans="1:22" x14ac:dyDescent="0.3">
      <c r="A1213" s="32">
        <f t="shared" si="90"/>
        <v>1191</v>
      </c>
      <c r="B1213" s="66" t="str">
        <f>IF(OR(C1213="EE",C1213="E",C1213="Employee",C1213="Self",AND(C1213=0,TRIM(C1213)&lt;&gt;"")),MAX($B$23:B1212)+1,"")</f>
        <v/>
      </c>
      <c r="C1213" s="65"/>
      <c r="D1213" s="43"/>
      <c r="E1213" s="43"/>
      <c r="F1213" s="27"/>
      <c r="G1213" s="28"/>
      <c r="H1213" s="28"/>
      <c r="I1213" s="28"/>
      <c r="J1213" s="28"/>
      <c r="K1213" s="28"/>
      <c r="L1213" s="28"/>
      <c r="M1213" s="45"/>
      <c r="N1213" s="28"/>
      <c r="O1213" s="26"/>
      <c r="Q1213" s="101"/>
      <c r="R1213" s="101" t="str">
        <f t="shared" si="91"/>
        <v/>
      </c>
      <c r="S1213" s="107" t="str">
        <f t="shared" si="92"/>
        <v/>
      </c>
      <c r="T1213" s="105"/>
      <c r="U1213" s="101" t="str">
        <f t="shared" si="93"/>
        <v/>
      </c>
      <c r="V1213" s="101" t="str">
        <f t="shared" si="94"/>
        <v/>
      </c>
    </row>
    <row r="1214" spans="1:22" x14ac:dyDescent="0.3">
      <c r="A1214" s="32">
        <f t="shared" si="90"/>
        <v>1192</v>
      </c>
      <c r="B1214" s="66" t="str">
        <f>IF(OR(C1214="EE",C1214="E",C1214="Employee",C1214="Self",AND(C1214=0,TRIM(C1214)&lt;&gt;"")),MAX($B$23:B1213)+1,"")</f>
        <v/>
      </c>
      <c r="C1214" s="65"/>
      <c r="D1214" s="43"/>
      <c r="E1214" s="43"/>
      <c r="F1214" s="27"/>
      <c r="G1214" s="28"/>
      <c r="H1214" s="28"/>
      <c r="I1214" s="28"/>
      <c r="J1214" s="28"/>
      <c r="K1214" s="28"/>
      <c r="L1214" s="28"/>
      <c r="M1214" s="45"/>
      <c r="N1214" s="28"/>
      <c r="O1214" s="26"/>
      <c r="Q1214" s="101"/>
      <c r="R1214" s="101" t="str">
        <f t="shared" si="91"/>
        <v/>
      </c>
      <c r="S1214" s="107" t="str">
        <f t="shared" si="92"/>
        <v/>
      </c>
      <c r="T1214" s="105"/>
      <c r="U1214" s="101" t="str">
        <f t="shared" si="93"/>
        <v/>
      </c>
      <c r="V1214" s="101" t="str">
        <f t="shared" si="94"/>
        <v/>
      </c>
    </row>
    <row r="1215" spans="1:22" x14ac:dyDescent="0.3">
      <c r="A1215" s="32">
        <f t="shared" si="90"/>
        <v>1193</v>
      </c>
      <c r="B1215" s="66" t="str">
        <f>IF(OR(C1215="EE",C1215="E",C1215="Employee",C1215="Self",AND(C1215=0,TRIM(C1215)&lt;&gt;"")),MAX($B$23:B1214)+1,"")</f>
        <v/>
      </c>
      <c r="C1215" s="65"/>
      <c r="D1215" s="43"/>
      <c r="E1215" s="43"/>
      <c r="F1215" s="27"/>
      <c r="G1215" s="28"/>
      <c r="H1215" s="28"/>
      <c r="I1215" s="28"/>
      <c r="J1215" s="28"/>
      <c r="K1215" s="28"/>
      <c r="L1215" s="28"/>
      <c r="M1215" s="45"/>
      <c r="N1215" s="28"/>
      <c r="O1215" s="26"/>
      <c r="Q1215" s="101"/>
      <c r="R1215" s="101" t="str">
        <f t="shared" si="91"/>
        <v/>
      </c>
      <c r="S1215" s="107" t="str">
        <f t="shared" si="92"/>
        <v/>
      </c>
      <c r="T1215" s="105"/>
      <c r="U1215" s="101" t="str">
        <f t="shared" si="93"/>
        <v/>
      </c>
      <c r="V1215" s="101" t="str">
        <f t="shared" si="94"/>
        <v/>
      </c>
    </row>
    <row r="1216" spans="1:22" x14ac:dyDescent="0.3">
      <c r="A1216" s="32">
        <f t="shared" si="90"/>
        <v>1194</v>
      </c>
      <c r="B1216" s="66" t="str">
        <f>IF(OR(C1216="EE",C1216="E",C1216="Employee",C1216="Self",AND(C1216=0,TRIM(C1216)&lt;&gt;"")),MAX($B$23:B1215)+1,"")</f>
        <v/>
      </c>
      <c r="C1216" s="65"/>
      <c r="D1216" s="43"/>
      <c r="E1216" s="43"/>
      <c r="F1216" s="27"/>
      <c r="G1216" s="28"/>
      <c r="H1216" s="28"/>
      <c r="I1216" s="28"/>
      <c r="J1216" s="28"/>
      <c r="K1216" s="28"/>
      <c r="L1216" s="28"/>
      <c r="M1216" s="45"/>
      <c r="N1216" s="28"/>
      <c r="O1216" s="26"/>
      <c r="Q1216" s="101"/>
      <c r="R1216" s="101" t="str">
        <f t="shared" si="91"/>
        <v/>
      </c>
      <c r="S1216" s="107" t="str">
        <f t="shared" si="92"/>
        <v/>
      </c>
      <c r="T1216" s="105"/>
      <c r="U1216" s="101" t="str">
        <f t="shared" si="93"/>
        <v/>
      </c>
      <c r="V1216" s="101" t="str">
        <f t="shared" si="94"/>
        <v/>
      </c>
    </row>
    <row r="1217" spans="1:22" x14ac:dyDescent="0.3">
      <c r="A1217" s="32">
        <f t="shared" si="90"/>
        <v>1195</v>
      </c>
      <c r="B1217" s="66" t="str">
        <f>IF(OR(C1217="EE",C1217="E",C1217="Employee",C1217="Self",AND(C1217=0,TRIM(C1217)&lt;&gt;"")),MAX($B$23:B1216)+1,"")</f>
        <v/>
      </c>
      <c r="C1217" s="65"/>
      <c r="D1217" s="43"/>
      <c r="E1217" s="43"/>
      <c r="F1217" s="27"/>
      <c r="G1217" s="28"/>
      <c r="H1217" s="28"/>
      <c r="I1217" s="28"/>
      <c r="J1217" s="28"/>
      <c r="K1217" s="28"/>
      <c r="L1217" s="28"/>
      <c r="M1217" s="45"/>
      <c r="N1217" s="28"/>
      <c r="O1217" s="26"/>
      <c r="Q1217" s="101"/>
      <c r="R1217" s="101" t="str">
        <f t="shared" si="91"/>
        <v/>
      </c>
      <c r="S1217" s="107" t="str">
        <f t="shared" si="92"/>
        <v/>
      </c>
      <c r="T1217" s="105"/>
      <c r="U1217" s="101" t="str">
        <f t="shared" si="93"/>
        <v/>
      </c>
      <c r="V1217" s="101" t="str">
        <f t="shared" si="94"/>
        <v/>
      </c>
    </row>
    <row r="1218" spans="1:22" x14ac:dyDescent="0.3">
      <c r="A1218" s="32">
        <f t="shared" si="90"/>
        <v>1196</v>
      </c>
      <c r="B1218" s="66" t="str">
        <f>IF(OR(C1218="EE",C1218="E",C1218="Employee",C1218="Self",AND(C1218=0,TRIM(C1218)&lt;&gt;"")),MAX($B$23:B1217)+1,"")</f>
        <v/>
      </c>
      <c r="C1218" s="65"/>
      <c r="D1218" s="43"/>
      <c r="E1218" s="43"/>
      <c r="F1218" s="27"/>
      <c r="G1218" s="28"/>
      <c r="H1218" s="28"/>
      <c r="I1218" s="28"/>
      <c r="J1218" s="28"/>
      <c r="K1218" s="28"/>
      <c r="L1218" s="28"/>
      <c r="M1218" s="45"/>
      <c r="N1218" s="28"/>
      <c r="O1218" s="26"/>
      <c r="Q1218" s="101"/>
      <c r="R1218" s="101" t="str">
        <f t="shared" si="91"/>
        <v/>
      </c>
      <c r="S1218" s="107" t="str">
        <f t="shared" si="92"/>
        <v/>
      </c>
      <c r="T1218" s="105"/>
      <c r="U1218" s="101" t="str">
        <f t="shared" si="93"/>
        <v/>
      </c>
      <c r="V1218" s="101" t="str">
        <f t="shared" si="94"/>
        <v/>
      </c>
    </row>
    <row r="1219" spans="1:22" x14ac:dyDescent="0.3">
      <c r="A1219" s="32">
        <f t="shared" si="90"/>
        <v>1197</v>
      </c>
      <c r="B1219" s="66" t="str">
        <f>IF(OR(C1219="EE",C1219="E",C1219="Employee",C1219="Self",AND(C1219=0,TRIM(C1219)&lt;&gt;"")),MAX($B$23:B1218)+1,"")</f>
        <v/>
      </c>
      <c r="C1219" s="65"/>
      <c r="D1219" s="43"/>
      <c r="E1219" s="43"/>
      <c r="F1219" s="27"/>
      <c r="G1219" s="28"/>
      <c r="H1219" s="28"/>
      <c r="I1219" s="28"/>
      <c r="J1219" s="28"/>
      <c r="K1219" s="28"/>
      <c r="L1219" s="28"/>
      <c r="M1219" s="45"/>
      <c r="N1219" s="28"/>
      <c r="O1219" s="26"/>
      <c r="Q1219" s="101"/>
      <c r="R1219" s="101" t="str">
        <f t="shared" si="91"/>
        <v/>
      </c>
      <c r="S1219" s="107" t="str">
        <f t="shared" si="92"/>
        <v/>
      </c>
      <c r="T1219" s="105"/>
      <c r="U1219" s="101" t="str">
        <f t="shared" si="93"/>
        <v/>
      </c>
      <c r="V1219" s="101" t="str">
        <f t="shared" si="94"/>
        <v/>
      </c>
    </row>
    <row r="1220" spans="1:22" x14ac:dyDescent="0.3">
      <c r="A1220" s="32">
        <f t="shared" si="90"/>
        <v>1198</v>
      </c>
      <c r="B1220" s="66" t="str">
        <f>IF(OR(C1220="EE",C1220="E",C1220="Employee",C1220="Self",AND(C1220=0,TRIM(C1220)&lt;&gt;"")),MAX($B$23:B1219)+1,"")</f>
        <v/>
      </c>
      <c r="C1220" s="65"/>
      <c r="D1220" s="43"/>
      <c r="E1220" s="43"/>
      <c r="F1220" s="27"/>
      <c r="G1220" s="28"/>
      <c r="H1220" s="28"/>
      <c r="I1220" s="28"/>
      <c r="J1220" s="28"/>
      <c r="K1220" s="28"/>
      <c r="L1220" s="28"/>
      <c r="M1220" s="45"/>
      <c r="N1220" s="28"/>
      <c r="O1220" s="26"/>
      <c r="Q1220" s="101"/>
      <c r="R1220" s="101" t="str">
        <f t="shared" si="91"/>
        <v/>
      </c>
      <c r="S1220" s="107" t="str">
        <f t="shared" si="92"/>
        <v/>
      </c>
      <c r="T1220" s="105"/>
      <c r="U1220" s="101" t="str">
        <f t="shared" si="93"/>
        <v/>
      </c>
      <c r="V1220" s="101" t="str">
        <f t="shared" si="94"/>
        <v/>
      </c>
    </row>
    <row r="1221" spans="1:22" x14ac:dyDescent="0.3">
      <c r="A1221" s="32">
        <f t="shared" si="90"/>
        <v>1199</v>
      </c>
      <c r="B1221" s="66" t="str">
        <f>IF(OR(C1221="EE",C1221="E",C1221="Employee",C1221="Self",AND(C1221=0,TRIM(C1221)&lt;&gt;"")),MAX($B$23:B1220)+1,"")</f>
        <v/>
      </c>
      <c r="C1221" s="65"/>
      <c r="D1221" s="43"/>
      <c r="E1221" s="43"/>
      <c r="F1221" s="27"/>
      <c r="G1221" s="28"/>
      <c r="H1221" s="28"/>
      <c r="I1221" s="28"/>
      <c r="J1221" s="28"/>
      <c r="K1221" s="28"/>
      <c r="L1221" s="28"/>
      <c r="M1221" s="45"/>
      <c r="N1221" s="28"/>
      <c r="O1221" s="26"/>
      <c r="Q1221" s="101"/>
      <c r="R1221" s="101" t="str">
        <f t="shared" si="91"/>
        <v/>
      </c>
      <c r="S1221" s="107" t="str">
        <f t="shared" si="92"/>
        <v/>
      </c>
      <c r="T1221" s="105"/>
      <c r="U1221" s="101" t="str">
        <f t="shared" si="93"/>
        <v/>
      </c>
      <c r="V1221" s="101" t="str">
        <f t="shared" si="94"/>
        <v/>
      </c>
    </row>
    <row r="1222" spans="1:22" x14ac:dyDescent="0.3">
      <c r="A1222" s="32">
        <f t="shared" si="90"/>
        <v>1200</v>
      </c>
      <c r="B1222" s="66" t="str">
        <f>IF(OR(C1222="EE",C1222="E",C1222="Employee",C1222="Self",AND(C1222=0,TRIM(C1222)&lt;&gt;"")),MAX($B$23:B1221)+1,"")</f>
        <v/>
      </c>
      <c r="C1222" s="65"/>
      <c r="D1222" s="43"/>
      <c r="E1222" s="43"/>
      <c r="F1222" s="27"/>
      <c r="G1222" s="28"/>
      <c r="H1222" s="28"/>
      <c r="I1222" s="28"/>
      <c r="J1222" s="28"/>
      <c r="K1222" s="28"/>
      <c r="L1222" s="28"/>
      <c r="M1222" s="45"/>
      <c r="N1222" s="28"/>
      <c r="O1222" s="26"/>
      <c r="Q1222" s="101"/>
      <c r="R1222" s="101" t="str">
        <f t="shared" si="91"/>
        <v/>
      </c>
      <c r="S1222" s="107" t="str">
        <f t="shared" si="92"/>
        <v/>
      </c>
      <c r="T1222" s="105"/>
      <c r="U1222" s="101" t="str">
        <f t="shared" si="93"/>
        <v/>
      </c>
      <c r="V1222" s="101" t="str">
        <f t="shared" si="94"/>
        <v/>
      </c>
    </row>
    <row r="1223" spans="1:22" x14ac:dyDescent="0.3">
      <c r="A1223" s="32">
        <f t="shared" si="90"/>
        <v>1201</v>
      </c>
      <c r="B1223" s="66" t="str">
        <f>IF(OR(C1223="EE",C1223="E",C1223="Employee",C1223="Self",AND(C1223=0,TRIM(C1223)&lt;&gt;"")),MAX($B$23:B1222)+1,"")</f>
        <v/>
      </c>
      <c r="C1223" s="65"/>
      <c r="D1223" s="43"/>
      <c r="E1223" s="43"/>
      <c r="F1223" s="27"/>
      <c r="G1223" s="28"/>
      <c r="H1223" s="28"/>
      <c r="I1223" s="28"/>
      <c r="J1223" s="28"/>
      <c r="K1223" s="28"/>
      <c r="L1223" s="28"/>
      <c r="M1223" s="45"/>
      <c r="N1223" s="28"/>
      <c r="O1223" s="26"/>
      <c r="Q1223" s="101"/>
      <c r="R1223" s="101" t="str">
        <f t="shared" si="91"/>
        <v/>
      </c>
      <c r="S1223" s="107" t="str">
        <f t="shared" si="92"/>
        <v/>
      </c>
      <c r="T1223" s="105"/>
      <c r="U1223" s="101" t="str">
        <f t="shared" si="93"/>
        <v/>
      </c>
      <c r="V1223" s="101" t="str">
        <f t="shared" si="94"/>
        <v/>
      </c>
    </row>
    <row r="1224" spans="1:22" x14ac:dyDescent="0.3">
      <c r="A1224" s="32">
        <f t="shared" si="90"/>
        <v>1202</v>
      </c>
      <c r="B1224" s="66" t="str">
        <f>IF(OR(C1224="EE",C1224="E",C1224="Employee",C1224="Self",AND(C1224=0,TRIM(C1224)&lt;&gt;"")),MAX($B$23:B1223)+1,"")</f>
        <v/>
      </c>
      <c r="C1224" s="65"/>
      <c r="D1224" s="43"/>
      <c r="E1224" s="43"/>
      <c r="F1224" s="27"/>
      <c r="G1224" s="28"/>
      <c r="H1224" s="28"/>
      <c r="I1224" s="28"/>
      <c r="J1224" s="28"/>
      <c r="K1224" s="28"/>
      <c r="L1224" s="28"/>
      <c r="M1224" s="45"/>
      <c r="N1224" s="28"/>
      <c r="O1224" s="26"/>
      <c r="Q1224" s="101"/>
      <c r="R1224" s="101" t="str">
        <f t="shared" si="91"/>
        <v/>
      </c>
      <c r="S1224" s="107" t="str">
        <f t="shared" si="92"/>
        <v/>
      </c>
      <c r="T1224" s="105"/>
      <c r="U1224" s="101" t="str">
        <f t="shared" si="93"/>
        <v/>
      </c>
      <c r="V1224" s="101" t="str">
        <f t="shared" si="94"/>
        <v/>
      </c>
    </row>
    <row r="1225" spans="1:22" x14ac:dyDescent="0.3">
      <c r="A1225" s="32">
        <f t="shared" si="90"/>
        <v>1203</v>
      </c>
      <c r="B1225" s="66" t="str">
        <f>IF(OR(C1225="EE",C1225="E",C1225="Employee",C1225="Self",AND(C1225=0,TRIM(C1225)&lt;&gt;"")),MAX($B$23:B1224)+1,"")</f>
        <v/>
      </c>
      <c r="C1225" s="65"/>
      <c r="D1225" s="43"/>
      <c r="E1225" s="43"/>
      <c r="F1225" s="27"/>
      <c r="G1225" s="28"/>
      <c r="H1225" s="28"/>
      <c r="I1225" s="28"/>
      <c r="J1225" s="28"/>
      <c r="K1225" s="28"/>
      <c r="L1225" s="28"/>
      <c r="M1225" s="45"/>
      <c r="N1225" s="28"/>
      <c r="O1225" s="26"/>
      <c r="Q1225" s="101"/>
      <c r="R1225" s="101" t="str">
        <f t="shared" si="91"/>
        <v/>
      </c>
      <c r="S1225" s="107" t="str">
        <f t="shared" si="92"/>
        <v/>
      </c>
      <c r="T1225" s="105"/>
      <c r="U1225" s="101" t="str">
        <f t="shared" si="93"/>
        <v/>
      </c>
      <c r="V1225" s="101" t="str">
        <f t="shared" si="94"/>
        <v/>
      </c>
    </row>
    <row r="1226" spans="1:22" x14ac:dyDescent="0.3">
      <c r="A1226" s="32">
        <f t="shared" si="90"/>
        <v>1204</v>
      </c>
      <c r="B1226" s="66" t="str">
        <f>IF(OR(C1226="EE",C1226="E",C1226="Employee",C1226="Self",AND(C1226=0,TRIM(C1226)&lt;&gt;"")),MAX($B$23:B1225)+1,"")</f>
        <v/>
      </c>
      <c r="C1226" s="65"/>
      <c r="D1226" s="43"/>
      <c r="E1226" s="43"/>
      <c r="F1226" s="27"/>
      <c r="G1226" s="28"/>
      <c r="H1226" s="28"/>
      <c r="I1226" s="28"/>
      <c r="J1226" s="28"/>
      <c r="K1226" s="28"/>
      <c r="L1226" s="28"/>
      <c r="M1226" s="45"/>
      <c r="N1226" s="28"/>
      <c r="O1226" s="26"/>
      <c r="Q1226" s="101"/>
      <c r="R1226" s="101" t="str">
        <f t="shared" si="91"/>
        <v/>
      </c>
      <c r="S1226" s="107" t="str">
        <f t="shared" si="92"/>
        <v/>
      </c>
      <c r="T1226" s="105"/>
      <c r="U1226" s="101" t="str">
        <f t="shared" si="93"/>
        <v/>
      </c>
      <c r="V1226" s="101" t="str">
        <f t="shared" si="94"/>
        <v/>
      </c>
    </row>
    <row r="1227" spans="1:22" x14ac:dyDescent="0.3">
      <c r="A1227" s="32">
        <f t="shared" si="90"/>
        <v>1205</v>
      </c>
      <c r="B1227" s="66" t="str">
        <f>IF(OR(C1227="EE",C1227="E",C1227="Employee",C1227="Self",AND(C1227=0,TRIM(C1227)&lt;&gt;"")),MAX($B$23:B1226)+1,"")</f>
        <v/>
      </c>
      <c r="C1227" s="65"/>
      <c r="D1227" s="43"/>
      <c r="E1227" s="43"/>
      <c r="F1227" s="27"/>
      <c r="G1227" s="28"/>
      <c r="H1227" s="28"/>
      <c r="I1227" s="28"/>
      <c r="J1227" s="28"/>
      <c r="K1227" s="28"/>
      <c r="L1227" s="28"/>
      <c r="M1227" s="45"/>
      <c r="N1227" s="28"/>
      <c r="O1227" s="26"/>
      <c r="Q1227" s="101"/>
      <c r="R1227" s="101" t="str">
        <f t="shared" si="91"/>
        <v/>
      </c>
      <c r="S1227" s="107" t="str">
        <f t="shared" si="92"/>
        <v/>
      </c>
      <c r="T1227" s="105"/>
      <c r="U1227" s="101" t="str">
        <f t="shared" si="93"/>
        <v/>
      </c>
      <c r="V1227" s="101" t="str">
        <f t="shared" si="94"/>
        <v/>
      </c>
    </row>
    <row r="1228" spans="1:22" x14ac:dyDescent="0.3">
      <c r="A1228" s="32">
        <f t="shared" si="90"/>
        <v>1206</v>
      </c>
      <c r="B1228" s="66" t="str">
        <f>IF(OR(C1228="EE",C1228="E",C1228="Employee",C1228="Self",AND(C1228=0,TRIM(C1228)&lt;&gt;"")),MAX($B$23:B1227)+1,"")</f>
        <v/>
      </c>
      <c r="C1228" s="65"/>
      <c r="D1228" s="43"/>
      <c r="E1228" s="43"/>
      <c r="F1228" s="27"/>
      <c r="G1228" s="28"/>
      <c r="H1228" s="28"/>
      <c r="I1228" s="28"/>
      <c r="J1228" s="28"/>
      <c r="K1228" s="28"/>
      <c r="L1228" s="28"/>
      <c r="M1228" s="45"/>
      <c r="N1228" s="28"/>
      <c r="O1228" s="26"/>
      <c r="Q1228" s="101"/>
      <c r="R1228" s="101" t="str">
        <f t="shared" si="91"/>
        <v/>
      </c>
      <c r="S1228" s="107" t="str">
        <f t="shared" si="92"/>
        <v/>
      </c>
      <c r="T1228" s="105"/>
      <c r="U1228" s="101" t="str">
        <f t="shared" si="93"/>
        <v/>
      </c>
      <c r="V1228" s="101" t="str">
        <f t="shared" si="94"/>
        <v/>
      </c>
    </row>
    <row r="1229" spans="1:22" x14ac:dyDescent="0.3">
      <c r="A1229" s="32">
        <f t="shared" si="90"/>
        <v>1207</v>
      </c>
      <c r="B1229" s="66" t="str">
        <f>IF(OR(C1229="EE",C1229="E",C1229="Employee",C1229="Self",AND(C1229=0,TRIM(C1229)&lt;&gt;"")),MAX($B$23:B1228)+1,"")</f>
        <v/>
      </c>
      <c r="C1229" s="65"/>
      <c r="D1229" s="43"/>
      <c r="E1229" s="43"/>
      <c r="F1229" s="27"/>
      <c r="G1229" s="28"/>
      <c r="H1229" s="28"/>
      <c r="I1229" s="28"/>
      <c r="J1229" s="28"/>
      <c r="K1229" s="28"/>
      <c r="L1229" s="28"/>
      <c r="M1229" s="45"/>
      <c r="N1229" s="28"/>
      <c r="O1229" s="26"/>
      <c r="Q1229" s="101"/>
      <c r="R1229" s="101" t="str">
        <f t="shared" si="91"/>
        <v/>
      </c>
      <c r="S1229" s="107" t="str">
        <f t="shared" si="92"/>
        <v/>
      </c>
      <c r="T1229" s="105"/>
      <c r="U1229" s="101" t="str">
        <f t="shared" si="93"/>
        <v/>
      </c>
      <c r="V1229" s="101" t="str">
        <f t="shared" si="94"/>
        <v/>
      </c>
    </row>
    <row r="1230" spans="1:22" x14ac:dyDescent="0.3">
      <c r="A1230" s="32">
        <f t="shared" si="90"/>
        <v>1208</v>
      </c>
      <c r="B1230" s="66" t="str">
        <f>IF(OR(C1230="EE",C1230="E",C1230="Employee",C1230="Self",AND(C1230=0,TRIM(C1230)&lt;&gt;"")),MAX($B$23:B1229)+1,"")</f>
        <v/>
      </c>
      <c r="C1230" s="65"/>
      <c r="D1230" s="43"/>
      <c r="E1230" s="43"/>
      <c r="F1230" s="27"/>
      <c r="G1230" s="28"/>
      <c r="H1230" s="28"/>
      <c r="I1230" s="28"/>
      <c r="J1230" s="28"/>
      <c r="K1230" s="28"/>
      <c r="L1230" s="28"/>
      <c r="M1230" s="45"/>
      <c r="N1230" s="28"/>
      <c r="O1230" s="26"/>
      <c r="Q1230" s="101"/>
      <c r="R1230" s="101" t="str">
        <f t="shared" si="91"/>
        <v/>
      </c>
      <c r="S1230" s="107" t="str">
        <f t="shared" si="92"/>
        <v/>
      </c>
      <c r="T1230" s="105"/>
      <c r="U1230" s="101" t="str">
        <f t="shared" si="93"/>
        <v/>
      </c>
      <c r="V1230" s="101" t="str">
        <f t="shared" si="94"/>
        <v/>
      </c>
    </row>
    <row r="1231" spans="1:22" x14ac:dyDescent="0.3">
      <c r="A1231" s="32">
        <f t="shared" si="90"/>
        <v>1209</v>
      </c>
      <c r="B1231" s="66" t="str">
        <f>IF(OR(C1231="EE",C1231="E",C1231="Employee",C1231="Self",AND(C1231=0,TRIM(C1231)&lt;&gt;"")),MAX($B$23:B1230)+1,"")</f>
        <v/>
      </c>
      <c r="C1231" s="65"/>
      <c r="D1231" s="43"/>
      <c r="E1231" s="43"/>
      <c r="F1231" s="27"/>
      <c r="G1231" s="28"/>
      <c r="H1231" s="28"/>
      <c r="I1231" s="28"/>
      <c r="J1231" s="28"/>
      <c r="K1231" s="28"/>
      <c r="L1231" s="28"/>
      <c r="M1231" s="45"/>
      <c r="N1231" s="28"/>
      <c r="O1231" s="26"/>
      <c r="Q1231" s="101"/>
      <c r="R1231" s="101" t="str">
        <f t="shared" si="91"/>
        <v/>
      </c>
      <c r="S1231" s="107" t="str">
        <f t="shared" si="92"/>
        <v/>
      </c>
      <c r="T1231" s="105"/>
      <c r="U1231" s="101" t="str">
        <f t="shared" si="93"/>
        <v/>
      </c>
      <c r="V1231" s="101" t="str">
        <f t="shared" si="94"/>
        <v/>
      </c>
    </row>
    <row r="1232" spans="1:22" x14ac:dyDescent="0.3">
      <c r="A1232" s="32">
        <f t="shared" si="90"/>
        <v>1210</v>
      </c>
      <c r="B1232" s="66" t="str">
        <f>IF(OR(C1232="EE",C1232="E",C1232="Employee",C1232="Self",AND(C1232=0,TRIM(C1232)&lt;&gt;"")),MAX($B$23:B1231)+1,"")</f>
        <v/>
      </c>
      <c r="C1232" s="65"/>
      <c r="D1232" s="43"/>
      <c r="E1232" s="43"/>
      <c r="F1232" s="27"/>
      <c r="G1232" s="28"/>
      <c r="H1232" s="28"/>
      <c r="I1232" s="28"/>
      <c r="J1232" s="28"/>
      <c r="K1232" s="28"/>
      <c r="L1232" s="28"/>
      <c r="M1232" s="45"/>
      <c r="N1232" s="28"/>
      <c r="O1232" s="26"/>
      <c r="Q1232" s="101"/>
      <c r="R1232" s="101" t="str">
        <f t="shared" si="91"/>
        <v/>
      </c>
      <c r="S1232" s="107" t="str">
        <f t="shared" si="92"/>
        <v/>
      </c>
      <c r="T1232" s="105"/>
      <c r="U1232" s="101" t="str">
        <f t="shared" si="93"/>
        <v/>
      </c>
      <c r="V1232" s="101" t="str">
        <f t="shared" si="94"/>
        <v/>
      </c>
    </row>
    <row r="1233" spans="1:22" x14ac:dyDescent="0.3">
      <c r="A1233" s="32">
        <f t="shared" si="90"/>
        <v>1211</v>
      </c>
      <c r="B1233" s="66" t="str">
        <f>IF(OR(C1233="EE",C1233="E",C1233="Employee",C1233="Self",AND(C1233=0,TRIM(C1233)&lt;&gt;"")),MAX($B$23:B1232)+1,"")</f>
        <v/>
      </c>
      <c r="C1233" s="65"/>
      <c r="D1233" s="43"/>
      <c r="E1233" s="43"/>
      <c r="F1233" s="27"/>
      <c r="G1233" s="28"/>
      <c r="H1233" s="28"/>
      <c r="I1233" s="28"/>
      <c r="J1233" s="28"/>
      <c r="K1233" s="28"/>
      <c r="L1233" s="28"/>
      <c r="M1233" s="45"/>
      <c r="N1233" s="28"/>
      <c r="O1233" s="26"/>
      <c r="Q1233" s="101"/>
      <c r="R1233" s="101" t="str">
        <f t="shared" si="91"/>
        <v/>
      </c>
      <c r="S1233" s="107" t="str">
        <f t="shared" si="92"/>
        <v/>
      </c>
      <c r="T1233" s="105"/>
      <c r="U1233" s="101" t="str">
        <f t="shared" si="93"/>
        <v/>
      </c>
      <c r="V1233" s="101" t="str">
        <f t="shared" si="94"/>
        <v/>
      </c>
    </row>
    <row r="1234" spans="1:22" x14ac:dyDescent="0.3">
      <c r="A1234" s="32">
        <f t="shared" si="90"/>
        <v>1212</v>
      </c>
      <c r="B1234" s="66" t="str">
        <f>IF(OR(C1234="EE",C1234="E",C1234="Employee",C1234="Self",AND(C1234=0,TRIM(C1234)&lt;&gt;"")),MAX($B$23:B1233)+1,"")</f>
        <v/>
      </c>
      <c r="C1234" s="65"/>
      <c r="D1234" s="43"/>
      <c r="E1234" s="43"/>
      <c r="F1234" s="27"/>
      <c r="G1234" s="28"/>
      <c r="H1234" s="28"/>
      <c r="I1234" s="28"/>
      <c r="J1234" s="28"/>
      <c r="K1234" s="28"/>
      <c r="L1234" s="28"/>
      <c r="M1234" s="45"/>
      <c r="N1234" s="28"/>
      <c r="O1234" s="26"/>
      <c r="Q1234" s="101"/>
      <c r="R1234" s="101" t="str">
        <f t="shared" si="91"/>
        <v/>
      </c>
      <c r="S1234" s="107" t="str">
        <f t="shared" si="92"/>
        <v/>
      </c>
      <c r="T1234" s="105"/>
      <c r="U1234" s="101" t="str">
        <f t="shared" si="93"/>
        <v/>
      </c>
      <c r="V1234" s="101" t="str">
        <f t="shared" si="94"/>
        <v/>
      </c>
    </row>
    <row r="1235" spans="1:22" x14ac:dyDescent="0.3">
      <c r="A1235" s="32">
        <f t="shared" si="90"/>
        <v>1213</v>
      </c>
      <c r="B1235" s="66" t="str">
        <f>IF(OR(C1235="EE",C1235="E",C1235="Employee",C1235="Self",AND(C1235=0,TRIM(C1235)&lt;&gt;"")),MAX($B$23:B1234)+1,"")</f>
        <v/>
      </c>
      <c r="C1235" s="65"/>
      <c r="D1235" s="43"/>
      <c r="E1235" s="43"/>
      <c r="F1235" s="27"/>
      <c r="G1235" s="28"/>
      <c r="H1235" s="28"/>
      <c r="I1235" s="28"/>
      <c r="J1235" s="28"/>
      <c r="K1235" s="28"/>
      <c r="L1235" s="28"/>
      <c r="M1235" s="45"/>
      <c r="N1235" s="28"/>
      <c r="O1235" s="26"/>
      <c r="Q1235" s="101"/>
      <c r="R1235" s="101" t="str">
        <f t="shared" si="91"/>
        <v/>
      </c>
      <c r="S1235" s="107" t="str">
        <f t="shared" si="92"/>
        <v/>
      </c>
      <c r="T1235" s="105"/>
      <c r="U1235" s="101" t="str">
        <f t="shared" si="93"/>
        <v/>
      </c>
      <c r="V1235" s="101" t="str">
        <f t="shared" si="94"/>
        <v/>
      </c>
    </row>
    <row r="1236" spans="1:22" x14ac:dyDescent="0.3">
      <c r="A1236" s="32">
        <f t="shared" si="90"/>
        <v>1214</v>
      </c>
      <c r="B1236" s="66" t="str">
        <f>IF(OR(C1236="EE",C1236="E",C1236="Employee",C1236="Self",AND(C1236=0,TRIM(C1236)&lt;&gt;"")),MAX($B$23:B1235)+1,"")</f>
        <v/>
      </c>
      <c r="C1236" s="65"/>
      <c r="D1236" s="43"/>
      <c r="E1236" s="43"/>
      <c r="F1236" s="27"/>
      <c r="G1236" s="28"/>
      <c r="H1236" s="28"/>
      <c r="I1236" s="28"/>
      <c r="J1236" s="28"/>
      <c r="K1236" s="28"/>
      <c r="L1236" s="28"/>
      <c r="M1236" s="45"/>
      <c r="N1236" s="28"/>
      <c r="O1236" s="26"/>
      <c r="Q1236" s="101"/>
      <c r="R1236" s="101" t="str">
        <f t="shared" si="91"/>
        <v/>
      </c>
      <c r="S1236" s="107" t="str">
        <f t="shared" si="92"/>
        <v/>
      </c>
      <c r="T1236" s="105"/>
      <c r="U1236" s="101" t="str">
        <f t="shared" si="93"/>
        <v/>
      </c>
      <c r="V1236" s="101" t="str">
        <f t="shared" si="94"/>
        <v/>
      </c>
    </row>
    <row r="1237" spans="1:22" x14ac:dyDescent="0.3">
      <c r="A1237" s="32">
        <f t="shared" si="90"/>
        <v>1215</v>
      </c>
      <c r="B1237" s="66" t="str">
        <f>IF(OR(C1237="EE",C1237="E",C1237="Employee",C1237="Self",AND(C1237=0,TRIM(C1237)&lt;&gt;"")),MAX($B$23:B1236)+1,"")</f>
        <v/>
      </c>
      <c r="C1237" s="65"/>
      <c r="D1237" s="43"/>
      <c r="E1237" s="43"/>
      <c r="F1237" s="27"/>
      <c r="G1237" s="28"/>
      <c r="H1237" s="28"/>
      <c r="I1237" s="28"/>
      <c r="J1237" s="28"/>
      <c r="K1237" s="28"/>
      <c r="L1237" s="28"/>
      <c r="M1237" s="45"/>
      <c r="N1237" s="28"/>
      <c r="O1237" s="26"/>
      <c r="Q1237" s="101"/>
      <c r="R1237" s="101" t="str">
        <f t="shared" si="91"/>
        <v/>
      </c>
      <c r="S1237" s="107" t="str">
        <f t="shared" si="92"/>
        <v/>
      </c>
      <c r="T1237" s="105"/>
      <c r="U1237" s="101" t="str">
        <f t="shared" si="93"/>
        <v/>
      </c>
      <c r="V1237" s="101" t="str">
        <f t="shared" si="94"/>
        <v/>
      </c>
    </row>
    <row r="1238" spans="1:22" x14ac:dyDescent="0.3">
      <c r="A1238" s="32">
        <f t="shared" si="90"/>
        <v>1216</v>
      </c>
      <c r="B1238" s="66" t="str">
        <f>IF(OR(C1238="EE",C1238="E",C1238="Employee",C1238="Self",AND(C1238=0,TRIM(C1238)&lt;&gt;"")),MAX($B$23:B1237)+1,"")</f>
        <v/>
      </c>
      <c r="C1238" s="65"/>
      <c r="D1238" s="43"/>
      <c r="E1238" s="43"/>
      <c r="F1238" s="27"/>
      <c r="G1238" s="28"/>
      <c r="H1238" s="28"/>
      <c r="I1238" s="28"/>
      <c r="J1238" s="28"/>
      <c r="K1238" s="28"/>
      <c r="L1238" s="28"/>
      <c r="M1238" s="45"/>
      <c r="N1238" s="28"/>
      <c r="O1238" s="26"/>
      <c r="Q1238" s="101"/>
      <c r="R1238" s="101" t="str">
        <f t="shared" si="91"/>
        <v/>
      </c>
      <c r="S1238" s="107" t="str">
        <f t="shared" si="92"/>
        <v/>
      </c>
      <c r="T1238" s="105"/>
      <c r="U1238" s="101" t="str">
        <f t="shared" si="93"/>
        <v/>
      </c>
      <c r="V1238" s="101" t="str">
        <f t="shared" si="94"/>
        <v/>
      </c>
    </row>
    <row r="1239" spans="1:22" x14ac:dyDescent="0.3">
      <c r="A1239" s="32">
        <f t="shared" si="90"/>
        <v>1217</v>
      </c>
      <c r="B1239" s="66" t="str">
        <f>IF(OR(C1239="EE",C1239="E",C1239="Employee",C1239="Self",AND(C1239=0,TRIM(C1239)&lt;&gt;"")),MAX($B$23:B1238)+1,"")</f>
        <v/>
      </c>
      <c r="C1239" s="65"/>
      <c r="D1239" s="43"/>
      <c r="E1239" s="43"/>
      <c r="F1239" s="27"/>
      <c r="G1239" s="28"/>
      <c r="H1239" s="28"/>
      <c r="I1239" s="28"/>
      <c r="J1239" s="28"/>
      <c r="K1239" s="28"/>
      <c r="L1239" s="28"/>
      <c r="M1239" s="45"/>
      <c r="N1239" s="28"/>
      <c r="O1239" s="26"/>
      <c r="Q1239" s="101"/>
      <c r="R1239" s="101" t="str">
        <f t="shared" si="91"/>
        <v/>
      </c>
      <c r="S1239" s="107" t="str">
        <f t="shared" si="92"/>
        <v/>
      </c>
      <c r="T1239" s="105"/>
      <c r="U1239" s="101" t="str">
        <f t="shared" si="93"/>
        <v/>
      </c>
      <c r="V1239" s="101" t="str">
        <f t="shared" si="94"/>
        <v/>
      </c>
    </row>
    <row r="1240" spans="1:22" x14ac:dyDescent="0.3">
      <c r="A1240" s="32">
        <f t="shared" ref="A1240:A1303" si="95">ROW()-ROW($A$22)</f>
        <v>1218</v>
      </c>
      <c r="B1240" s="66" t="str">
        <f>IF(OR(C1240="EE",C1240="E",C1240="Employee",C1240="Self",AND(C1240=0,TRIM(C1240)&lt;&gt;"")),MAX($B$23:B1239)+1,"")</f>
        <v/>
      </c>
      <c r="C1240" s="65"/>
      <c r="D1240" s="43"/>
      <c r="E1240" s="43"/>
      <c r="F1240" s="27"/>
      <c r="G1240" s="28"/>
      <c r="H1240" s="28"/>
      <c r="I1240" s="28"/>
      <c r="J1240" s="28"/>
      <c r="K1240" s="28"/>
      <c r="L1240" s="28"/>
      <c r="M1240" s="45"/>
      <c r="N1240" s="28"/>
      <c r="O1240" s="26"/>
      <c r="Q1240" s="101"/>
      <c r="R1240" s="101" t="str">
        <f t="shared" ref="R1240:R1303" si="96">IFERROR(LEFT(TRIM(Q1240),FIND(",",TRIM(Q1240))-1),"")</f>
        <v/>
      </c>
      <c r="S1240" s="107" t="str">
        <f t="shared" ref="S1240:S1303" si="97">IFERROR(RIGHT(TRIM(Q1240),LEN(TRIM(Q1240))-FIND(",",TRIM(Q1240))-1),"")</f>
        <v/>
      </c>
      <c r="T1240" s="105"/>
      <c r="U1240" s="101" t="str">
        <f t="shared" si="93"/>
        <v/>
      </c>
      <c r="V1240" s="101" t="str">
        <f t="shared" si="94"/>
        <v/>
      </c>
    </row>
    <row r="1241" spans="1:22" x14ac:dyDescent="0.3">
      <c r="A1241" s="32">
        <f t="shared" si="95"/>
        <v>1219</v>
      </c>
      <c r="B1241" s="66" t="str">
        <f>IF(OR(C1241="EE",C1241="E",C1241="Employee",C1241="Self",AND(C1241=0,TRIM(C1241)&lt;&gt;"")),MAX($B$23:B1240)+1,"")</f>
        <v/>
      </c>
      <c r="C1241" s="65"/>
      <c r="D1241" s="43"/>
      <c r="E1241" s="43"/>
      <c r="F1241" s="27"/>
      <c r="G1241" s="28"/>
      <c r="H1241" s="28"/>
      <c r="I1241" s="28"/>
      <c r="J1241" s="28"/>
      <c r="K1241" s="28"/>
      <c r="L1241" s="28"/>
      <c r="M1241" s="45"/>
      <c r="N1241" s="28"/>
      <c r="O1241" s="26"/>
      <c r="Q1241" s="101"/>
      <c r="R1241" s="101" t="str">
        <f t="shared" si="96"/>
        <v/>
      </c>
      <c r="S1241" s="107" t="str">
        <f t="shared" si="97"/>
        <v/>
      </c>
      <c r="T1241" s="105"/>
      <c r="U1241" s="101" t="str">
        <f t="shared" ref="U1241:U1304" si="98">IFERROR(RIGHT(TRIM(T1241),LEN(TRIM(T1241))-FIND(" ",TRIM(T1241))),"")</f>
        <v/>
      </c>
      <c r="V1241" s="101" t="str">
        <f t="shared" ref="V1241:V1304" si="99">IFERROR(LEFT(TRIM(T1241),FIND(" ",TRIM(T1241))-1),"")</f>
        <v/>
      </c>
    </row>
    <row r="1242" spans="1:22" x14ac:dyDescent="0.3">
      <c r="A1242" s="32">
        <f t="shared" si="95"/>
        <v>1220</v>
      </c>
      <c r="B1242" s="66" t="str">
        <f>IF(OR(C1242="EE",C1242="E",C1242="Employee",C1242="Self",AND(C1242=0,TRIM(C1242)&lt;&gt;"")),MAX($B$23:B1241)+1,"")</f>
        <v/>
      </c>
      <c r="C1242" s="65"/>
      <c r="D1242" s="43"/>
      <c r="E1242" s="43"/>
      <c r="F1242" s="27"/>
      <c r="G1242" s="28"/>
      <c r="H1242" s="28"/>
      <c r="I1242" s="28"/>
      <c r="J1242" s="28"/>
      <c r="K1242" s="28"/>
      <c r="L1242" s="28"/>
      <c r="M1242" s="45"/>
      <c r="N1242" s="28"/>
      <c r="O1242" s="26"/>
      <c r="Q1242" s="101"/>
      <c r="R1242" s="101" t="str">
        <f t="shared" si="96"/>
        <v/>
      </c>
      <c r="S1242" s="107" t="str">
        <f t="shared" si="97"/>
        <v/>
      </c>
      <c r="T1242" s="105"/>
      <c r="U1242" s="101" t="str">
        <f t="shared" si="98"/>
        <v/>
      </c>
      <c r="V1242" s="101" t="str">
        <f t="shared" si="99"/>
        <v/>
      </c>
    </row>
    <row r="1243" spans="1:22" x14ac:dyDescent="0.3">
      <c r="A1243" s="32">
        <f t="shared" si="95"/>
        <v>1221</v>
      </c>
      <c r="B1243" s="66" t="str">
        <f>IF(OR(C1243="EE",C1243="E",C1243="Employee",C1243="Self",AND(C1243=0,TRIM(C1243)&lt;&gt;"")),MAX($B$23:B1242)+1,"")</f>
        <v/>
      </c>
      <c r="C1243" s="65"/>
      <c r="D1243" s="43"/>
      <c r="E1243" s="43"/>
      <c r="F1243" s="27"/>
      <c r="G1243" s="28"/>
      <c r="H1243" s="28"/>
      <c r="I1243" s="28"/>
      <c r="J1243" s="28"/>
      <c r="K1243" s="28"/>
      <c r="L1243" s="28"/>
      <c r="M1243" s="45"/>
      <c r="N1243" s="28"/>
      <c r="O1243" s="26"/>
      <c r="Q1243" s="101"/>
      <c r="R1243" s="101" t="str">
        <f t="shared" si="96"/>
        <v/>
      </c>
      <c r="S1243" s="107" t="str">
        <f t="shared" si="97"/>
        <v/>
      </c>
      <c r="T1243" s="105"/>
      <c r="U1243" s="101" t="str">
        <f t="shared" si="98"/>
        <v/>
      </c>
      <c r="V1243" s="101" t="str">
        <f t="shared" si="99"/>
        <v/>
      </c>
    </row>
    <row r="1244" spans="1:22" x14ac:dyDescent="0.3">
      <c r="A1244" s="32">
        <f t="shared" si="95"/>
        <v>1222</v>
      </c>
      <c r="B1244" s="66" t="str">
        <f>IF(OR(C1244="EE",C1244="E",C1244="Employee",C1244="Self",AND(C1244=0,TRIM(C1244)&lt;&gt;"")),MAX($B$23:B1243)+1,"")</f>
        <v/>
      </c>
      <c r="C1244" s="65"/>
      <c r="D1244" s="43"/>
      <c r="E1244" s="43"/>
      <c r="F1244" s="27"/>
      <c r="G1244" s="28"/>
      <c r="H1244" s="28"/>
      <c r="I1244" s="28"/>
      <c r="J1244" s="28"/>
      <c r="K1244" s="28"/>
      <c r="L1244" s="28"/>
      <c r="M1244" s="45"/>
      <c r="N1244" s="28"/>
      <c r="O1244" s="26"/>
      <c r="Q1244" s="101"/>
      <c r="R1244" s="101" t="str">
        <f t="shared" si="96"/>
        <v/>
      </c>
      <c r="S1244" s="107" t="str">
        <f t="shared" si="97"/>
        <v/>
      </c>
      <c r="T1244" s="105"/>
      <c r="U1244" s="101" t="str">
        <f t="shared" si="98"/>
        <v/>
      </c>
      <c r="V1244" s="101" t="str">
        <f t="shared" si="99"/>
        <v/>
      </c>
    </row>
    <row r="1245" spans="1:22" x14ac:dyDescent="0.3">
      <c r="A1245" s="32">
        <f t="shared" si="95"/>
        <v>1223</v>
      </c>
      <c r="B1245" s="66" t="str">
        <f>IF(OR(C1245="EE",C1245="E",C1245="Employee",C1245="Self",AND(C1245=0,TRIM(C1245)&lt;&gt;"")),MAX($B$23:B1244)+1,"")</f>
        <v/>
      </c>
      <c r="C1245" s="65"/>
      <c r="D1245" s="43"/>
      <c r="E1245" s="43"/>
      <c r="F1245" s="27"/>
      <c r="G1245" s="28"/>
      <c r="H1245" s="28"/>
      <c r="I1245" s="28"/>
      <c r="J1245" s="28"/>
      <c r="K1245" s="28"/>
      <c r="L1245" s="28"/>
      <c r="M1245" s="45"/>
      <c r="N1245" s="28"/>
      <c r="O1245" s="26"/>
      <c r="Q1245" s="101"/>
      <c r="R1245" s="101" t="str">
        <f t="shared" si="96"/>
        <v/>
      </c>
      <c r="S1245" s="107" t="str">
        <f t="shared" si="97"/>
        <v/>
      </c>
      <c r="T1245" s="105"/>
      <c r="U1245" s="101" t="str">
        <f t="shared" si="98"/>
        <v/>
      </c>
      <c r="V1245" s="101" t="str">
        <f t="shared" si="99"/>
        <v/>
      </c>
    </row>
    <row r="1246" spans="1:22" x14ac:dyDescent="0.3">
      <c r="A1246" s="32">
        <f t="shared" si="95"/>
        <v>1224</v>
      </c>
      <c r="B1246" s="66" t="str">
        <f>IF(OR(C1246="EE",C1246="E",C1246="Employee",C1246="Self",AND(C1246=0,TRIM(C1246)&lt;&gt;"")),MAX($B$23:B1245)+1,"")</f>
        <v/>
      </c>
      <c r="C1246" s="65"/>
      <c r="D1246" s="43"/>
      <c r="E1246" s="43"/>
      <c r="F1246" s="27"/>
      <c r="G1246" s="28"/>
      <c r="H1246" s="28"/>
      <c r="I1246" s="28"/>
      <c r="J1246" s="28"/>
      <c r="K1246" s="28"/>
      <c r="L1246" s="28"/>
      <c r="M1246" s="45"/>
      <c r="N1246" s="28"/>
      <c r="O1246" s="26"/>
      <c r="Q1246" s="101"/>
      <c r="R1246" s="101" t="str">
        <f t="shared" si="96"/>
        <v/>
      </c>
      <c r="S1246" s="107" t="str">
        <f t="shared" si="97"/>
        <v/>
      </c>
      <c r="T1246" s="105"/>
      <c r="U1246" s="101" t="str">
        <f t="shared" si="98"/>
        <v/>
      </c>
      <c r="V1246" s="101" t="str">
        <f t="shared" si="99"/>
        <v/>
      </c>
    </row>
    <row r="1247" spans="1:22" x14ac:dyDescent="0.3">
      <c r="A1247" s="32">
        <f t="shared" si="95"/>
        <v>1225</v>
      </c>
      <c r="B1247" s="66" t="str">
        <f>IF(OR(C1247="EE",C1247="E",C1247="Employee",C1247="Self",AND(C1247=0,TRIM(C1247)&lt;&gt;"")),MAX($B$23:B1246)+1,"")</f>
        <v/>
      </c>
      <c r="C1247" s="65"/>
      <c r="D1247" s="43"/>
      <c r="E1247" s="43"/>
      <c r="F1247" s="27"/>
      <c r="G1247" s="28"/>
      <c r="H1247" s="28"/>
      <c r="I1247" s="28"/>
      <c r="J1247" s="28"/>
      <c r="K1247" s="28"/>
      <c r="L1247" s="28"/>
      <c r="M1247" s="45"/>
      <c r="N1247" s="28"/>
      <c r="O1247" s="26"/>
      <c r="Q1247" s="101"/>
      <c r="R1247" s="101" t="str">
        <f t="shared" si="96"/>
        <v/>
      </c>
      <c r="S1247" s="107" t="str">
        <f t="shared" si="97"/>
        <v/>
      </c>
      <c r="T1247" s="105"/>
      <c r="U1247" s="101" t="str">
        <f t="shared" si="98"/>
        <v/>
      </c>
      <c r="V1247" s="101" t="str">
        <f t="shared" si="99"/>
        <v/>
      </c>
    </row>
    <row r="1248" spans="1:22" x14ac:dyDescent="0.3">
      <c r="A1248" s="32">
        <f t="shared" si="95"/>
        <v>1226</v>
      </c>
      <c r="B1248" s="66" t="str">
        <f>IF(OR(C1248="EE",C1248="E",C1248="Employee",C1248="Self",AND(C1248=0,TRIM(C1248)&lt;&gt;"")),MAX($B$23:B1247)+1,"")</f>
        <v/>
      </c>
      <c r="C1248" s="65"/>
      <c r="D1248" s="43"/>
      <c r="E1248" s="43"/>
      <c r="F1248" s="27"/>
      <c r="G1248" s="28"/>
      <c r="H1248" s="28"/>
      <c r="I1248" s="28"/>
      <c r="J1248" s="28"/>
      <c r="K1248" s="28"/>
      <c r="L1248" s="28"/>
      <c r="M1248" s="45"/>
      <c r="N1248" s="28"/>
      <c r="O1248" s="26"/>
      <c r="Q1248" s="101"/>
      <c r="R1248" s="101" t="str">
        <f t="shared" si="96"/>
        <v/>
      </c>
      <c r="S1248" s="107" t="str">
        <f t="shared" si="97"/>
        <v/>
      </c>
      <c r="T1248" s="105"/>
      <c r="U1248" s="101" t="str">
        <f t="shared" si="98"/>
        <v/>
      </c>
      <c r="V1248" s="101" t="str">
        <f t="shared" si="99"/>
        <v/>
      </c>
    </row>
    <row r="1249" spans="1:22" x14ac:dyDescent="0.3">
      <c r="A1249" s="32">
        <f t="shared" si="95"/>
        <v>1227</v>
      </c>
      <c r="B1249" s="66" t="str">
        <f>IF(OR(C1249="EE",C1249="E",C1249="Employee",C1249="Self",AND(C1249=0,TRIM(C1249)&lt;&gt;"")),MAX($B$23:B1248)+1,"")</f>
        <v/>
      </c>
      <c r="C1249" s="65"/>
      <c r="D1249" s="43"/>
      <c r="E1249" s="43"/>
      <c r="F1249" s="27"/>
      <c r="G1249" s="28"/>
      <c r="H1249" s="28"/>
      <c r="I1249" s="28"/>
      <c r="J1249" s="28"/>
      <c r="K1249" s="28"/>
      <c r="L1249" s="28"/>
      <c r="M1249" s="45"/>
      <c r="N1249" s="28"/>
      <c r="O1249" s="26"/>
      <c r="Q1249" s="101"/>
      <c r="R1249" s="101" t="str">
        <f t="shared" si="96"/>
        <v/>
      </c>
      <c r="S1249" s="107" t="str">
        <f t="shared" si="97"/>
        <v/>
      </c>
      <c r="T1249" s="105"/>
      <c r="U1249" s="101" t="str">
        <f t="shared" si="98"/>
        <v/>
      </c>
      <c r="V1249" s="101" t="str">
        <f t="shared" si="99"/>
        <v/>
      </c>
    </row>
    <row r="1250" spans="1:22" x14ac:dyDescent="0.3">
      <c r="A1250" s="32">
        <f t="shared" si="95"/>
        <v>1228</v>
      </c>
      <c r="B1250" s="66" t="str">
        <f>IF(OR(C1250="EE",C1250="E",C1250="Employee",C1250="Self",AND(C1250=0,TRIM(C1250)&lt;&gt;"")),MAX($B$23:B1249)+1,"")</f>
        <v/>
      </c>
      <c r="C1250" s="65"/>
      <c r="D1250" s="43"/>
      <c r="E1250" s="43"/>
      <c r="F1250" s="27"/>
      <c r="G1250" s="28"/>
      <c r="H1250" s="28"/>
      <c r="I1250" s="28"/>
      <c r="J1250" s="28"/>
      <c r="K1250" s="28"/>
      <c r="L1250" s="28"/>
      <c r="M1250" s="45"/>
      <c r="N1250" s="28"/>
      <c r="O1250" s="26"/>
      <c r="Q1250" s="101"/>
      <c r="R1250" s="101" t="str">
        <f t="shared" si="96"/>
        <v/>
      </c>
      <c r="S1250" s="107" t="str">
        <f t="shared" si="97"/>
        <v/>
      </c>
      <c r="T1250" s="105"/>
      <c r="U1250" s="101" t="str">
        <f t="shared" si="98"/>
        <v/>
      </c>
      <c r="V1250" s="101" t="str">
        <f t="shared" si="99"/>
        <v/>
      </c>
    </row>
    <row r="1251" spans="1:22" x14ac:dyDescent="0.3">
      <c r="A1251" s="32">
        <f t="shared" si="95"/>
        <v>1229</v>
      </c>
      <c r="B1251" s="66" t="str">
        <f>IF(OR(C1251="EE",C1251="E",C1251="Employee",C1251="Self",AND(C1251=0,TRIM(C1251)&lt;&gt;"")),MAX($B$23:B1250)+1,"")</f>
        <v/>
      </c>
      <c r="C1251" s="65"/>
      <c r="D1251" s="43"/>
      <c r="E1251" s="43"/>
      <c r="F1251" s="27"/>
      <c r="G1251" s="28"/>
      <c r="H1251" s="28"/>
      <c r="I1251" s="28"/>
      <c r="J1251" s="28"/>
      <c r="K1251" s="28"/>
      <c r="L1251" s="28"/>
      <c r="M1251" s="45"/>
      <c r="N1251" s="28"/>
      <c r="O1251" s="26"/>
      <c r="Q1251" s="101"/>
      <c r="R1251" s="101" t="str">
        <f t="shared" si="96"/>
        <v/>
      </c>
      <c r="S1251" s="107" t="str">
        <f t="shared" si="97"/>
        <v/>
      </c>
      <c r="T1251" s="105"/>
      <c r="U1251" s="101" t="str">
        <f t="shared" si="98"/>
        <v/>
      </c>
      <c r="V1251" s="101" t="str">
        <f t="shared" si="99"/>
        <v/>
      </c>
    </row>
    <row r="1252" spans="1:22" x14ac:dyDescent="0.3">
      <c r="A1252" s="32">
        <f t="shared" si="95"/>
        <v>1230</v>
      </c>
      <c r="B1252" s="66" t="str">
        <f>IF(OR(C1252="EE",C1252="E",C1252="Employee",C1252="Self",AND(C1252=0,TRIM(C1252)&lt;&gt;"")),MAX($B$23:B1251)+1,"")</f>
        <v/>
      </c>
      <c r="C1252" s="65"/>
      <c r="D1252" s="43"/>
      <c r="E1252" s="43"/>
      <c r="F1252" s="27"/>
      <c r="G1252" s="28"/>
      <c r="H1252" s="28"/>
      <c r="I1252" s="28"/>
      <c r="J1252" s="28"/>
      <c r="K1252" s="28"/>
      <c r="L1252" s="28"/>
      <c r="M1252" s="45"/>
      <c r="N1252" s="28"/>
      <c r="O1252" s="26"/>
      <c r="Q1252" s="101"/>
      <c r="R1252" s="101" t="str">
        <f t="shared" si="96"/>
        <v/>
      </c>
      <c r="S1252" s="107" t="str">
        <f t="shared" si="97"/>
        <v/>
      </c>
      <c r="T1252" s="105"/>
      <c r="U1252" s="101" t="str">
        <f t="shared" si="98"/>
        <v/>
      </c>
      <c r="V1252" s="101" t="str">
        <f t="shared" si="99"/>
        <v/>
      </c>
    </row>
    <row r="1253" spans="1:22" x14ac:dyDescent="0.3">
      <c r="A1253" s="32">
        <f t="shared" si="95"/>
        <v>1231</v>
      </c>
      <c r="B1253" s="66" t="str">
        <f>IF(OR(C1253="EE",C1253="E",C1253="Employee",C1253="Self",AND(C1253=0,TRIM(C1253)&lt;&gt;"")),MAX($B$23:B1252)+1,"")</f>
        <v/>
      </c>
      <c r="C1253" s="65"/>
      <c r="D1253" s="43"/>
      <c r="E1253" s="43"/>
      <c r="F1253" s="27"/>
      <c r="G1253" s="28"/>
      <c r="H1253" s="28"/>
      <c r="I1253" s="28"/>
      <c r="J1253" s="28"/>
      <c r="K1253" s="28"/>
      <c r="L1253" s="28"/>
      <c r="M1253" s="45"/>
      <c r="N1253" s="28"/>
      <c r="O1253" s="26"/>
      <c r="Q1253" s="101"/>
      <c r="R1253" s="101" t="str">
        <f t="shared" si="96"/>
        <v/>
      </c>
      <c r="S1253" s="107" t="str">
        <f t="shared" si="97"/>
        <v/>
      </c>
      <c r="T1253" s="105"/>
      <c r="U1253" s="101" t="str">
        <f t="shared" si="98"/>
        <v/>
      </c>
      <c r="V1253" s="101" t="str">
        <f t="shared" si="99"/>
        <v/>
      </c>
    </row>
    <row r="1254" spans="1:22" x14ac:dyDescent="0.3">
      <c r="A1254" s="32">
        <f t="shared" si="95"/>
        <v>1232</v>
      </c>
      <c r="B1254" s="66" t="str">
        <f>IF(OR(C1254="EE",C1254="E",C1254="Employee",C1254="Self",AND(C1254=0,TRIM(C1254)&lt;&gt;"")),MAX($B$23:B1253)+1,"")</f>
        <v/>
      </c>
      <c r="C1254" s="65"/>
      <c r="D1254" s="43"/>
      <c r="E1254" s="43"/>
      <c r="F1254" s="27"/>
      <c r="G1254" s="28"/>
      <c r="H1254" s="28"/>
      <c r="I1254" s="28"/>
      <c r="J1254" s="28"/>
      <c r="K1254" s="28"/>
      <c r="L1254" s="28"/>
      <c r="M1254" s="45"/>
      <c r="N1254" s="28"/>
      <c r="O1254" s="26"/>
      <c r="Q1254" s="101"/>
      <c r="R1254" s="101" t="str">
        <f t="shared" si="96"/>
        <v/>
      </c>
      <c r="S1254" s="107" t="str">
        <f t="shared" si="97"/>
        <v/>
      </c>
      <c r="T1254" s="105"/>
      <c r="U1254" s="101" t="str">
        <f t="shared" si="98"/>
        <v/>
      </c>
      <c r="V1254" s="101" t="str">
        <f t="shared" si="99"/>
        <v/>
      </c>
    </row>
    <row r="1255" spans="1:22" x14ac:dyDescent="0.3">
      <c r="A1255" s="32">
        <f t="shared" si="95"/>
        <v>1233</v>
      </c>
      <c r="B1255" s="66" t="str">
        <f>IF(OR(C1255="EE",C1255="E",C1255="Employee",C1255="Self",AND(C1255=0,TRIM(C1255)&lt;&gt;"")),MAX($B$23:B1254)+1,"")</f>
        <v/>
      </c>
      <c r="C1255" s="65"/>
      <c r="D1255" s="43"/>
      <c r="E1255" s="43"/>
      <c r="F1255" s="27"/>
      <c r="G1255" s="28"/>
      <c r="H1255" s="28"/>
      <c r="I1255" s="28"/>
      <c r="J1255" s="28"/>
      <c r="K1255" s="28"/>
      <c r="L1255" s="28"/>
      <c r="M1255" s="45"/>
      <c r="N1255" s="28"/>
      <c r="O1255" s="26"/>
      <c r="Q1255" s="101"/>
      <c r="R1255" s="101" t="str">
        <f t="shared" si="96"/>
        <v/>
      </c>
      <c r="S1255" s="107" t="str">
        <f t="shared" si="97"/>
        <v/>
      </c>
      <c r="T1255" s="105"/>
      <c r="U1255" s="101" t="str">
        <f t="shared" si="98"/>
        <v/>
      </c>
      <c r="V1255" s="101" t="str">
        <f t="shared" si="99"/>
        <v/>
      </c>
    </row>
    <row r="1256" spans="1:22" x14ac:dyDescent="0.3">
      <c r="A1256" s="32">
        <f t="shared" si="95"/>
        <v>1234</v>
      </c>
      <c r="B1256" s="66" t="str">
        <f>IF(OR(C1256="EE",C1256="E",C1256="Employee",C1256="Self",AND(C1256=0,TRIM(C1256)&lt;&gt;"")),MAX($B$23:B1255)+1,"")</f>
        <v/>
      </c>
      <c r="C1256" s="65"/>
      <c r="D1256" s="43"/>
      <c r="E1256" s="43"/>
      <c r="F1256" s="27"/>
      <c r="G1256" s="28"/>
      <c r="H1256" s="28"/>
      <c r="I1256" s="28"/>
      <c r="J1256" s="28"/>
      <c r="K1256" s="28"/>
      <c r="L1256" s="28"/>
      <c r="M1256" s="45"/>
      <c r="N1256" s="28"/>
      <c r="O1256" s="26"/>
      <c r="Q1256" s="101"/>
      <c r="R1256" s="101" t="str">
        <f t="shared" si="96"/>
        <v/>
      </c>
      <c r="S1256" s="107" t="str">
        <f t="shared" si="97"/>
        <v/>
      </c>
      <c r="T1256" s="105"/>
      <c r="U1256" s="101" t="str">
        <f t="shared" si="98"/>
        <v/>
      </c>
      <c r="V1256" s="101" t="str">
        <f t="shared" si="99"/>
        <v/>
      </c>
    </row>
    <row r="1257" spans="1:22" x14ac:dyDescent="0.3">
      <c r="A1257" s="32">
        <f t="shared" si="95"/>
        <v>1235</v>
      </c>
      <c r="B1257" s="66" t="str">
        <f>IF(OR(C1257="EE",C1257="E",C1257="Employee",C1257="Self",AND(C1257=0,TRIM(C1257)&lt;&gt;"")),MAX($B$23:B1256)+1,"")</f>
        <v/>
      </c>
      <c r="C1257" s="65"/>
      <c r="D1257" s="43"/>
      <c r="E1257" s="43"/>
      <c r="F1257" s="27"/>
      <c r="G1257" s="28"/>
      <c r="H1257" s="28"/>
      <c r="I1257" s="28"/>
      <c r="J1257" s="28"/>
      <c r="K1257" s="28"/>
      <c r="L1257" s="28"/>
      <c r="M1257" s="45"/>
      <c r="N1257" s="28"/>
      <c r="O1257" s="26"/>
      <c r="Q1257" s="101"/>
      <c r="R1257" s="101" t="str">
        <f t="shared" si="96"/>
        <v/>
      </c>
      <c r="S1257" s="107" t="str">
        <f t="shared" si="97"/>
        <v/>
      </c>
      <c r="T1257" s="105"/>
      <c r="U1257" s="101" t="str">
        <f t="shared" si="98"/>
        <v/>
      </c>
      <c r="V1257" s="101" t="str">
        <f t="shared" si="99"/>
        <v/>
      </c>
    </row>
    <row r="1258" spans="1:22" x14ac:dyDescent="0.3">
      <c r="A1258" s="32">
        <f t="shared" si="95"/>
        <v>1236</v>
      </c>
      <c r="B1258" s="66" t="str">
        <f>IF(OR(C1258="EE",C1258="E",C1258="Employee",C1258="Self",AND(C1258=0,TRIM(C1258)&lt;&gt;"")),MAX($B$23:B1257)+1,"")</f>
        <v/>
      </c>
      <c r="C1258" s="65"/>
      <c r="D1258" s="43"/>
      <c r="E1258" s="43"/>
      <c r="F1258" s="27"/>
      <c r="G1258" s="28"/>
      <c r="H1258" s="28"/>
      <c r="I1258" s="28"/>
      <c r="J1258" s="28"/>
      <c r="K1258" s="28"/>
      <c r="L1258" s="28"/>
      <c r="M1258" s="45"/>
      <c r="N1258" s="28"/>
      <c r="O1258" s="26"/>
      <c r="Q1258" s="101"/>
      <c r="R1258" s="101" t="str">
        <f t="shared" si="96"/>
        <v/>
      </c>
      <c r="S1258" s="107" t="str">
        <f t="shared" si="97"/>
        <v/>
      </c>
      <c r="T1258" s="105"/>
      <c r="U1258" s="101" t="str">
        <f t="shared" si="98"/>
        <v/>
      </c>
      <c r="V1258" s="101" t="str">
        <f t="shared" si="99"/>
        <v/>
      </c>
    </row>
    <row r="1259" spans="1:22" x14ac:dyDescent="0.3">
      <c r="A1259" s="32">
        <f t="shared" si="95"/>
        <v>1237</v>
      </c>
      <c r="B1259" s="66" t="str">
        <f>IF(OR(C1259="EE",C1259="E",C1259="Employee",C1259="Self",AND(C1259=0,TRIM(C1259)&lt;&gt;"")),MAX($B$23:B1258)+1,"")</f>
        <v/>
      </c>
      <c r="C1259" s="65"/>
      <c r="D1259" s="43"/>
      <c r="E1259" s="43"/>
      <c r="F1259" s="27"/>
      <c r="G1259" s="28"/>
      <c r="H1259" s="28"/>
      <c r="I1259" s="28"/>
      <c r="J1259" s="28"/>
      <c r="K1259" s="28"/>
      <c r="L1259" s="28"/>
      <c r="M1259" s="45"/>
      <c r="N1259" s="28"/>
      <c r="O1259" s="26"/>
      <c r="Q1259" s="101"/>
      <c r="R1259" s="101" t="str">
        <f t="shared" si="96"/>
        <v/>
      </c>
      <c r="S1259" s="107" t="str">
        <f t="shared" si="97"/>
        <v/>
      </c>
      <c r="T1259" s="105"/>
      <c r="U1259" s="101" t="str">
        <f t="shared" si="98"/>
        <v/>
      </c>
      <c r="V1259" s="101" t="str">
        <f t="shared" si="99"/>
        <v/>
      </c>
    </row>
    <row r="1260" spans="1:22" x14ac:dyDescent="0.3">
      <c r="A1260" s="32">
        <f t="shared" si="95"/>
        <v>1238</v>
      </c>
      <c r="B1260" s="66" t="str">
        <f>IF(OR(C1260="EE",C1260="E",C1260="Employee",C1260="Self",AND(C1260=0,TRIM(C1260)&lt;&gt;"")),MAX($B$23:B1259)+1,"")</f>
        <v/>
      </c>
      <c r="C1260" s="65"/>
      <c r="D1260" s="43"/>
      <c r="E1260" s="43"/>
      <c r="F1260" s="27"/>
      <c r="G1260" s="28"/>
      <c r="H1260" s="28"/>
      <c r="I1260" s="28"/>
      <c r="J1260" s="28"/>
      <c r="K1260" s="28"/>
      <c r="L1260" s="28"/>
      <c r="M1260" s="45"/>
      <c r="N1260" s="28"/>
      <c r="O1260" s="26"/>
      <c r="Q1260" s="101"/>
      <c r="R1260" s="101" t="str">
        <f t="shared" si="96"/>
        <v/>
      </c>
      <c r="S1260" s="107" t="str">
        <f t="shared" si="97"/>
        <v/>
      </c>
      <c r="T1260" s="105"/>
      <c r="U1260" s="101" t="str">
        <f t="shared" si="98"/>
        <v/>
      </c>
      <c r="V1260" s="101" t="str">
        <f t="shared" si="99"/>
        <v/>
      </c>
    </row>
    <row r="1261" spans="1:22" x14ac:dyDescent="0.3">
      <c r="A1261" s="32">
        <f t="shared" si="95"/>
        <v>1239</v>
      </c>
      <c r="B1261" s="66" t="str">
        <f>IF(OR(C1261="EE",C1261="E",C1261="Employee",C1261="Self",AND(C1261=0,TRIM(C1261)&lt;&gt;"")),MAX($B$23:B1260)+1,"")</f>
        <v/>
      </c>
      <c r="C1261" s="65"/>
      <c r="D1261" s="43"/>
      <c r="E1261" s="43"/>
      <c r="F1261" s="27"/>
      <c r="G1261" s="28"/>
      <c r="H1261" s="28"/>
      <c r="I1261" s="28"/>
      <c r="J1261" s="28"/>
      <c r="K1261" s="28"/>
      <c r="L1261" s="28"/>
      <c r="M1261" s="45"/>
      <c r="N1261" s="28"/>
      <c r="O1261" s="26"/>
      <c r="Q1261" s="101"/>
      <c r="R1261" s="101" t="str">
        <f t="shared" si="96"/>
        <v/>
      </c>
      <c r="S1261" s="107" t="str">
        <f t="shared" si="97"/>
        <v/>
      </c>
      <c r="T1261" s="105"/>
      <c r="U1261" s="101" t="str">
        <f t="shared" si="98"/>
        <v/>
      </c>
      <c r="V1261" s="101" t="str">
        <f t="shared" si="99"/>
        <v/>
      </c>
    </row>
    <row r="1262" spans="1:22" x14ac:dyDescent="0.3">
      <c r="A1262" s="32">
        <f t="shared" si="95"/>
        <v>1240</v>
      </c>
      <c r="B1262" s="66" t="str">
        <f>IF(OR(C1262="EE",C1262="E",C1262="Employee",C1262="Self",AND(C1262=0,TRIM(C1262)&lt;&gt;"")),MAX($B$23:B1261)+1,"")</f>
        <v/>
      </c>
      <c r="C1262" s="65"/>
      <c r="D1262" s="43"/>
      <c r="E1262" s="43"/>
      <c r="F1262" s="27"/>
      <c r="G1262" s="28"/>
      <c r="H1262" s="28"/>
      <c r="I1262" s="28"/>
      <c r="J1262" s="28"/>
      <c r="K1262" s="28"/>
      <c r="L1262" s="28"/>
      <c r="M1262" s="45"/>
      <c r="N1262" s="28"/>
      <c r="O1262" s="26"/>
      <c r="Q1262" s="101"/>
      <c r="R1262" s="101" t="str">
        <f t="shared" si="96"/>
        <v/>
      </c>
      <c r="S1262" s="107" t="str">
        <f t="shared" si="97"/>
        <v/>
      </c>
      <c r="T1262" s="105"/>
      <c r="U1262" s="101" t="str">
        <f t="shared" si="98"/>
        <v/>
      </c>
      <c r="V1262" s="101" t="str">
        <f t="shared" si="99"/>
        <v/>
      </c>
    </row>
    <row r="1263" spans="1:22" x14ac:dyDescent="0.3">
      <c r="A1263" s="32">
        <f t="shared" si="95"/>
        <v>1241</v>
      </c>
      <c r="B1263" s="66" t="str">
        <f>IF(OR(C1263="EE",C1263="E",C1263="Employee",C1263="Self",AND(C1263=0,TRIM(C1263)&lt;&gt;"")),MAX($B$23:B1262)+1,"")</f>
        <v/>
      </c>
      <c r="C1263" s="65"/>
      <c r="D1263" s="43"/>
      <c r="E1263" s="43"/>
      <c r="F1263" s="27"/>
      <c r="G1263" s="28"/>
      <c r="H1263" s="28"/>
      <c r="I1263" s="28"/>
      <c r="J1263" s="28"/>
      <c r="K1263" s="28"/>
      <c r="L1263" s="28"/>
      <c r="M1263" s="45"/>
      <c r="N1263" s="28"/>
      <c r="O1263" s="26"/>
      <c r="Q1263" s="101"/>
      <c r="R1263" s="101" t="str">
        <f t="shared" si="96"/>
        <v/>
      </c>
      <c r="S1263" s="107" t="str">
        <f t="shared" si="97"/>
        <v/>
      </c>
      <c r="T1263" s="105"/>
      <c r="U1263" s="101" t="str">
        <f t="shared" si="98"/>
        <v/>
      </c>
      <c r="V1263" s="101" t="str">
        <f t="shared" si="99"/>
        <v/>
      </c>
    </row>
    <row r="1264" spans="1:22" x14ac:dyDescent="0.3">
      <c r="A1264" s="32">
        <f t="shared" si="95"/>
        <v>1242</v>
      </c>
      <c r="B1264" s="66" t="str">
        <f>IF(OR(C1264="EE",C1264="E",C1264="Employee",C1264="Self",AND(C1264=0,TRIM(C1264)&lt;&gt;"")),MAX($B$23:B1263)+1,"")</f>
        <v/>
      </c>
      <c r="C1264" s="65"/>
      <c r="D1264" s="43"/>
      <c r="E1264" s="43"/>
      <c r="F1264" s="27"/>
      <c r="G1264" s="28"/>
      <c r="H1264" s="28"/>
      <c r="I1264" s="28"/>
      <c r="J1264" s="28"/>
      <c r="K1264" s="28"/>
      <c r="L1264" s="28"/>
      <c r="M1264" s="45"/>
      <c r="N1264" s="28"/>
      <c r="O1264" s="26"/>
      <c r="Q1264" s="101"/>
      <c r="R1264" s="101" t="str">
        <f t="shared" si="96"/>
        <v/>
      </c>
      <c r="S1264" s="107" t="str">
        <f t="shared" si="97"/>
        <v/>
      </c>
      <c r="T1264" s="105"/>
      <c r="U1264" s="101" t="str">
        <f t="shared" si="98"/>
        <v/>
      </c>
      <c r="V1264" s="101" t="str">
        <f t="shared" si="99"/>
        <v/>
      </c>
    </row>
    <row r="1265" spans="1:22" x14ac:dyDescent="0.3">
      <c r="A1265" s="32">
        <f t="shared" si="95"/>
        <v>1243</v>
      </c>
      <c r="B1265" s="66" t="str">
        <f>IF(OR(C1265="EE",C1265="E",C1265="Employee",C1265="Self",AND(C1265=0,TRIM(C1265)&lt;&gt;"")),MAX($B$23:B1264)+1,"")</f>
        <v/>
      </c>
      <c r="C1265" s="65"/>
      <c r="D1265" s="43"/>
      <c r="E1265" s="43"/>
      <c r="F1265" s="27"/>
      <c r="G1265" s="28"/>
      <c r="H1265" s="28"/>
      <c r="I1265" s="28"/>
      <c r="J1265" s="28"/>
      <c r="K1265" s="28"/>
      <c r="L1265" s="28"/>
      <c r="M1265" s="45"/>
      <c r="N1265" s="28"/>
      <c r="O1265" s="26"/>
      <c r="Q1265" s="101"/>
      <c r="R1265" s="101" t="str">
        <f t="shared" si="96"/>
        <v/>
      </c>
      <c r="S1265" s="107" t="str">
        <f t="shared" si="97"/>
        <v/>
      </c>
      <c r="T1265" s="105"/>
      <c r="U1265" s="101" t="str">
        <f t="shared" si="98"/>
        <v/>
      </c>
      <c r="V1265" s="101" t="str">
        <f t="shared" si="99"/>
        <v/>
      </c>
    </row>
    <row r="1266" spans="1:22" x14ac:dyDescent="0.3">
      <c r="A1266" s="32">
        <f t="shared" si="95"/>
        <v>1244</v>
      </c>
      <c r="B1266" s="66" t="str">
        <f>IF(OR(C1266="EE",C1266="E",C1266="Employee",C1266="Self",AND(C1266=0,TRIM(C1266)&lt;&gt;"")),MAX($B$23:B1265)+1,"")</f>
        <v/>
      </c>
      <c r="C1266" s="65"/>
      <c r="D1266" s="43"/>
      <c r="E1266" s="43"/>
      <c r="F1266" s="27"/>
      <c r="G1266" s="28"/>
      <c r="H1266" s="28"/>
      <c r="I1266" s="28"/>
      <c r="J1266" s="28"/>
      <c r="K1266" s="28"/>
      <c r="L1266" s="28"/>
      <c r="M1266" s="45"/>
      <c r="N1266" s="28"/>
      <c r="O1266" s="26"/>
      <c r="Q1266" s="101"/>
      <c r="R1266" s="101" t="str">
        <f t="shared" si="96"/>
        <v/>
      </c>
      <c r="S1266" s="107" t="str">
        <f t="shared" si="97"/>
        <v/>
      </c>
      <c r="T1266" s="105"/>
      <c r="U1266" s="101" t="str">
        <f t="shared" si="98"/>
        <v/>
      </c>
      <c r="V1266" s="101" t="str">
        <f t="shared" si="99"/>
        <v/>
      </c>
    </row>
    <row r="1267" spans="1:22" x14ac:dyDescent="0.3">
      <c r="A1267" s="32">
        <f t="shared" si="95"/>
        <v>1245</v>
      </c>
      <c r="B1267" s="66" t="str">
        <f>IF(OR(C1267="EE",C1267="E",C1267="Employee",C1267="Self",AND(C1267=0,TRIM(C1267)&lt;&gt;"")),MAX($B$23:B1266)+1,"")</f>
        <v/>
      </c>
      <c r="C1267" s="65"/>
      <c r="D1267" s="43"/>
      <c r="E1267" s="43"/>
      <c r="F1267" s="27"/>
      <c r="G1267" s="28"/>
      <c r="H1267" s="28"/>
      <c r="I1267" s="28"/>
      <c r="J1267" s="28"/>
      <c r="K1267" s="28"/>
      <c r="L1267" s="28"/>
      <c r="M1267" s="45"/>
      <c r="N1267" s="28"/>
      <c r="O1267" s="26"/>
      <c r="Q1267" s="101"/>
      <c r="R1267" s="101" t="str">
        <f t="shared" si="96"/>
        <v/>
      </c>
      <c r="S1267" s="107" t="str">
        <f t="shared" si="97"/>
        <v/>
      </c>
      <c r="T1267" s="105"/>
      <c r="U1267" s="101" t="str">
        <f t="shared" si="98"/>
        <v/>
      </c>
      <c r="V1267" s="101" t="str">
        <f t="shared" si="99"/>
        <v/>
      </c>
    </row>
    <row r="1268" spans="1:22" x14ac:dyDescent="0.3">
      <c r="A1268" s="32">
        <f t="shared" si="95"/>
        <v>1246</v>
      </c>
      <c r="B1268" s="66" t="str">
        <f>IF(OR(C1268="EE",C1268="E",C1268="Employee",C1268="Self",AND(C1268=0,TRIM(C1268)&lt;&gt;"")),MAX($B$23:B1267)+1,"")</f>
        <v/>
      </c>
      <c r="C1268" s="65"/>
      <c r="D1268" s="43"/>
      <c r="E1268" s="43"/>
      <c r="F1268" s="27"/>
      <c r="G1268" s="28"/>
      <c r="H1268" s="28"/>
      <c r="I1268" s="28"/>
      <c r="J1268" s="28"/>
      <c r="K1268" s="28"/>
      <c r="L1268" s="28"/>
      <c r="M1268" s="45"/>
      <c r="N1268" s="28"/>
      <c r="O1268" s="26"/>
      <c r="Q1268" s="101"/>
      <c r="R1268" s="101" t="str">
        <f t="shared" si="96"/>
        <v/>
      </c>
      <c r="S1268" s="107" t="str">
        <f t="shared" si="97"/>
        <v/>
      </c>
      <c r="T1268" s="105"/>
      <c r="U1268" s="101" t="str">
        <f t="shared" si="98"/>
        <v/>
      </c>
      <c r="V1268" s="101" t="str">
        <f t="shared" si="99"/>
        <v/>
      </c>
    </row>
    <row r="1269" spans="1:22" x14ac:dyDescent="0.3">
      <c r="A1269" s="32">
        <f t="shared" si="95"/>
        <v>1247</v>
      </c>
      <c r="B1269" s="66" t="str">
        <f>IF(OR(C1269="EE",C1269="E",C1269="Employee",C1269="Self",AND(C1269=0,TRIM(C1269)&lt;&gt;"")),MAX($B$23:B1268)+1,"")</f>
        <v/>
      </c>
      <c r="C1269" s="65"/>
      <c r="D1269" s="43"/>
      <c r="E1269" s="43"/>
      <c r="F1269" s="27"/>
      <c r="G1269" s="28"/>
      <c r="H1269" s="28"/>
      <c r="I1269" s="28"/>
      <c r="J1269" s="28"/>
      <c r="K1269" s="28"/>
      <c r="L1269" s="28"/>
      <c r="M1269" s="45"/>
      <c r="N1269" s="28"/>
      <c r="O1269" s="26"/>
      <c r="Q1269" s="101"/>
      <c r="R1269" s="101" t="str">
        <f t="shared" si="96"/>
        <v/>
      </c>
      <c r="S1269" s="107" t="str">
        <f t="shared" si="97"/>
        <v/>
      </c>
      <c r="T1269" s="105"/>
      <c r="U1269" s="101" t="str">
        <f t="shared" si="98"/>
        <v/>
      </c>
      <c r="V1269" s="101" t="str">
        <f t="shared" si="99"/>
        <v/>
      </c>
    </row>
    <row r="1270" spans="1:22" x14ac:dyDescent="0.3">
      <c r="A1270" s="32">
        <f t="shared" si="95"/>
        <v>1248</v>
      </c>
      <c r="B1270" s="66" t="str">
        <f>IF(OR(C1270="EE",C1270="E",C1270="Employee",C1270="Self",AND(C1270=0,TRIM(C1270)&lt;&gt;"")),MAX($B$23:B1269)+1,"")</f>
        <v/>
      </c>
      <c r="C1270" s="65"/>
      <c r="D1270" s="43"/>
      <c r="E1270" s="43"/>
      <c r="F1270" s="27"/>
      <c r="G1270" s="28"/>
      <c r="H1270" s="28"/>
      <c r="I1270" s="28"/>
      <c r="J1270" s="28"/>
      <c r="K1270" s="28"/>
      <c r="L1270" s="28"/>
      <c r="M1270" s="45"/>
      <c r="N1270" s="28"/>
      <c r="O1270" s="26"/>
      <c r="Q1270" s="101"/>
      <c r="R1270" s="101" t="str">
        <f t="shared" si="96"/>
        <v/>
      </c>
      <c r="S1270" s="107" t="str">
        <f t="shared" si="97"/>
        <v/>
      </c>
      <c r="T1270" s="105"/>
      <c r="U1270" s="101" t="str">
        <f t="shared" si="98"/>
        <v/>
      </c>
      <c r="V1270" s="101" t="str">
        <f t="shared" si="99"/>
        <v/>
      </c>
    </row>
    <row r="1271" spans="1:22" x14ac:dyDescent="0.3">
      <c r="A1271" s="32">
        <f t="shared" si="95"/>
        <v>1249</v>
      </c>
      <c r="B1271" s="66" t="str">
        <f>IF(OR(C1271="EE",C1271="E",C1271="Employee",C1271="Self",AND(C1271=0,TRIM(C1271)&lt;&gt;"")),MAX($B$23:B1270)+1,"")</f>
        <v/>
      </c>
      <c r="C1271" s="65"/>
      <c r="D1271" s="43"/>
      <c r="E1271" s="43"/>
      <c r="F1271" s="27"/>
      <c r="G1271" s="28"/>
      <c r="H1271" s="28"/>
      <c r="I1271" s="28"/>
      <c r="J1271" s="28"/>
      <c r="K1271" s="28"/>
      <c r="L1271" s="28"/>
      <c r="M1271" s="45"/>
      <c r="N1271" s="28"/>
      <c r="O1271" s="26"/>
      <c r="Q1271" s="101"/>
      <c r="R1271" s="101" t="str">
        <f t="shared" si="96"/>
        <v/>
      </c>
      <c r="S1271" s="107" t="str">
        <f t="shared" si="97"/>
        <v/>
      </c>
      <c r="T1271" s="105"/>
      <c r="U1271" s="101" t="str">
        <f t="shared" si="98"/>
        <v/>
      </c>
      <c r="V1271" s="101" t="str">
        <f t="shared" si="99"/>
        <v/>
      </c>
    </row>
    <row r="1272" spans="1:22" x14ac:dyDescent="0.3">
      <c r="A1272" s="32">
        <f t="shared" si="95"/>
        <v>1250</v>
      </c>
      <c r="B1272" s="66" t="str">
        <f>IF(OR(C1272="EE",C1272="E",C1272="Employee",C1272="Self",AND(C1272=0,TRIM(C1272)&lt;&gt;"")),MAX($B$23:B1271)+1,"")</f>
        <v/>
      </c>
      <c r="C1272" s="65"/>
      <c r="D1272" s="43"/>
      <c r="E1272" s="43"/>
      <c r="F1272" s="27"/>
      <c r="G1272" s="28"/>
      <c r="H1272" s="28"/>
      <c r="I1272" s="28"/>
      <c r="J1272" s="28"/>
      <c r="K1272" s="28"/>
      <c r="L1272" s="28"/>
      <c r="M1272" s="45"/>
      <c r="N1272" s="28"/>
      <c r="O1272" s="26"/>
      <c r="Q1272" s="101"/>
      <c r="R1272" s="101" t="str">
        <f t="shared" si="96"/>
        <v/>
      </c>
      <c r="S1272" s="107" t="str">
        <f t="shared" si="97"/>
        <v/>
      </c>
      <c r="T1272" s="105"/>
      <c r="U1272" s="101" t="str">
        <f t="shared" si="98"/>
        <v/>
      </c>
      <c r="V1272" s="101" t="str">
        <f t="shared" si="99"/>
        <v/>
      </c>
    </row>
    <row r="1273" spans="1:22" x14ac:dyDescent="0.3">
      <c r="A1273" s="32">
        <f t="shared" si="95"/>
        <v>1251</v>
      </c>
      <c r="B1273" s="66" t="str">
        <f>IF(OR(C1273="EE",C1273="E",C1273="Employee",C1273="Self",AND(C1273=0,TRIM(C1273)&lt;&gt;"")),MAX($B$23:B1272)+1,"")</f>
        <v/>
      </c>
      <c r="C1273" s="65"/>
      <c r="D1273" s="43"/>
      <c r="E1273" s="43"/>
      <c r="F1273" s="27"/>
      <c r="G1273" s="28"/>
      <c r="H1273" s="28"/>
      <c r="I1273" s="28"/>
      <c r="J1273" s="28"/>
      <c r="K1273" s="28"/>
      <c r="L1273" s="28"/>
      <c r="M1273" s="45"/>
      <c r="N1273" s="28"/>
      <c r="O1273" s="26"/>
      <c r="Q1273" s="101"/>
      <c r="R1273" s="101" t="str">
        <f t="shared" si="96"/>
        <v/>
      </c>
      <c r="S1273" s="107" t="str">
        <f t="shared" si="97"/>
        <v/>
      </c>
      <c r="T1273" s="105"/>
      <c r="U1273" s="101" t="str">
        <f t="shared" si="98"/>
        <v/>
      </c>
      <c r="V1273" s="101" t="str">
        <f t="shared" si="99"/>
        <v/>
      </c>
    </row>
    <row r="1274" spans="1:22" x14ac:dyDescent="0.3">
      <c r="A1274" s="32">
        <f t="shared" si="95"/>
        <v>1252</v>
      </c>
      <c r="B1274" s="66" t="str">
        <f>IF(OR(C1274="EE",C1274="E",C1274="Employee",C1274="Self",AND(C1274=0,TRIM(C1274)&lt;&gt;"")),MAX($B$23:B1273)+1,"")</f>
        <v/>
      </c>
      <c r="C1274" s="65"/>
      <c r="D1274" s="43"/>
      <c r="E1274" s="43"/>
      <c r="F1274" s="27"/>
      <c r="G1274" s="28"/>
      <c r="H1274" s="28"/>
      <c r="I1274" s="28"/>
      <c r="J1274" s="28"/>
      <c r="K1274" s="28"/>
      <c r="L1274" s="28"/>
      <c r="M1274" s="45"/>
      <c r="N1274" s="28"/>
      <c r="O1274" s="26"/>
      <c r="Q1274" s="101"/>
      <c r="R1274" s="101" t="str">
        <f t="shared" si="96"/>
        <v/>
      </c>
      <c r="S1274" s="107" t="str">
        <f t="shared" si="97"/>
        <v/>
      </c>
      <c r="T1274" s="105"/>
      <c r="U1274" s="101" t="str">
        <f t="shared" si="98"/>
        <v/>
      </c>
      <c r="V1274" s="101" t="str">
        <f t="shared" si="99"/>
        <v/>
      </c>
    </row>
    <row r="1275" spans="1:22" x14ac:dyDescent="0.3">
      <c r="A1275" s="32">
        <f t="shared" si="95"/>
        <v>1253</v>
      </c>
      <c r="B1275" s="66" t="str">
        <f>IF(OR(C1275="EE",C1275="E",C1275="Employee",C1275="Self",AND(C1275=0,TRIM(C1275)&lt;&gt;"")),MAX($B$23:B1274)+1,"")</f>
        <v/>
      </c>
      <c r="C1275" s="65"/>
      <c r="D1275" s="43"/>
      <c r="E1275" s="43"/>
      <c r="F1275" s="27"/>
      <c r="G1275" s="28"/>
      <c r="H1275" s="28"/>
      <c r="I1275" s="28"/>
      <c r="J1275" s="28"/>
      <c r="K1275" s="28"/>
      <c r="L1275" s="28"/>
      <c r="M1275" s="45"/>
      <c r="N1275" s="28"/>
      <c r="O1275" s="26"/>
      <c r="Q1275" s="101"/>
      <c r="R1275" s="101" t="str">
        <f t="shared" si="96"/>
        <v/>
      </c>
      <c r="S1275" s="107" t="str">
        <f t="shared" si="97"/>
        <v/>
      </c>
      <c r="T1275" s="105"/>
      <c r="U1275" s="101" t="str">
        <f t="shared" si="98"/>
        <v/>
      </c>
      <c r="V1275" s="101" t="str">
        <f t="shared" si="99"/>
        <v/>
      </c>
    </row>
    <row r="1276" spans="1:22" x14ac:dyDescent="0.3">
      <c r="A1276" s="32">
        <f t="shared" si="95"/>
        <v>1254</v>
      </c>
      <c r="B1276" s="66" t="str">
        <f>IF(OR(C1276="EE",C1276="E",C1276="Employee",C1276="Self",AND(C1276=0,TRIM(C1276)&lt;&gt;"")),MAX($B$23:B1275)+1,"")</f>
        <v/>
      </c>
      <c r="C1276" s="65"/>
      <c r="D1276" s="43"/>
      <c r="E1276" s="43"/>
      <c r="F1276" s="27"/>
      <c r="G1276" s="28"/>
      <c r="H1276" s="28"/>
      <c r="I1276" s="28"/>
      <c r="J1276" s="28"/>
      <c r="K1276" s="28"/>
      <c r="L1276" s="28"/>
      <c r="M1276" s="45"/>
      <c r="N1276" s="28"/>
      <c r="O1276" s="26"/>
      <c r="Q1276" s="101"/>
      <c r="R1276" s="101" t="str">
        <f t="shared" si="96"/>
        <v/>
      </c>
      <c r="S1276" s="107" t="str">
        <f t="shared" si="97"/>
        <v/>
      </c>
      <c r="T1276" s="105"/>
      <c r="U1276" s="101" t="str">
        <f t="shared" si="98"/>
        <v/>
      </c>
      <c r="V1276" s="101" t="str">
        <f t="shared" si="99"/>
        <v/>
      </c>
    </row>
    <row r="1277" spans="1:22" x14ac:dyDescent="0.3">
      <c r="A1277" s="32">
        <f t="shared" si="95"/>
        <v>1255</v>
      </c>
      <c r="B1277" s="66" t="str">
        <f>IF(OR(C1277="EE",C1277="E",C1277="Employee",C1277="Self",AND(C1277=0,TRIM(C1277)&lt;&gt;"")),MAX($B$23:B1276)+1,"")</f>
        <v/>
      </c>
      <c r="C1277" s="65"/>
      <c r="D1277" s="43"/>
      <c r="E1277" s="43"/>
      <c r="F1277" s="27"/>
      <c r="G1277" s="28"/>
      <c r="H1277" s="28"/>
      <c r="I1277" s="28"/>
      <c r="J1277" s="28"/>
      <c r="K1277" s="28"/>
      <c r="L1277" s="28"/>
      <c r="M1277" s="45"/>
      <c r="N1277" s="28"/>
      <c r="O1277" s="26"/>
      <c r="Q1277" s="101"/>
      <c r="R1277" s="101" t="str">
        <f t="shared" si="96"/>
        <v/>
      </c>
      <c r="S1277" s="107" t="str">
        <f t="shared" si="97"/>
        <v/>
      </c>
      <c r="T1277" s="105"/>
      <c r="U1277" s="101" t="str">
        <f t="shared" si="98"/>
        <v/>
      </c>
      <c r="V1277" s="101" t="str">
        <f t="shared" si="99"/>
        <v/>
      </c>
    </row>
    <row r="1278" spans="1:22" x14ac:dyDescent="0.3">
      <c r="A1278" s="32">
        <f t="shared" si="95"/>
        <v>1256</v>
      </c>
      <c r="B1278" s="66" t="str">
        <f>IF(OR(C1278="EE",C1278="E",C1278="Employee",C1278="Self",AND(C1278=0,TRIM(C1278)&lt;&gt;"")),MAX($B$23:B1277)+1,"")</f>
        <v/>
      </c>
      <c r="C1278" s="65"/>
      <c r="D1278" s="43"/>
      <c r="E1278" s="43"/>
      <c r="F1278" s="27"/>
      <c r="G1278" s="28"/>
      <c r="H1278" s="28"/>
      <c r="I1278" s="28"/>
      <c r="J1278" s="28"/>
      <c r="K1278" s="28"/>
      <c r="L1278" s="28"/>
      <c r="M1278" s="45"/>
      <c r="N1278" s="28"/>
      <c r="O1278" s="26"/>
      <c r="Q1278" s="101"/>
      <c r="R1278" s="101" t="str">
        <f t="shared" si="96"/>
        <v/>
      </c>
      <c r="S1278" s="107" t="str">
        <f t="shared" si="97"/>
        <v/>
      </c>
      <c r="T1278" s="105"/>
      <c r="U1278" s="101" t="str">
        <f t="shared" si="98"/>
        <v/>
      </c>
      <c r="V1278" s="101" t="str">
        <f t="shared" si="99"/>
        <v/>
      </c>
    </row>
    <row r="1279" spans="1:22" x14ac:dyDescent="0.3">
      <c r="A1279" s="32">
        <f t="shared" si="95"/>
        <v>1257</v>
      </c>
      <c r="B1279" s="66" t="str">
        <f>IF(OR(C1279="EE",C1279="E",C1279="Employee",C1279="Self",AND(C1279=0,TRIM(C1279)&lt;&gt;"")),MAX($B$23:B1278)+1,"")</f>
        <v/>
      </c>
      <c r="C1279" s="65"/>
      <c r="D1279" s="43"/>
      <c r="E1279" s="43"/>
      <c r="F1279" s="27"/>
      <c r="G1279" s="28"/>
      <c r="H1279" s="28"/>
      <c r="I1279" s="28"/>
      <c r="J1279" s="28"/>
      <c r="K1279" s="28"/>
      <c r="L1279" s="28"/>
      <c r="M1279" s="45"/>
      <c r="N1279" s="28"/>
      <c r="O1279" s="26"/>
      <c r="Q1279" s="101"/>
      <c r="R1279" s="101" t="str">
        <f t="shared" si="96"/>
        <v/>
      </c>
      <c r="S1279" s="107" t="str">
        <f t="shared" si="97"/>
        <v/>
      </c>
      <c r="T1279" s="105"/>
      <c r="U1279" s="101" t="str">
        <f t="shared" si="98"/>
        <v/>
      </c>
      <c r="V1279" s="101" t="str">
        <f t="shared" si="99"/>
        <v/>
      </c>
    </row>
    <row r="1280" spans="1:22" x14ac:dyDescent="0.3">
      <c r="A1280" s="32">
        <f t="shared" si="95"/>
        <v>1258</v>
      </c>
      <c r="B1280" s="66" t="str">
        <f>IF(OR(C1280="EE",C1280="E",C1280="Employee",C1280="Self",AND(C1280=0,TRIM(C1280)&lt;&gt;"")),MAX($B$23:B1279)+1,"")</f>
        <v/>
      </c>
      <c r="C1280" s="65"/>
      <c r="D1280" s="43"/>
      <c r="E1280" s="43"/>
      <c r="F1280" s="27"/>
      <c r="G1280" s="28"/>
      <c r="H1280" s="28"/>
      <c r="I1280" s="28"/>
      <c r="J1280" s="28"/>
      <c r="K1280" s="28"/>
      <c r="L1280" s="28"/>
      <c r="M1280" s="45"/>
      <c r="N1280" s="28"/>
      <c r="O1280" s="26"/>
      <c r="Q1280" s="101"/>
      <c r="R1280" s="101" t="str">
        <f t="shared" si="96"/>
        <v/>
      </c>
      <c r="S1280" s="107" t="str">
        <f t="shared" si="97"/>
        <v/>
      </c>
      <c r="T1280" s="105"/>
      <c r="U1280" s="101" t="str">
        <f t="shared" si="98"/>
        <v/>
      </c>
      <c r="V1280" s="101" t="str">
        <f t="shared" si="99"/>
        <v/>
      </c>
    </row>
    <row r="1281" spans="1:22" x14ac:dyDescent="0.3">
      <c r="A1281" s="32">
        <f t="shared" si="95"/>
        <v>1259</v>
      </c>
      <c r="B1281" s="66" t="str">
        <f>IF(OR(C1281="EE",C1281="E",C1281="Employee",C1281="Self",AND(C1281=0,TRIM(C1281)&lt;&gt;"")),MAX($B$23:B1280)+1,"")</f>
        <v/>
      </c>
      <c r="C1281" s="65"/>
      <c r="D1281" s="43"/>
      <c r="E1281" s="43"/>
      <c r="F1281" s="27"/>
      <c r="G1281" s="28"/>
      <c r="H1281" s="28"/>
      <c r="I1281" s="28"/>
      <c r="J1281" s="28"/>
      <c r="K1281" s="28"/>
      <c r="L1281" s="28"/>
      <c r="M1281" s="45"/>
      <c r="N1281" s="28"/>
      <c r="O1281" s="26"/>
      <c r="Q1281" s="101"/>
      <c r="R1281" s="101" t="str">
        <f t="shared" si="96"/>
        <v/>
      </c>
      <c r="S1281" s="107" t="str">
        <f t="shared" si="97"/>
        <v/>
      </c>
      <c r="T1281" s="105"/>
      <c r="U1281" s="101" t="str">
        <f t="shared" si="98"/>
        <v/>
      </c>
      <c r="V1281" s="101" t="str">
        <f t="shared" si="99"/>
        <v/>
      </c>
    </row>
    <row r="1282" spans="1:22" x14ac:dyDescent="0.3">
      <c r="A1282" s="32">
        <f t="shared" si="95"/>
        <v>1260</v>
      </c>
      <c r="B1282" s="66" t="str">
        <f>IF(OR(C1282="EE",C1282="E",C1282="Employee",C1282="Self",AND(C1282=0,TRIM(C1282)&lt;&gt;"")),MAX($B$23:B1281)+1,"")</f>
        <v/>
      </c>
      <c r="C1282" s="65"/>
      <c r="D1282" s="43"/>
      <c r="E1282" s="43"/>
      <c r="F1282" s="27"/>
      <c r="G1282" s="28"/>
      <c r="H1282" s="28"/>
      <c r="I1282" s="28"/>
      <c r="J1282" s="28"/>
      <c r="K1282" s="28"/>
      <c r="L1282" s="28"/>
      <c r="M1282" s="45"/>
      <c r="N1282" s="28"/>
      <c r="O1282" s="26"/>
      <c r="Q1282" s="101"/>
      <c r="R1282" s="101" t="str">
        <f t="shared" si="96"/>
        <v/>
      </c>
      <c r="S1282" s="107" t="str">
        <f t="shared" si="97"/>
        <v/>
      </c>
      <c r="T1282" s="105"/>
      <c r="U1282" s="101" t="str">
        <f t="shared" si="98"/>
        <v/>
      </c>
      <c r="V1282" s="101" t="str">
        <f t="shared" si="99"/>
        <v/>
      </c>
    </row>
    <row r="1283" spans="1:22" x14ac:dyDescent="0.3">
      <c r="A1283" s="32">
        <f t="shared" si="95"/>
        <v>1261</v>
      </c>
      <c r="B1283" s="66" t="str">
        <f>IF(OR(C1283="EE",C1283="E",C1283="Employee",C1283="Self",AND(C1283=0,TRIM(C1283)&lt;&gt;"")),MAX($B$23:B1282)+1,"")</f>
        <v/>
      </c>
      <c r="C1283" s="65"/>
      <c r="D1283" s="43"/>
      <c r="E1283" s="43"/>
      <c r="F1283" s="27"/>
      <c r="G1283" s="28"/>
      <c r="H1283" s="28"/>
      <c r="I1283" s="28"/>
      <c r="J1283" s="28"/>
      <c r="K1283" s="28"/>
      <c r="L1283" s="28"/>
      <c r="M1283" s="45"/>
      <c r="N1283" s="28"/>
      <c r="O1283" s="26"/>
      <c r="Q1283" s="101"/>
      <c r="R1283" s="101" t="str">
        <f t="shared" si="96"/>
        <v/>
      </c>
      <c r="S1283" s="107" t="str">
        <f t="shared" si="97"/>
        <v/>
      </c>
      <c r="T1283" s="105"/>
      <c r="U1283" s="101" t="str">
        <f t="shared" si="98"/>
        <v/>
      </c>
      <c r="V1283" s="101" t="str">
        <f t="shared" si="99"/>
        <v/>
      </c>
    </row>
    <row r="1284" spans="1:22" x14ac:dyDescent="0.3">
      <c r="A1284" s="32">
        <f t="shared" si="95"/>
        <v>1262</v>
      </c>
      <c r="B1284" s="66" t="str">
        <f>IF(OR(C1284="EE",C1284="E",C1284="Employee",C1284="Self",AND(C1284=0,TRIM(C1284)&lt;&gt;"")),MAX($B$23:B1283)+1,"")</f>
        <v/>
      </c>
      <c r="C1284" s="65"/>
      <c r="D1284" s="43"/>
      <c r="E1284" s="43"/>
      <c r="F1284" s="27"/>
      <c r="G1284" s="28"/>
      <c r="H1284" s="28"/>
      <c r="I1284" s="28"/>
      <c r="J1284" s="28"/>
      <c r="K1284" s="28"/>
      <c r="L1284" s="28"/>
      <c r="M1284" s="45"/>
      <c r="N1284" s="28"/>
      <c r="O1284" s="26"/>
      <c r="Q1284" s="101"/>
      <c r="R1284" s="101" t="str">
        <f t="shared" si="96"/>
        <v/>
      </c>
      <c r="S1284" s="107" t="str">
        <f t="shared" si="97"/>
        <v/>
      </c>
      <c r="T1284" s="105"/>
      <c r="U1284" s="101" t="str">
        <f t="shared" si="98"/>
        <v/>
      </c>
      <c r="V1284" s="101" t="str">
        <f t="shared" si="99"/>
        <v/>
      </c>
    </row>
    <row r="1285" spans="1:22" x14ac:dyDescent="0.3">
      <c r="A1285" s="32">
        <f t="shared" si="95"/>
        <v>1263</v>
      </c>
      <c r="B1285" s="66" t="str">
        <f>IF(OR(C1285="EE",C1285="E",C1285="Employee",C1285="Self",AND(C1285=0,TRIM(C1285)&lt;&gt;"")),MAX($B$23:B1284)+1,"")</f>
        <v/>
      </c>
      <c r="C1285" s="65"/>
      <c r="D1285" s="43"/>
      <c r="E1285" s="43"/>
      <c r="F1285" s="27"/>
      <c r="G1285" s="28"/>
      <c r="H1285" s="28"/>
      <c r="I1285" s="28"/>
      <c r="J1285" s="28"/>
      <c r="K1285" s="28"/>
      <c r="L1285" s="28"/>
      <c r="M1285" s="45"/>
      <c r="N1285" s="28"/>
      <c r="O1285" s="26"/>
      <c r="Q1285" s="101"/>
      <c r="R1285" s="101" t="str">
        <f t="shared" si="96"/>
        <v/>
      </c>
      <c r="S1285" s="107" t="str">
        <f t="shared" si="97"/>
        <v/>
      </c>
      <c r="T1285" s="105"/>
      <c r="U1285" s="101" t="str">
        <f t="shared" si="98"/>
        <v/>
      </c>
      <c r="V1285" s="101" t="str">
        <f t="shared" si="99"/>
        <v/>
      </c>
    </row>
    <row r="1286" spans="1:22" x14ac:dyDescent="0.3">
      <c r="A1286" s="32">
        <f t="shared" si="95"/>
        <v>1264</v>
      </c>
      <c r="B1286" s="66" t="str">
        <f>IF(OR(C1286="EE",C1286="E",C1286="Employee",C1286="Self",AND(C1286=0,TRIM(C1286)&lt;&gt;"")),MAX($B$23:B1285)+1,"")</f>
        <v/>
      </c>
      <c r="C1286" s="65"/>
      <c r="D1286" s="43"/>
      <c r="E1286" s="43"/>
      <c r="F1286" s="27"/>
      <c r="G1286" s="28"/>
      <c r="H1286" s="28"/>
      <c r="I1286" s="28"/>
      <c r="J1286" s="28"/>
      <c r="K1286" s="28"/>
      <c r="L1286" s="28"/>
      <c r="M1286" s="45"/>
      <c r="N1286" s="28"/>
      <c r="O1286" s="26"/>
      <c r="Q1286" s="101"/>
      <c r="R1286" s="101" t="str">
        <f t="shared" si="96"/>
        <v/>
      </c>
      <c r="S1286" s="107" t="str">
        <f t="shared" si="97"/>
        <v/>
      </c>
      <c r="T1286" s="105"/>
      <c r="U1286" s="101" t="str">
        <f t="shared" si="98"/>
        <v/>
      </c>
      <c r="V1286" s="101" t="str">
        <f t="shared" si="99"/>
        <v/>
      </c>
    </row>
    <row r="1287" spans="1:22" x14ac:dyDescent="0.3">
      <c r="A1287" s="32">
        <f t="shared" si="95"/>
        <v>1265</v>
      </c>
      <c r="B1287" s="66" t="str">
        <f>IF(OR(C1287="EE",C1287="E",C1287="Employee",C1287="Self",AND(C1287=0,TRIM(C1287)&lt;&gt;"")),MAX($B$23:B1286)+1,"")</f>
        <v/>
      </c>
      <c r="C1287" s="65"/>
      <c r="D1287" s="43"/>
      <c r="E1287" s="43"/>
      <c r="F1287" s="27"/>
      <c r="G1287" s="28"/>
      <c r="H1287" s="28"/>
      <c r="I1287" s="28"/>
      <c r="J1287" s="28"/>
      <c r="K1287" s="28"/>
      <c r="L1287" s="28"/>
      <c r="M1287" s="45"/>
      <c r="N1287" s="28"/>
      <c r="O1287" s="26"/>
      <c r="Q1287" s="101"/>
      <c r="R1287" s="101" t="str">
        <f t="shared" si="96"/>
        <v/>
      </c>
      <c r="S1287" s="107" t="str">
        <f t="shared" si="97"/>
        <v/>
      </c>
      <c r="T1287" s="105"/>
      <c r="U1287" s="101" t="str">
        <f t="shared" si="98"/>
        <v/>
      </c>
      <c r="V1287" s="101" t="str">
        <f t="shared" si="99"/>
        <v/>
      </c>
    </row>
    <row r="1288" spans="1:22" x14ac:dyDescent="0.3">
      <c r="A1288" s="32">
        <f t="shared" si="95"/>
        <v>1266</v>
      </c>
      <c r="B1288" s="66" t="str">
        <f>IF(OR(C1288="EE",C1288="E",C1288="Employee",C1288="Self",AND(C1288=0,TRIM(C1288)&lt;&gt;"")),MAX($B$23:B1287)+1,"")</f>
        <v/>
      </c>
      <c r="C1288" s="65"/>
      <c r="D1288" s="43"/>
      <c r="E1288" s="43"/>
      <c r="F1288" s="27"/>
      <c r="G1288" s="28"/>
      <c r="H1288" s="28"/>
      <c r="I1288" s="28"/>
      <c r="J1288" s="28"/>
      <c r="K1288" s="28"/>
      <c r="L1288" s="28"/>
      <c r="M1288" s="45"/>
      <c r="N1288" s="28"/>
      <c r="O1288" s="26"/>
      <c r="Q1288" s="101"/>
      <c r="R1288" s="101" t="str">
        <f t="shared" si="96"/>
        <v/>
      </c>
      <c r="S1288" s="107" t="str">
        <f t="shared" si="97"/>
        <v/>
      </c>
      <c r="T1288" s="105"/>
      <c r="U1288" s="101" t="str">
        <f t="shared" si="98"/>
        <v/>
      </c>
      <c r="V1288" s="101" t="str">
        <f t="shared" si="99"/>
        <v/>
      </c>
    </row>
    <row r="1289" spans="1:22" x14ac:dyDescent="0.3">
      <c r="A1289" s="32">
        <f t="shared" si="95"/>
        <v>1267</v>
      </c>
      <c r="B1289" s="66" t="str">
        <f>IF(OR(C1289="EE",C1289="E",C1289="Employee",C1289="Self",AND(C1289=0,TRIM(C1289)&lt;&gt;"")),MAX($B$23:B1288)+1,"")</f>
        <v/>
      </c>
      <c r="C1289" s="65"/>
      <c r="D1289" s="43"/>
      <c r="E1289" s="43"/>
      <c r="F1289" s="27"/>
      <c r="G1289" s="28"/>
      <c r="H1289" s="28"/>
      <c r="I1289" s="28"/>
      <c r="J1289" s="28"/>
      <c r="K1289" s="28"/>
      <c r="L1289" s="28"/>
      <c r="M1289" s="45"/>
      <c r="N1289" s="28"/>
      <c r="O1289" s="26"/>
      <c r="Q1289" s="101"/>
      <c r="R1289" s="101" t="str">
        <f t="shared" si="96"/>
        <v/>
      </c>
      <c r="S1289" s="107" t="str">
        <f t="shared" si="97"/>
        <v/>
      </c>
      <c r="T1289" s="105"/>
      <c r="U1289" s="101" t="str">
        <f t="shared" si="98"/>
        <v/>
      </c>
      <c r="V1289" s="101" t="str">
        <f t="shared" si="99"/>
        <v/>
      </c>
    </row>
    <row r="1290" spans="1:22" x14ac:dyDescent="0.3">
      <c r="A1290" s="32">
        <f t="shared" si="95"/>
        <v>1268</v>
      </c>
      <c r="B1290" s="66" t="str">
        <f>IF(OR(C1290="EE",C1290="E",C1290="Employee",C1290="Self",AND(C1290=0,TRIM(C1290)&lt;&gt;"")),MAX($B$23:B1289)+1,"")</f>
        <v/>
      </c>
      <c r="C1290" s="65"/>
      <c r="D1290" s="43"/>
      <c r="E1290" s="43"/>
      <c r="F1290" s="27"/>
      <c r="G1290" s="28"/>
      <c r="H1290" s="28"/>
      <c r="I1290" s="28"/>
      <c r="J1290" s="28"/>
      <c r="K1290" s="28"/>
      <c r="L1290" s="28"/>
      <c r="M1290" s="45"/>
      <c r="N1290" s="28"/>
      <c r="O1290" s="26"/>
      <c r="Q1290" s="101"/>
      <c r="R1290" s="101" t="str">
        <f t="shared" si="96"/>
        <v/>
      </c>
      <c r="S1290" s="107" t="str">
        <f t="shared" si="97"/>
        <v/>
      </c>
      <c r="T1290" s="105"/>
      <c r="U1290" s="101" t="str">
        <f t="shared" si="98"/>
        <v/>
      </c>
      <c r="V1290" s="101" t="str">
        <f t="shared" si="99"/>
        <v/>
      </c>
    </row>
    <row r="1291" spans="1:22" x14ac:dyDescent="0.3">
      <c r="A1291" s="32">
        <f t="shared" si="95"/>
        <v>1269</v>
      </c>
      <c r="B1291" s="66" t="str">
        <f>IF(OR(C1291="EE",C1291="E",C1291="Employee",C1291="Self",AND(C1291=0,TRIM(C1291)&lt;&gt;"")),MAX($B$23:B1290)+1,"")</f>
        <v/>
      </c>
      <c r="C1291" s="65"/>
      <c r="D1291" s="43"/>
      <c r="E1291" s="43"/>
      <c r="F1291" s="27"/>
      <c r="G1291" s="28"/>
      <c r="H1291" s="28"/>
      <c r="I1291" s="28"/>
      <c r="J1291" s="28"/>
      <c r="K1291" s="28"/>
      <c r="L1291" s="28"/>
      <c r="M1291" s="45"/>
      <c r="N1291" s="28"/>
      <c r="O1291" s="26"/>
      <c r="Q1291" s="101"/>
      <c r="R1291" s="101" t="str">
        <f t="shared" si="96"/>
        <v/>
      </c>
      <c r="S1291" s="107" t="str">
        <f t="shared" si="97"/>
        <v/>
      </c>
      <c r="T1291" s="105"/>
      <c r="U1291" s="101" t="str">
        <f t="shared" si="98"/>
        <v/>
      </c>
      <c r="V1291" s="101" t="str">
        <f t="shared" si="99"/>
        <v/>
      </c>
    </row>
    <row r="1292" spans="1:22" x14ac:dyDescent="0.3">
      <c r="A1292" s="32">
        <f t="shared" si="95"/>
        <v>1270</v>
      </c>
      <c r="B1292" s="66" t="str">
        <f>IF(OR(C1292="EE",C1292="E",C1292="Employee",C1292="Self",AND(C1292=0,TRIM(C1292)&lt;&gt;"")),MAX($B$23:B1291)+1,"")</f>
        <v/>
      </c>
      <c r="C1292" s="65"/>
      <c r="D1292" s="43"/>
      <c r="E1292" s="43"/>
      <c r="F1292" s="27"/>
      <c r="G1292" s="28"/>
      <c r="H1292" s="28"/>
      <c r="I1292" s="28"/>
      <c r="J1292" s="28"/>
      <c r="K1292" s="28"/>
      <c r="L1292" s="28"/>
      <c r="M1292" s="45"/>
      <c r="N1292" s="28"/>
      <c r="O1292" s="26"/>
      <c r="Q1292" s="101"/>
      <c r="R1292" s="101" t="str">
        <f t="shared" si="96"/>
        <v/>
      </c>
      <c r="S1292" s="107" t="str">
        <f t="shared" si="97"/>
        <v/>
      </c>
      <c r="T1292" s="105"/>
      <c r="U1292" s="101" t="str">
        <f t="shared" si="98"/>
        <v/>
      </c>
      <c r="V1292" s="101" t="str">
        <f t="shared" si="99"/>
        <v/>
      </c>
    </row>
    <row r="1293" spans="1:22" x14ac:dyDescent="0.3">
      <c r="A1293" s="32">
        <f t="shared" si="95"/>
        <v>1271</v>
      </c>
      <c r="B1293" s="66" t="str">
        <f>IF(OR(C1293="EE",C1293="E",C1293="Employee",C1293="Self",AND(C1293=0,TRIM(C1293)&lt;&gt;"")),MAX($B$23:B1292)+1,"")</f>
        <v/>
      </c>
      <c r="C1293" s="65"/>
      <c r="D1293" s="43"/>
      <c r="E1293" s="43"/>
      <c r="F1293" s="27"/>
      <c r="G1293" s="28"/>
      <c r="H1293" s="28"/>
      <c r="I1293" s="28"/>
      <c r="J1293" s="28"/>
      <c r="K1293" s="28"/>
      <c r="L1293" s="28"/>
      <c r="M1293" s="45"/>
      <c r="N1293" s="28"/>
      <c r="O1293" s="26"/>
      <c r="Q1293" s="101"/>
      <c r="R1293" s="101" t="str">
        <f t="shared" si="96"/>
        <v/>
      </c>
      <c r="S1293" s="107" t="str">
        <f t="shared" si="97"/>
        <v/>
      </c>
      <c r="T1293" s="105"/>
      <c r="U1293" s="101" t="str">
        <f t="shared" si="98"/>
        <v/>
      </c>
      <c r="V1293" s="101" t="str">
        <f t="shared" si="99"/>
        <v/>
      </c>
    </row>
    <row r="1294" spans="1:22" x14ac:dyDescent="0.3">
      <c r="A1294" s="32">
        <f t="shared" si="95"/>
        <v>1272</v>
      </c>
      <c r="B1294" s="66" t="str">
        <f>IF(OR(C1294="EE",C1294="E",C1294="Employee",C1294="Self",AND(C1294=0,TRIM(C1294)&lt;&gt;"")),MAX($B$23:B1293)+1,"")</f>
        <v/>
      </c>
      <c r="C1294" s="65"/>
      <c r="D1294" s="43"/>
      <c r="E1294" s="43"/>
      <c r="F1294" s="27"/>
      <c r="G1294" s="28"/>
      <c r="H1294" s="28"/>
      <c r="I1294" s="28"/>
      <c r="J1294" s="28"/>
      <c r="K1294" s="28"/>
      <c r="L1294" s="28"/>
      <c r="M1294" s="45"/>
      <c r="N1294" s="28"/>
      <c r="O1294" s="26"/>
      <c r="Q1294" s="101"/>
      <c r="R1294" s="101" t="str">
        <f t="shared" si="96"/>
        <v/>
      </c>
      <c r="S1294" s="107" t="str">
        <f t="shared" si="97"/>
        <v/>
      </c>
      <c r="T1294" s="105"/>
      <c r="U1294" s="101" t="str">
        <f t="shared" si="98"/>
        <v/>
      </c>
      <c r="V1294" s="101" t="str">
        <f t="shared" si="99"/>
        <v/>
      </c>
    </row>
    <row r="1295" spans="1:22" x14ac:dyDescent="0.3">
      <c r="A1295" s="32">
        <f t="shared" si="95"/>
        <v>1273</v>
      </c>
      <c r="B1295" s="66" t="str">
        <f>IF(OR(C1295="EE",C1295="E",C1295="Employee",C1295="Self",AND(C1295=0,TRIM(C1295)&lt;&gt;"")),MAX($B$23:B1294)+1,"")</f>
        <v/>
      </c>
      <c r="C1295" s="65"/>
      <c r="D1295" s="43"/>
      <c r="E1295" s="43"/>
      <c r="F1295" s="27"/>
      <c r="G1295" s="28"/>
      <c r="H1295" s="28"/>
      <c r="I1295" s="28"/>
      <c r="J1295" s="28"/>
      <c r="K1295" s="28"/>
      <c r="L1295" s="28"/>
      <c r="M1295" s="45"/>
      <c r="N1295" s="28"/>
      <c r="O1295" s="26"/>
      <c r="Q1295" s="101"/>
      <c r="R1295" s="101" t="str">
        <f t="shared" si="96"/>
        <v/>
      </c>
      <c r="S1295" s="107" t="str">
        <f t="shared" si="97"/>
        <v/>
      </c>
      <c r="T1295" s="105"/>
      <c r="U1295" s="101" t="str">
        <f t="shared" si="98"/>
        <v/>
      </c>
      <c r="V1295" s="101" t="str">
        <f t="shared" si="99"/>
        <v/>
      </c>
    </row>
    <row r="1296" spans="1:22" x14ac:dyDescent="0.3">
      <c r="A1296" s="32">
        <f t="shared" si="95"/>
        <v>1274</v>
      </c>
      <c r="B1296" s="66" t="str">
        <f>IF(OR(C1296="EE",C1296="E",C1296="Employee",C1296="Self",AND(C1296=0,TRIM(C1296)&lt;&gt;"")),MAX($B$23:B1295)+1,"")</f>
        <v/>
      </c>
      <c r="C1296" s="65"/>
      <c r="D1296" s="43"/>
      <c r="E1296" s="43"/>
      <c r="F1296" s="27"/>
      <c r="G1296" s="28"/>
      <c r="H1296" s="28"/>
      <c r="I1296" s="28"/>
      <c r="J1296" s="28"/>
      <c r="K1296" s="28"/>
      <c r="L1296" s="28"/>
      <c r="M1296" s="45"/>
      <c r="N1296" s="28"/>
      <c r="O1296" s="26"/>
      <c r="Q1296" s="101"/>
      <c r="R1296" s="101" t="str">
        <f t="shared" si="96"/>
        <v/>
      </c>
      <c r="S1296" s="107" t="str">
        <f t="shared" si="97"/>
        <v/>
      </c>
      <c r="T1296" s="105"/>
      <c r="U1296" s="101" t="str">
        <f t="shared" si="98"/>
        <v/>
      </c>
      <c r="V1296" s="101" t="str">
        <f t="shared" si="99"/>
        <v/>
      </c>
    </row>
    <row r="1297" spans="1:22" x14ac:dyDescent="0.3">
      <c r="A1297" s="32">
        <f t="shared" si="95"/>
        <v>1275</v>
      </c>
      <c r="B1297" s="66" t="str">
        <f>IF(OR(C1297="EE",C1297="E",C1297="Employee",C1297="Self",AND(C1297=0,TRIM(C1297)&lt;&gt;"")),MAX($B$23:B1296)+1,"")</f>
        <v/>
      </c>
      <c r="C1297" s="65"/>
      <c r="D1297" s="43"/>
      <c r="E1297" s="43"/>
      <c r="F1297" s="27"/>
      <c r="G1297" s="28"/>
      <c r="H1297" s="28"/>
      <c r="I1297" s="28"/>
      <c r="J1297" s="28"/>
      <c r="K1297" s="28"/>
      <c r="L1297" s="28"/>
      <c r="M1297" s="45"/>
      <c r="N1297" s="28"/>
      <c r="O1297" s="26"/>
      <c r="Q1297" s="101"/>
      <c r="R1297" s="101" t="str">
        <f t="shared" si="96"/>
        <v/>
      </c>
      <c r="S1297" s="107" t="str">
        <f t="shared" si="97"/>
        <v/>
      </c>
      <c r="T1297" s="105"/>
      <c r="U1297" s="101" t="str">
        <f t="shared" si="98"/>
        <v/>
      </c>
      <c r="V1297" s="101" t="str">
        <f t="shared" si="99"/>
        <v/>
      </c>
    </row>
    <row r="1298" spans="1:22" x14ac:dyDescent="0.3">
      <c r="A1298" s="32">
        <f t="shared" si="95"/>
        <v>1276</v>
      </c>
      <c r="B1298" s="66" t="str">
        <f>IF(OR(C1298="EE",C1298="E",C1298="Employee",C1298="Self",AND(C1298=0,TRIM(C1298)&lt;&gt;"")),MAX($B$23:B1297)+1,"")</f>
        <v/>
      </c>
      <c r="C1298" s="65"/>
      <c r="D1298" s="43"/>
      <c r="E1298" s="43"/>
      <c r="F1298" s="27"/>
      <c r="G1298" s="28"/>
      <c r="H1298" s="28"/>
      <c r="I1298" s="28"/>
      <c r="J1298" s="28"/>
      <c r="K1298" s="28"/>
      <c r="L1298" s="28"/>
      <c r="M1298" s="45"/>
      <c r="N1298" s="28"/>
      <c r="O1298" s="26"/>
      <c r="Q1298" s="101"/>
      <c r="R1298" s="101" t="str">
        <f t="shared" si="96"/>
        <v/>
      </c>
      <c r="S1298" s="107" t="str">
        <f t="shared" si="97"/>
        <v/>
      </c>
      <c r="T1298" s="105"/>
      <c r="U1298" s="101" t="str">
        <f t="shared" si="98"/>
        <v/>
      </c>
      <c r="V1298" s="101" t="str">
        <f t="shared" si="99"/>
        <v/>
      </c>
    </row>
    <row r="1299" spans="1:22" x14ac:dyDescent="0.3">
      <c r="A1299" s="32">
        <f t="shared" si="95"/>
        <v>1277</v>
      </c>
      <c r="B1299" s="66" t="str">
        <f>IF(OR(C1299="EE",C1299="E",C1299="Employee",C1299="Self",AND(C1299=0,TRIM(C1299)&lt;&gt;"")),MAX($B$23:B1298)+1,"")</f>
        <v/>
      </c>
      <c r="C1299" s="65"/>
      <c r="D1299" s="43"/>
      <c r="E1299" s="43"/>
      <c r="F1299" s="27"/>
      <c r="G1299" s="28"/>
      <c r="H1299" s="28"/>
      <c r="I1299" s="28"/>
      <c r="J1299" s="28"/>
      <c r="K1299" s="28"/>
      <c r="L1299" s="28"/>
      <c r="M1299" s="45"/>
      <c r="N1299" s="28"/>
      <c r="O1299" s="26"/>
      <c r="Q1299" s="101"/>
      <c r="R1299" s="101" t="str">
        <f t="shared" si="96"/>
        <v/>
      </c>
      <c r="S1299" s="107" t="str">
        <f t="shared" si="97"/>
        <v/>
      </c>
      <c r="T1299" s="105"/>
      <c r="U1299" s="101" t="str">
        <f t="shared" si="98"/>
        <v/>
      </c>
      <c r="V1299" s="101" t="str">
        <f t="shared" si="99"/>
        <v/>
      </c>
    </row>
    <row r="1300" spans="1:22" x14ac:dyDescent="0.3">
      <c r="A1300" s="32">
        <f t="shared" si="95"/>
        <v>1278</v>
      </c>
      <c r="B1300" s="66" t="str">
        <f>IF(OR(C1300="EE",C1300="E",C1300="Employee",C1300="Self",AND(C1300=0,TRIM(C1300)&lt;&gt;"")),MAX($B$23:B1299)+1,"")</f>
        <v/>
      </c>
      <c r="C1300" s="65"/>
      <c r="D1300" s="43"/>
      <c r="E1300" s="43"/>
      <c r="F1300" s="27"/>
      <c r="G1300" s="28"/>
      <c r="H1300" s="28"/>
      <c r="I1300" s="28"/>
      <c r="J1300" s="28"/>
      <c r="K1300" s="28"/>
      <c r="L1300" s="28"/>
      <c r="M1300" s="45"/>
      <c r="N1300" s="28"/>
      <c r="O1300" s="26"/>
      <c r="Q1300" s="101"/>
      <c r="R1300" s="101" t="str">
        <f t="shared" si="96"/>
        <v/>
      </c>
      <c r="S1300" s="107" t="str">
        <f t="shared" si="97"/>
        <v/>
      </c>
      <c r="T1300" s="105"/>
      <c r="U1300" s="101" t="str">
        <f t="shared" si="98"/>
        <v/>
      </c>
      <c r="V1300" s="101" t="str">
        <f t="shared" si="99"/>
        <v/>
      </c>
    </row>
    <row r="1301" spans="1:22" x14ac:dyDescent="0.3">
      <c r="A1301" s="32">
        <f t="shared" si="95"/>
        <v>1279</v>
      </c>
      <c r="B1301" s="66" t="str">
        <f>IF(OR(C1301="EE",C1301="E",C1301="Employee",C1301="Self",AND(C1301=0,TRIM(C1301)&lt;&gt;"")),MAX($B$23:B1300)+1,"")</f>
        <v/>
      </c>
      <c r="C1301" s="65"/>
      <c r="D1301" s="43"/>
      <c r="E1301" s="43"/>
      <c r="F1301" s="27"/>
      <c r="G1301" s="28"/>
      <c r="H1301" s="28"/>
      <c r="I1301" s="28"/>
      <c r="J1301" s="28"/>
      <c r="K1301" s="28"/>
      <c r="L1301" s="28"/>
      <c r="M1301" s="45"/>
      <c r="N1301" s="28"/>
      <c r="O1301" s="26"/>
      <c r="Q1301" s="101"/>
      <c r="R1301" s="101" t="str">
        <f t="shared" si="96"/>
        <v/>
      </c>
      <c r="S1301" s="107" t="str">
        <f t="shared" si="97"/>
        <v/>
      </c>
      <c r="T1301" s="105"/>
      <c r="U1301" s="101" t="str">
        <f t="shared" si="98"/>
        <v/>
      </c>
      <c r="V1301" s="101" t="str">
        <f t="shared" si="99"/>
        <v/>
      </c>
    </row>
    <row r="1302" spans="1:22" x14ac:dyDescent="0.3">
      <c r="A1302" s="32">
        <f t="shared" si="95"/>
        <v>1280</v>
      </c>
      <c r="B1302" s="66" t="str">
        <f>IF(OR(C1302="EE",C1302="E",C1302="Employee",C1302="Self",AND(C1302=0,TRIM(C1302)&lt;&gt;"")),MAX($B$23:B1301)+1,"")</f>
        <v/>
      </c>
      <c r="C1302" s="65"/>
      <c r="D1302" s="43"/>
      <c r="E1302" s="43"/>
      <c r="F1302" s="27"/>
      <c r="G1302" s="28"/>
      <c r="H1302" s="28"/>
      <c r="I1302" s="28"/>
      <c r="J1302" s="28"/>
      <c r="K1302" s="28"/>
      <c r="L1302" s="28"/>
      <c r="M1302" s="45"/>
      <c r="N1302" s="28"/>
      <c r="O1302" s="26"/>
      <c r="Q1302" s="101"/>
      <c r="R1302" s="101" t="str">
        <f t="shared" si="96"/>
        <v/>
      </c>
      <c r="S1302" s="107" t="str">
        <f t="shared" si="97"/>
        <v/>
      </c>
      <c r="T1302" s="105"/>
      <c r="U1302" s="101" t="str">
        <f t="shared" si="98"/>
        <v/>
      </c>
      <c r="V1302" s="101" t="str">
        <f t="shared" si="99"/>
        <v/>
      </c>
    </row>
    <row r="1303" spans="1:22" x14ac:dyDescent="0.3">
      <c r="A1303" s="32">
        <f t="shared" si="95"/>
        <v>1281</v>
      </c>
      <c r="B1303" s="66" t="str">
        <f>IF(OR(C1303="EE",C1303="E",C1303="Employee",C1303="Self",AND(C1303=0,TRIM(C1303)&lt;&gt;"")),MAX($B$23:B1302)+1,"")</f>
        <v/>
      </c>
      <c r="C1303" s="65"/>
      <c r="D1303" s="43"/>
      <c r="E1303" s="43"/>
      <c r="F1303" s="27"/>
      <c r="G1303" s="28"/>
      <c r="H1303" s="28"/>
      <c r="I1303" s="28"/>
      <c r="J1303" s="28"/>
      <c r="K1303" s="28"/>
      <c r="L1303" s="28"/>
      <c r="M1303" s="45"/>
      <c r="N1303" s="28"/>
      <c r="O1303" s="26"/>
      <c r="Q1303" s="101"/>
      <c r="R1303" s="101" t="str">
        <f t="shared" si="96"/>
        <v/>
      </c>
      <c r="S1303" s="107" t="str">
        <f t="shared" si="97"/>
        <v/>
      </c>
      <c r="T1303" s="105"/>
      <c r="U1303" s="101" t="str">
        <f t="shared" si="98"/>
        <v/>
      </c>
      <c r="V1303" s="101" t="str">
        <f t="shared" si="99"/>
        <v/>
      </c>
    </row>
    <row r="1304" spans="1:22" x14ac:dyDescent="0.3">
      <c r="A1304" s="32">
        <f t="shared" ref="A1304:A1367" si="100">ROW()-ROW($A$22)</f>
        <v>1282</v>
      </c>
      <c r="B1304" s="66" t="str">
        <f>IF(OR(C1304="EE",C1304="E",C1304="Employee",C1304="Self",AND(C1304=0,TRIM(C1304)&lt;&gt;"")),MAX($B$23:B1303)+1,"")</f>
        <v/>
      </c>
      <c r="C1304" s="65"/>
      <c r="D1304" s="43"/>
      <c r="E1304" s="43"/>
      <c r="F1304" s="27"/>
      <c r="G1304" s="28"/>
      <c r="H1304" s="28"/>
      <c r="I1304" s="28"/>
      <c r="J1304" s="28"/>
      <c r="K1304" s="28"/>
      <c r="L1304" s="28"/>
      <c r="M1304" s="45"/>
      <c r="N1304" s="28"/>
      <c r="O1304" s="26"/>
      <c r="Q1304" s="101"/>
      <c r="R1304" s="101" t="str">
        <f t="shared" ref="R1304:R1367" si="101">IFERROR(LEFT(TRIM(Q1304),FIND(",",TRIM(Q1304))-1),"")</f>
        <v/>
      </c>
      <c r="S1304" s="107" t="str">
        <f t="shared" ref="S1304:S1367" si="102">IFERROR(RIGHT(TRIM(Q1304),LEN(TRIM(Q1304))-FIND(",",TRIM(Q1304))-1),"")</f>
        <v/>
      </c>
      <c r="T1304" s="105"/>
      <c r="U1304" s="101" t="str">
        <f t="shared" si="98"/>
        <v/>
      </c>
      <c r="V1304" s="101" t="str">
        <f t="shared" si="99"/>
        <v/>
      </c>
    </row>
    <row r="1305" spans="1:22" x14ac:dyDescent="0.3">
      <c r="A1305" s="32">
        <f t="shared" si="100"/>
        <v>1283</v>
      </c>
      <c r="B1305" s="66" t="str">
        <f>IF(OR(C1305="EE",C1305="E",C1305="Employee",C1305="Self",AND(C1305=0,TRIM(C1305)&lt;&gt;"")),MAX($B$23:B1304)+1,"")</f>
        <v/>
      </c>
      <c r="C1305" s="65"/>
      <c r="D1305" s="43"/>
      <c r="E1305" s="43"/>
      <c r="F1305" s="27"/>
      <c r="G1305" s="28"/>
      <c r="H1305" s="28"/>
      <c r="I1305" s="28"/>
      <c r="J1305" s="28"/>
      <c r="K1305" s="28"/>
      <c r="L1305" s="28"/>
      <c r="M1305" s="45"/>
      <c r="N1305" s="28"/>
      <c r="O1305" s="26"/>
      <c r="Q1305" s="101"/>
      <c r="R1305" s="101" t="str">
        <f t="shared" si="101"/>
        <v/>
      </c>
      <c r="S1305" s="107" t="str">
        <f t="shared" si="102"/>
        <v/>
      </c>
      <c r="T1305" s="105"/>
      <c r="U1305" s="101" t="str">
        <f t="shared" ref="U1305:U1368" si="103">IFERROR(RIGHT(TRIM(T1305),LEN(TRIM(T1305))-FIND(" ",TRIM(T1305))),"")</f>
        <v/>
      </c>
      <c r="V1305" s="101" t="str">
        <f t="shared" ref="V1305:V1368" si="104">IFERROR(LEFT(TRIM(T1305),FIND(" ",TRIM(T1305))-1),"")</f>
        <v/>
      </c>
    </row>
    <row r="1306" spans="1:22" x14ac:dyDescent="0.3">
      <c r="A1306" s="32">
        <f t="shared" si="100"/>
        <v>1284</v>
      </c>
      <c r="B1306" s="66" t="str">
        <f>IF(OR(C1306="EE",C1306="E",C1306="Employee",C1306="Self",AND(C1306=0,TRIM(C1306)&lt;&gt;"")),MAX($B$23:B1305)+1,"")</f>
        <v/>
      </c>
      <c r="C1306" s="65"/>
      <c r="D1306" s="43"/>
      <c r="E1306" s="43"/>
      <c r="F1306" s="27"/>
      <c r="G1306" s="28"/>
      <c r="H1306" s="28"/>
      <c r="I1306" s="28"/>
      <c r="J1306" s="28"/>
      <c r="K1306" s="28"/>
      <c r="L1306" s="28"/>
      <c r="M1306" s="45"/>
      <c r="N1306" s="28"/>
      <c r="O1306" s="26"/>
      <c r="Q1306" s="101"/>
      <c r="R1306" s="101" t="str">
        <f t="shared" si="101"/>
        <v/>
      </c>
      <c r="S1306" s="107" t="str">
        <f t="shared" si="102"/>
        <v/>
      </c>
      <c r="T1306" s="105"/>
      <c r="U1306" s="101" t="str">
        <f t="shared" si="103"/>
        <v/>
      </c>
      <c r="V1306" s="101" t="str">
        <f t="shared" si="104"/>
        <v/>
      </c>
    </row>
    <row r="1307" spans="1:22" x14ac:dyDescent="0.3">
      <c r="A1307" s="32">
        <f t="shared" si="100"/>
        <v>1285</v>
      </c>
      <c r="B1307" s="66" t="str">
        <f>IF(OR(C1307="EE",C1307="E",C1307="Employee",C1307="Self",AND(C1307=0,TRIM(C1307)&lt;&gt;"")),MAX($B$23:B1306)+1,"")</f>
        <v/>
      </c>
      <c r="C1307" s="65"/>
      <c r="D1307" s="43"/>
      <c r="E1307" s="43"/>
      <c r="F1307" s="27"/>
      <c r="G1307" s="28"/>
      <c r="H1307" s="28"/>
      <c r="I1307" s="28"/>
      <c r="J1307" s="28"/>
      <c r="K1307" s="28"/>
      <c r="L1307" s="28"/>
      <c r="M1307" s="45"/>
      <c r="N1307" s="28"/>
      <c r="O1307" s="26"/>
      <c r="Q1307" s="101"/>
      <c r="R1307" s="101" t="str">
        <f t="shared" si="101"/>
        <v/>
      </c>
      <c r="S1307" s="107" t="str">
        <f t="shared" si="102"/>
        <v/>
      </c>
      <c r="T1307" s="105"/>
      <c r="U1307" s="101" t="str">
        <f t="shared" si="103"/>
        <v/>
      </c>
      <c r="V1307" s="101" t="str">
        <f t="shared" si="104"/>
        <v/>
      </c>
    </row>
    <row r="1308" spans="1:22" x14ac:dyDescent="0.3">
      <c r="A1308" s="32">
        <f t="shared" si="100"/>
        <v>1286</v>
      </c>
      <c r="B1308" s="66" t="str">
        <f>IF(OR(C1308="EE",C1308="E",C1308="Employee",C1308="Self",AND(C1308=0,TRIM(C1308)&lt;&gt;"")),MAX($B$23:B1307)+1,"")</f>
        <v/>
      </c>
      <c r="C1308" s="65"/>
      <c r="D1308" s="43"/>
      <c r="E1308" s="43"/>
      <c r="F1308" s="27"/>
      <c r="G1308" s="28"/>
      <c r="H1308" s="28"/>
      <c r="I1308" s="28"/>
      <c r="J1308" s="28"/>
      <c r="K1308" s="28"/>
      <c r="L1308" s="28"/>
      <c r="M1308" s="45"/>
      <c r="N1308" s="28"/>
      <c r="O1308" s="26"/>
      <c r="Q1308" s="101"/>
      <c r="R1308" s="101" t="str">
        <f t="shared" si="101"/>
        <v/>
      </c>
      <c r="S1308" s="107" t="str">
        <f t="shared" si="102"/>
        <v/>
      </c>
      <c r="T1308" s="105"/>
      <c r="U1308" s="101" t="str">
        <f t="shared" si="103"/>
        <v/>
      </c>
      <c r="V1308" s="101" t="str">
        <f t="shared" si="104"/>
        <v/>
      </c>
    </row>
    <row r="1309" spans="1:22" x14ac:dyDescent="0.3">
      <c r="A1309" s="32">
        <f t="shared" si="100"/>
        <v>1287</v>
      </c>
      <c r="B1309" s="66" t="str">
        <f>IF(OR(C1309="EE",C1309="E",C1309="Employee",C1309="Self",AND(C1309=0,TRIM(C1309)&lt;&gt;"")),MAX($B$23:B1308)+1,"")</f>
        <v/>
      </c>
      <c r="C1309" s="65"/>
      <c r="D1309" s="43"/>
      <c r="E1309" s="43"/>
      <c r="F1309" s="27"/>
      <c r="G1309" s="28"/>
      <c r="H1309" s="28"/>
      <c r="I1309" s="28"/>
      <c r="J1309" s="28"/>
      <c r="K1309" s="28"/>
      <c r="L1309" s="28"/>
      <c r="M1309" s="45"/>
      <c r="N1309" s="28"/>
      <c r="O1309" s="26"/>
      <c r="Q1309" s="101"/>
      <c r="R1309" s="101" t="str">
        <f t="shared" si="101"/>
        <v/>
      </c>
      <c r="S1309" s="107" t="str">
        <f t="shared" si="102"/>
        <v/>
      </c>
      <c r="T1309" s="105"/>
      <c r="U1309" s="101" t="str">
        <f t="shared" si="103"/>
        <v/>
      </c>
      <c r="V1309" s="101" t="str">
        <f t="shared" si="104"/>
        <v/>
      </c>
    </row>
    <row r="1310" spans="1:22" x14ac:dyDescent="0.3">
      <c r="A1310" s="32">
        <f t="shared" si="100"/>
        <v>1288</v>
      </c>
      <c r="B1310" s="66" t="str">
        <f>IF(OR(C1310="EE",C1310="E",C1310="Employee",C1310="Self",AND(C1310=0,TRIM(C1310)&lt;&gt;"")),MAX($B$23:B1309)+1,"")</f>
        <v/>
      </c>
      <c r="C1310" s="65"/>
      <c r="D1310" s="43"/>
      <c r="E1310" s="43"/>
      <c r="F1310" s="27"/>
      <c r="G1310" s="28"/>
      <c r="H1310" s="28"/>
      <c r="I1310" s="28"/>
      <c r="J1310" s="28"/>
      <c r="K1310" s="28"/>
      <c r="L1310" s="28"/>
      <c r="M1310" s="45"/>
      <c r="N1310" s="28"/>
      <c r="O1310" s="26"/>
      <c r="Q1310" s="101"/>
      <c r="R1310" s="101" t="str">
        <f t="shared" si="101"/>
        <v/>
      </c>
      <c r="S1310" s="107" t="str">
        <f t="shared" si="102"/>
        <v/>
      </c>
      <c r="T1310" s="105"/>
      <c r="U1310" s="101" t="str">
        <f t="shared" si="103"/>
        <v/>
      </c>
      <c r="V1310" s="101" t="str">
        <f t="shared" si="104"/>
        <v/>
      </c>
    </row>
    <row r="1311" spans="1:22" x14ac:dyDescent="0.3">
      <c r="A1311" s="32">
        <f t="shared" si="100"/>
        <v>1289</v>
      </c>
      <c r="B1311" s="66" t="str">
        <f>IF(OR(C1311="EE",C1311="E",C1311="Employee",C1311="Self",AND(C1311=0,TRIM(C1311)&lt;&gt;"")),MAX($B$23:B1310)+1,"")</f>
        <v/>
      </c>
      <c r="C1311" s="65"/>
      <c r="D1311" s="43"/>
      <c r="E1311" s="43"/>
      <c r="F1311" s="27"/>
      <c r="G1311" s="28"/>
      <c r="H1311" s="28"/>
      <c r="I1311" s="28"/>
      <c r="J1311" s="28"/>
      <c r="K1311" s="28"/>
      <c r="L1311" s="28"/>
      <c r="M1311" s="45"/>
      <c r="N1311" s="28"/>
      <c r="O1311" s="26"/>
      <c r="Q1311" s="101"/>
      <c r="R1311" s="101" t="str">
        <f t="shared" si="101"/>
        <v/>
      </c>
      <c r="S1311" s="107" t="str">
        <f t="shared" si="102"/>
        <v/>
      </c>
      <c r="T1311" s="105"/>
      <c r="U1311" s="101" t="str">
        <f t="shared" si="103"/>
        <v/>
      </c>
      <c r="V1311" s="101" t="str">
        <f t="shared" si="104"/>
        <v/>
      </c>
    </row>
    <row r="1312" spans="1:22" x14ac:dyDescent="0.3">
      <c r="A1312" s="32">
        <f t="shared" si="100"/>
        <v>1290</v>
      </c>
      <c r="B1312" s="66" t="str">
        <f>IF(OR(C1312="EE",C1312="E",C1312="Employee",C1312="Self",AND(C1312=0,TRIM(C1312)&lt;&gt;"")),MAX($B$23:B1311)+1,"")</f>
        <v/>
      </c>
      <c r="C1312" s="65"/>
      <c r="D1312" s="43"/>
      <c r="E1312" s="43"/>
      <c r="F1312" s="27"/>
      <c r="G1312" s="28"/>
      <c r="H1312" s="28"/>
      <c r="I1312" s="28"/>
      <c r="J1312" s="28"/>
      <c r="K1312" s="28"/>
      <c r="L1312" s="28"/>
      <c r="M1312" s="45"/>
      <c r="N1312" s="28"/>
      <c r="O1312" s="26"/>
      <c r="Q1312" s="101"/>
      <c r="R1312" s="101" t="str">
        <f t="shared" si="101"/>
        <v/>
      </c>
      <c r="S1312" s="107" t="str">
        <f t="shared" si="102"/>
        <v/>
      </c>
      <c r="T1312" s="105"/>
      <c r="U1312" s="101" t="str">
        <f t="shared" si="103"/>
        <v/>
      </c>
      <c r="V1312" s="101" t="str">
        <f t="shared" si="104"/>
        <v/>
      </c>
    </row>
    <row r="1313" spans="1:22" x14ac:dyDescent="0.3">
      <c r="A1313" s="32">
        <f t="shared" si="100"/>
        <v>1291</v>
      </c>
      <c r="B1313" s="66" t="str">
        <f>IF(OR(C1313="EE",C1313="E",C1313="Employee",C1313="Self",AND(C1313=0,TRIM(C1313)&lt;&gt;"")),MAX($B$23:B1312)+1,"")</f>
        <v/>
      </c>
      <c r="C1313" s="65"/>
      <c r="D1313" s="43"/>
      <c r="E1313" s="43"/>
      <c r="F1313" s="27"/>
      <c r="G1313" s="28"/>
      <c r="H1313" s="28"/>
      <c r="I1313" s="28"/>
      <c r="J1313" s="28"/>
      <c r="K1313" s="28"/>
      <c r="L1313" s="28"/>
      <c r="M1313" s="45"/>
      <c r="N1313" s="28"/>
      <c r="O1313" s="26"/>
      <c r="Q1313" s="101"/>
      <c r="R1313" s="101" t="str">
        <f t="shared" si="101"/>
        <v/>
      </c>
      <c r="S1313" s="107" t="str">
        <f t="shared" si="102"/>
        <v/>
      </c>
      <c r="T1313" s="105"/>
      <c r="U1313" s="101" t="str">
        <f t="shared" si="103"/>
        <v/>
      </c>
      <c r="V1313" s="101" t="str">
        <f t="shared" si="104"/>
        <v/>
      </c>
    </row>
    <row r="1314" spans="1:22" x14ac:dyDescent="0.3">
      <c r="A1314" s="32">
        <f t="shared" si="100"/>
        <v>1292</v>
      </c>
      <c r="B1314" s="66" t="str">
        <f>IF(OR(C1314="EE",C1314="E",C1314="Employee",C1314="Self",AND(C1314=0,TRIM(C1314)&lt;&gt;"")),MAX($B$23:B1313)+1,"")</f>
        <v/>
      </c>
      <c r="C1314" s="65"/>
      <c r="D1314" s="43"/>
      <c r="E1314" s="43"/>
      <c r="F1314" s="27"/>
      <c r="G1314" s="28"/>
      <c r="H1314" s="28"/>
      <c r="I1314" s="28"/>
      <c r="J1314" s="28"/>
      <c r="K1314" s="28"/>
      <c r="L1314" s="28"/>
      <c r="M1314" s="45"/>
      <c r="N1314" s="28"/>
      <c r="O1314" s="26"/>
      <c r="Q1314" s="101"/>
      <c r="R1314" s="101" t="str">
        <f t="shared" si="101"/>
        <v/>
      </c>
      <c r="S1314" s="107" t="str">
        <f t="shared" si="102"/>
        <v/>
      </c>
      <c r="T1314" s="105"/>
      <c r="U1314" s="101" t="str">
        <f t="shared" si="103"/>
        <v/>
      </c>
      <c r="V1314" s="101" t="str">
        <f t="shared" si="104"/>
        <v/>
      </c>
    </row>
    <row r="1315" spans="1:22" x14ac:dyDescent="0.3">
      <c r="A1315" s="32">
        <f t="shared" si="100"/>
        <v>1293</v>
      </c>
      <c r="B1315" s="66" t="str">
        <f>IF(OR(C1315="EE",C1315="E",C1315="Employee",C1315="Self",AND(C1315=0,TRIM(C1315)&lt;&gt;"")),MAX($B$23:B1314)+1,"")</f>
        <v/>
      </c>
      <c r="C1315" s="65"/>
      <c r="D1315" s="43"/>
      <c r="E1315" s="43"/>
      <c r="F1315" s="27"/>
      <c r="G1315" s="28"/>
      <c r="H1315" s="28"/>
      <c r="I1315" s="28"/>
      <c r="J1315" s="28"/>
      <c r="K1315" s="28"/>
      <c r="L1315" s="28"/>
      <c r="M1315" s="45"/>
      <c r="N1315" s="28"/>
      <c r="O1315" s="26"/>
      <c r="Q1315" s="101"/>
      <c r="R1315" s="101" t="str">
        <f t="shared" si="101"/>
        <v/>
      </c>
      <c r="S1315" s="107" t="str">
        <f t="shared" si="102"/>
        <v/>
      </c>
      <c r="T1315" s="105"/>
      <c r="U1315" s="101" t="str">
        <f t="shared" si="103"/>
        <v/>
      </c>
      <c r="V1315" s="101" t="str">
        <f t="shared" si="104"/>
        <v/>
      </c>
    </row>
    <row r="1316" spans="1:22" x14ac:dyDescent="0.3">
      <c r="A1316" s="32">
        <f t="shared" si="100"/>
        <v>1294</v>
      </c>
      <c r="B1316" s="66" t="str">
        <f>IF(OR(C1316="EE",C1316="E",C1316="Employee",C1316="Self",AND(C1316=0,TRIM(C1316)&lt;&gt;"")),MAX($B$23:B1315)+1,"")</f>
        <v/>
      </c>
      <c r="C1316" s="65"/>
      <c r="D1316" s="43"/>
      <c r="E1316" s="43"/>
      <c r="F1316" s="27"/>
      <c r="G1316" s="28"/>
      <c r="H1316" s="28"/>
      <c r="I1316" s="28"/>
      <c r="J1316" s="28"/>
      <c r="K1316" s="28"/>
      <c r="L1316" s="28"/>
      <c r="M1316" s="45"/>
      <c r="N1316" s="28"/>
      <c r="O1316" s="26"/>
      <c r="Q1316" s="101"/>
      <c r="R1316" s="101" t="str">
        <f t="shared" si="101"/>
        <v/>
      </c>
      <c r="S1316" s="107" t="str">
        <f t="shared" si="102"/>
        <v/>
      </c>
      <c r="T1316" s="105"/>
      <c r="U1316" s="101" t="str">
        <f t="shared" si="103"/>
        <v/>
      </c>
      <c r="V1316" s="101" t="str">
        <f t="shared" si="104"/>
        <v/>
      </c>
    </row>
    <row r="1317" spans="1:22" x14ac:dyDescent="0.3">
      <c r="A1317" s="32">
        <f t="shared" si="100"/>
        <v>1295</v>
      </c>
      <c r="B1317" s="66" t="str">
        <f>IF(OR(C1317="EE",C1317="E",C1317="Employee",C1317="Self",AND(C1317=0,TRIM(C1317)&lt;&gt;"")),MAX($B$23:B1316)+1,"")</f>
        <v/>
      </c>
      <c r="C1317" s="65"/>
      <c r="D1317" s="43"/>
      <c r="E1317" s="43"/>
      <c r="F1317" s="27"/>
      <c r="G1317" s="28"/>
      <c r="H1317" s="28"/>
      <c r="I1317" s="28"/>
      <c r="J1317" s="28"/>
      <c r="K1317" s="28"/>
      <c r="L1317" s="28"/>
      <c r="M1317" s="45"/>
      <c r="N1317" s="28"/>
      <c r="O1317" s="26"/>
      <c r="Q1317" s="101"/>
      <c r="R1317" s="101" t="str">
        <f t="shared" si="101"/>
        <v/>
      </c>
      <c r="S1317" s="107" t="str">
        <f t="shared" si="102"/>
        <v/>
      </c>
      <c r="T1317" s="105"/>
      <c r="U1317" s="101" t="str">
        <f t="shared" si="103"/>
        <v/>
      </c>
      <c r="V1317" s="101" t="str">
        <f t="shared" si="104"/>
        <v/>
      </c>
    </row>
    <row r="1318" spans="1:22" x14ac:dyDescent="0.3">
      <c r="A1318" s="32">
        <f t="shared" si="100"/>
        <v>1296</v>
      </c>
      <c r="B1318" s="66" t="str">
        <f>IF(OR(C1318="EE",C1318="E",C1318="Employee",C1318="Self",AND(C1318=0,TRIM(C1318)&lt;&gt;"")),MAX($B$23:B1317)+1,"")</f>
        <v/>
      </c>
      <c r="C1318" s="65"/>
      <c r="D1318" s="43"/>
      <c r="E1318" s="43"/>
      <c r="F1318" s="27"/>
      <c r="G1318" s="28"/>
      <c r="H1318" s="28"/>
      <c r="I1318" s="28"/>
      <c r="J1318" s="28"/>
      <c r="K1318" s="28"/>
      <c r="L1318" s="28"/>
      <c r="M1318" s="45"/>
      <c r="N1318" s="28"/>
      <c r="O1318" s="26"/>
      <c r="Q1318" s="101"/>
      <c r="R1318" s="101" t="str">
        <f t="shared" si="101"/>
        <v/>
      </c>
      <c r="S1318" s="107" t="str">
        <f t="shared" si="102"/>
        <v/>
      </c>
      <c r="T1318" s="105"/>
      <c r="U1318" s="101" t="str">
        <f t="shared" si="103"/>
        <v/>
      </c>
      <c r="V1318" s="101" t="str">
        <f t="shared" si="104"/>
        <v/>
      </c>
    </row>
    <row r="1319" spans="1:22" x14ac:dyDescent="0.3">
      <c r="A1319" s="32">
        <f t="shared" si="100"/>
        <v>1297</v>
      </c>
      <c r="B1319" s="66" t="str">
        <f>IF(OR(C1319="EE",C1319="E",C1319="Employee",C1319="Self",AND(C1319=0,TRIM(C1319)&lt;&gt;"")),MAX($B$23:B1318)+1,"")</f>
        <v/>
      </c>
      <c r="C1319" s="65"/>
      <c r="D1319" s="43"/>
      <c r="E1319" s="43"/>
      <c r="F1319" s="27"/>
      <c r="G1319" s="28"/>
      <c r="H1319" s="28"/>
      <c r="I1319" s="28"/>
      <c r="J1319" s="28"/>
      <c r="K1319" s="28"/>
      <c r="L1319" s="28"/>
      <c r="M1319" s="45"/>
      <c r="N1319" s="28"/>
      <c r="O1319" s="26"/>
      <c r="Q1319" s="101"/>
      <c r="R1319" s="101" t="str">
        <f t="shared" si="101"/>
        <v/>
      </c>
      <c r="S1319" s="107" t="str">
        <f t="shared" si="102"/>
        <v/>
      </c>
      <c r="T1319" s="105"/>
      <c r="U1319" s="101" t="str">
        <f t="shared" si="103"/>
        <v/>
      </c>
      <c r="V1319" s="101" t="str">
        <f t="shared" si="104"/>
        <v/>
      </c>
    </row>
    <row r="1320" spans="1:22" x14ac:dyDescent="0.3">
      <c r="A1320" s="32">
        <f t="shared" si="100"/>
        <v>1298</v>
      </c>
      <c r="B1320" s="66" t="str">
        <f>IF(OR(C1320="EE",C1320="E",C1320="Employee",C1320="Self",AND(C1320=0,TRIM(C1320)&lt;&gt;"")),MAX($B$23:B1319)+1,"")</f>
        <v/>
      </c>
      <c r="C1320" s="65"/>
      <c r="D1320" s="43"/>
      <c r="E1320" s="43"/>
      <c r="F1320" s="27"/>
      <c r="G1320" s="28"/>
      <c r="H1320" s="28"/>
      <c r="I1320" s="28"/>
      <c r="J1320" s="28"/>
      <c r="K1320" s="28"/>
      <c r="L1320" s="28"/>
      <c r="M1320" s="45"/>
      <c r="N1320" s="28"/>
      <c r="O1320" s="26"/>
      <c r="Q1320" s="101"/>
      <c r="R1320" s="101" t="str">
        <f t="shared" si="101"/>
        <v/>
      </c>
      <c r="S1320" s="107" t="str">
        <f t="shared" si="102"/>
        <v/>
      </c>
      <c r="T1320" s="105"/>
      <c r="U1320" s="101" t="str">
        <f t="shared" si="103"/>
        <v/>
      </c>
      <c r="V1320" s="101" t="str">
        <f t="shared" si="104"/>
        <v/>
      </c>
    </row>
    <row r="1321" spans="1:22" x14ac:dyDescent="0.3">
      <c r="A1321" s="32">
        <f t="shared" si="100"/>
        <v>1299</v>
      </c>
      <c r="B1321" s="66" t="str">
        <f>IF(OR(C1321="EE",C1321="E",C1321="Employee",C1321="Self",AND(C1321=0,TRIM(C1321)&lt;&gt;"")),MAX($B$23:B1320)+1,"")</f>
        <v/>
      </c>
      <c r="C1321" s="65"/>
      <c r="D1321" s="43"/>
      <c r="E1321" s="43"/>
      <c r="F1321" s="27"/>
      <c r="G1321" s="28"/>
      <c r="H1321" s="28"/>
      <c r="I1321" s="28"/>
      <c r="J1321" s="28"/>
      <c r="K1321" s="28"/>
      <c r="L1321" s="28"/>
      <c r="M1321" s="45"/>
      <c r="N1321" s="28"/>
      <c r="O1321" s="26"/>
      <c r="Q1321" s="101"/>
      <c r="R1321" s="101" t="str">
        <f t="shared" si="101"/>
        <v/>
      </c>
      <c r="S1321" s="107" t="str">
        <f t="shared" si="102"/>
        <v/>
      </c>
      <c r="T1321" s="105"/>
      <c r="U1321" s="101" t="str">
        <f t="shared" si="103"/>
        <v/>
      </c>
      <c r="V1321" s="101" t="str">
        <f t="shared" si="104"/>
        <v/>
      </c>
    </row>
    <row r="1322" spans="1:22" x14ac:dyDescent="0.3">
      <c r="A1322" s="32">
        <f t="shared" si="100"/>
        <v>1300</v>
      </c>
      <c r="B1322" s="66" t="str">
        <f>IF(OR(C1322="EE",C1322="E",C1322="Employee",C1322="Self",AND(C1322=0,TRIM(C1322)&lt;&gt;"")),MAX($B$23:B1321)+1,"")</f>
        <v/>
      </c>
      <c r="C1322" s="65"/>
      <c r="D1322" s="43"/>
      <c r="E1322" s="43"/>
      <c r="F1322" s="27"/>
      <c r="G1322" s="28"/>
      <c r="H1322" s="28"/>
      <c r="I1322" s="28"/>
      <c r="J1322" s="28"/>
      <c r="K1322" s="28"/>
      <c r="L1322" s="28"/>
      <c r="M1322" s="45"/>
      <c r="N1322" s="28"/>
      <c r="O1322" s="26"/>
      <c r="Q1322" s="101"/>
      <c r="R1322" s="101" t="str">
        <f t="shared" si="101"/>
        <v/>
      </c>
      <c r="S1322" s="107" t="str">
        <f t="shared" si="102"/>
        <v/>
      </c>
      <c r="T1322" s="105"/>
      <c r="U1322" s="101" t="str">
        <f t="shared" si="103"/>
        <v/>
      </c>
      <c r="V1322" s="101" t="str">
        <f t="shared" si="104"/>
        <v/>
      </c>
    </row>
    <row r="1323" spans="1:22" x14ac:dyDescent="0.3">
      <c r="A1323" s="32">
        <f t="shared" si="100"/>
        <v>1301</v>
      </c>
      <c r="B1323" s="66" t="str">
        <f>IF(OR(C1323="EE",C1323="E",C1323="Employee",C1323="Self",AND(C1323=0,TRIM(C1323)&lt;&gt;"")),MAX($B$23:B1322)+1,"")</f>
        <v/>
      </c>
      <c r="C1323" s="65"/>
      <c r="D1323" s="43"/>
      <c r="E1323" s="43"/>
      <c r="F1323" s="27"/>
      <c r="G1323" s="28"/>
      <c r="H1323" s="28"/>
      <c r="I1323" s="28"/>
      <c r="J1323" s="28"/>
      <c r="K1323" s="28"/>
      <c r="L1323" s="28"/>
      <c r="M1323" s="45"/>
      <c r="N1323" s="28"/>
      <c r="O1323" s="26"/>
      <c r="Q1323" s="101"/>
      <c r="R1323" s="101" t="str">
        <f t="shared" si="101"/>
        <v/>
      </c>
      <c r="S1323" s="107" t="str">
        <f t="shared" si="102"/>
        <v/>
      </c>
      <c r="T1323" s="105"/>
      <c r="U1323" s="101" t="str">
        <f t="shared" si="103"/>
        <v/>
      </c>
      <c r="V1323" s="101" t="str">
        <f t="shared" si="104"/>
        <v/>
      </c>
    </row>
    <row r="1324" spans="1:22" x14ac:dyDescent="0.3">
      <c r="A1324" s="32">
        <f t="shared" si="100"/>
        <v>1302</v>
      </c>
      <c r="B1324" s="66" t="str">
        <f>IF(OR(C1324="EE",C1324="E",C1324="Employee",C1324="Self",AND(C1324=0,TRIM(C1324)&lt;&gt;"")),MAX($B$23:B1323)+1,"")</f>
        <v/>
      </c>
      <c r="C1324" s="65"/>
      <c r="D1324" s="43"/>
      <c r="E1324" s="43"/>
      <c r="F1324" s="27"/>
      <c r="G1324" s="28"/>
      <c r="H1324" s="28"/>
      <c r="I1324" s="28"/>
      <c r="J1324" s="28"/>
      <c r="K1324" s="28"/>
      <c r="L1324" s="28"/>
      <c r="M1324" s="45"/>
      <c r="N1324" s="28"/>
      <c r="O1324" s="26"/>
      <c r="Q1324" s="101"/>
      <c r="R1324" s="101" t="str">
        <f t="shared" si="101"/>
        <v/>
      </c>
      <c r="S1324" s="107" t="str">
        <f t="shared" si="102"/>
        <v/>
      </c>
      <c r="T1324" s="105"/>
      <c r="U1324" s="101" t="str">
        <f t="shared" si="103"/>
        <v/>
      </c>
      <c r="V1324" s="101" t="str">
        <f t="shared" si="104"/>
        <v/>
      </c>
    </row>
    <row r="1325" spans="1:22" x14ac:dyDescent="0.3">
      <c r="A1325" s="32">
        <f t="shared" si="100"/>
        <v>1303</v>
      </c>
      <c r="B1325" s="66" t="str">
        <f>IF(OR(C1325="EE",C1325="E",C1325="Employee",C1325="Self",AND(C1325=0,TRIM(C1325)&lt;&gt;"")),MAX($B$23:B1324)+1,"")</f>
        <v/>
      </c>
      <c r="C1325" s="65"/>
      <c r="D1325" s="43"/>
      <c r="E1325" s="43"/>
      <c r="F1325" s="27"/>
      <c r="G1325" s="28"/>
      <c r="H1325" s="28"/>
      <c r="I1325" s="28"/>
      <c r="J1325" s="28"/>
      <c r="K1325" s="28"/>
      <c r="L1325" s="28"/>
      <c r="M1325" s="45"/>
      <c r="N1325" s="28"/>
      <c r="O1325" s="26"/>
      <c r="Q1325" s="101"/>
      <c r="R1325" s="101" t="str">
        <f t="shared" si="101"/>
        <v/>
      </c>
      <c r="S1325" s="107" t="str">
        <f t="shared" si="102"/>
        <v/>
      </c>
      <c r="T1325" s="105"/>
      <c r="U1325" s="101" t="str">
        <f t="shared" si="103"/>
        <v/>
      </c>
      <c r="V1325" s="101" t="str">
        <f t="shared" si="104"/>
        <v/>
      </c>
    </row>
    <row r="1326" spans="1:22" x14ac:dyDescent="0.3">
      <c r="A1326" s="32">
        <f t="shared" si="100"/>
        <v>1304</v>
      </c>
      <c r="B1326" s="66" t="str">
        <f>IF(OR(C1326="EE",C1326="E",C1326="Employee",C1326="Self",AND(C1326=0,TRIM(C1326)&lt;&gt;"")),MAX($B$23:B1325)+1,"")</f>
        <v/>
      </c>
      <c r="C1326" s="65"/>
      <c r="D1326" s="43"/>
      <c r="E1326" s="43"/>
      <c r="F1326" s="27"/>
      <c r="G1326" s="28"/>
      <c r="H1326" s="28"/>
      <c r="I1326" s="28"/>
      <c r="J1326" s="28"/>
      <c r="K1326" s="28"/>
      <c r="L1326" s="28"/>
      <c r="M1326" s="45"/>
      <c r="N1326" s="28"/>
      <c r="O1326" s="26"/>
      <c r="Q1326" s="101"/>
      <c r="R1326" s="101" t="str">
        <f t="shared" si="101"/>
        <v/>
      </c>
      <c r="S1326" s="107" t="str">
        <f t="shared" si="102"/>
        <v/>
      </c>
      <c r="T1326" s="105"/>
      <c r="U1326" s="101" t="str">
        <f t="shared" si="103"/>
        <v/>
      </c>
      <c r="V1326" s="101" t="str">
        <f t="shared" si="104"/>
        <v/>
      </c>
    </row>
    <row r="1327" spans="1:22" x14ac:dyDescent="0.3">
      <c r="A1327" s="32">
        <f t="shared" si="100"/>
        <v>1305</v>
      </c>
      <c r="B1327" s="66" t="str">
        <f>IF(OR(C1327="EE",C1327="E",C1327="Employee",C1327="Self",AND(C1327=0,TRIM(C1327)&lt;&gt;"")),MAX($B$23:B1326)+1,"")</f>
        <v/>
      </c>
      <c r="C1327" s="65"/>
      <c r="D1327" s="43"/>
      <c r="E1327" s="43"/>
      <c r="F1327" s="27"/>
      <c r="G1327" s="28"/>
      <c r="H1327" s="28"/>
      <c r="I1327" s="28"/>
      <c r="J1327" s="28"/>
      <c r="K1327" s="28"/>
      <c r="L1327" s="28"/>
      <c r="M1327" s="45"/>
      <c r="N1327" s="28"/>
      <c r="O1327" s="26"/>
      <c r="Q1327" s="101"/>
      <c r="R1327" s="101" t="str">
        <f t="shared" si="101"/>
        <v/>
      </c>
      <c r="S1327" s="107" t="str">
        <f t="shared" si="102"/>
        <v/>
      </c>
      <c r="T1327" s="105"/>
      <c r="U1327" s="101" t="str">
        <f t="shared" si="103"/>
        <v/>
      </c>
      <c r="V1327" s="101" t="str">
        <f t="shared" si="104"/>
        <v/>
      </c>
    </row>
    <row r="1328" spans="1:22" x14ac:dyDescent="0.3">
      <c r="A1328" s="32">
        <f t="shared" si="100"/>
        <v>1306</v>
      </c>
      <c r="B1328" s="66" t="str">
        <f>IF(OR(C1328="EE",C1328="E",C1328="Employee",C1328="Self",AND(C1328=0,TRIM(C1328)&lt;&gt;"")),MAX($B$23:B1327)+1,"")</f>
        <v/>
      </c>
      <c r="C1328" s="65"/>
      <c r="D1328" s="43"/>
      <c r="E1328" s="43"/>
      <c r="F1328" s="27"/>
      <c r="G1328" s="28"/>
      <c r="H1328" s="28"/>
      <c r="I1328" s="28"/>
      <c r="J1328" s="28"/>
      <c r="K1328" s="28"/>
      <c r="L1328" s="28"/>
      <c r="M1328" s="45"/>
      <c r="N1328" s="28"/>
      <c r="O1328" s="26"/>
      <c r="Q1328" s="101"/>
      <c r="R1328" s="101" t="str">
        <f t="shared" si="101"/>
        <v/>
      </c>
      <c r="S1328" s="107" t="str">
        <f t="shared" si="102"/>
        <v/>
      </c>
      <c r="T1328" s="105"/>
      <c r="U1328" s="101" t="str">
        <f t="shared" si="103"/>
        <v/>
      </c>
      <c r="V1328" s="101" t="str">
        <f t="shared" si="104"/>
        <v/>
      </c>
    </row>
    <row r="1329" spans="1:22" x14ac:dyDescent="0.3">
      <c r="A1329" s="32">
        <f t="shared" si="100"/>
        <v>1307</v>
      </c>
      <c r="B1329" s="66" t="str">
        <f>IF(OR(C1329="EE",C1329="E",C1329="Employee",C1329="Self",AND(C1329=0,TRIM(C1329)&lt;&gt;"")),MAX($B$23:B1328)+1,"")</f>
        <v/>
      </c>
      <c r="C1329" s="65"/>
      <c r="D1329" s="43"/>
      <c r="E1329" s="43"/>
      <c r="F1329" s="27"/>
      <c r="G1329" s="28"/>
      <c r="H1329" s="28"/>
      <c r="I1329" s="28"/>
      <c r="J1329" s="28"/>
      <c r="K1329" s="28"/>
      <c r="L1329" s="28"/>
      <c r="M1329" s="45"/>
      <c r="N1329" s="28"/>
      <c r="O1329" s="26"/>
      <c r="Q1329" s="101"/>
      <c r="R1329" s="101" t="str">
        <f t="shared" si="101"/>
        <v/>
      </c>
      <c r="S1329" s="107" t="str">
        <f t="shared" si="102"/>
        <v/>
      </c>
      <c r="T1329" s="105"/>
      <c r="U1329" s="101" t="str">
        <f t="shared" si="103"/>
        <v/>
      </c>
      <c r="V1329" s="101" t="str">
        <f t="shared" si="104"/>
        <v/>
      </c>
    </row>
    <row r="1330" spans="1:22" x14ac:dyDescent="0.3">
      <c r="A1330" s="32">
        <f t="shared" si="100"/>
        <v>1308</v>
      </c>
      <c r="B1330" s="66" t="str">
        <f>IF(OR(C1330="EE",C1330="E",C1330="Employee",C1330="Self",AND(C1330=0,TRIM(C1330)&lt;&gt;"")),MAX($B$23:B1329)+1,"")</f>
        <v/>
      </c>
      <c r="C1330" s="65"/>
      <c r="D1330" s="43"/>
      <c r="E1330" s="43"/>
      <c r="F1330" s="27"/>
      <c r="G1330" s="28"/>
      <c r="H1330" s="28"/>
      <c r="I1330" s="28"/>
      <c r="J1330" s="28"/>
      <c r="K1330" s="28"/>
      <c r="L1330" s="28"/>
      <c r="M1330" s="45"/>
      <c r="N1330" s="28"/>
      <c r="O1330" s="26"/>
      <c r="Q1330" s="101"/>
      <c r="R1330" s="101" t="str">
        <f t="shared" si="101"/>
        <v/>
      </c>
      <c r="S1330" s="107" t="str">
        <f t="shared" si="102"/>
        <v/>
      </c>
      <c r="T1330" s="105"/>
      <c r="U1330" s="101" t="str">
        <f t="shared" si="103"/>
        <v/>
      </c>
      <c r="V1330" s="101" t="str">
        <f t="shared" si="104"/>
        <v/>
      </c>
    </row>
    <row r="1331" spans="1:22" x14ac:dyDescent="0.3">
      <c r="A1331" s="32">
        <f t="shared" si="100"/>
        <v>1309</v>
      </c>
      <c r="B1331" s="66" t="str">
        <f>IF(OR(C1331="EE",C1331="E",C1331="Employee",C1331="Self",AND(C1331=0,TRIM(C1331)&lt;&gt;"")),MAX($B$23:B1330)+1,"")</f>
        <v/>
      </c>
      <c r="C1331" s="65"/>
      <c r="D1331" s="43"/>
      <c r="E1331" s="43"/>
      <c r="F1331" s="27"/>
      <c r="G1331" s="28"/>
      <c r="H1331" s="28"/>
      <c r="I1331" s="28"/>
      <c r="J1331" s="28"/>
      <c r="K1331" s="28"/>
      <c r="L1331" s="28"/>
      <c r="M1331" s="45"/>
      <c r="N1331" s="28"/>
      <c r="O1331" s="26"/>
      <c r="Q1331" s="101"/>
      <c r="R1331" s="101" t="str">
        <f t="shared" si="101"/>
        <v/>
      </c>
      <c r="S1331" s="107" t="str">
        <f t="shared" si="102"/>
        <v/>
      </c>
      <c r="T1331" s="105"/>
      <c r="U1331" s="101" t="str">
        <f t="shared" si="103"/>
        <v/>
      </c>
      <c r="V1331" s="101" t="str">
        <f t="shared" si="104"/>
        <v/>
      </c>
    </row>
    <row r="1332" spans="1:22" x14ac:dyDescent="0.3">
      <c r="A1332" s="32">
        <f t="shared" si="100"/>
        <v>1310</v>
      </c>
      <c r="B1332" s="66" t="str">
        <f>IF(OR(C1332="EE",C1332="E",C1332="Employee",C1332="Self",AND(C1332=0,TRIM(C1332)&lt;&gt;"")),MAX($B$23:B1331)+1,"")</f>
        <v/>
      </c>
      <c r="C1332" s="65"/>
      <c r="D1332" s="43"/>
      <c r="E1332" s="43"/>
      <c r="F1332" s="27"/>
      <c r="G1332" s="28"/>
      <c r="H1332" s="28"/>
      <c r="I1332" s="28"/>
      <c r="J1332" s="28"/>
      <c r="K1332" s="28"/>
      <c r="L1332" s="28"/>
      <c r="M1332" s="45"/>
      <c r="N1332" s="28"/>
      <c r="O1332" s="26"/>
      <c r="Q1332" s="101"/>
      <c r="R1332" s="101" t="str">
        <f t="shared" si="101"/>
        <v/>
      </c>
      <c r="S1332" s="107" t="str">
        <f t="shared" si="102"/>
        <v/>
      </c>
      <c r="T1332" s="105"/>
      <c r="U1332" s="101" t="str">
        <f t="shared" si="103"/>
        <v/>
      </c>
      <c r="V1332" s="101" t="str">
        <f t="shared" si="104"/>
        <v/>
      </c>
    </row>
    <row r="1333" spans="1:22" x14ac:dyDescent="0.3">
      <c r="A1333" s="32">
        <f t="shared" si="100"/>
        <v>1311</v>
      </c>
      <c r="B1333" s="66" t="str">
        <f>IF(OR(C1333="EE",C1333="E",C1333="Employee",C1333="Self",AND(C1333=0,TRIM(C1333)&lt;&gt;"")),MAX($B$23:B1332)+1,"")</f>
        <v/>
      </c>
      <c r="C1333" s="65"/>
      <c r="D1333" s="43"/>
      <c r="E1333" s="43"/>
      <c r="F1333" s="27"/>
      <c r="G1333" s="28"/>
      <c r="H1333" s="28"/>
      <c r="I1333" s="28"/>
      <c r="J1333" s="28"/>
      <c r="K1333" s="28"/>
      <c r="L1333" s="28"/>
      <c r="M1333" s="45"/>
      <c r="N1333" s="28"/>
      <c r="O1333" s="26"/>
      <c r="Q1333" s="101"/>
      <c r="R1333" s="101" t="str">
        <f t="shared" si="101"/>
        <v/>
      </c>
      <c r="S1333" s="107" t="str">
        <f t="shared" si="102"/>
        <v/>
      </c>
      <c r="T1333" s="105"/>
      <c r="U1333" s="101" t="str">
        <f t="shared" si="103"/>
        <v/>
      </c>
      <c r="V1333" s="101" t="str">
        <f t="shared" si="104"/>
        <v/>
      </c>
    </row>
    <row r="1334" spans="1:22" x14ac:dyDescent="0.3">
      <c r="A1334" s="32">
        <f t="shared" si="100"/>
        <v>1312</v>
      </c>
      <c r="B1334" s="66" t="str">
        <f>IF(OR(C1334="EE",C1334="E",C1334="Employee",C1334="Self",AND(C1334=0,TRIM(C1334)&lt;&gt;"")),MAX($B$23:B1333)+1,"")</f>
        <v/>
      </c>
      <c r="C1334" s="65"/>
      <c r="D1334" s="43"/>
      <c r="E1334" s="43"/>
      <c r="F1334" s="27"/>
      <c r="G1334" s="28"/>
      <c r="H1334" s="28"/>
      <c r="I1334" s="28"/>
      <c r="J1334" s="28"/>
      <c r="K1334" s="28"/>
      <c r="L1334" s="28"/>
      <c r="M1334" s="45"/>
      <c r="N1334" s="28"/>
      <c r="O1334" s="26"/>
      <c r="Q1334" s="101"/>
      <c r="R1334" s="101" t="str">
        <f t="shared" si="101"/>
        <v/>
      </c>
      <c r="S1334" s="107" t="str">
        <f t="shared" si="102"/>
        <v/>
      </c>
      <c r="T1334" s="105"/>
      <c r="U1334" s="101" t="str">
        <f t="shared" si="103"/>
        <v/>
      </c>
      <c r="V1334" s="101" t="str">
        <f t="shared" si="104"/>
        <v/>
      </c>
    </row>
    <row r="1335" spans="1:22" x14ac:dyDescent="0.3">
      <c r="A1335" s="32">
        <f t="shared" si="100"/>
        <v>1313</v>
      </c>
      <c r="B1335" s="66" t="str">
        <f>IF(OR(C1335="EE",C1335="E",C1335="Employee",C1335="Self",AND(C1335=0,TRIM(C1335)&lt;&gt;"")),MAX($B$23:B1334)+1,"")</f>
        <v/>
      </c>
      <c r="C1335" s="65"/>
      <c r="D1335" s="43"/>
      <c r="E1335" s="43"/>
      <c r="F1335" s="27"/>
      <c r="G1335" s="28"/>
      <c r="H1335" s="28"/>
      <c r="I1335" s="28"/>
      <c r="J1335" s="28"/>
      <c r="K1335" s="28"/>
      <c r="L1335" s="28"/>
      <c r="M1335" s="45"/>
      <c r="N1335" s="28"/>
      <c r="O1335" s="26"/>
      <c r="Q1335" s="101"/>
      <c r="R1335" s="101" t="str">
        <f t="shared" si="101"/>
        <v/>
      </c>
      <c r="S1335" s="107" t="str">
        <f t="shared" si="102"/>
        <v/>
      </c>
      <c r="T1335" s="105"/>
      <c r="U1335" s="101" t="str">
        <f t="shared" si="103"/>
        <v/>
      </c>
      <c r="V1335" s="101" t="str">
        <f t="shared" si="104"/>
        <v/>
      </c>
    </row>
    <row r="1336" spans="1:22" x14ac:dyDescent="0.3">
      <c r="A1336" s="32">
        <f t="shared" si="100"/>
        <v>1314</v>
      </c>
      <c r="B1336" s="66" t="str">
        <f>IF(OR(C1336="EE",C1336="E",C1336="Employee",C1336="Self",AND(C1336=0,TRIM(C1336)&lt;&gt;"")),MAX($B$23:B1335)+1,"")</f>
        <v/>
      </c>
      <c r="C1336" s="65"/>
      <c r="D1336" s="43"/>
      <c r="E1336" s="43"/>
      <c r="F1336" s="27"/>
      <c r="G1336" s="28"/>
      <c r="H1336" s="28"/>
      <c r="I1336" s="28"/>
      <c r="J1336" s="28"/>
      <c r="K1336" s="28"/>
      <c r="L1336" s="28"/>
      <c r="M1336" s="45"/>
      <c r="N1336" s="28"/>
      <c r="O1336" s="26"/>
      <c r="Q1336" s="101"/>
      <c r="R1336" s="101" t="str">
        <f t="shared" si="101"/>
        <v/>
      </c>
      <c r="S1336" s="107" t="str">
        <f t="shared" si="102"/>
        <v/>
      </c>
      <c r="T1336" s="105"/>
      <c r="U1336" s="101" t="str">
        <f t="shared" si="103"/>
        <v/>
      </c>
      <c r="V1336" s="101" t="str">
        <f t="shared" si="104"/>
        <v/>
      </c>
    </row>
    <row r="1337" spans="1:22" x14ac:dyDescent="0.3">
      <c r="A1337" s="32">
        <f t="shared" si="100"/>
        <v>1315</v>
      </c>
      <c r="B1337" s="66" t="str">
        <f>IF(OR(C1337="EE",C1337="E",C1337="Employee",C1337="Self",AND(C1337=0,TRIM(C1337)&lt;&gt;"")),MAX($B$23:B1336)+1,"")</f>
        <v/>
      </c>
      <c r="C1337" s="65"/>
      <c r="D1337" s="43"/>
      <c r="E1337" s="43"/>
      <c r="F1337" s="27"/>
      <c r="G1337" s="28"/>
      <c r="H1337" s="28"/>
      <c r="I1337" s="28"/>
      <c r="J1337" s="28"/>
      <c r="K1337" s="28"/>
      <c r="L1337" s="28"/>
      <c r="M1337" s="45"/>
      <c r="N1337" s="28"/>
      <c r="O1337" s="26"/>
      <c r="Q1337" s="101"/>
      <c r="R1337" s="101" t="str">
        <f t="shared" si="101"/>
        <v/>
      </c>
      <c r="S1337" s="107" t="str">
        <f t="shared" si="102"/>
        <v/>
      </c>
      <c r="T1337" s="105"/>
      <c r="U1337" s="101" t="str">
        <f t="shared" si="103"/>
        <v/>
      </c>
      <c r="V1337" s="101" t="str">
        <f t="shared" si="104"/>
        <v/>
      </c>
    </row>
    <row r="1338" spans="1:22" x14ac:dyDescent="0.3">
      <c r="A1338" s="32">
        <f t="shared" si="100"/>
        <v>1316</v>
      </c>
      <c r="B1338" s="66" t="str">
        <f>IF(OR(C1338="EE",C1338="E",C1338="Employee",C1338="Self",AND(C1338=0,TRIM(C1338)&lt;&gt;"")),MAX($B$23:B1337)+1,"")</f>
        <v/>
      </c>
      <c r="C1338" s="65"/>
      <c r="D1338" s="43"/>
      <c r="E1338" s="43"/>
      <c r="F1338" s="27"/>
      <c r="G1338" s="28"/>
      <c r="H1338" s="28"/>
      <c r="I1338" s="28"/>
      <c r="J1338" s="28"/>
      <c r="K1338" s="28"/>
      <c r="L1338" s="28"/>
      <c r="M1338" s="45"/>
      <c r="N1338" s="28"/>
      <c r="O1338" s="26"/>
      <c r="Q1338" s="101"/>
      <c r="R1338" s="101" t="str">
        <f t="shared" si="101"/>
        <v/>
      </c>
      <c r="S1338" s="107" t="str">
        <f t="shared" si="102"/>
        <v/>
      </c>
      <c r="T1338" s="105"/>
      <c r="U1338" s="101" t="str">
        <f t="shared" si="103"/>
        <v/>
      </c>
      <c r="V1338" s="101" t="str">
        <f t="shared" si="104"/>
        <v/>
      </c>
    </row>
    <row r="1339" spans="1:22" x14ac:dyDescent="0.3">
      <c r="A1339" s="32">
        <f t="shared" si="100"/>
        <v>1317</v>
      </c>
      <c r="B1339" s="66" t="str">
        <f>IF(OR(C1339="EE",C1339="E",C1339="Employee",C1339="Self",AND(C1339=0,TRIM(C1339)&lt;&gt;"")),MAX($B$23:B1338)+1,"")</f>
        <v/>
      </c>
      <c r="C1339" s="65"/>
      <c r="D1339" s="43"/>
      <c r="E1339" s="43"/>
      <c r="F1339" s="27"/>
      <c r="G1339" s="28"/>
      <c r="H1339" s="28"/>
      <c r="I1339" s="28"/>
      <c r="J1339" s="28"/>
      <c r="K1339" s="28"/>
      <c r="L1339" s="28"/>
      <c r="M1339" s="45"/>
      <c r="N1339" s="28"/>
      <c r="O1339" s="26"/>
      <c r="Q1339" s="101"/>
      <c r="R1339" s="101" t="str">
        <f t="shared" si="101"/>
        <v/>
      </c>
      <c r="S1339" s="107" t="str">
        <f t="shared" si="102"/>
        <v/>
      </c>
      <c r="T1339" s="105"/>
      <c r="U1339" s="101" t="str">
        <f t="shared" si="103"/>
        <v/>
      </c>
      <c r="V1339" s="101" t="str">
        <f t="shared" si="104"/>
        <v/>
      </c>
    </row>
    <row r="1340" spans="1:22" x14ac:dyDescent="0.3">
      <c r="A1340" s="32">
        <f t="shared" si="100"/>
        <v>1318</v>
      </c>
      <c r="B1340" s="66" t="str">
        <f>IF(OR(C1340="EE",C1340="E",C1340="Employee",C1340="Self",AND(C1340=0,TRIM(C1340)&lt;&gt;"")),MAX($B$23:B1339)+1,"")</f>
        <v/>
      </c>
      <c r="C1340" s="65"/>
      <c r="D1340" s="43"/>
      <c r="E1340" s="43"/>
      <c r="F1340" s="27"/>
      <c r="G1340" s="28"/>
      <c r="H1340" s="28"/>
      <c r="I1340" s="28"/>
      <c r="J1340" s="28"/>
      <c r="K1340" s="28"/>
      <c r="L1340" s="28"/>
      <c r="M1340" s="45"/>
      <c r="N1340" s="28"/>
      <c r="O1340" s="26"/>
      <c r="Q1340" s="101"/>
      <c r="R1340" s="101" t="str">
        <f t="shared" si="101"/>
        <v/>
      </c>
      <c r="S1340" s="107" t="str">
        <f t="shared" si="102"/>
        <v/>
      </c>
      <c r="T1340" s="105"/>
      <c r="U1340" s="101" t="str">
        <f t="shared" si="103"/>
        <v/>
      </c>
      <c r="V1340" s="101" t="str">
        <f t="shared" si="104"/>
        <v/>
      </c>
    </row>
    <row r="1341" spans="1:22" x14ac:dyDescent="0.3">
      <c r="A1341" s="32">
        <f t="shared" si="100"/>
        <v>1319</v>
      </c>
      <c r="B1341" s="66" t="str">
        <f>IF(OR(C1341="EE",C1341="E",C1341="Employee",C1341="Self",AND(C1341=0,TRIM(C1341)&lt;&gt;"")),MAX($B$23:B1340)+1,"")</f>
        <v/>
      </c>
      <c r="C1341" s="65"/>
      <c r="D1341" s="43"/>
      <c r="E1341" s="43"/>
      <c r="F1341" s="27"/>
      <c r="G1341" s="28"/>
      <c r="H1341" s="28"/>
      <c r="I1341" s="28"/>
      <c r="J1341" s="28"/>
      <c r="K1341" s="28"/>
      <c r="L1341" s="28"/>
      <c r="M1341" s="45"/>
      <c r="N1341" s="28"/>
      <c r="O1341" s="26"/>
      <c r="Q1341" s="101"/>
      <c r="R1341" s="101" t="str">
        <f t="shared" si="101"/>
        <v/>
      </c>
      <c r="S1341" s="107" t="str">
        <f t="shared" si="102"/>
        <v/>
      </c>
      <c r="T1341" s="105"/>
      <c r="U1341" s="101" t="str">
        <f t="shared" si="103"/>
        <v/>
      </c>
      <c r="V1341" s="101" t="str">
        <f t="shared" si="104"/>
        <v/>
      </c>
    </row>
    <row r="1342" spans="1:22" x14ac:dyDescent="0.3">
      <c r="A1342" s="32">
        <f t="shared" si="100"/>
        <v>1320</v>
      </c>
      <c r="B1342" s="66" t="str">
        <f>IF(OR(C1342="EE",C1342="E",C1342="Employee",C1342="Self",AND(C1342=0,TRIM(C1342)&lt;&gt;"")),MAX($B$23:B1341)+1,"")</f>
        <v/>
      </c>
      <c r="C1342" s="65"/>
      <c r="D1342" s="43"/>
      <c r="E1342" s="43"/>
      <c r="F1342" s="27"/>
      <c r="G1342" s="28"/>
      <c r="H1342" s="28"/>
      <c r="I1342" s="28"/>
      <c r="J1342" s="28"/>
      <c r="K1342" s="28"/>
      <c r="L1342" s="28"/>
      <c r="M1342" s="45"/>
      <c r="N1342" s="28"/>
      <c r="O1342" s="26"/>
      <c r="Q1342" s="101"/>
      <c r="R1342" s="101" t="str">
        <f t="shared" si="101"/>
        <v/>
      </c>
      <c r="S1342" s="107" t="str">
        <f t="shared" si="102"/>
        <v/>
      </c>
      <c r="T1342" s="105"/>
      <c r="U1342" s="101" t="str">
        <f t="shared" si="103"/>
        <v/>
      </c>
      <c r="V1342" s="101" t="str">
        <f t="shared" si="104"/>
        <v/>
      </c>
    </row>
    <row r="1343" spans="1:22" x14ac:dyDescent="0.3">
      <c r="A1343" s="32">
        <f t="shared" si="100"/>
        <v>1321</v>
      </c>
      <c r="B1343" s="66" t="str">
        <f>IF(OR(C1343="EE",C1343="E",C1343="Employee",C1343="Self",AND(C1343=0,TRIM(C1343)&lt;&gt;"")),MAX($B$23:B1342)+1,"")</f>
        <v/>
      </c>
      <c r="C1343" s="65"/>
      <c r="D1343" s="43"/>
      <c r="E1343" s="43"/>
      <c r="F1343" s="27"/>
      <c r="G1343" s="28"/>
      <c r="H1343" s="28"/>
      <c r="I1343" s="28"/>
      <c r="J1343" s="28"/>
      <c r="K1343" s="28"/>
      <c r="L1343" s="28"/>
      <c r="M1343" s="45"/>
      <c r="N1343" s="28"/>
      <c r="O1343" s="26"/>
      <c r="Q1343" s="101"/>
      <c r="R1343" s="101" t="str">
        <f t="shared" si="101"/>
        <v/>
      </c>
      <c r="S1343" s="107" t="str">
        <f t="shared" si="102"/>
        <v/>
      </c>
      <c r="T1343" s="105"/>
      <c r="U1343" s="101" t="str">
        <f t="shared" si="103"/>
        <v/>
      </c>
      <c r="V1343" s="101" t="str">
        <f t="shared" si="104"/>
        <v/>
      </c>
    </row>
    <row r="1344" spans="1:22" x14ac:dyDescent="0.3">
      <c r="A1344" s="32">
        <f t="shared" si="100"/>
        <v>1322</v>
      </c>
      <c r="B1344" s="66" t="str">
        <f>IF(OR(C1344="EE",C1344="E",C1344="Employee",C1344="Self",AND(C1344=0,TRIM(C1344)&lt;&gt;"")),MAX($B$23:B1343)+1,"")</f>
        <v/>
      </c>
      <c r="C1344" s="65"/>
      <c r="D1344" s="43"/>
      <c r="E1344" s="43"/>
      <c r="F1344" s="27"/>
      <c r="G1344" s="28"/>
      <c r="H1344" s="28"/>
      <c r="I1344" s="28"/>
      <c r="J1344" s="28"/>
      <c r="K1344" s="28"/>
      <c r="L1344" s="28"/>
      <c r="M1344" s="45"/>
      <c r="N1344" s="28"/>
      <c r="O1344" s="26"/>
      <c r="Q1344" s="101"/>
      <c r="R1344" s="101" t="str">
        <f t="shared" si="101"/>
        <v/>
      </c>
      <c r="S1344" s="107" t="str">
        <f t="shared" si="102"/>
        <v/>
      </c>
      <c r="T1344" s="105"/>
      <c r="U1344" s="101" t="str">
        <f t="shared" si="103"/>
        <v/>
      </c>
      <c r="V1344" s="101" t="str">
        <f t="shared" si="104"/>
        <v/>
      </c>
    </row>
    <row r="1345" spans="1:22" x14ac:dyDescent="0.3">
      <c r="A1345" s="32">
        <f t="shared" si="100"/>
        <v>1323</v>
      </c>
      <c r="B1345" s="66" t="str">
        <f>IF(OR(C1345="EE",C1345="E",C1345="Employee",C1345="Self",AND(C1345=0,TRIM(C1345)&lt;&gt;"")),MAX($B$23:B1344)+1,"")</f>
        <v/>
      </c>
      <c r="C1345" s="65"/>
      <c r="D1345" s="43"/>
      <c r="E1345" s="43"/>
      <c r="F1345" s="27"/>
      <c r="G1345" s="28"/>
      <c r="H1345" s="28"/>
      <c r="I1345" s="28"/>
      <c r="J1345" s="28"/>
      <c r="K1345" s="28"/>
      <c r="L1345" s="28"/>
      <c r="M1345" s="45"/>
      <c r="N1345" s="28"/>
      <c r="O1345" s="26"/>
      <c r="Q1345" s="101"/>
      <c r="R1345" s="101" t="str">
        <f t="shared" si="101"/>
        <v/>
      </c>
      <c r="S1345" s="107" t="str">
        <f t="shared" si="102"/>
        <v/>
      </c>
      <c r="T1345" s="105"/>
      <c r="U1345" s="101" t="str">
        <f t="shared" si="103"/>
        <v/>
      </c>
      <c r="V1345" s="101" t="str">
        <f t="shared" si="104"/>
        <v/>
      </c>
    </row>
    <row r="1346" spans="1:22" x14ac:dyDescent="0.3">
      <c r="A1346" s="32">
        <f t="shared" si="100"/>
        <v>1324</v>
      </c>
      <c r="B1346" s="66" t="str">
        <f>IF(OR(C1346="EE",C1346="E",C1346="Employee",C1346="Self",AND(C1346=0,TRIM(C1346)&lt;&gt;"")),MAX($B$23:B1345)+1,"")</f>
        <v/>
      </c>
      <c r="C1346" s="65"/>
      <c r="D1346" s="43"/>
      <c r="E1346" s="43"/>
      <c r="F1346" s="27"/>
      <c r="G1346" s="28"/>
      <c r="H1346" s="28"/>
      <c r="I1346" s="28"/>
      <c r="J1346" s="28"/>
      <c r="K1346" s="28"/>
      <c r="L1346" s="28"/>
      <c r="M1346" s="45"/>
      <c r="N1346" s="28"/>
      <c r="O1346" s="26"/>
      <c r="Q1346" s="101"/>
      <c r="R1346" s="101" t="str">
        <f t="shared" si="101"/>
        <v/>
      </c>
      <c r="S1346" s="107" t="str">
        <f t="shared" si="102"/>
        <v/>
      </c>
      <c r="T1346" s="105"/>
      <c r="U1346" s="101" t="str">
        <f t="shared" si="103"/>
        <v/>
      </c>
      <c r="V1346" s="101" t="str">
        <f t="shared" si="104"/>
        <v/>
      </c>
    </row>
    <row r="1347" spans="1:22" x14ac:dyDescent="0.3">
      <c r="A1347" s="32">
        <f t="shared" si="100"/>
        <v>1325</v>
      </c>
      <c r="B1347" s="66" t="str">
        <f>IF(OR(C1347="EE",C1347="E",C1347="Employee",C1347="Self",AND(C1347=0,TRIM(C1347)&lt;&gt;"")),MAX($B$23:B1346)+1,"")</f>
        <v/>
      </c>
      <c r="C1347" s="65"/>
      <c r="D1347" s="43"/>
      <c r="E1347" s="43"/>
      <c r="F1347" s="27"/>
      <c r="G1347" s="28"/>
      <c r="H1347" s="28"/>
      <c r="I1347" s="28"/>
      <c r="J1347" s="28"/>
      <c r="K1347" s="28"/>
      <c r="L1347" s="28"/>
      <c r="M1347" s="45"/>
      <c r="N1347" s="28"/>
      <c r="O1347" s="26"/>
      <c r="Q1347" s="101"/>
      <c r="R1347" s="101" t="str">
        <f t="shared" si="101"/>
        <v/>
      </c>
      <c r="S1347" s="107" t="str">
        <f t="shared" si="102"/>
        <v/>
      </c>
      <c r="T1347" s="105"/>
      <c r="U1347" s="101" t="str">
        <f t="shared" si="103"/>
        <v/>
      </c>
      <c r="V1347" s="101" t="str">
        <f t="shared" si="104"/>
        <v/>
      </c>
    </row>
    <row r="1348" spans="1:22" x14ac:dyDescent="0.3">
      <c r="A1348" s="32">
        <f t="shared" si="100"/>
        <v>1326</v>
      </c>
      <c r="B1348" s="66" t="str">
        <f>IF(OR(C1348="EE",C1348="E",C1348="Employee",C1348="Self",AND(C1348=0,TRIM(C1348)&lt;&gt;"")),MAX($B$23:B1347)+1,"")</f>
        <v/>
      </c>
      <c r="C1348" s="65"/>
      <c r="D1348" s="43"/>
      <c r="E1348" s="43"/>
      <c r="F1348" s="27"/>
      <c r="G1348" s="28"/>
      <c r="H1348" s="28"/>
      <c r="I1348" s="28"/>
      <c r="J1348" s="28"/>
      <c r="K1348" s="28"/>
      <c r="L1348" s="28"/>
      <c r="M1348" s="45"/>
      <c r="N1348" s="28"/>
      <c r="O1348" s="26"/>
      <c r="Q1348" s="101"/>
      <c r="R1348" s="101" t="str">
        <f t="shared" si="101"/>
        <v/>
      </c>
      <c r="S1348" s="107" t="str">
        <f t="shared" si="102"/>
        <v/>
      </c>
      <c r="T1348" s="105"/>
      <c r="U1348" s="101" t="str">
        <f t="shared" si="103"/>
        <v/>
      </c>
      <c r="V1348" s="101" t="str">
        <f t="shared" si="104"/>
        <v/>
      </c>
    </row>
    <row r="1349" spans="1:22" x14ac:dyDescent="0.3">
      <c r="A1349" s="32">
        <f t="shared" si="100"/>
        <v>1327</v>
      </c>
      <c r="B1349" s="66" t="str">
        <f>IF(OR(C1349="EE",C1349="E",C1349="Employee",C1349="Self",AND(C1349=0,TRIM(C1349)&lt;&gt;"")),MAX($B$23:B1348)+1,"")</f>
        <v/>
      </c>
      <c r="C1349" s="65"/>
      <c r="D1349" s="43"/>
      <c r="E1349" s="43"/>
      <c r="F1349" s="27"/>
      <c r="G1349" s="28"/>
      <c r="H1349" s="28"/>
      <c r="I1349" s="28"/>
      <c r="J1349" s="28"/>
      <c r="K1349" s="28"/>
      <c r="L1349" s="28"/>
      <c r="M1349" s="45"/>
      <c r="N1349" s="28"/>
      <c r="O1349" s="26"/>
      <c r="Q1349" s="101"/>
      <c r="R1349" s="101" t="str">
        <f t="shared" si="101"/>
        <v/>
      </c>
      <c r="S1349" s="107" t="str">
        <f t="shared" si="102"/>
        <v/>
      </c>
      <c r="T1349" s="105"/>
      <c r="U1349" s="101" t="str">
        <f t="shared" si="103"/>
        <v/>
      </c>
      <c r="V1349" s="101" t="str">
        <f t="shared" si="104"/>
        <v/>
      </c>
    </row>
    <row r="1350" spans="1:22" x14ac:dyDescent="0.3">
      <c r="A1350" s="32">
        <f t="shared" si="100"/>
        <v>1328</v>
      </c>
      <c r="B1350" s="66" t="str">
        <f>IF(OR(C1350="EE",C1350="E",C1350="Employee",C1350="Self",AND(C1350=0,TRIM(C1350)&lt;&gt;"")),MAX($B$23:B1349)+1,"")</f>
        <v/>
      </c>
      <c r="C1350" s="65"/>
      <c r="D1350" s="43"/>
      <c r="E1350" s="43"/>
      <c r="F1350" s="27"/>
      <c r="G1350" s="28"/>
      <c r="H1350" s="28"/>
      <c r="I1350" s="28"/>
      <c r="J1350" s="28"/>
      <c r="K1350" s="28"/>
      <c r="L1350" s="28"/>
      <c r="M1350" s="45"/>
      <c r="N1350" s="28"/>
      <c r="O1350" s="26"/>
      <c r="Q1350" s="101"/>
      <c r="R1350" s="101" t="str">
        <f t="shared" si="101"/>
        <v/>
      </c>
      <c r="S1350" s="107" t="str">
        <f t="shared" si="102"/>
        <v/>
      </c>
      <c r="T1350" s="105"/>
      <c r="U1350" s="101" t="str">
        <f t="shared" si="103"/>
        <v/>
      </c>
      <c r="V1350" s="101" t="str">
        <f t="shared" si="104"/>
        <v/>
      </c>
    </row>
    <row r="1351" spans="1:22" x14ac:dyDescent="0.3">
      <c r="A1351" s="32">
        <f t="shared" si="100"/>
        <v>1329</v>
      </c>
      <c r="B1351" s="66" t="str">
        <f>IF(OR(C1351="EE",C1351="E",C1351="Employee",C1351="Self",AND(C1351=0,TRIM(C1351)&lt;&gt;"")),MAX($B$23:B1350)+1,"")</f>
        <v/>
      </c>
      <c r="C1351" s="65"/>
      <c r="D1351" s="43"/>
      <c r="E1351" s="43"/>
      <c r="F1351" s="27"/>
      <c r="G1351" s="28"/>
      <c r="H1351" s="28"/>
      <c r="I1351" s="28"/>
      <c r="J1351" s="28"/>
      <c r="K1351" s="28"/>
      <c r="L1351" s="28"/>
      <c r="M1351" s="45"/>
      <c r="N1351" s="28"/>
      <c r="O1351" s="26"/>
      <c r="Q1351" s="101"/>
      <c r="R1351" s="101" t="str">
        <f t="shared" si="101"/>
        <v/>
      </c>
      <c r="S1351" s="107" t="str">
        <f t="shared" si="102"/>
        <v/>
      </c>
      <c r="T1351" s="105"/>
      <c r="U1351" s="101" t="str">
        <f t="shared" si="103"/>
        <v/>
      </c>
      <c r="V1351" s="101" t="str">
        <f t="shared" si="104"/>
        <v/>
      </c>
    </row>
    <row r="1352" spans="1:22" x14ac:dyDescent="0.3">
      <c r="A1352" s="32">
        <f t="shared" si="100"/>
        <v>1330</v>
      </c>
      <c r="B1352" s="66" t="str">
        <f>IF(OR(C1352="EE",C1352="E",C1352="Employee",C1352="Self",AND(C1352=0,TRIM(C1352)&lt;&gt;"")),MAX($B$23:B1351)+1,"")</f>
        <v/>
      </c>
      <c r="C1352" s="65"/>
      <c r="D1352" s="43"/>
      <c r="E1352" s="43"/>
      <c r="F1352" s="27"/>
      <c r="G1352" s="28"/>
      <c r="H1352" s="28"/>
      <c r="I1352" s="28"/>
      <c r="J1352" s="28"/>
      <c r="K1352" s="28"/>
      <c r="L1352" s="28"/>
      <c r="M1352" s="45"/>
      <c r="N1352" s="28"/>
      <c r="O1352" s="26"/>
      <c r="Q1352" s="101"/>
      <c r="R1352" s="101" t="str">
        <f t="shared" si="101"/>
        <v/>
      </c>
      <c r="S1352" s="107" t="str">
        <f t="shared" si="102"/>
        <v/>
      </c>
      <c r="T1352" s="105"/>
      <c r="U1352" s="101" t="str">
        <f t="shared" si="103"/>
        <v/>
      </c>
      <c r="V1352" s="101" t="str">
        <f t="shared" si="104"/>
        <v/>
      </c>
    </row>
    <row r="1353" spans="1:22" x14ac:dyDescent="0.3">
      <c r="A1353" s="32">
        <f t="shared" si="100"/>
        <v>1331</v>
      </c>
      <c r="B1353" s="66" t="str">
        <f>IF(OR(C1353="EE",C1353="E",C1353="Employee",C1353="Self",AND(C1353=0,TRIM(C1353)&lt;&gt;"")),MAX($B$23:B1352)+1,"")</f>
        <v/>
      </c>
      <c r="C1353" s="65"/>
      <c r="D1353" s="43"/>
      <c r="E1353" s="43"/>
      <c r="F1353" s="27"/>
      <c r="G1353" s="28"/>
      <c r="H1353" s="28"/>
      <c r="I1353" s="28"/>
      <c r="J1353" s="28"/>
      <c r="K1353" s="28"/>
      <c r="L1353" s="28"/>
      <c r="M1353" s="45"/>
      <c r="N1353" s="28"/>
      <c r="O1353" s="26"/>
      <c r="Q1353" s="101"/>
      <c r="R1353" s="101" t="str">
        <f t="shared" si="101"/>
        <v/>
      </c>
      <c r="S1353" s="107" t="str">
        <f t="shared" si="102"/>
        <v/>
      </c>
      <c r="T1353" s="105"/>
      <c r="U1353" s="101" t="str">
        <f t="shared" si="103"/>
        <v/>
      </c>
      <c r="V1353" s="101" t="str">
        <f t="shared" si="104"/>
        <v/>
      </c>
    </row>
    <row r="1354" spans="1:22" x14ac:dyDescent="0.3">
      <c r="A1354" s="32">
        <f t="shared" si="100"/>
        <v>1332</v>
      </c>
      <c r="B1354" s="66" t="str">
        <f>IF(OR(C1354="EE",C1354="E",C1354="Employee",C1354="Self",AND(C1354=0,TRIM(C1354)&lt;&gt;"")),MAX($B$23:B1353)+1,"")</f>
        <v/>
      </c>
      <c r="C1354" s="65"/>
      <c r="D1354" s="43"/>
      <c r="E1354" s="43"/>
      <c r="F1354" s="27"/>
      <c r="G1354" s="28"/>
      <c r="H1354" s="28"/>
      <c r="I1354" s="28"/>
      <c r="J1354" s="28"/>
      <c r="K1354" s="28"/>
      <c r="L1354" s="28"/>
      <c r="M1354" s="45"/>
      <c r="N1354" s="28"/>
      <c r="O1354" s="26"/>
      <c r="Q1354" s="101"/>
      <c r="R1354" s="101" t="str">
        <f t="shared" si="101"/>
        <v/>
      </c>
      <c r="S1354" s="107" t="str">
        <f t="shared" si="102"/>
        <v/>
      </c>
      <c r="T1354" s="105"/>
      <c r="U1354" s="101" t="str">
        <f t="shared" si="103"/>
        <v/>
      </c>
      <c r="V1354" s="101" t="str">
        <f t="shared" si="104"/>
        <v/>
      </c>
    </row>
    <row r="1355" spans="1:22" x14ac:dyDescent="0.3">
      <c r="A1355" s="32">
        <f t="shared" si="100"/>
        <v>1333</v>
      </c>
      <c r="B1355" s="66" t="str">
        <f>IF(OR(C1355="EE",C1355="E",C1355="Employee",C1355="Self",AND(C1355=0,TRIM(C1355)&lt;&gt;"")),MAX($B$23:B1354)+1,"")</f>
        <v/>
      </c>
      <c r="C1355" s="65"/>
      <c r="D1355" s="43"/>
      <c r="E1355" s="43"/>
      <c r="F1355" s="27"/>
      <c r="G1355" s="28"/>
      <c r="H1355" s="28"/>
      <c r="I1355" s="28"/>
      <c r="J1355" s="28"/>
      <c r="K1355" s="28"/>
      <c r="L1355" s="28"/>
      <c r="M1355" s="45"/>
      <c r="N1355" s="28"/>
      <c r="O1355" s="26"/>
      <c r="Q1355" s="101"/>
      <c r="R1355" s="101" t="str">
        <f t="shared" si="101"/>
        <v/>
      </c>
      <c r="S1355" s="107" t="str">
        <f t="shared" si="102"/>
        <v/>
      </c>
      <c r="T1355" s="105"/>
      <c r="U1355" s="101" t="str">
        <f t="shared" si="103"/>
        <v/>
      </c>
      <c r="V1355" s="101" t="str">
        <f t="shared" si="104"/>
        <v/>
      </c>
    </row>
    <row r="1356" spans="1:22" x14ac:dyDescent="0.3">
      <c r="A1356" s="32">
        <f t="shared" si="100"/>
        <v>1334</v>
      </c>
      <c r="B1356" s="66" t="str">
        <f>IF(OR(C1356="EE",C1356="E",C1356="Employee",C1356="Self",AND(C1356=0,TRIM(C1356)&lt;&gt;"")),MAX($B$23:B1355)+1,"")</f>
        <v/>
      </c>
      <c r="C1356" s="65"/>
      <c r="D1356" s="43"/>
      <c r="E1356" s="43"/>
      <c r="F1356" s="27"/>
      <c r="G1356" s="28"/>
      <c r="H1356" s="28"/>
      <c r="I1356" s="28"/>
      <c r="J1356" s="28"/>
      <c r="K1356" s="28"/>
      <c r="L1356" s="28"/>
      <c r="M1356" s="45"/>
      <c r="N1356" s="28"/>
      <c r="O1356" s="26"/>
      <c r="Q1356" s="101"/>
      <c r="R1356" s="101" t="str">
        <f t="shared" si="101"/>
        <v/>
      </c>
      <c r="S1356" s="107" t="str">
        <f t="shared" si="102"/>
        <v/>
      </c>
      <c r="T1356" s="105"/>
      <c r="U1356" s="101" t="str">
        <f t="shared" si="103"/>
        <v/>
      </c>
      <c r="V1356" s="101" t="str">
        <f t="shared" si="104"/>
        <v/>
      </c>
    </row>
    <row r="1357" spans="1:22" x14ac:dyDescent="0.3">
      <c r="A1357" s="32">
        <f t="shared" si="100"/>
        <v>1335</v>
      </c>
      <c r="B1357" s="66" t="str">
        <f>IF(OR(C1357="EE",C1357="E",C1357="Employee",C1357="Self",AND(C1357=0,TRIM(C1357)&lt;&gt;"")),MAX($B$23:B1356)+1,"")</f>
        <v/>
      </c>
      <c r="C1357" s="65"/>
      <c r="D1357" s="43"/>
      <c r="E1357" s="43"/>
      <c r="F1357" s="27"/>
      <c r="G1357" s="28"/>
      <c r="H1357" s="28"/>
      <c r="I1357" s="28"/>
      <c r="J1357" s="28"/>
      <c r="K1357" s="28"/>
      <c r="L1357" s="28"/>
      <c r="M1357" s="45"/>
      <c r="N1357" s="28"/>
      <c r="O1357" s="26"/>
      <c r="Q1357" s="101"/>
      <c r="R1357" s="101" t="str">
        <f t="shared" si="101"/>
        <v/>
      </c>
      <c r="S1357" s="107" t="str">
        <f t="shared" si="102"/>
        <v/>
      </c>
      <c r="T1357" s="105"/>
      <c r="U1357" s="101" t="str">
        <f t="shared" si="103"/>
        <v/>
      </c>
      <c r="V1357" s="101" t="str">
        <f t="shared" si="104"/>
        <v/>
      </c>
    </row>
    <row r="1358" spans="1:22" x14ac:dyDescent="0.3">
      <c r="A1358" s="32">
        <f t="shared" si="100"/>
        <v>1336</v>
      </c>
      <c r="B1358" s="66" t="str">
        <f>IF(OR(C1358="EE",C1358="E",C1358="Employee",C1358="Self",AND(C1358=0,TRIM(C1358)&lt;&gt;"")),MAX($B$23:B1357)+1,"")</f>
        <v/>
      </c>
      <c r="C1358" s="65"/>
      <c r="D1358" s="43"/>
      <c r="E1358" s="43"/>
      <c r="F1358" s="27"/>
      <c r="G1358" s="28"/>
      <c r="H1358" s="28"/>
      <c r="I1358" s="28"/>
      <c r="J1358" s="28"/>
      <c r="K1358" s="28"/>
      <c r="L1358" s="28"/>
      <c r="M1358" s="45"/>
      <c r="N1358" s="28"/>
      <c r="O1358" s="26"/>
      <c r="Q1358" s="101"/>
      <c r="R1358" s="101" t="str">
        <f t="shared" si="101"/>
        <v/>
      </c>
      <c r="S1358" s="107" t="str">
        <f t="shared" si="102"/>
        <v/>
      </c>
      <c r="T1358" s="105"/>
      <c r="U1358" s="101" t="str">
        <f t="shared" si="103"/>
        <v/>
      </c>
      <c r="V1358" s="101" t="str">
        <f t="shared" si="104"/>
        <v/>
      </c>
    </row>
    <row r="1359" spans="1:22" x14ac:dyDescent="0.3">
      <c r="A1359" s="32">
        <f t="shared" si="100"/>
        <v>1337</v>
      </c>
      <c r="B1359" s="66" t="str">
        <f>IF(OR(C1359="EE",C1359="E",C1359="Employee",C1359="Self",AND(C1359=0,TRIM(C1359)&lt;&gt;"")),MAX($B$23:B1358)+1,"")</f>
        <v/>
      </c>
      <c r="C1359" s="65"/>
      <c r="D1359" s="43"/>
      <c r="E1359" s="43"/>
      <c r="F1359" s="27"/>
      <c r="G1359" s="28"/>
      <c r="H1359" s="28"/>
      <c r="I1359" s="28"/>
      <c r="J1359" s="28"/>
      <c r="K1359" s="28"/>
      <c r="L1359" s="28"/>
      <c r="M1359" s="45"/>
      <c r="N1359" s="28"/>
      <c r="O1359" s="26"/>
      <c r="Q1359" s="101"/>
      <c r="R1359" s="101" t="str">
        <f t="shared" si="101"/>
        <v/>
      </c>
      <c r="S1359" s="107" t="str">
        <f t="shared" si="102"/>
        <v/>
      </c>
      <c r="T1359" s="105"/>
      <c r="U1359" s="101" t="str">
        <f t="shared" si="103"/>
        <v/>
      </c>
      <c r="V1359" s="101" t="str">
        <f t="shared" si="104"/>
        <v/>
      </c>
    </row>
    <row r="1360" spans="1:22" x14ac:dyDescent="0.3">
      <c r="A1360" s="32">
        <f t="shared" si="100"/>
        <v>1338</v>
      </c>
      <c r="B1360" s="66" t="str">
        <f>IF(OR(C1360="EE",C1360="E",C1360="Employee",C1360="Self",AND(C1360=0,TRIM(C1360)&lt;&gt;"")),MAX($B$23:B1359)+1,"")</f>
        <v/>
      </c>
      <c r="C1360" s="65"/>
      <c r="D1360" s="43"/>
      <c r="E1360" s="43"/>
      <c r="F1360" s="27"/>
      <c r="G1360" s="28"/>
      <c r="H1360" s="28"/>
      <c r="I1360" s="28"/>
      <c r="J1360" s="28"/>
      <c r="K1360" s="28"/>
      <c r="L1360" s="28"/>
      <c r="M1360" s="45"/>
      <c r="N1360" s="28"/>
      <c r="O1360" s="26"/>
      <c r="Q1360" s="101"/>
      <c r="R1360" s="101" t="str">
        <f t="shared" si="101"/>
        <v/>
      </c>
      <c r="S1360" s="107" t="str">
        <f t="shared" si="102"/>
        <v/>
      </c>
      <c r="T1360" s="105"/>
      <c r="U1360" s="101" t="str">
        <f t="shared" si="103"/>
        <v/>
      </c>
      <c r="V1360" s="101" t="str">
        <f t="shared" si="104"/>
        <v/>
      </c>
    </row>
    <row r="1361" spans="1:22" x14ac:dyDescent="0.3">
      <c r="A1361" s="32">
        <f t="shared" si="100"/>
        <v>1339</v>
      </c>
      <c r="B1361" s="66" t="str">
        <f>IF(OR(C1361="EE",C1361="E",C1361="Employee",C1361="Self",AND(C1361=0,TRIM(C1361)&lt;&gt;"")),MAX($B$23:B1360)+1,"")</f>
        <v/>
      </c>
      <c r="C1361" s="65"/>
      <c r="D1361" s="43"/>
      <c r="E1361" s="43"/>
      <c r="F1361" s="27"/>
      <c r="G1361" s="28"/>
      <c r="H1361" s="28"/>
      <c r="I1361" s="28"/>
      <c r="J1361" s="28"/>
      <c r="K1361" s="28"/>
      <c r="L1361" s="28"/>
      <c r="M1361" s="45"/>
      <c r="N1361" s="28"/>
      <c r="O1361" s="26"/>
      <c r="Q1361" s="101"/>
      <c r="R1361" s="101" t="str">
        <f t="shared" si="101"/>
        <v/>
      </c>
      <c r="S1361" s="107" t="str">
        <f t="shared" si="102"/>
        <v/>
      </c>
      <c r="T1361" s="105"/>
      <c r="U1361" s="101" t="str">
        <f t="shared" si="103"/>
        <v/>
      </c>
      <c r="V1361" s="101" t="str">
        <f t="shared" si="104"/>
        <v/>
      </c>
    </row>
    <row r="1362" spans="1:22" x14ac:dyDescent="0.3">
      <c r="A1362" s="32">
        <f t="shared" si="100"/>
        <v>1340</v>
      </c>
      <c r="B1362" s="66" t="str">
        <f>IF(OR(C1362="EE",C1362="E",C1362="Employee",C1362="Self",AND(C1362=0,TRIM(C1362)&lt;&gt;"")),MAX($B$23:B1361)+1,"")</f>
        <v/>
      </c>
      <c r="C1362" s="65"/>
      <c r="D1362" s="43"/>
      <c r="E1362" s="43"/>
      <c r="F1362" s="27"/>
      <c r="G1362" s="28"/>
      <c r="H1362" s="28"/>
      <c r="I1362" s="28"/>
      <c r="J1362" s="28"/>
      <c r="K1362" s="28"/>
      <c r="L1362" s="28"/>
      <c r="M1362" s="45"/>
      <c r="N1362" s="28"/>
      <c r="O1362" s="26"/>
      <c r="Q1362" s="101"/>
      <c r="R1362" s="101" t="str">
        <f t="shared" si="101"/>
        <v/>
      </c>
      <c r="S1362" s="107" t="str">
        <f t="shared" si="102"/>
        <v/>
      </c>
      <c r="T1362" s="105"/>
      <c r="U1362" s="101" t="str">
        <f t="shared" si="103"/>
        <v/>
      </c>
      <c r="V1362" s="101" t="str">
        <f t="shared" si="104"/>
        <v/>
      </c>
    </row>
    <row r="1363" spans="1:22" x14ac:dyDescent="0.3">
      <c r="A1363" s="32">
        <f t="shared" si="100"/>
        <v>1341</v>
      </c>
      <c r="B1363" s="66" t="str">
        <f>IF(OR(C1363="EE",C1363="E",C1363="Employee",C1363="Self",AND(C1363=0,TRIM(C1363)&lt;&gt;"")),MAX($B$23:B1362)+1,"")</f>
        <v/>
      </c>
      <c r="C1363" s="65"/>
      <c r="D1363" s="43"/>
      <c r="E1363" s="43"/>
      <c r="F1363" s="27"/>
      <c r="G1363" s="28"/>
      <c r="H1363" s="28"/>
      <c r="I1363" s="28"/>
      <c r="J1363" s="28"/>
      <c r="K1363" s="28"/>
      <c r="L1363" s="28"/>
      <c r="M1363" s="45"/>
      <c r="N1363" s="28"/>
      <c r="O1363" s="26"/>
      <c r="Q1363" s="101"/>
      <c r="R1363" s="101" t="str">
        <f t="shared" si="101"/>
        <v/>
      </c>
      <c r="S1363" s="107" t="str">
        <f t="shared" si="102"/>
        <v/>
      </c>
      <c r="T1363" s="105"/>
      <c r="U1363" s="101" t="str">
        <f t="shared" si="103"/>
        <v/>
      </c>
      <c r="V1363" s="101" t="str">
        <f t="shared" si="104"/>
        <v/>
      </c>
    </row>
    <row r="1364" spans="1:22" x14ac:dyDescent="0.3">
      <c r="A1364" s="32">
        <f t="shared" si="100"/>
        <v>1342</v>
      </c>
      <c r="B1364" s="66" t="str">
        <f>IF(OR(C1364="EE",C1364="E",C1364="Employee",C1364="Self",AND(C1364=0,TRIM(C1364)&lt;&gt;"")),MAX($B$23:B1363)+1,"")</f>
        <v/>
      </c>
      <c r="C1364" s="65"/>
      <c r="D1364" s="43"/>
      <c r="E1364" s="43"/>
      <c r="F1364" s="27"/>
      <c r="G1364" s="28"/>
      <c r="H1364" s="28"/>
      <c r="I1364" s="28"/>
      <c r="J1364" s="28"/>
      <c r="K1364" s="28"/>
      <c r="L1364" s="28"/>
      <c r="M1364" s="45"/>
      <c r="N1364" s="28"/>
      <c r="O1364" s="26"/>
      <c r="Q1364" s="101"/>
      <c r="R1364" s="101" t="str">
        <f t="shared" si="101"/>
        <v/>
      </c>
      <c r="S1364" s="107" t="str">
        <f t="shared" si="102"/>
        <v/>
      </c>
      <c r="T1364" s="105"/>
      <c r="U1364" s="101" t="str">
        <f t="shared" si="103"/>
        <v/>
      </c>
      <c r="V1364" s="101" t="str">
        <f t="shared" si="104"/>
        <v/>
      </c>
    </row>
    <row r="1365" spans="1:22" x14ac:dyDescent="0.3">
      <c r="A1365" s="32">
        <f t="shared" si="100"/>
        <v>1343</v>
      </c>
      <c r="B1365" s="66" t="str">
        <f>IF(OR(C1365="EE",C1365="E",C1365="Employee",C1365="Self",AND(C1365=0,TRIM(C1365)&lt;&gt;"")),MAX($B$23:B1364)+1,"")</f>
        <v/>
      </c>
      <c r="C1365" s="65"/>
      <c r="D1365" s="43"/>
      <c r="E1365" s="43"/>
      <c r="F1365" s="27"/>
      <c r="G1365" s="28"/>
      <c r="H1365" s="28"/>
      <c r="I1365" s="28"/>
      <c r="J1365" s="28"/>
      <c r="K1365" s="28"/>
      <c r="L1365" s="28"/>
      <c r="M1365" s="45"/>
      <c r="N1365" s="28"/>
      <c r="O1365" s="26"/>
      <c r="Q1365" s="101"/>
      <c r="R1365" s="101" t="str">
        <f t="shared" si="101"/>
        <v/>
      </c>
      <c r="S1365" s="107" t="str">
        <f t="shared" si="102"/>
        <v/>
      </c>
      <c r="T1365" s="105"/>
      <c r="U1365" s="101" t="str">
        <f t="shared" si="103"/>
        <v/>
      </c>
      <c r="V1365" s="101" t="str">
        <f t="shared" si="104"/>
        <v/>
      </c>
    </row>
    <row r="1366" spans="1:22" x14ac:dyDescent="0.3">
      <c r="A1366" s="32">
        <f t="shared" si="100"/>
        <v>1344</v>
      </c>
      <c r="B1366" s="66" t="str">
        <f>IF(OR(C1366="EE",C1366="E",C1366="Employee",C1366="Self",AND(C1366=0,TRIM(C1366)&lt;&gt;"")),MAX($B$23:B1365)+1,"")</f>
        <v/>
      </c>
      <c r="C1366" s="65"/>
      <c r="D1366" s="43"/>
      <c r="E1366" s="43"/>
      <c r="F1366" s="27"/>
      <c r="G1366" s="28"/>
      <c r="H1366" s="28"/>
      <c r="I1366" s="28"/>
      <c r="J1366" s="28"/>
      <c r="K1366" s="28"/>
      <c r="L1366" s="28"/>
      <c r="M1366" s="45"/>
      <c r="N1366" s="28"/>
      <c r="O1366" s="26"/>
      <c r="Q1366" s="101"/>
      <c r="R1366" s="101" t="str">
        <f t="shared" si="101"/>
        <v/>
      </c>
      <c r="S1366" s="107" t="str">
        <f t="shared" si="102"/>
        <v/>
      </c>
      <c r="T1366" s="105"/>
      <c r="U1366" s="101" t="str">
        <f t="shared" si="103"/>
        <v/>
      </c>
      <c r="V1366" s="101" t="str">
        <f t="shared" si="104"/>
        <v/>
      </c>
    </row>
    <row r="1367" spans="1:22" x14ac:dyDescent="0.3">
      <c r="A1367" s="32">
        <f t="shared" si="100"/>
        <v>1345</v>
      </c>
      <c r="B1367" s="66" t="str">
        <f>IF(OR(C1367="EE",C1367="E",C1367="Employee",C1367="Self",AND(C1367=0,TRIM(C1367)&lt;&gt;"")),MAX($B$23:B1366)+1,"")</f>
        <v/>
      </c>
      <c r="C1367" s="65"/>
      <c r="D1367" s="43"/>
      <c r="E1367" s="43"/>
      <c r="F1367" s="27"/>
      <c r="G1367" s="28"/>
      <c r="H1367" s="28"/>
      <c r="I1367" s="28"/>
      <c r="J1367" s="28"/>
      <c r="K1367" s="28"/>
      <c r="L1367" s="28"/>
      <c r="M1367" s="45"/>
      <c r="N1367" s="28"/>
      <c r="O1367" s="26"/>
      <c r="Q1367" s="101"/>
      <c r="R1367" s="101" t="str">
        <f t="shared" si="101"/>
        <v/>
      </c>
      <c r="S1367" s="107" t="str">
        <f t="shared" si="102"/>
        <v/>
      </c>
      <c r="T1367" s="105"/>
      <c r="U1367" s="101" t="str">
        <f t="shared" si="103"/>
        <v/>
      </c>
      <c r="V1367" s="101" t="str">
        <f t="shared" si="104"/>
        <v/>
      </c>
    </row>
    <row r="1368" spans="1:22" x14ac:dyDescent="0.3">
      <c r="A1368" s="32">
        <f t="shared" ref="A1368:A1401" si="105">ROW()-ROW($A$22)</f>
        <v>1346</v>
      </c>
      <c r="B1368" s="66" t="str">
        <f>IF(OR(C1368="EE",C1368="E",C1368="Employee",C1368="Self",AND(C1368=0,TRIM(C1368)&lt;&gt;"")),MAX($B$23:B1367)+1,"")</f>
        <v/>
      </c>
      <c r="C1368" s="65"/>
      <c r="D1368" s="43"/>
      <c r="E1368" s="43"/>
      <c r="F1368" s="27"/>
      <c r="G1368" s="28"/>
      <c r="H1368" s="28"/>
      <c r="I1368" s="28"/>
      <c r="J1368" s="28"/>
      <c r="K1368" s="28"/>
      <c r="L1368" s="28"/>
      <c r="M1368" s="45"/>
      <c r="N1368" s="28"/>
      <c r="O1368" s="26"/>
      <c r="Q1368" s="101"/>
      <c r="R1368" s="101" t="str">
        <f t="shared" ref="R1368:R1401" si="106">IFERROR(LEFT(TRIM(Q1368),FIND(",",TRIM(Q1368))-1),"")</f>
        <v/>
      </c>
      <c r="S1368" s="107" t="str">
        <f t="shared" ref="S1368:S1401" si="107">IFERROR(RIGHT(TRIM(Q1368),LEN(TRIM(Q1368))-FIND(",",TRIM(Q1368))-1),"")</f>
        <v/>
      </c>
      <c r="T1368" s="105"/>
      <c r="U1368" s="101" t="str">
        <f t="shared" si="103"/>
        <v/>
      </c>
      <c r="V1368" s="101" t="str">
        <f t="shared" si="104"/>
        <v/>
      </c>
    </row>
    <row r="1369" spans="1:22" x14ac:dyDescent="0.3">
      <c r="A1369" s="32">
        <f t="shared" si="105"/>
        <v>1347</v>
      </c>
      <c r="B1369" s="66" t="str">
        <f>IF(OR(C1369="EE",C1369="E",C1369="Employee",C1369="Self",AND(C1369=0,TRIM(C1369)&lt;&gt;"")),MAX($B$23:B1368)+1,"")</f>
        <v/>
      </c>
      <c r="C1369" s="65"/>
      <c r="D1369" s="43"/>
      <c r="E1369" s="43"/>
      <c r="F1369" s="27"/>
      <c r="G1369" s="28"/>
      <c r="H1369" s="28"/>
      <c r="I1369" s="28"/>
      <c r="J1369" s="28"/>
      <c r="K1369" s="28"/>
      <c r="L1369" s="28"/>
      <c r="M1369" s="45"/>
      <c r="N1369" s="28"/>
      <c r="O1369" s="26"/>
      <c r="Q1369" s="101"/>
      <c r="R1369" s="101" t="str">
        <f t="shared" si="106"/>
        <v/>
      </c>
      <c r="S1369" s="107" t="str">
        <f t="shared" si="107"/>
        <v/>
      </c>
      <c r="T1369" s="105"/>
      <c r="U1369" s="101" t="str">
        <f t="shared" ref="U1369:U1401" si="108">IFERROR(RIGHT(TRIM(T1369),LEN(TRIM(T1369))-FIND(" ",TRIM(T1369))),"")</f>
        <v/>
      </c>
      <c r="V1369" s="101" t="str">
        <f t="shared" ref="V1369:V1401" si="109">IFERROR(LEFT(TRIM(T1369),FIND(" ",TRIM(T1369))-1),"")</f>
        <v/>
      </c>
    </row>
    <row r="1370" spans="1:22" x14ac:dyDescent="0.3">
      <c r="A1370" s="32">
        <f t="shared" si="105"/>
        <v>1348</v>
      </c>
      <c r="B1370" s="66" t="str">
        <f>IF(OR(C1370="EE",C1370="E",C1370="Employee",C1370="Self",AND(C1370=0,TRIM(C1370)&lt;&gt;"")),MAX($B$23:B1369)+1,"")</f>
        <v/>
      </c>
      <c r="C1370" s="65"/>
      <c r="D1370" s="43"/>
      <c r="E1370" s="43"/>
      <c r="F1370" s="27"/>
      <c r="G1370" s="28"/>
      <c r="H1370" s="28"/>
      <c r="I1370" s="28"/>
      <c r="J1370" s="28"/>
      <c r="K1370" s="28"/>
      <c r="L1370" s="28"/>
      <c r="M1370" s="45"/>
      <c r="N1370" s="28"/>
      <c r="O1370" s="26"/>
      <c r="Q1370" s="101"/>
      <c r="R1370" s="101" t="str">
        <f t="shared" si="106"/>
        <v/>
      </c>
      <c r="S1370" s="107" t="str">
        <f t="shared" si="107"/>
        <v/>
      </c>
      <c r="T1370" s="105"/>
      <c r="U1370" s="101" t="str">
        <f t="shared" si="108"/>
        <v/>
      </c>
      <c r="V1370" s="101" t="str">
        <f t="shared" si="109"/>
        <v/>
      </c>
    </row>
    <row r="1371" spans="1:22" x14ac:dyDescent="0.3">
      <c r="A1371" s="32">
        <f t="shared" si="105"/>
        <v>1349</v>
      </c>
      <c r="B1371" s="66" t="str">
        <f>IF(OR(C1371="EE",C1371="E",C1371="Employee",C1371="Self",AND(C1371=0,TRIM(C1371)&lt;&gt;"")),MAX($B$23:B1370)+1,"")</f>
        <v/>
      </c>
      <c r="C1371" s="65"/>
      <c r="D1371" s="43"/>
      <c r="E1371" s="43"/>
      <c r="F1371" s="27"/>
      <c r="G1371" s="28"/>
      <c r="H1371" s="28"/>
      <c r="I1371" s="28"/>
      <c r="J1371" s="28"/>
      <c r="K1371" s="28"/>
      <c r="L1371" s="28"/>
      <c r="M1371" s="45"/>
      <c r="N1371" s="28"/>
      <c r="O1371" s="26"/>
      <c r="Q1371" s="101"/>
      <c r="R1371" s="101" t="str">
        <f t="shared" si="106"/>
        <v/>
      </c>
      <c r="S1371" s="107" t="str">
        <f t="shared" si="107"/>
        <v/>
      </c>
      <c r="T1371" s="105"/>
      <c r="U1371" s="101" t="str">
        <f t="shared" si="108"/>
        <v/>
      </c>
      <c r="V1371" s="101" t="str">
        <f t="shared" si="109"/>
        <v/>
      </c>
    </row>
    <row r="1372" spans="1:22" x14ac:dyDescent="0.3">
      <c r="A1372" s="32">
        <f t="shared" si="105"/>
        <v>1350</v>
      </c>
      <c r="B1372" s="66" t="str">
        <f>IF(OR(C1372="EE",C1372="E",C1372="Employee",C1372="Self",AND(C1372=0,TRIM(C1372)&lt;&gt;"")),MAX($B$23:B1371)+1,"")</f>
        <v/>
      </c>
      <c r="C1372" s="65"/>
      <c r="D1372" s="43"/>
      <c r="E1372" s="43"/>
      <c r="F1372" s="27"/>
      <c r="G1372" s="28"/>
      <c r="H1372" s="28"/>
      <c r="I1372" s="28"/>
      <c r="J1372" s="28"/>
      <c r="K1372" s="28"/>
      <c r="L1372" s="28"/>
      <c r="M1372" s="45"/>
      <c r="N1372" s="28"/>
      <c r="O1372" s="26"/>
      <c r="Q1372" s="101"/>
      <c r="R1372" s="101" t="str">
        <f t="shared" si="106"/>
        <v/>
      </c>
      <c r="S1372" s="107" t="str">
        <f t="shared" si="107"/>
        <v/>
      </c>
      <c r="T1372" s="105"/>
      <c r="U1372" s="101" t="str">
        <f t="shared" si="108"/>
        <v/>
      </c>
      <c r="V1372" s="101" t="str">
        <f t="shared" si="109"/>
        <v/>
      </c>
    </row>
    <row r="1373" spans="1:22" x14ac:dyDescent="0.3">
      <c r="A1373" s="32">
        <f t="shared" si="105"/>
        <v>1351</v>
      </c>
      <c r="B1373" s="66" t="str">
        <f>IF(OR(C1373="EE",C1373="E",C1373="Employee",C1373="Self",AND(C1373=0,TRIM(C1373)&lt;&gt;"")),MAX($B$23:B1372)+1,"")</f>
        <v/>
      </c>
      <c r="C1373" s="65"/>
      <c r="D1373" s="43"/>
      <c r="E1373" s="43"/>
      <c r="F1373" s="27"/>
      <c r="G1373" s="28"/>
      <c r="H1373" s="28"/>
      <c r="I1373" s="28"/>
      <c r="J1373" s="28"/>
      <c r="K1373" s="28"/>
      <c r="L1373" s="28"/>
      <c r="M1373" s="45"/>
      <c r="N1373" s="28"/>
      <c r="O1373" s="26"/>
      <c r="Q1373" s="101"/>
      <c r="R1373" s="101" t="str">
        <f t="shared" si="106"/>
        <v/>
      </c>
      <c r="S1373" s="107" t="str">
        <f t="shared" si="107"/>
        <v/>
      </c>
      <c r="T1373" s="105"/>
      <c r="U1373" s="101" t="str">
        <f t="shared" si="108"/>
        <v/>
      </c>
      <c r="V1373" s="101" t="str">
        <f t="shared" si="109"/>
        <v/>
      </c>
    </row>
    <row r="1374" spans="1:22" x14ac:dyDescent="0.3">
      <c r="A1374" s="32">
        <f t="shared" si="105"/>
        <v>1352</v>
      </c>
      <c r="B1374" s="66" t="str">
        <f>IF(OR(C1374="EE",C1374="E",C1374="Employee",C1374="Self",AND(C1374=0,TRIM(C1374)&lt;&gt;"")),MAX($B$23:B1373)+1,"")</f>
        <v/>
      </c>
      <c r="C1374" s="65"/>
      <c r="D1374" s="43"/>
      <c r="E1374" s="43"/>
      <c r="F1374" s="27"/>
      <c r="G1374" s="28"/>
      <c r="H1374" s="28"/>
      <c r="I1374" s="28"/>
      <c r="J1374" s="28"/>
      <c r="K1374" s="28"/>
      <c r="L1374" s="28"/>
      <c r="M1374" s="45"/>
      <c r="N1374" s="28"/>
      <c r="O1374" s="26"/>
      <c r="Q1374" s="101"/>
      <c r="R1374" s="101" t="str">
        <f t="shared" si="106"/>
        <v/>
      </c>
      <c r="S1374" s="107" t="str">
        <f t="shared" si="107"/>
        <v/>
      </c>
      <c r="T1374" s="105"/>
      <c r="U1374" s="101" t="str">
        <f t="shared" si="108"/>
        <v/>
      </c>
      <c r="V1374" s="101" t="str">
        <f t="shared" si="109"/>
        <v/>
      </c>
    </row>
    <row r="1375" spans="1:22" x14ac:dyDescent="0.3">
      <c r="A1375" s="32">
        <f t="shared" si="105"/>
        <v>1353</v>
      </c>
      <c r="B1375" s="66" t="str">
        <f>IF(OR(C1375="EE",C1375="E",C1375="Employee",C1375="Self",AND(C1375=0,TRIM(C1375)&lt;&gt;"")),MAX($B$23:B1374)+1,"")</f>
        <v/>
      </c>
      <c r="C1375" s="65"/>
      <c r="D1375" s="43"/>
      <c r="E1375" s="43"/>
      <c r="F1375" s="27"/>
      <c r="G1375" s="28"/>
      <c r="H1375" s="28"/>
      <c r="I1375" s="28"/>
      <c r="J1375" s="28"/>
      <c r="K1375" s="28"/>
      <c r="L1375" s="28"/>
      <c r="M1375" s="45"/>
      <c r="N1375" s="28"/>
      <c r="O1375" s="26"/>
      <c r="Q1375" s="101"/>
      <c r="R1375" s="101" t="str">
        <f t="shared" si="106"/>
        <v/>
      </c>
      <c r="S1375" s="107" t="str">
        <f t="shared" si="107"/>
        <v/>
      </c>
      <c r="T1375" s="105"/>
      <c r="U1375" s="101" t="str">
        <f t="shared" si="108"/>
        <v/>
      </c>
      <c r="V1375" s="101" t="str">
        <f t="shared" si="109"/>
        <v/>
      </c>
    </row>
    <row r="1376" spans="1:22" x14ac:dyDescent="0.3">
      <c r="A1376" s="32">
        <f t="shared" si="105"/>
        <v>1354</v>
      </c>
      <c r="B1376" s="66" t="str">
        <f>IF(OR(C1376="EE",C1376="E",C1376="Employee",C1376="Self",AND(C1376=0,TRIM(C1376)&lt;&gt;"")),MAX($B$23:B1375)+1,"")</f>
        <v/>
      </c>
      <c r="C1376" s="65"/>
      <c r="D1376" s="43"/>
      <c r="E1376" s="43"/>
      <c r="F1376" s="27"/>
      <c r="G1376" s="28"/>
      <c r="H1376" s="28"/>
      <c r="I1376" s="28"/>
      <c r="J1376" s="28"/>
      <c r="K1376" s="28"/>
      <c r="L1376" s="28"/>
      <c r="M1376" s="45"/>
      <c r="N1376" s="28"/>
      <c r="O1376" s="26"/>
      <c r="Q1376" s="101"/>
      <c r="R1376" s="101" t="str">
        <f t="shared" si="106"/>
        <v/>
      </c>
      <c r="S1376" s="107" t="str">
        <f t="shared" si="107"/>
        <v/>
      </c>
      <c r="T1376" s="105"/>
      <c r="U1376" s="101" t="str">
        <f t="shared" si="108"/>
        <v/>
      </c>
      <c r="V1376" s="101" t="str">
        <f t="shared" si="109"/>
        <v/>
      </c>
    </row>
    <row r="1377" spans="1:22" x14ac:dyDescent="0.3">
      <c r="A1377" s="32">
        <f t="shared" si="105"/>
        <v>1355</v>
      </c>
      <c r="B1377" s="66" t="str">
        <f>IF(OR(C1377="EE",C1377="E",C1377="Employee",C1377="Self",AND(C1377=0,TRIM(C1377)&lt;&gt;"")),MAX($B$23:B1376)+1,"")</f>
        <v/>
      </c>
      <c r="C1377" s="65"/>
      <c r="D1377" s="43"/>
      <c r="E1377" s="43"/>
      <c r="F1377" s="27"/>
      <c r="G1377" s="28"/>
      <c r="H1377" s="28"/>
      <c r="I1377" s="28"/>
      <c r="J1377" s="28"/>
      <c r="K1377" s="28"/>
      <c r="L1377" s="28"/>
      <c r="M1377" s="45"/>
      <c r="N1377" s="28"/>
      <c r="O1377" s="26"/>
      <c r="Q1377" s="101"/>
      <c r="R1377" s="101" t="str">
        <f t="shared" si="106"/>
        <v/>
      </c>
      <c r="S1377" s="107" t="str">
        <f t="shared" si="107"/>
        <v/>
      </c>
      <c r="T1377" s="105"/>
      <c r="U1377" s="101" t="str">
        <f t="shared" si="108"/>
        <v/>
      </c>
      <c r="V1377" s="101" t="str">
        <f t="shared" si="109"/>
        <v/>
      </c>
    </row>
    <row r="1378" spans="1:22" x14ac:dyDescent="0.3">
      <c r="A1378" s="32">
        <f t="shared" si="105"/>
        <v>1356</v>
      </c>
      <c r="B1378" s="66" t="str">
        <f>IF(OR(C1378="EE",C1378="E",C1378="Employee",C1378="Self",AND(C1378=0,TRIM(C1378)&lt;&gt;"")),MAX($B$23:B1377)+1,"")</f>
        <v/>
      </c>
      <c r="C1378" s="65"/>
      <c r="D1378" s="43"/>
      <c r="E1378" s="43"/>
      <c r="F1378" s="27"/>
      <c r="G1378" s="28"/>
      <c r="H1378" s="28"/>
      <c r="I1378" s="28"/>
      <c r="J1378" s="28"/>
      <c r="K1378" s="28"/>
      <c r="L1378" s="28"/>
      <c r="M1378" s="45"/>
      <c r="N1378" s="28"/>
      <c r="O1378" s="26"/>
      <c r="Q1378" s="101"/>
      <c r="R1378" s="101" t="str">
        <f t="shared" si="106"/>
        <v/>
      </c>
      <c r="S1378" s="107" t="str">
        <f t="shared" si="107"/>
        <v/>
      </c>
      <c r="T1378" s="105"/>
      <c r="U1378" s="101" t="str">
        <f t="shared" si="108"/>
        <v/>
      </c>
      <c r="V1378" s="101" t="str">
        <f t="shared" si="109"/>
        <v/>
      </c>
    </row>
    <row r="1379" spans="1:22" x14ac:dyDescent="0.3">
      <c r="A1379" s="32">
        <f t="shared" si="105"/>
        <v>1357</v>
      </c>
      <c r="B1379" s="66" t="str">
        <f>IF(OR(C1379="EE",C1379="E",C1379="Employee",C1379="Self",AND(C1379=0,TRIM(C1379)&lt;&gt;"")),MAX($B$23:B1378)+1,"")</f>
        <v/>
      </c>
      <c r="C1379" s="65"/>
      <c r="D1379" s="43"/>
      <c r="E1379" s="43"/>
      <c r="F1379" s="27"/>
      <c r="G1379" s="28"/>
      <c r="H1379" s="28"/>
      <c r="I1379" s="28"/>
      <c r="J1379" s="28"/>
      <c r="K1379" s="28"/>
      <c r="L1379" s="28"/>
      <c r="M1379" s="45"/>
      <c r="N1379" s="28"/>
      <c r="O1379" s="26"/>
      <c r="Q1379" s="101"/>
      <c r="R1379" s="101" t="str">
        <f t="shared" si="106"/>
        <v/>
      </c>
      <c r="S1379" s="107" t="str">
        <f t="shared" si="107"/>
        <v/>
      </c>
      <c r="T1379" s="105"/>
      <c r="U1379" s="101" t="str">
        <f t="shared" si="108"/>
        <v/>
      </c>
      <c r="V1379" s="101" t="str">
        <f t="shared" si="109"/>
        <v/>
      </c>
    </row>
    <row r="1380" spans="1:22" x14ac:dyDescent="0.3">
      <c r="A1380" s="32">
        <f t="shared" si="105"/>
        <v>1358</v>
      </c>
      <c r="B1380" s="66" t="str">
        <f>IF(OR(C1380="EE",C1380="E",C1380="Employee",C1380="Self",AND(C1380=0,TRIM(C1380)&lt;&gt;"")),MAX($B$23:B1379)+1,"")</f>
        <v/>
      </c>
      <c r="C1380" s="65"/>
      <c r="D1380" s="43"/>
      <c r="E1380" s="43"/>
      <c r="F1380" s="27"/>
      <c r="G1380" s="28"/>
      <c r="H1380" s="28"/>
      <c r="I1380" s="28"/>
      <c r="J1380" s="28"/>
      <c r="K1380" s="28"/>
      <c r="L1380" s="28"/>
      <c r="M1380" s="45"/>
      <c r="N1380" s="28"/>
      <c r="O1380" s="26"/>
      <c r="Q1380" s="101"/>
      <c r="R1380" s="101" t="str">
        <f t="shared" si="106"/>
        <v/>
      </c>
      <c r="S1380" s="107" t="str">
        <f t="shared" si="107"/>
        <v/>
      </c>
      <c r="T1380" s="105"/>
      <c r="U1380" s="101" t="str">
        <f t="shared" si="108"/>
        <v/>
      </c>
      <c r="V1380" s="101" t="str">
        <f t="shared" si="109"/>
        <v/>
      </c>
    </row>
    <row r="1381" spans="1:22" x14ac:dyDescent="0.3">
      <c r="A1381" s="32">
        <f t="shared" si="105"/>
        <v>1359</v>
      </c>
      <c r="B1381" s="66" t="str">
        <f>IF(OR(C1381="EE",C1381="E",C1381="Employee",C1381="Self",AND(C1381=0,TRIM(C1381)&lt;&gt;"")),MAX($B$23:B1380)+1,"")</f>
        <v/>
      </c>
      <c r="C1381" s="65"/>
      <c r="D1381" s="43"/>
      <c r="E1381" s="43"/>
      <c r="F1381" s="27"/>
      <c r="G1381" s="28"/>
      <c r="H1381" s="28"/>
      <c r="I1381" s="28"/>
      <c r="J1381" s="28"/>
      <c r="K1381" s="28"/>
      <c r="L1381" s="28"/>
      <c r="M1381" s="45"/>
      <c r="N1381" s="28"/>
      <c r="O1381" s="26"/>
      <c r="Q1381" s="101"/>
      <c r="R1381" s="101" t="str">
        <f t="shared" si="106"/>
        <v/>
      </c>
      <c r="S1381" s="107" t="str">
        <f t="shared" si="107"/>
        <v/>
      </c>
      <c r="T1381" s="105"/>
      <c r="U1381" s="101" t="str">
        <f t="shared" si="108"/>
        <v/>
      </c>
      <c r="V1381" s="101" t="str">
        <f t="shared" si="109"/>
        <v/>
      </c>
    </row>
    <row r="1382" spans="1:22" x14ac:dyDescent="0.3">
      <c r="A1382" s="32">
        <f t="shared" si="105"/>
        <v>1360</v>
      </c>
      <c r="B1382" s="66" t="str">
        <f>IF(OR(C1382="EE",C1382="E",C1382="Employee",C1382="Self",AND(C1382=0,TRIM(C1382)&lt;&gt;"")),MAX($B$23:B1381)+1,"")</f>
        <v/>
      </c>
      <c r="C1382" s="65"/>
      <c r="D1382" s="43"/>
      <c r="E1382" s="43"/>
      <c r="F1382" s="27"/>
      <c r="G1382" s="28"/>
      <c r="H1382" s="28"/>
      <c r="I1382" s="28"/>
      <c r="J1382" s="28"/>
      <c r="K1382" s="28"/>
      <c r="L1382" s="28"/>
      <c r="M1382" s="45"/>
      <c r="N1382" s="28"/>
      <c r="O1382" s="26"/>
      <c r="Q1382" s="101"/>
      <c r="R1382" s="101" t="str">
        <f t="shared" si="106"/>
        <v/>
      </c>
      <c r="S1382" s="107" t="str">
        <f t="shared" si="107"/>
        <v/>
      </c>
      <c r="T1382" s="105"/>
      <c r="U1382" s="101" t="str">
        <f t="shared" si="108"/>
        <v/>
      </c>
      <c r="V1382" s="101" t="str">
        <f t="shared" si="109"/>
        <v/>
      </c>
    </row>
    <row r="1383" spans="1:22" x14ac:dyDescent="0.3">
      <c r="A1383" s="32">
        <f t="shared" si="105"/>
        <v>1361</v>
      </c>
      <c r="B1383" s="66" t="str">
        <f>IF(OR(C1383="EE",C1383="E",C1383="Employee",C1383="Self",AND(C1383=0,TRIM(C1383)&lt;&gt;"")),MAX($B$23:B1382)+1,"")</f>
        <v/>
      </c>
      <c r="C1383" s="65"/>
      <c r="D1383" s="43"/>
      <c r="E1383" s="43"/>
      <c r="F1383" s="27"/>
      <c r="G1383" s="28"/>
      <c r="H1383" s="28"/>
      <c r="I1383" s="28"/>
      <c r="J1383" s="28"/>
      <c r="K1383" s="28"/>
      <c r="L1383" s="28"/>
      <c r="M1383" s="45"/>
      <c r="N1383" s="28"/>
      <c r="O1383" s="26"/>
      <c r="Q1383" s="101"/>
      <c r="R1383" s="101" t="str">
        <f t="shared" si="106"/>
        <v/>
      </c>
      <c r="S1383" s="107" t="str">
        <f t="shared" si="107"/>
        <v/>
      </c>
      <c r="T1383" s="105"/>
      <c r="U1383" s="101" t="str">
        <f t="shared" si="108"/>
        <v/>
      </c>
      <c r="V1383" s="101" t="str">
        <f t="shared" si="109"/>
        <v/>
      </c>
    </row>
    <row r="1384" spans="1:22" x14ac:dyDescent="0.3">
      <c r="A1384" s="32">
        <f t="shared" si="105"/>
        <v>1362</v>
      </c>
      <c r="B1384" s="66" t="str">
        <f>IF(OR(C1384="EE",C1384="E",C1384="Employee",C1384="Self",AND(C1384=0,TRIM(C1384)&lt;&gt;"")),MAX($B$23:B1383)+1,"")</f>
        <v/>
      </c>
      <c r="C1384" s="65"/>
      <c r="D1384" s="43"/>
      <c r="E1384" s="43"/>
      <c r="F1384" s="27"/>
      <c r="G1384" s="28"/>
      <c r="H1384" s="28"/>
      <c r="I1384" s="28"/>
      <c r="J1384" s="28"/>
      <c r="K1384" s="28"/>
      <c r="L1384" s="28"/>
      <c r="M1384" s="45"/>
      <c r="N1384" s="28"/>
      <c r="O1384" s="26"/>
      <c r="Q1384" s="101"/>
      <c r="R1384" s="101" t="str">
        <f t="shared" si="106"/>
        <v/>
      </c>
      <c r="S1384" s="107" t="str">
        <f t="shared" si="107"/>
        <v/>
      </c>
      <c r="T1384" s="105"/>
      <c r="U1384" s="101" t="str">
        <f t="shared" si="108"/>
        <v/>
      </c>
      <c r="V1384" s="101" t="str">
        <f t="shared" si="109"/>
        <v/>
      </c>
    </row>
    <row r="1385" spans="1:22" x14ac:dyDescent="0.3">
      <c r="A1385" s="32">
        <f t="shared" si="105"/>
        <v>1363</v>
      </c>
      <c r="B1385" s="66" t="str">
        <f>IF(OR(C1385="EE",C1385="E",C1385="Employee",C1385="Self",AND(C1385=0,TRIM(C1385)&lt;&gt;"")),MAX($B$23:B1384)+1,"")</f>
        <v/>
      </c>
      <c r="C1385" s="65"/>
      <c r="D1385" s="43"/>
      <c r="E1385" s="43"/>
      <c r="F1385" s="27"/>
      <c r="G1385" s="28"/>
      <c r="H1385" s="28"/>
      <c r="I1385" s="28"/>
      <c r="J1385" s="28"/>
      <c r="K1385" s="28"/>
      <c r="L1385" s="28"/>
      <c r="M1385" s="45"/>
      <c r="N1385" s="28"/>
      <c r="O1385" s="26"/>
      <c r="Q1385" s="101"/>
      <c r="R1385" s="101" t="str">
        <f t="shared" si="106"/>
        <v/>
      </c>
      <c r="S1385" s="107" t="str">
        <f t="shared" si="107"/>
        <v/>
      </c>
      <c r="T1385" s="105"/>
      <c r="U1385" s="101" t="str">
        <f t="shared" si="108"/>
        <v/>
      </c>
      <c r="V1385" s="101" t="str">
        <f t="shared" si="109"/>
        <v/>
      </c>
    </row>
    <row r="1386" spans="1:22" x14ac:dyDescent="0.3">
      <c r="A1386" s="32">
        <f t="shared" si="105"/>
        <v>1364</v>
      </c>
      <c r="B1386" s="66" t="str">
        <f>IF(OR(C1386="EE",C1386="E",C1386="Employee",C1386="Self",AND(C1386=0,TRIM(C1386)&lt;&gt;"")),MAX($B$23:B1385)+1,"")</f>
        <v/>
      </c>
      <c r="C1386" s="65"/>
      <c r="D1386" s="43"/>
      <c r="E1386" s="43"/>
      <c r="F1386" s="27"/>
      <c r="G1386" s="28"/>
      <c r="H1386" s="28"/>
      <c r="I1386" s="28"/>
      <c r="J1386" s="28"/>
      <c r="K1386" s="28"/>
      <c r="L1386" s="28"/>
      <c r="M1386" s="45"/>
      <c r="N1386" s="28"/>
      <c r="O1386" s="26"/>
      <c r="Q1386" s="101"/>
      <c r="R1386" s="101" t="str">
        <f t="shared" si="106"/>
        <v/>
      </c>
      <c r="S1386" s="107" t="str">
        <f t="shared" si="107"/>
        <v/>
      </c>
      <c r="T1386" s="105"/>
      <c r="U1386" s="101" t="str">
        <f t="shared" si="108"/>
        <v/>
      </c>
      <c r="V1386" s="101" t="str">
        <f t="shared" si="109"/>
        <v/>
      </c>
    </row>
    <row r="1387" spans="1:22" x14ac:dyDescent="0.3">
      <c r="A1387" s="32">
        <f t="shared" si="105"/>
        <v>1365</v>
      </c>
      <c r="B1387" s="66" t="str">
        <f>IF(OR(C1387="EE",C1387="E",C1387="Employee",C1387="Self",AND(C1387=0,TRIM(C1387)&lt;&gt;"")),MAX($B$23:B1386)+1,"")</f>
        <v/>
      </c>
      <c r="C1387" s="65"/>
      <c r="D1387" s="43"/>
      <c r="E1387" s="43"/>
      <c r="F1387" s="27"/>
      <c r="G1387" s="28"/>
      <c r="H1387" s="28"/>
      <c r="I1387" s="28"/>
      <c r="J1387" s="28"/>
      <c r="K1387" s="28"/>
      <c r="L1387" s="28"/>
      <c r="M1387" s="45"/>
      <c r="N1387" s="28"/>
      <c r="O1387" s="26"/>
      <c r="Q1387" s="101"/>
      <c r="R1387" s="101" t="str">
        <f t="shared" si="106"/>
        <v/>
      </c>
      <c r="S1387" s="107" t="str">
        <f t="shared" si="107"/>
        <v/>
      </c>
      <c r="T1387" s="105"/>
      <c r="U1387" s="101" t="str">
        <f t="shared" si="108"/>
        <v/>
      </c>
      <c r="V1387" s="101" t="str">
        <f t="shared" si="109"/>
        <v/>
      </c>
    </row>
    <row r="1388" spans="1:22" x14ac:dyDescent="0.3">
      <c r="A1388" s="32">
        <f t="shared" si="105"/>
        <v>1366</v>
      </c>
      <c r="B1388" s="66" t="str">
        <f>IF(OR(C1388="EE",C1388="E",C1388="Employee",C1388="Self",AND(C1388=0,TRIM(C1388)&lt;&gt;"")),MAX($B$23:B1387)+1,"")</f>
        <v/>
      </c>
      <c r="C1388" s="65"/>
      <c r="D1388" s="43"/>
      <c r="E1388" s="43"/>
      <c r="F1388" s="27"/>
      <c r="G1388" s="28"/>
      <c r="H1388" s="28"/>
      <c r="I1388" s="28"/>
      <c r="J1388" s="28"/>
      <c r="K1388" s="28"/>
      <c r="L1388" s="28"/>
      <c r="M1388" s="45"/>
      <c r="N1388" s="28"/>
      <c r="O1388" s="26"/>
      <c r="Q1388" s="101"/>
      <c r="R1388" s="101" t="str">
        <f t="shared" si="106"/>
        <v/>
      </c>
      <c r="S1388" s="107" t="str">
        <f t="shared" si="107"/>
        <v/>
      </c>
      <c r="T1388" s="105"/>
      <c r="U1388" s="101" t="str">
        <f t="shared" si="108"/>
        <v/>
      </c>
      <c r="V1388" s="101" t="str">
        <f t="shared" si="109"/>
        <v/>
      </c>
    </row>
    <row r="1389" spans="1:22" x14ac:dyDescent="0.3">
      <c r="A1389" s="32">
        <f t="shared" si="105"/>
        <v>1367</v>
      </c>
      <c r="B1389" s="66" t="str">
        <f>IF(OR(C1389="EE",C1389="E",C1389="Employee",C1389="Self",AND(C1389=0,TRIM(C1389)&lt;&gt;"")),MAX($B$23:B1388)+1,"")</f>
        <v/>
      </c>
      <c r="C1389" s="65"/>
      <c r="D1389" s="43"/>
      <c r="E1389" s="43"/>
      <c r="F1389" s="27"/>
      <c r="G1389" s="28"/>
      <c r="H1389" s="28"/>
      <c r="I1389" s="28"/>
      <c r="J1389" s="28"/>
      <c r="K1389" s="28"/>
      <c r="L1389" s="28"/>
      <c r="M1389" s="45"/>
      <c r="N1389" s="28"/>
      <c r="O1389" s="26"/>
      <c r="Q1389" s="101"/>
      <c r="R1389" s="101" t="str">
        <f t="shared" si="106"/>
        <v/>
      </c>
      <c r="S1389" s="107" t="str">
        <f t="shared" si="107"/>
        <v/>
      </c>
      <c r="T1389" s="105"/>
      <c r="U1389" s="101" t="str">
        <f t="shared" si="108"/>
        <v/>
      </c>
      <c r="V1389" s="101" t="str">
        <f t="shared" si="109"/>
        <v/>
      </c>
    </row>
    <row r="1390" spans="1:22" x14ac:dyDescent="0.3">
      <c r="A1390" s="32">
        <f t="shared" si="105"/>
        <v>1368</v>
      </c>
      <c r="B1390" s="66" t="str">
        <f>IF(OR(C1390="EE",C1390="E",C1390="Employee",C1390="Self",AND(C1390=0,TRIM(C1390)&lt;&gt;"")),MAX($B$23:B1389)+1,"")</f>
        <v/>
      </c>
      <c r="C1390" s="65"/>
      <c r="D1390" s="43"/>
      <c r="E1390" s="43"/>
      <c r="F1390" s="27"/>
      <c r="G1390" s="28"/>
      <c r="H1390" s="28"/>
      <c r="I1390" s="28"/>
      <c r="J1390" s="28"/>
      <c r="K1390" s="28"/>
      <c r="L1390" s="28"/>
      <c r="M1390" s="45"/>
      <c r="N1390" s="28"/>
      <c r="O1390" s="26"/>
      <c r="Q1390" s="101"/>
      <c r="R1390" s="101" t="str">
        <f t="shared" si="106"/>
        <v/>
      </c>
      <c r="S1390" s="107" t="str">
        <f t="shared" si="107"/>
        <v/>
      </c>
      <c r="T1390" s="105"/>
      <c r="U1390" s="101" t="str">
        <f t="shared" si="108"/>
        <v/>
      </c>
      <c r="V1390" s="101" t="str">
        <f t="shared" si="109"/>
        <v/>
      </c>
    </row>
    <row r="1391" spans="1:22" x14ac:dyDescent="0.3">
      <c r="A1391" s="32">
        <f t="shared" si="105"/>
        <v>1369</v>
      </c>
      <c r="B1391" s="66" t="str">
        <f>IF(OR(C1391="EE",C1391="E",C1391="Employee",C1391="Self",AND(C1391=0,TRIM(C1391)&lt;&gt;"")),MAX($B$23:B1390)+1,"")</f>
        <v/>
      </c>
      <c r="C1391" s="65"/>
      <c r="D1391" s="43"/>
      <c r="E1391" s="43"/>
      <c r="F1391" s="27"/>
      <c r="G1391" s="28"/>
      <c r="H1391" s="28"/>
      <c r="I1391" s="28"/>
      <c r="J1391" s="28"/>
      <c r="K1391" s="28"/>
      <c r="L1391" s="28"/>
      <c r="M1391" s="45"/>
      <c r="N1391" s="28"/>
      <c r="O1391" s="26"/>
      <c r="Q1391" s="101"/>
      <c r="R1391" s="101" t="str">
        <f t="shared" si="106"/>
        <v/>
      </c>
      <c r="S1391" s="107" t="str">
        <f t="shared" si="107"/>
        <v/>
      </c>
      <c r="T1391" s="105"/>
      <c r="U1391" s="101" t="str">
        <f t="shared" si="108"/>
        <v/>
      </c>
      <c r="V1391" s="101" t="str">
        <f t="shared" si="109"/>
        <v/>
      </c>
    </row>
    <row r="1392" spans="1:22" x14ac:dyDescent="0.3">
      <c r="A1392" s="32">
        <f t="shared" si="105"/>
        <v>1370</v>
      </c>
      <c r="B1392" s="66" t="str">
        <f>IF(OR(C1392="EE",C1392="E",C1392="Employee",C1392="Self",AND(C1392=0,TRIM(C1392)&lt;&gt;"")),MAX($B$23:B1391)+1,"")</f>
        <v/>
      </c>
      <c r="C1392" s="65"/>
      <c r="D1392" s="43"/>
      <c r="E1392" s="43"/>
      <c r="F1392" s="27"/>
      <c r="G1392" s="28"/>
      <c r="H1392" s="28"/>
      <c r="I1392" s="28"/>
      <c r="J1392" s="28"/>
      <c r="K1392" s="28"/>
      <c r="L1392" s="28"/>
      <c r="M1392" s="45"/>
      <c r="N1392" s="28"/>
      <c r="O1392" s="26"/>
      <c r="Q1392" s="101"/>
      <c r="R1392" s="101" t="str">
        <f t="shared" si="106"/>
        <v/>
      </c>
      <c r="S1392" s="107" t="str">
        <f t="shared" si="107"/>
        <v/>
      </c>
      <c r="T1392" s="105"/>
      <c r="U1392" s="101" t="str">
        <f t="shared" si="108"/>
        <v/>
      </c>
      <c r="V1392" s="101" t="str">
        <f t="shared" si="109"/>
        <v/>
      </c>
    </row>
    <row r="1393" spans="1:22" x14ac:dyDescent="0.3">
      <c r="A1393" s="32">
        <f t="shared" si="105"/>
        <v>1371</v>
      </c>
      <c r="B1393" s="66" t="str">
        <f>IF(OR(C1393="EE",C1393="E",C1393="Employee",C1393="Self",AND(C1393=0,TRIM(C1393)&lt;&gt;"")),MAX($B$23:B1392)+1,"")</f>
        <v/>
      </c>
      <c r="C1393" s="65"/>
      <c r="D1393" s="43"/>
      <c r="E1393" s="43"/>
      <c r="F1393" s="27"/>
      <c r="G1393" s="28"/>
      <c r="H1393" s="28"/>
      <c r="I1393" s="28"/>
      <c r="J1393" s="28"/>
      <c r="K1393" s="28"/>
      <c r="L1393" s="28"/>
      <c r="M1393" s="45"/>
      <c r="N1393" s="28"/>
      <c r="O1393" s="26"/>
      <c r="Q1393" s="101"/>
      <c r="R1393" s="101" t="str">
        <f t="shared" si="106"/>
        <v/>
      </c>
      <c r="S1393" s="107" t="str">
        <f t="shared" si="107"/>
        <v/>
      </c>
      <c r="T1393" s="105"/>
      <c r="U1393" s="101" t="str">
        <f t="shared" si="108"/>
        <v/>
      </c>
      <c r="V1393" s="101" t="str">
        <f t="shared" si="109"/>
        <v/>
      </c>
    </row>
    <row r="1394" spans="1:22" x14ac:dyDescent="0.3">
      <c r="A1394" s="32">
        <f t="shared" si="105"/>
        <v>1372</v>
      </c>
      <c r="B1394" s="66" t="str">
        <f>IF(OR(C1394="EE",C1394="E",C1394="Employee",C1394="Self",AND(C1394=0,TRIM(C1394)&lt;&gt;"")),MAX($B$23:B1393)+1,"")</f>
        <v/>
      </c>
      <c r="C1394" s="65"/>
      <c r="D1394" s="43"/>
      <c r="E1394" s="43"/>
      <c r="F1394" s="27"/>
      <c r="G1394" s="28"/>
      <c r="H1394" s="28"/>
      <c r="I1394" s="28"/>
      <c r="J1394" s="28"/>
      <c r="K1394" s="28"/>
      <c r="L1394" s="28"/>
      <c r="M1394" s="45"/>
      <c r="N1394" s="28"/>
      <c r="O1394" s="26"/>
      <c r="Q1394" s="101"/>
      <c r="R1394" s="101" t="str">
        <f t="shared" si="106"/>
        <v/>
      </c>
      <c r="S1394" s="107" t="str">
        <f t="shared" si="107"/>
        <v/>
      </c>
      <c r="T1394" s="105"/>
      <c r="U1394" s="101" t="str">
        <f t="shared" si="108"/>
        <v/>
      </c>
      <c r="V1394" s="101" t="str">
        <f t="shared" si="109"/>
        <v/>
      </c>
    </row>
    <row r="1395" spans="1:22" x14ac:dyDescent="0.3">
      <c r="A1395" s="32">
        <f t="shared" si="105"/>
        <v>1373</v>
      </c>
      <c r="B1395" s="66" t="str">
        <f>IF(OR(C1395="EE",C1395="E",C1395="Employee",C1395="Self",AND(C1395=0,TRIM(C1395)&lt;&gt;"")),MAX($B$23:B1394)+1,"")</f>
        <v/>
      </c>
      <c r="C1395" s="65"/>
      <c r="D1395" s="43"/>
      <c r="E1395" s="43"/>
      <c r="F1395" s="27"/>
      <c r="G1395" s="28"/>
      <c r="H1395" s="28"/>
      <c r="I1395" s="28"/>
      <c r="J1395" s="28"/>
      <c r="K1395" s="28"/>
      <c r="L1395" s="28"/>
      <c r="M1395" s="45"/>
      <c r="N1395" s="28"/>
      <c r="O1395" s="26"/>
      <c r="Q1395" s="101"/>
      <c r="R1395" s="101" t="str">
        <f t="shared" si="106"/>
        <v/>
      </c>
      <c r="S1395" s="107" t="str">
        <f t="shared" si="107"/>
        <v/>
      </c>
      <c r="T1395" s="105"/>
      <c r="U1395" s="101" t="str">
        <f t="shared" si="108"/>
        <v/>
      </c>
      <c r="V1395" s="101" t="str">
        <f t="shared" si="109"/>
        <v/>
      </c>
    </row>
    <row r="1396" spans="1:22" x14ac:dyDescent="0.3">
      <c r="A1396" s="32">
        <f t="shared" si="105"/>
        <v>1374</v>
      </c>
      <c r="B1396" s="66" t="str">
        <f>IF(OR(C1396="EE",C1396="E",C1396="Employee",C1396="Self",AND(C1396=0,TRIM(C1396)&lt;&gt;"")),MAX($B$23:B1395)+1,"")</f>
        <v/>
      </c>
      <c r="C1396" s="65"/>
      <c r="D1396" s="43"/>
      <c r="E1396" s="43"/>
      <c r="F1396" s="27"/>
      <c r="G1396" s="28"/>
      <c r="H1396" s="28"/>
      <c r="I1396" s="28"/>
      <c r="J1396" s="28"/>
      <c r="K1396" s="28"/>
      <c r="L1396" s="28"/>
      <c r="M1396" s="45"/>
      <c r="N1396" s="28"/>
      <c r="O1396" s="26"/>
      <c r="Q1396" s="101"/>
      <c r="R1396" s="101" t="str">
        <f t="shared" si="106"/>
        <v/>
      </c>
      <c r="S1396" s="107" t="str">
        <f t="shared" si="107"/>
        <v/>
      </c>
      <c r="T1396" s="105"/>
      <c r="U1396" s="101" t="str">
        <f t="shared" si="108"/>
        <v/>
      </c>
      <c r="V1396" s="101" t="str">
        <f t="shared" si="109"/>
        <v/>
      </c>
    </row>
    <row r="1397" spans="1:22" x14ac:dyDescent="0.3">
      <c r="A1397" s="32">
        <f t="shared" si="105"/>
        <v>1375</v>
      </c>
      <c r="B1397" s="66" t="str">
        <f>IF(OR(C1397="EE",C1397="E",C1397="Employee",C1397="Self",AND(C1397=0,TRIM(C1397)&lt;&gt;"")),MAX($B$23:B1396)+1,"")</f>
        <v/>
      </c>
      <c r="C1397" s="65"/>
      <c r="D1397" s="43"/>
      <c r="E1397" s="43"/>
      <c r="F1397" s="27"/>
      <c r="G1397" s="28"/>
      <c r="H1397" s="28"/>
      <c r="I1397" s="28"/>
      <c r="J1397" s="28"/>
      <c r="K1397" s="28"/>
      <c r="L1397" s="28"/>
      <c r="M1397" s="45"/>
      <c r="N1397" s="28"/>
      <c r="O1397" s="26"/>
      <c r="Q1397" s="101"/>
      <c r="R1397" s="101" t="str">
        <f t="shared" si="106"/>
        <v/>
      </c>
      <c r="S1397" s="107" t="str">
        <f t="shared" si="107"/>
        <v/>
      </c>
      <c r="T1397" s="105"/>
      <c r="U1397" s="101" t="str">
        <f t="shared" si="108"/>
        <v/>
      </c>
      <c r="V1397" s="101" t="str">
        <f t="shared" si="109"/>
        <v/>
      </c>
    </row>
    <row r="1398" spans="1:22" x14ac:dyDescent="0.3">
      <c r="A1398" s="32">
        <f t="shared" si="105"/>
        <v>1376</v>
      </c>
      <c r="B1398" s="66" t="str">
        <f>IF(OR(C1398="EE",C1398="E",C1398="Employee",C1398="Self",AND(C1398=0,TRIM(C1398)&lt;&gt;"")),MAX($B$23:B1397)+1,"")</f>
        <v/>
      </c>
      <c r="C1398" s="65"/>
      <c r="D1398" s="43"/>
      <c r="E1398" s="43"/>
      <c r="F1398" s="27"/>
      <c r="G1398" s="28"/>
      <c r="H1398" s="28"/>
      <c r="I1398" s="28"/>
      <c r="J1398" s="28"/>
      <c r="K1398" s="28"/>
      <c r="L1398" s="28"/>
      <c r="M1398" s="45"/>
      <c r="N1398" s="28"/>
      <c r="O1398" s="26"/>
      <c r="Q1398" s="101"/>
      <c r="R1398" s="101" t="str">
        <f t="shared" si="106"/>
        <v/>
      </c>
      <c r="S1398" s="107" t="str">
        <f t="shared" si="107"/>
        <v/>
      </c>
      <c r="T1398" s="105"/>
      <c r="U1398" s="101" t="str">
        <f t="shared" si="108"/>
        <v/>
      </c>
      <c r="V1398" s="101" t="str">
        <f t="shared" si="109"/>
        <v/>
      </c>
    </row>
    <row r="1399" spans="1:22" x14ac:dyDescent="0.3">
      <c r="A1399" s="32">
        <f t="shared" si="105"/>
        <v>1377</v>
      </c>
      <c r="B1399" s="66" t="str">
        <f>IF(OR(C1399="EE",C1399="E",C1399="Employee",C1399="Self",AND(C1399=0,TRIM(C1399)&lt;&gt;"")),MAX($B$23:B1398)+1,"")</f>
        <v/>
      </c>
      <c r="C1399" s="65"/>
      <c r="D1399" s="43"/>
      <c r="E1399" s="43"/>
      <c r="F1399" s="27"/>
      <c r="G1399" s="28"/>
      <c r="H1399" s="28"/>
      <c r="I1399" s="28"/>
      <c r="J1399" s="28"/>
      <c r="K1399" s="28"/>
      <c r="L1399" s="28"/>
      <c r="M1399" s="45"/>
      <c r="N1399" s="28"/>
      <c r="O1399" s="26"/>
      <c r="Q1399" s="101"/>
      <c r="R1399" s="101" t="str">
        <f t="shared" si="106"/>
        <v/>
      </c>
      <c r="S1399" s="107" t="str">
        <f t="shared" si="107"/>
        <v/>
      </c>
      <c r="T1399" s="105"/>
      <c r="U1399" s="101" t="str">
        <f t="shared" si="108"/>
        <v/>
      </c>
      <c r="V1399" s="101" t="str">
        <f t="shared" si="109"/>
        <v/>
      </c>
    </row>
    <row r="1400" spans="1:22" x14ac:dyDescent="0.3">
      <c r="A1400" s="32">
        <f t="shared" si="105"/>
        <v>1378</v>
      </c>
      <c r="B1400" s="66" t="str">
        <f>IF(OR(C1400="EE",C1400="E",C1400="Employee",C1400="Self",AND(C1400=0,TRIM(C1400)&lt;&gt;"")),MAX($B$23:B1399)+1,"")</f>
        <v/>
      </c>
      <c r="C1400" s="65"/>
      <c r="D1400" s="43"/>
      <c r="E1400" s="43"/>
      <c r="F1400" s="27"/>
      <c r="G1400" s="28"/>
      <c r="H1400" s="28"/>
      <c r="I1400" s="28"/>
      <c r="J1400" s="28"/>
      <c r="K1400" s="28"/>
      <c r="L1400" s="28"/>
      <c r="M1400" s="45"/>
      <c r="N1400" s="28"/>
      <c r="O1400" s="26"/>
      <c r="Q1400" s="101"/>
      <c r="R1400" s="101" t="str">
        <f t="shared" si="106"/>
        <v/>
      </c>
      <c r="S1400" s="107" t="str">
        <f t="shared" si="107"/>
        <v/>
      </c>
      <c r="T1400" s="105"/>
      <c r="U1400" s="101" t="str">
        <f t="shared" si="108"/>
        <v/>
      </c>
      <c r="V1400" s="101" t="str">
        <f t="shared" si="109"/>
        <v/>
      </c>
    </row>
    <row r="1401" spans="1:22" x14ac:dyDescent="0.3">
      <c r="A1401" s="32">
        <f t="shared" si="105"/>
        <v>1379</v>
      </c>
      <c r="B1401" s="66" t="str">
        <f>IF(OR(C1401="EE",C1401="E",C1401="Employee",C1401="Self",AND(C1401=0,TRIM(C1401)&lt;&gt;"")),MAX($B$23:B1400)+1,"")</f>
        <v/>
      </c>
      <c r="C1401" s="65"/>
      <c r="D1401" s="43"/>
      <c r="E1401" s="43"/>
      <c r="F1401" s="27"/>
      <c r="G1401" s="28"/>
      <c r="H1401" s="28"/>
      <c r="I1401" s="28"/>
      <c r="J1401" s="28"/>
      <c r="K1401" s="28"/>
      <c r="L1401" s="28"/>
      <c r="M1401" s="45"/>
      <c r="N1401" s="28"/>
      <c r="O1401" s="26"/>
      <c r="Q1401" s="101"/>
      <c r="R1401" s="101" t="str">
        <f t="shared" si="106"/>
        <v/>
      </c>
      <c r="S1401" s="107" t="str">
        <f t="shared" si="107"/>
        <v/>
      </c>
      <c r="T1401" s="105"/>
      <c r="U1401" s="101" t="str">
        <f t="shared" si="108"/>
        <v/>
      </c>
      <c r="V1401" s="101" t="str">
        <f t="shared" si="109"/>
        <v/>
      </c>
    </row>
    <row r="1402" spans="1:22" x14ac:dyDescent="0.3">
      <c r="C1402" s="30"/>
    </row>
    <row r="1403" spans="1:22" x14ac:dyDescent="0.3">
      <c r="C1403" s="30"/>
    </row>
    <row r="1404" spans="1:22" x14ac:dyDescent="0.3">
      <c r="C1404" s="30"/>
    </row>
    <row r="1405" spans="1:22" x14ac:dyDescent="0.3">
      <c r="C1405" s="30"/>
    </row>
    <row r="1406" spans="1:22" x14ac:dyDescent="0.3">
      <c r="C1406" s="30"/>
    </row>
    <row r="1407" spans="1:22" x14ac:dyDescent="0.3">
      <c r="C1407" s="30"/>
    </row>
    <row r="1408" spans="1:22" x14ac:dyDescent="0.3">
      <c r="C1408" s="30"/>
    </row>
    <row r="1409" spans="3:3" x14ac:dyDescent="0.3">
      <c r="C1409" s="30"/>
    </row>
    <row r="1410" spans="3:3" x14ac:dyDescent="0.3">
      <c r="C1410" s="30"/>
    </row>
    <row r="1411" spans="3:3" x14ac:dyDescent="0.3">
      <c r="C1411" s="30"/>
    </row>
    <row r="1412" spans="3:3" x14ac:dyDescent="0.3">
      <c r="C1412" s="30"/>
    </row>
    <row r="1413" spans="3:3" x14ac:dyDescent="0.3">
      <c r="C1413" s="30"/>
    </row>
    <row r="1414" spans="3:3" x14ac:dyDescent="0.3">
      <c r="C1414" s="30"/>
    </row>
    <row r="1415" spans="3:3" x14ac:dyDescent="0.3">
      <c r="C1415" s="30"/>
    </row>
    <row r="1416" spans="3:3" x14ac:dyDescent="0.3">
      <c r="C1416" s="30"/>
    </row>
    <row r="1417" spans="3:3" x14ac:dyDescent="0.3">
      <c r="C1417" s="30"/>
    </row>
    <row r="1418" spans="3:3" x14ac:dyDescent="0.3">
      <c r="C1418" s="30"/>
    </row>
    <row r="1419" spans="3:3" x14ac:dyDescent="0.3">
      <c r="C1419" s="30"/>
    </row>
    <row r="1420" spans="3:3" x14ac:dyDescent="0.3">
      <c r="C1420" s="30"/>
    </row>
    <row r="1421" spans="3:3" x14ac:dyDescent="0.3">
      <c r="C1421" s="30"/>
    </row>
    <row r="1422" spans="3:3" x14ac:dyDescent="0.3">
      <c r="C1422" s="30"/>
    </row>
    <row r="1423" spans="3:3" x14ac:dyDescent="0.3">
      <c r="C1423" s="30"/>
    </row>
    <row r="1424" spans="3:3" x14ac:dyDescent="0.3">
      <c r="C1424" s="30"/>
    </row>
    <row r="1425" spans="3:3" x14ac:dyDescent="0.3">
      <c r="C1425" s="30"/>
    </row>
    <row r="1426" spans="3:3" x14ac:dyDescent="0.3">
      <c r="C1426" s="30"/>
    </row>
    <row r="1427" spans="3:3" x14ac:dyDescent="0.3">
      <c r="C1427" s="30"/>
    </row>
  </sheetData>
  <autoFilter ref="C22:O1401" xr:uid="{00000000-0009-0000-0000-000000000000}"/>
  <dataConsolidate/>
  <mergeCells count="19">
    <mergeCell ref="B2:O2"/>
    <mergeCell ref="B3:C3"/>
    <mergeCell ref="B4:C4"/>
    <mergeCell ref="B5:C5"/>
    <mergeCell ref="C1:O1"/>
    <mergeCell ref="D3:K3"/>
    <mergeCell ref="D4:K4"/>
    <mergeCell ref="D5:K5"/>
    <mergeCell ref="Q21:V21"/>
    <mergeCell ref="B6:C6"/>
    <mergeCell ref="B7:C7"/>
    <mergeCell ref="B8:C8"/>
    <mergeCell ref="B16:I17"/>
    <mergeCell ref="C14:K14"/>
    <mergeCell ref="B13:J13"/>
    <mergeCell ref="D6:K6"/>
    <mergeCell ref="D7:K7"/>
    <mergeCell ref="D8:K8"/>
    <mergeCell ref="B10:C11"/>
  </mergeCells>
  <conditionalFormatting sqref="C23:C1401">
    <cfRule type="expression" dxfId="9" priority="5">
      <formula>AND(TRIM(C23)="",TRIM(F23)&lt;&gt;"")</formula>
    </cfRule>
  </conditionalFormatting>
  <conditionalFormatting sqref="I23:I1401">
    <cfRule type="expression" dxfId="8" priority="4">
      <formula>AND(TRIM($C23)="Employee",TRIM(I23)="")</formula>
    </cfRule>
  </conditionalFormatting>
  <conditionalFormatting sqref="G23:G1401">
    <cfRule type="expression" dxfId="7" priority="2">
      <formula>AND(TRIM(G23)="",TRIM(F23)&lt;&gt;"")</formula>
    </cfRule>
  </conditionalFormatting>
  <conditionalFormatting sqref="F23:F1401">
    <cfRule type="expression" dxfId="6" priority="3">
      <formula>AND(TRIM(F23)="",TRIM(F24)&lt;&gt;"")</formula>
    </cfRule>
  </conditionalFormatting>
  <conditionalFormatting sqref="H23:H1401">
    <cfRule type="expression" dxfId="5" priority="1">
      <formula>AND(TRIM(H23)="",TRIM(C23)="Employee")</formula>
    </cfRule>
  </conditionalFormatting>
  <dataValidations xWindow="127" yWindow="644" count="7">
    <dataValidation allowBlank="1" showErrorMessage="1" errorTitle="Invalid Format" error="Please input slashes &quot;/&quot;" sqref="F24:F1401" xr:uid="{00000000-0002-0000-0000-000000000000}"/>
    <dataValidation allowBlank="1" showInputMessage="1" showErrorMessage="1" prompt="Entire last name of each covered member." sqref="D23" xr:uid="{00000000-0002-0000-0000-000001000000}"/>
    <dataValidation allowBlank="1" showInputMessage="1" showErrorMessage="1" prompt="Entire first name of each covered member." sqref="E23" xr:uid="{00000000-0002-0000-0000-000002000000}"/>
    <dataValidation allowBlank="1" showInputMessage="1" showErrorMessage="1" errorTitle="Invalid Format" error="Please input slashes &quot;/&quot;" prompt="Date of Birth of all covered members in mm/dd/yyyy format. For example: 01/01/1970." sqref="F23" xr:uid="{00000000-0002-0000-0000-000003000000}"/>
    <dataValidation allowBlank="1" showInputMessage="1" showErrorMessage="1" prompt="Home ZIP code of all covered members." sqref="H23" xr:uid="{00000000-0002-0000-0000-000004000000}"/>
    <dataValidation allowBlank="1" showInputMessage="1" sqref="J23:J1401" xr:uid="{00000000-0002-0000-0000-000005000000}"/>
    <dataValidation type="list" allowBlank="1" showInputMessage="1" showErrorMessage="1" sqref="D5:K5" xr:uid="{00000000-0002-0000-0000-000006000000}">
      <formula1>$AH$2:$AH$16</formula1>
    </dataValidation>
  </dataValidations>
  <pageMargins left="0.25" right="0.25" top="0.75" bottom="0.75" header="0.3" footer="0.3"/>
  <pageSetup scale="59" orientation="portrait" r:id="rId1"/>
  <extLst>
    <ext xmlns:x14="http://schemas.microsoft.com/office/spreadsheetml/2009/9/main" uri="{78C0D931-6437-407d-A8EE-F0AAD7539E65}">
      <x14:conditionalFormattings>
        <x14:conditionalFormatting xmlns:xm="http://schemas.microsoft.com/office/excel/2006/main">
          <x14:cfRule type="expression" priority="9" id="{58BC1D51-932A-4EE2-812D-5456C4DE095B}">
            <xm:f>AND(TRIM(G23)&lt;&gt;"",COUNTIFS(Key!$I$2:$I$3,G23)=0)</xm:f>
            <x14:dxf>
              <fill>
                <patternFill>
                  <bgColor rgb="FFFFFF00"/>
                </patternFill>
              </fill>
            </x14:dxf>
          </x14:cfRule>
          <xm:sqref>G23:G1401</xm:sqref>
        </x14:conditionalFormatting>
        <x14:conditionalFormatting xmlns:xm="http://schemas.microsoft.com/office/excel/2006/main">
          <x14:cfRule type="expression" priority="12" id="{B61B924C-4D3C-4CD6-95A6-F043CFFD9D46}">
            <xm:f>AND(TRIM(K23)&lt;&gt;"",COUNTIFS(Key!$G$2:$G$3,K23)=0)</xm:f>
            <x14:dxf>
              <fill>
                <patternFill>
                  <bgColor rgb="FFFFFF00"/>
                </patternFill>
              </fill>
            </x14:dxf>
          </x14:cfRule>
          <xm:sqref>K23:L1401</xm:sqref>
        </x14:conditionalFormatting>
        <x14:conditionalFormatting xmlns:xm="http://schemas.microsoft.com/office/excel/2006/main">
          <x14:cfRule type="expression" priority="28" id="{D7387E18-4C9D-4808-83FD-1691164452B0}">
            <xm:f>AND(TRIM(I23)&lt;&gt;"",COUNTIFS(Key!$C$2:$C$23,I23)=0)</xm:f>
            <x14:dxf>
              <fill>
                <patternFill>
                  <bgColor rgb="FFFFFF00"/>
                </patternFill>
              </fill>
            </x14:dxf>
          </x14:cfRule>
          <xm:sqref>I23:I1401</xm:sqref>
        </x14:conditionalFormatting>
        <x14:conditionalFormatting xmlns:xm="http://schemas.microsoft.com/office/excel/2006/main">
          <x14:cfRule type="expression" priority="29" id="{5F461ABD-E68A-4BB3-B954-475F120F17AC}">
            <xm:f>AND(TRIM(J23)&lt;&gt;"",COUNTIFS(Key!$D$2:$D$23,J23)=0)</xm:f>
            <x14:dxf>
              <fill>
                <patternFill>
                  <bgColor rgb="FFFFFF00"/>
                </patternFill>
              </fill>
            </x14:dxf>
          </x14:cfRule>
          <xm:sqref>J23:J1401</xm:sqref>
        </x14:conditionalFormatting>
        <x14:conditionalFormatting xmlns:xm="http://schemas.microsoft.com/office/excel/2006/main">
          <x14:cfRule type="expression" priority="30" id="{E312D604-65D1-48D6-AF11-7EBFD73E8EB2}">
            <xm:f>AND(TRIM(C23)&lt;&gt;"",COUNTIFS(Key!$A$2:$A$12,C23)=0)</xm:f>
            <x14:dxf>
              <fill>
                <patternFill>
                  <bgColor rgb="FFFFFF00"/>
                </patternFill>
              </fill>
            </x14:dxf>
          </x14:cfRule>
          <xm:sqref>C23:C1401</xm:sqref>
        </x14:conditionalFormatting>
      </x14:conditionalFormattings>
    </ext>
    <ext xmlns:x14="http://schemas.microsoft.com/office/spreadsheetml/2009/9/main" uri="{CCE6A557-97BC-4b89-ADB6-D9C93CAAB3DF}">
      <x14:dataValidations xmlns:xm="http://schemas.microsoft.com/office/excel/2006/main" xWindow="127" yWindow="644" count="8">
        <x14:dataValidation type="list" allowBlank="1" showInputMessage="1" showErrorMessage="1" xr:uid="{00000000-0002-0000-0000-000007000000}">
          <x14:formula1>
            <xm:f>Key!$I$2:$I$3</xm:f>
          </x14:formula1>
          <xm:sqref>G24:G1401</xm:sqref>
        </x14:dataValidation>
        <x14:dataValidation type="list" allowBlank="1" showInputMessage="1" showErrorMessage="1" xr:uid="{00000000-0002-0000-0000-000008000000}">
          <x14:formula1>
            <xm:f>Key!$G$2</xm:f>
          </x14:formula1>
          <xm:sqref>J10 F10:F11 H10:H11</xm:sqref>
        </x14:dataValidation>
        <x14:dataValidation type="list" allowBlank="1" showInputMessage="1" showErrorMessage="1" prompt="M = Male_x000a_F = Female" xr:uid="{00000000-0002-0000-0000-000009000000}">
          <x14:formula1>
            <xm:f>Key!$I$2:$I$3</xm:f>
          </x14:formula1>
          <xm:sqref>G23</xm:sqref>
        </x14:dataValidation>
        <x14:dataValidation type="list" allowBlank="1" showInputMessage="1" showErrorMessage="1" xr:uid="{00000000-0002-0000-0000-00000A000000}">
          <x14:formula1>
            <xm:f>Key!$G$2:$G$3</xm:f>
          </x14:formula1>
          <xm:sqref>L23:L1401 K24:K1401</xm:sqref>
        </x14:dataValidation>
        <x14:dataValidation type="list" allowBlank="1" showInputMessage="1" showErrorMessage="1" xr:uid="{00000000-0002-0000-0000-00000B000000}">
          <x14:formula1>
            <xm:f>Key!$C$2:$C$23</xm:f>
          </x14:formula1>
          <xm:sqref>I24:I1401 K23</xm:sqref>
        </x14:dataValidation>
        <x14:dataValidation type="list" allowBlank="1" showInputMessage="1" showErrorMessage="1" prompt="E = Employee Only_x000a_ESP = Employee + Spouse_x000a_ECH = Employee + Child(ren)_x000a_FAM = Family_x000a_W = Waiving Coverage" xr:uid="{00000000-0002-0000-0000-00000C000000}">
          <x14:formula1>
            <xm:f>Key!$C$2:$C$23</xm:f>
          </x14:formula1>
          <xm:sqref>I23</xm:sqref>
        </x14:dataValidation>
        <x14:dataValidation type="list" allowBlank="1" showInputMessage="1" showErrorMessage="1" xr:uid="{00000000-0002-0000-0000-00000D000000}">
          <x14:formula1>
            <xm:f>Key!$A$2:$A$12</xm:f>
          </x14:formula1>
          <xm:sqref>C24:C1401</xm:sqref>
        </x14:dataValidation>
        <x14:dataValidation type="list" allowBlank="1" showInputMessage="1" showErrorMessage="1" prompt="EE, Employee, Self, 0 = Employee_x000a_S, Spouse, 1 = Spouse_x000a_D, Child, 2 = Dependent" xr:uid="{00000000-0002-0000-0000-00000E000000}">
          <x14:formula1>
            <xm:f>Key!$A$2:$A$12</xm:f>
          </x14:formula1>
          <xm:sqref>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R1386"/>
  <sheetViews>
    <sheetView topLeftCell="B1" workbookViewId="0">
      <pane ySplit="7" topLeftCell="A8" activePane="bottomLeft" state="frozen"/>
      <selection activeCell="B2" sqref="B2"/>
      <selection pane="bottomLeft" activeCell="K113" sqref="K8:P113"/>
    </sheetView>
  </sheetViews>
  <sheetFormatPr defaultRowHeight="14.4" x14ac:dyDescent="0.3"/>
  <cols>
    <col min="1" max="1" width="0" style="1" hidden="1" customWidth="1"/>
    <col min="2" max="2" width="5.109375" customWidth="1"/>
    <col min="3" max="3" width="10.6640625" style="1" customWidth="1"/>
    <col min="4" max="4" width="13.44140625" customWidth="1"/>
    <col min="5" max="5" width="18.33203125" customWidth="1"/>
    <col min="6" max="6" width="13.44140625" style="1" customWidth="1"/>
    <col min="7" max="7" width="15.33203125" style="1" customWidth="1"/>
    <col min="8" max="8" width="17.6640625" style="1" customWidth="1"/>
    <col min="9" max="9" width="10.33203125" style="1" customWidth="1"/>
    <col min="10" max="10" width="15.33203125" style="1" customWidth="1"/>
    <col min="11" max="11" width="9.109375" style="1"/>
    <col min="12" max="13" width="11.109375" style="1" customWidth="1"/>
    <col min="14" max="16" width="12.109375" style="1" customWidth="1"/>
    <col min="17" max="17" width="11.5546875" style="1" customWidth="1"/>
  </cols>
  <sheetData>
    <row r="1" spans="1:17" hidden="1" x14ac:dyDescent="0.3">
      <c r="E1" t="str">
        <f>'Member Census'!C22</f>
        <v>* Relationship</v>
      </c>
      <c r="F1" s="1" t="str">
        <f>'Member Census'!F22</f>
        <v>* DOB
(insert slashes)</v>
      </c>
      <c r="G1" s="1" t="str">
        <f>'Member Census'!I22</f>
        <v>* Employee Medical
Coverage Type</v>
      </c>
      <c r="H1" s="1" t="str">
        <f>'Member Census'!J22</f>
        <v>Current Medical 
Plan Name</v>
      </c>
      <c r="I1" s="1" t="str">
        <f>'Member Census'!G22</f>
        <v>* Gender</v>
      </c>
      <c r="K1" s="1" t="str">
        <f>'Member Census'!H22</f>
        <v>* Member Zip Code</v>
      </c>
      <c r="M1" s="1" t="str">
        <f>'Member Census'!K22</f>
        <v>Employee Dental Enrollment</v>
      </c>
      <c r="O1" s="1" t="str">
        <f>'Member Census'!$D$22</f>
        <v>* Member
Last
Name</v>
      </c>
      <c r="P1" s="1" t="str">
        <f>'Member Census'!$E$22</f>
        <v>* Member
First
Name</v>
      </c>
    </row>
    <row r="2" spans="1:17" x14ac:dyDescent="0.3">
      <c r="B2" s="2" t="s">
        <v>18</v>
      </c>
      <c r="D2" s="39">
        <f>'Member Census'!D3</f>
        <v>0</v>
      </c>
    </row>
    <row r="3" spans="1:17" x14ac:dyDescent="0.3">
      <c r="B3" s="2" t="s">
        <v>19</v>
      </c>
      <c r="D3" s="11"/>
    </row>
    <row r="4" spans="1:17" x14ac:dyDescent="0.3">
      <c r="B4" s="2" t="s">
        <v>36</v>
      </c>
      <c r="D4" s="12">
        <f>'Member Census'!D8</f>
        <v>0</v>
      </c>
    </row>
    <row r="5" spans="1:17" x14ac:dyDescent="0.3">
      <c r="B5" s="2" t="s">
        <v>51</v>
      </c>
      <c r="D5" s="13">
        <f>'Member Census'!D7</f>
        <v>0</v>
      </c>
    </row>
    <row r="6" spans="1:17" x14ac:dyDescent="0.3">
      <c r="B6" s="2" t="s">
        <v>37</v>
      </c>
      <c r="D6" s="13">
        <f>'Member Census'!D5</f>
        <v>0</v>
      </c>
    </row>
    <row r="7" spans="1:17" ht="29.4" thickBot="1" x14ac:dyDescent="0.35">
      <c r="B7" s="4"/>
      <c r="C7" s="40" t="s">
        <v>23</v>
      </c>
      <c r="D7" s="4" t="s">
        <v>24</v>
      </c>
      <c r="E7" s="4" t="s">
        <v>0</v>
      </c>
      <c r="F7" s="5" t="s">
        <v>25</v>
      </c>
      <c r="G7" s="5" t="s">
        <v>26</v>
      </c>
      <c r="H7" s="5" t="s">
        <v>27</v>
      </c>
      <c r="I7" s="5" t="s">
        <v>1</v>
      </c>
      <c r="J7" s="5" t="s">
        <v>28</v>
      </c>
      <c r="K7" s="5" t="s">
        <v>29</v>
      </c>
      <c r="L7" s="6" t="s">
        <v>30</v>
      </c>
      <c r="M7" s="6" t="s">
        <v>31</v>
      </c>
      <c r="N7" s="6" t="s">
        <v>20</v>
      </c>
      <c r="O7" s="6" t="s">
        <v>58</v>
      </c>
      <c r="P7" s="6" t="s">
        <v>59</v>
      </c>
      <c r="Q7" s="6" t="s">
        <v>32</v>
      </c>
    </row>
    <row r="8" spans="1:17" ht="15" thickTop="1" x14ac:dyDescent="0.3">
      <c r="A8" s="1">
        <v>1</v>
      </c>
      <c r="B8" s="3"/>
      <c r="C8" s="7" t="str">
        <f>IF(TRIM($E8)&lt;&gt;"",1,"")</f>
        <v/>
      </c>
      <c r="D8" s="7" t="str">
        <f>IF(TRIM($E8)&lt;&gt;"",IF($E8="Contract Holder",1,IFERROR(D7+1,"")),"")</f>
        <v/>
      </c>
      <c r="E8" s="9" t="str">
        <f>IF(TRIM(INDEX('Member Census'!$B$23:$BC$1401,MATCH($A8,'Member Census'!$A$23:$A$1401,FALSE),MATCH(E$1,'Member Census'!$B$22:$BC$22,FALSE)))="","",VLOOKUP(INDEX('Member Census'!$B$23:$BC$1401,MATCH($A8,'Member Census'!$A$23:$A$1401,FALSE),MATCH(E$1,'Member Census'!$B$22:$BC$22,FALSE)),Key!$A$2:$B$27,2,FALSE))</f>
        <v/>
      </c>
      <c r="F8" s="10" t="str">
        <f>IF(TRIM(INDEX('Member Census'!$B$23:$BC$1401,MATCH($A8,'Member Census'!$A$23:$A$1401,FALSE),MATCH(F$1,'Member Census'!$B$22:$BC$22,FALSE)))="","",TEXT(TRIM(INDEX('Member Census'!$B$23:$BC$1401,MATCH($A8,'Member Census'!$A$23:$A$1401,FALSE),MATCH(F$1,'Member Census'!$B$22:$BC$22,FALSE))),"mmddyyyy"))</f>
        <v/>
      </c>
      <c r="G8" s="7" t="str">
        <f>IF(TRIM($E8)&lt;&gt;"",IF($D8=1,IFERROR(VLOOKUP(INDEX('Member Census'!$B$23:$BC$1401,MATCH($A8,'Member Census'!$A$23:$A$1401,FALSE),MATCH(G$1,'Member Census'!$B$22:$BC$22,FALSE)),Key!$C$2:$F$29,4,FALSE),""),G7),"")</f>
        <v/>
      </c>
      <c r="H8" s="7" t="str">
        <f>IF(TRIM($E8)&lt;&gt;"",IF($D8=1,IF(TRIM(INDEX('Member Census'!$B$23:$BC$1401,MATCH($A8,'Member Census'!$A$23:$A$1401,FALSE),MATCH(H$1,'Member Census'!$B$22:$BC$22,FALSE)))="",$G8,IFERROR(VLOOKUP(INDEX('Member Census'!$B$23:$BC$1401,MATCH($A8,'Member Census'!$A$23:$A$1401,FALSE),MATCH(H$1,'Member Census'!$B$22:$BC$22,FALSE)),Key!$D$2:$F$29,3,FALSE),"")),H7),"")</f>
        <v/>
      </c>
      <c r="I8" s="7" t="str">
        <f>IF(TRIM(INDEX('Member Census'!$B$23:$BC$1401,MATCH($A8,'Member Census'!$A$23:$A$1401,FALSE),MATCH(I$1,'Member Census'!$B$22:$BC$22,FALSE)))="","",INDEX('Member Census'!$B$23:$BC$1401,MATCH($A8,'Member Census'!$A$23:$A$1401,FALSE),MATCH(I$1,'Member Census'!$B$22:$BC$22,FALSE)))</f>
        <v/>
      </c>
      <c r="J8" s="7"/>
      <c r="K8" s="7" t="str">
        <f>LEFT(TRIM(IF(TRIM(INDEX('Member Census'!$B$23:$BC$1401,MATCH($A8,'Member Census'!$A$23:$A$1401,FALSE),MATCH(K$1,'Member Census'!$B$22:$BC$22,FALSE)))="",IF(AND(TRIM($E8)&lt;&gt;"",$D8&gt;1),K7,""),INDEX('Member Census'!$B$23:$BC$1401,MATCH($A8,'Member Census'!$A$23:$A$1401,FALSE),MATCH(K$1,'Member Census'!$B$22:$BC$22,FALSE)))),5)</f>
        <v/>
      </c>
      <c r="L8" s="7" t="str">
        <f>IF(TRIM($E8)&lt;&gt;"","N","")</f>
        <v/>
      </c>
      <c r="M8" s="7" t="str">
        <f>IF(TRIM($E8)&lt;&gt;"",TRIM(IF(TRIM(INDEX('Member Census'!$B$23:$BC$1401,MATCH($A8,'Member Census'!$A$23:$A$1401,FALSE),MATCH(M$1,'Member Census'!$B$22:$BC$22,FALSE)))="",IF(AND(TRIM($E8)&lt;&gt;"",$D8&gt;1),M7,"N"),INDEX('Member Census'!$B$23:$BC$1401,MATCH($A8,'Member Census'!$A$23:$A$1401,FALSE),MATCH(M$1,'Member Census'!$B$22:$BC$22,FALSE)))),"")</f>
        <v/>
      </c>
      <c r="N8" s="7"/>
      <c r="O8" s="7" t="str">
        <f>TRIM(IF(TRIM(INDEX('Member Census'!$B$23:$BC$1401,MATCH($A8,'Member Census'!$A$23:$A$1401,FALSE),MATCH(O$1,'Member Census'!$B$22:$BC$22,FALSE)))="",IF(AND(TRIM($E8)&lt;&gt;"",$D8&gt;1),O7,""),INDEX('Member Census'!$B$23:$BC$1401,MATCH($A8,'Member Census'!$A$23:$A$1401,FALSE),MATCH(O$1,'Member Census'!$B$22:$BC$22,FALSE))))</f>
        <v/>
      </c>
      <c r="P8" s="7" t="str">
        <f>TRIM(IF(TRIM(INDEX('Member Census'!$B$23:$BC$1401,MATCH($A8,'Member Census'!$A$23:$A$1401,FALSE),MATCH(P$1,'Member Census'!$B$22:$BC$22,FALSE)))="",IF(AND(TRIM($E8)&lt;&gt;"",$D8&gt;1),P7,""),INDEX('Member Census'!$B$23:$BC$1401,MATCH($A8,'Member Census'!$A$23:$A$1401,FALSE),MATCH(P$1,'Member Census'!$B$22:$BC$22,FALSE))))</f>
        <v/>
      </c>
      <c r="Q8" s="7"/>
    </row>
    <row r="9" spans="1:17" x14ac:dyDescent="0.3">
      <c r="A9" s="1">
        <f>A8+1</f>
        <v>2</v>
      </c>
      <c r="B9" s="3"/>
      <c r="C9" s="7" t="str">
        <f>IF(TRIM($E9)&lt;&gt;"",IFERROR(IF($D9=1,C8+1,C8),""),"")</f>
        <v/>
      </c>
      <c r="D9" s="7" t="str">
        <f t="shared" ref="D9:D72" si="0">IF(TRIM($E9)&lt;&gt;"",IF($E9="Contract Holder",1,IFERROR(D8+1,"")),"")</f>
        <v/>
      </c>
      <c r="E9" s="9" t="str">
        <f>IF(TRIM(INDEX('Member Census'!$B$23:$BC$1401,MATCH($A9,'Member Census'!$A$23:$A$1401,FALSE),MATCH(E$1,'Member Census'!$B$22:$BC$22,FALSE)))="","",VLOOKUP(INDEX('Member Census'!$B$23:$BC$1401,MATCH($A9,'Member Census'!$A$23:$A$1401,FALSE),MATCH(E$1,'Member Census'!$B$22:$BC$22,FALSE)),Key!$A$2:$B$27,2,FALSE))</f>
        <v/>
      </c>
      <c r="F9" s="10" t="str">
        <f>IF(TRIM(INDEX('Member Census'!$B$23:$BC$1401,MATCH($A9,'Member Census'!$A$23:$A$1401,FALSE),MATCH(F$1,'Member Census'!$B$22:$BC$22,FALSE)))="","",TEXT(TRIM(INDEX('Member Census'!$B$23:$BC$1401,MATCH($A9,'Member Census'!$A$23:$A$1401,FALSE),MATCH(F$1,'Member Census'!$B$22:$BC$22,FALSE))),"mmddyyyy"))</f>
        <v/>
      </c>
      <c r="G9" s="7" t="str">
        <f>IF(TRIM($E9)&lt;&gt;"",IF($D9=1,IFERROR(VLOOKUP(INDEX('Member Census'!$B$23:$BC$1401,MATCH($A9,'Member Census'!$A$23:$A$1401,FALSE),MATCH(G$1,'Member Census'!$B$22:$BC$22,FALSE)),Key!$C$2:$F$29,4,FALSE),""),G8),"")</f>
        <v/>
      </c>
      <c r="H9" s="7" t="str">
        <f>IF(TRIM($E9)&lt;&gt;"",IF($D9=1,IF(TRIM(INDEX('Member Census'!$B$23:$BC$1401,MATCH($A9,'Member Census'!$A$23:$A$1401,FALSE),MATCH(H$1,'Member Census'!$B$22:$BC$22,FALSE)))="",$G9,IFERROR(VLOOKUP(INDEX('Member Census'!$B$23:$BC$1401,MATCH($A9,'Member Census'!$A$23:$A$1401,FALSE),MATCH(H$1,'Member Census'!$B$22:$BC$22,FALSE)),Key!$D$2:$F$29,3,FALSE),"")),H8),"")</f>
        <v/>
      </c>
      <c r="I9" s="7" t="str">
        <f>IF(TRIM(INDEX('Member Census'!$B$23:$BC$1401,MATCH($A9,'Member Census'!$A$23:$A$1401,FALSE),MATCH(I$1,'Member Census'!$B$22:$BC$22,FALSE)))="","",INDEX('Member Census'!$B$23:$BC$1401,MATCH($A9,'Member Census'!$A$23:$A$1401,FALSE),MATCH(I$1,'Member Census'!$B$22:$BC$22,FALSE)))</f>
        <v/>
      </c>
      <c r="J9" s="7"/>
      <c r="K9" s="7" t="str">
        <f>LEFT(TRIM(IF(TRIM(INDEX('Member Census'!$B$23:$BC$1401,MATCH($A9,'Member Census'!$A$23:$A$1401,FALSE),MATCH(K$1,'Member Census'!$B$22:$BC$22,FALSE)))="",IF(AND(TRIM($E9)&lt;&gt;"",$D9&gt;1),K8,""),INDEX('Member Census'!$B$23:$BC$1401,MATCH($A9,'Member Census'!$A$23:$A$1401,FALSE),MATCH(K$1,'Member Census'!$B$22:$BC$22,FALSE)))),5)</f>
        <v/>
      </c>
      <c r="L9" s="7" t="str">
        <f>IF(TRIM($E9)&lt;&gt;"","N","")</f>
        <v/>
      </c>
      <c r="M9" s="7" t="str">
        <f>IF(TRIM($E9)&lt;&gt;"",TRIM(IF(TRIM(INDEX('Member Census'!$B$23:$BC$1401,MATCH($A9,'Member Census'!$A$23:$A$1401,FALSE),MATCH(M$1,'Member Census'!$B$22:$BC$22,FALSE)))="",IF(AND(TRIM($E9)&lt;&gt;"",$D9&gt;1),M8,"N"),INDEX('Member Census'!$B$23:$BC$1401,MATCH($A9,'Member Census'!$A$23:$A$1401,FALSE),MATCH(M$1,'Member Census'!$B$22:$BC$22,FALSE)))),"")</f>
        <v/>
      </c>
      <c r="N9" s="7"/>
      <c r="O9" s="7" t="str">
        <f>TRIM(IF(TRIM(INDEX('Member Census'!$B$23:$BC$1401,MATCH($A9,'Member Census'!$A$23:$A$1401,FALSE),MATCH(O$1,'Member Census'!$B$22:$BC$22,FALSE)))="",IF(AND(TRIM($E9)&lt;&gt;"",$D9&gt;1),O8,""),INDEX('Member Census'!$B$23:$BC$1401,MATCH($A9,'Member Census'!$A$23:$A$1401,FALSE),MATCH(O$1,'Member Census'!$B$22:$BC$22,FALSE))))</f>
        <v/>
      </c>
      <c r="P9" s="7" t="str">
        <f>TRIM(IF(TRIM(INDEX('Member Census'!$B$23:$BC$1401,MATCH($A9,'Member Census'!$A$23:$A$1401,FALSE),MATCH(P$1,'Member Census'!$B$22:$BC$22,FALSE)))="",IF(AND(TRIM($E9)&lt;&gt;"",$D9&gt;1),P8,""),INDEX('Member Census'!$B$23:$BC$1401,MATCH($A9,'Member Census'!$A$23:$A$1401,FALSE),MATCH(P$1,'Member Census'!$B$22:$BC$22,FALSE))))</f>
        <v/>
      </c>
      <c r="Q9" s="7"/>
    </row>
    <row r="10" spans="1:17" x14ac:dyDescent="0.3">
      <c r="A10" s="1">
        <f t="shared" ref="A10:A73" si="1">A9+1</f>
        <v>3</v>
      </c>
      <c r="B10" s="3"/>
      <c r="C10" s="7" t="str">
        <f t="shared" ref="C10:C73" si="2">IF(TRIM($E10)&lt;&gt;"",IFERROR(IF($D10=1,C9+1,C9),""),"")</f>
        <v/>
      </c>
      <c r="D10" s="7" t="str">
        <f t="shared" si="0"/>
        <v/>
      </c>
      <c r="E10" s="9" t="str">
        <f>IF(TRIM(INDEX('Member Census'!$B$23:$BC$1401,MATCH($A10,'Member Census'!$A$23:$A$1401,FALSE),MATCH(E$1,'Member Census'!$B$22:$BC$22,FALSE)))="","",VLOOKUP(INDEX('Member Census'!$B$23:$BC$1401,MATCH($A10,'Member Census'!$A$23:$A$1401,FALSE),MATCH(E$1,'Member Census'!$B$22:$BC$22,FALSE)),Key!$A$2:$B$27,2,FALSE))</f>
        <v/>
      </c>
      <c r="F10" s="10" t="str">
        <f>IF(TRIM(INDEX('Member Census'!$B$23:$BC$1401,MATCH($A10,'Member Census'!$A$23:$A$1401,FALSE),MATCH(F$1,'Member Census'!$B$22:$BC$22,FALSE)))="","",TEXT(TRIM(INDEX('Member Census'!$B$23:$BC$1401,MATCH($A10,'Member Census'!$A$23:$A$1401,FALSE),MATCH(F$1,'Member Census'!$B$22:$BC$22,FALSE))),"mmddyyyy"))</f>
        <v/>
      </c>
      <c r="G10" s="7" t="str">
        <f>IF(TRIM($E10)&lt;&gt;"",IF($D10=1,IFERROR(VLOOKUP(INDEX('Member Census'!$B$23:$BC$1401,MATCH($A10,'Member Census'!$A$23:$A$1401,FALSE),MATCH(G$1,'Member Census'!$B$22:$BC$22,FALSE)),Key!$C$2:$F$29,4,FALSE),""),G9),"")</f>
        <v/>
      </c>
      <c r="H10" s="7" t="str">
        <f>IF(TRIM($E10)&lt;&gt;"",IF($D10=1,IF(TRIM(INDEX('Member Census'!$B$23:$BC$1401,MATCH($A10,'Member Census'!$A$23:$A$1401,FALSE),MATCH(H$1,'Member Census'!$B$22:$BC$22,FALSE)))="",$G10,IFERROR(VLOOKUP(INDEX('Member Census'!$B$23:$BC$1401,MATCH($A10,'Member Census'!$A$23:$A$1401,FALSE),MATCH(H$1,'Member Census'!$B$22:$BC$22,FALSE)),Key!$D$2:$F$29,3,FALSE),"")),H9),"")</f>
        <v/>
      </c>
      <c r="I10" s="7" t="str">
        <f>IF(TRIM(INDEX('Member Census'!$B$23:$BC$1401,MATCH($A10,'Member Census'!$A$23:$A$1401,FALSE),MATCH(I$1,'Member Census'!$B$22:$BC$22,FALSE)))="","",INDEX('Member Census'!$B$23:$BC$1401,MATCH($A10,'Member Census'!$A$23:$A$1401,FALSE),MATCH(I$1,'Member Census'!$B$22:$BC$22,FALSE)))</f>
        <v/>
      </c>
      <c r="J10" s="7"/>
      <c r="K10" s="7" t="str">
        <f>LEFT(TRIM(IF(TRIM(INDEX('Member Census'!$B$23:$BC$1401,MATCH($A10,'Member Census'!$A$23:$A$1401,FALSE),MATCH(K$1,'Member Census'!$B$22:$BC$22,FALSE)))="",IF(AND(TRIM($E10)&lt;&gt;"",$D10&gt;1),K9,""),INDEX('Member Census'!$B$23:$BC$1401,MATCH($A10,'Member Census'!$A$23:$A$1401,FALSE),MATCH(K$1,'Member Census'!$B$22:$BC$22,FALSE)))),5)</f>
        <v/>
      </c>
      <c r="L10" s="7" t="str">
        <f t="shared" ref="L10:L73" si="3">IF(TRIM($E10)&lt;&gt;"","N","")</f>
        <v/>
      </c>
      <c r="M10" s="7" t="str">
        <f>IF(TRIM($E10)&lt;&gt;"",TRIM(IF(TRIM(INDEX('Member Census'!$B$23:$BC$1401,MATCH($A10,'Member Census'!$A$23:$A$1401,FALSE),MATCH(M$1,'Member Census'!$B$22:$BC$22,FALSE)))="",IF(AND(TRIM($E10)&lt;&gt;"",$D10&gt;1),M9,"N"),INDEX('Member Census'!$B$23:$BC$1401,MATCH($A10,'Member Census'!$A$23:$A$1401,FALSE),MATCH(M$1,'Member Census'!$B$22:$BC$22,FALSE)))),"")</f>
        <v/>
      </c>
      <c r="N10" s="7"/>
      <c r="O10" s="7" t="str">
        <f>TRIM(IF(TRIM(INDEX('Member Census'!$B$23:$BC$1401,MATCH($A10,'Member Census'!$A$23:$A$1401,FALSE),MATCH(O$1,'Member Census'!$B$22:$BC$22,FALSE)))="",IF(AND(TRIM($E10)&lt;&gt;"",$D10&gt;1),O9,""),INDEX('Member Census'!$B$23:$BC$1401,MATCH($A10,'Member Census'!$A$23:$A$1401,FALSE),MATCH(O$1,'Member Census'!$B$22:$BC$22,FALSE))))</f>
        <v/>
      </c>
      <c r="P10" s="7" t="str">
        <f>TRIM(IF(TRIM(INDEX('Member Census'!$B$23:$BC$1401,MATCH($A10,'Member Census'!$A$23:$A$1401,FALSE),MATCH(P$1,'Member Census'!$B$22:$BC$22,FALSE)))="",IF(AND(TRIM($E10)&lt;&gt;"",$D10&gt;1),P9,""),INDEX('Member Census'!$B$23:$BC$1401,MATCH($A10,'Member Census'!$A$23:$A$1401,FALSE),MATCH(P$1,'Member Census'!$B$22:$BC$22,FALSE))))</f>
        <v/>
      </c>
      <c r="Q10" s="7"/>
    </row>
    <row r="11" spans="1:17" x14ac:dyDescent="0.3">
      <c r="A11" s="1">
        <f t="shared" si="1"/>
        <v>4</v>
      </c>
      <c r="B11" s="3"/>
      <c r="C11" s="7" t="str">
        <f t="shared" si="2"/>
        <v/>
      </c>
      <c r="D11" s="7" t="str">
        <f t="shared" si="0"/>
        <v/>
      </c>
      <c r="E11" s="9" t="str">
        <f>IF(TRIM(INDEX('Member Census'!$B$23:$BC$1401,MATCH($A11,'Member Census'!$A$23:$A$1401,FALSE),MATCH(E$1,'Member Census'!$B$22:$BC$22,FALSE)))="","",VLOOKUP(INDEX('Member Census'!$B$23:$BC$1401,MATCH($A11,'Member Census'!$A$23:$A$1401,FALSE),MATCH(E$1,'Member Census'!$B$22:$BC$22,FALSE)),Key!$A$2:$B$27,2,FALSE))</f>
        <v/>
      </c>
      <c r="F11" s="10" t="str">
        <f>IF(TRIM(INDEX('Member Census'!$B$23:$BC$1401,MATCH($A11,'Member Census'!$A$23:$A$1401,FALSE),MATCH(F$1,'Member Census'!$B$22:$BC$22,FALSE)))="","",TEXT(TRIM(INDEX('Member Census'!$B$23:$BC$1401,MATCH($A11,'Member Census'!$A$23:$A$1401,FALSE),MATCH(F$1,'Member Census'!$B$22:$BC$22,FALSE))),"mmddyyyy"))</f>
        <v/>
      </c>
      <c r="G11" s="7" t="str">
        <f>IF(TRIM($E11)&lt;&gt;"",IF($D11=1,IFERROR(VLOOKUP(INDEX('Member Census'!$B$23:$BC$1401,MATCH($A11,'Member Census'!$A$23:$A$1401,FALSE),MATCH(G$1,'Member Census'!$B$22:$BC$22,FALSE)),Key!$C$2:$F$29,4,FALSE),""),G10),"")</f>
        <v/>
      </c>
      <c r="H11" s="7" t="str">
        <f>IF(TRIM($E11)&lt;&gt;"",IF($D11=1,IF(TRIM(INDEX('Member Census'!$B$23:$BC$1401,MATCH($A11,'Member Census'!$A$23:$A$1401,FALSE),MATCH(H$1,'Member Census'!$B$22:$BC$22,FALSE)))="",$G11,IFERROR(VLOOKUP(INDEX('Member Census'!$B$23:$BC$1401,MATCH($A11,'Member Census'!$A$23:$A$1401,FALSE),MATCH(H$1,'Member Census'!$B$22:$BC$22,FALSE)),Key!$D$2:$F$29,3,FALSE),"")),H10),"")</f>
        <v/>
      </c>
      <c r="I11" s="7" t="str">
        <f>IF(TRIM(INDEX('Member Census'!$B$23:$BC$1401,MATCH($A11,'Member Census'!$A$23:$A$1401,FALSE),MATCH(I$1,'Member Census'!$B$22:$BC$22,FALSE)))="","",INDEX('Member Census'!$B$23:$BC$1401,MATCH($A11,'Member Census'!$A$23:$A$1401,FALSE),MATCH(I$1,'Member Census'!$B$22:$BC$22,FALSE)))</f>
        <v/>
      </c>
      <c r="J11" s="7"/>
      <c r="K11" s="7" t="str">
        <f>LEFT(TRIM(IF(TRIM(INDEX('Member Census'!$B$23:$BC$1401,MATCH($A11,'Member Census'!$A$23:$A$1401,FALSE),MATCH(K$1,'Member Census'!$B$22:$BC$22,FALSE)))="",IF(AND(TRIM($E11)&lt;&gt;"",$D11&gt;1),K10,""),INDEX('Member Census'!$B$23:$BC$1401,MATCH($A11,'Member Census'!$A$23:$A$1401,FALSE),MATCH(K$1,'Member Census'!$B$22:$BC$22,FALSE)))),5)</f>
        <v/>
      </c>
      <c r="L11" s="7" t="str">
        <f t="shared" si="3"/>
        <v/>
      </c>
      <c r="M11" s="7" t="str">
        <f>IF(TRIM($E11)&lt;&gt;"",TRIM(IF(TRIM(INDEX('Member Census'!$B$23:$BC$1401,MATCH($A11,'Member Census'!$A$23:$A$1401,FALSE),MATCH(M$1,'Member Census'!$B$22:$BC$22,FALSE)))="",IF(AND(TRIM($E11)&lt;&gt;"",$D11&gt;1),M10,"N"),INDEX('Member Census'!$B$23:$BC$1401,MATCH($A11,'Member Census'!$A$23:$A$1401,FALSE),MATCH(M$1,'Member Census'!$B$22:$BC$22,FALSE)))),"")</f>
        <v/>
      </c>
      <c r="N11" s="7"/>
      <c r="O11" s="7" t="str">
        <f>TRIM(IF(TRIM(INDEX('Member Census'!$B$23:$BC$1401,MATCH($A11,'Member Census'!$A$23:$A$1401,FALSE),MATCH(O$1,'Member Census'!$B$22:$BC$22,FALSE)))="",IF(AND(TRIM($E11)&lt;&gt;"",$D11&gt;1),O10,""),INDEX('Member Census'!$B$23:$BC$1401,MATCH($A11,'Member Census'!$A$23:$A$1401,FALSE),MATCH(O$1,'Member Census'!$B$22:$BC$22,FALSE))))</f>
        <v/>
      </c>
      <c r="P11" s="7" t="str">
        <f>TRIM(IF(TRIM(INDEX('Member Census'!$B$23:$BC$1401,MATCH($A11,'Member Census'!$A$23:$A$1401,FALSE),MATCH(P$1,'Member Census'!$B$22:$BC$22,FALSE)))="",IF(AND(TRIM($E11)&lt;&gt;"",$D11&gt;1),P10,""),INDEX('Member Census'!$B$23:$BC$1401,MATCH($A11,'Member Census'!$A$23:$A$1401,FALSE),MATCH(P$1,'Member Census'!$B$22:$BC$22,FALSE))))</f>
        <v/>
      </c>
      <c r="Q11" s="7"/>
    </row>
    <row r="12" spans="1:17" x14ac:dyDescent="0.3">
      <c r="A12" s="1">
        <f t="shared" si="1"/>
        <v>5</v>
      </c>
      <c r="B12" s="3"/>
      <c r="C12" s="7" t="str">
        <f t="shared" si="2"/>
        <v/>
      </c>
      <c r="D12" s="7" t="str">
        <f t="shared" si="0"/>
        <v/>
      </c>
      <c r="E12" s="9" t="str">
        <f>IF(TRIM(INDEX('Member Census'!$B$23:$BC$1401,MATCH($A12,'Member Census'!$A$23:$A$1401,FALSE),MATCH(E$1,'Member Census'!$B$22:$BC$22,FALSE)))="","",VLOOKUP(INDEX('Member Census'!$B$23:$BC$1401,MATCH($A12,'Member Census'!$A$23:$A$1401,FALSE),MATCH(E$1,'Member Census'!$B$22:$BC$22,FALSE)),Key!$A$2:$B$27,2,FALSE))</f>
        <v/>
      </c>
      <c r="F12" s="10" t="str">
        <f>IF(TRIM(INDEX('Member Census'!$B$23:$BC$1401,MATCH($A12,'Member Census'!$A$23:$A$1401,FALSE),MATCH(F$1,'Member Census'!$B$22:$BC$22,FALSE)))="","",TEXT(TRIM(INDEX('Member Census'!$B$23:$BC$1401,MATCH($A12,'Member Census'!$A$23:$A$1401,FALSE),MATCH(F$1,'Member Census'!$B$22:$BC$22,FALSE))),"mmddyyyy"))</f>
        <v/>
      </c>
      <c r="G12" s="7" t="str">
        <f>IF(TRIM($E12)&lt;&gt;"",IF($D12=1,IFERROR(VLOOKUP(INDEX('Member Census'!$B$23:$BC$1401,MATCH($A12,'Member Census'!$A$23:$A$1401,FALSE),MATCH(G$1,'Member Census'!$B$22:$BC$22,FALSE)),Key!$C$2:$F$29,4,FALSE),""),G11),"")</f>
        <v/>
      </c>
      <c r="H12" s="7" t="str">
        <f>IF(TRIM($E12)&lt;&gt;"",IF($D12=1,IF(TRIM(INDEX('Member Census'!$B$23:$BC$1401,MATCH($A12,'Member Census'!$A$23:$A$1401,FALSE),MATCH(H$1,'Member Census'!$B$22:$BC$22,FALSE)))="",$G12,IFERROR(VLOOKUP(INDEX('Member Census'!$B$23:$BC$1401,MATCH($A12,'Member Census'!$A$23:$A$1401,FALSE),MATCH(H$1,'Member Census'!$B$22:$BC$22,FALSE)),Key!$D$2:$F$29,3,FALSE),"")),H11),"")</f>
        <v/>
      </c>
      <c r="I12" s="7" t="str">
        <f>IF(TRIM(INDEX('Member Census'!$B$23:$BC$1401,MATCH($A12,'Member Census'!$A$23:$A$1401,FALSE),MATCH(I$1,'Member Census'!$B$22:$BC$22,FALSE)))="","",INDEX('Member Census'!$B$23:$BC$1401,MATCH($A12,'Member Census'!$A$23:$A$1401,FALSE),MATCH(I$1,'Member Census'!$B$22:$BC$22,FALSE)))</f>
        <v/>
      </c>
      <c r="J12" s="7"/>
      <c r="K12" s="7" t="str">
        <f>LEFT(TRIM(IF(TRIM(INDEX('Member Census'!$B$23:$BC$1401,MATCH($A12,'Member Census'!$A$23:$A$1401,FALSE),MATCH(K$1,'Member Census'!$B$22:$BC$22,FALSE)))="",IF(AND(TRIM($E12)&lt;&gt;"",$D12&gt;1),K11,""),INDEX('Member Census'!$B$23:$BC$1401,MATCH($A12,'Member Census'!$A$23:$A$1401,FALSE),MATCH(K$1,'Member Census'!$B$22:$BC$22,FALSE)))),5)</f>
        <v/>
      </c>
      <c r="L12" s="7" t="str">
        <f t="shared" si="3"/>
        <v/>
      </c>
      <c r="M12" s="7" t="str">
        <f>IF(TRIM($E12)&lt;&gt;"",TRIM(IF(TRIM(INDEX('Member Census'!$B$23:$BC$1401,MATCH($A12,'Member Census'!$A$23:$A$1401,FALSE),MATCH(M$1,'Member Census'!$B$22:$BC$22,FALSE)))="",IF(AND(TRIM($E12)&lt;&gt;"",$D12&gt;1),M11,"N"),INDEX('Member Census'!$B$23:$BC$1401,MATCH($A12,'Member Census'!$A$23:$A$1401,FALSE),MATCH(M$1,'Member Census'!$B$22:$BC$22,FALSE)))),"")</f>
        <v/>
      </c>
      <c r="N12" s="7"/>
      <c r="O12" s="7" t="str">
        <f>TRIM(IF(TRIM(INDEX('Member Census'!$B$23:$BC$1401,MATCH($A12,'Member Census'!$A$23:$A$1401,FALSE),MATCH(O$1,'Member Census'!$B$22:$BC$22,FALSE)))="",IF(AND(TRIM($E12)&lt;&gt;"",$D12&gt;1),O11,""),INDEX('Member Census'!$B$23:$BC$1401,MATCH($A12,'Member Census'!$A$23:$A$1401,FALSE),MATCH(O$1,'Member Census'!$B$22:$BC$22,FALSE))))</f>
        <v/>
      </c>
      <c r="P12" s="7" t="str">
        <f>TRIM(IF(TRIM(INDEX('Member Census'!$B$23:$BC$1401,MATCH($A12,'Member Census'!$A$23:$A$1401,FALSE),MATCH(P$1,'Member Census'!$B$22:$BC$22,FALSE)))="",IF(AND(TRIM($E12)&lt;&gt;"",$D12&gt;1),P11,""),INDEX('Member Census'!$B$23:$BC$1401,MATCH($A12,'Member Census'!$A$23:$A$1401,FALSE),MATCH(P$1,'Member Census'!$B$22:$BC$22,FALSE))))</f>
        <v/>
      </c>
      <c r="Q12" s="7"/>
    </row>
    <row r="13" spans="1:17" x14ac:dyDescent="0.3">
      <c r="A13" s="1">
        <f t="shared" si="1"/>
        <v>6</v>
      </c>
      <c r="B13" s="3"/>
      <c r="C13" s="7" t="str">
        <f t="shared" si="2"/>
        <v/>
      </c>
      <c r="D13" s="7" t="str">
        <f t="shared" si="0"/>
        <v/>
      </c>
      <c r="E13" s="9" t="str">
        <f>IF(TRIM(INDEX('Member Census'!$B$23:$BC$1401,MATCH($A13,'Member Census'!$A$23:$A$1401,FALSE),MATCH(E$1,'Member Census'!$B$22:$BC$22,FALSE)))="","",VLOOKUP(INDEX('Member Census'!$B$23:$BC$1401,MATCH($A13,'Member Census'!$A$23:$A$1401,FALSE),MATCH(E$1,'Member Census'!$B$22:$BC$22,FALSE)),Key!$A$2:$B$27,2,FALSE))</f>
        <v/>
      </c>
      <c r="F13" s="10" t="str">
        <f>IF(TRIM(INDEX('Member Census'!$B$23:$BC$1401,MATCH($A13,'Member Census'!$A$23:$A$1401,FALSE),MATCH(F$1,'Member Census'!$B$22:$BC$22,FALSE)))="","",TEXT(TRIM(INDEX('Member Census'!$B$23:$BC$1401,MATCH($A13,'Member Census'!$A$23:$A$1401,FALSE),MATCH(F$1,'Member Census'!$B$22:$BC$22,FALSE))),"mmddyyyy"))</f>
        <v/>
      </c>
      <c r="G13" s="7" t="str">
        <f>IF(TRIM($E13)&lt;&gt;"",IF($D13=1,IFERROR(VLOOKUP(INDEX('Member Census'!$B$23:$BC$1401,MATCH($A13,'Member Census'!$A$23:$A$1401,FALSE),MATCH(G$1,'Member Census'!$B$22:$BC$22,FALSE)),Key!$C$2:$F$29,4,FALSE),""),G12),"")</f>
        <v/>
      </c>
      <c r="H13" s="7" t="str">
        <f>IF(TRIM($E13)&lt;&gt;"",IF($D13=1,IF(TRIM(INDEX('Member Census'!$B$23:$BC$1401,MATCH($A13,'Member Census'!$A$23:$A$1401,FALSE),MATCH(H$1,'Member Census'!$B$22:$BC$22,FALSE)))="",$G13,IFERROR(VLOOKUP(INDEX('Member Census'!$B$23:$BC$1401,MATCH($A13,'Member Census'!$A$23:$A$1401,FALSE),MATCH(H$1,'Member Census'!$B$22:$BC$22,FALSE)),Key!$D$2:$F$29,3,FALSE),"")),H12),"")</f>
        <v/>
      </c>
      <c r="I13" s="7" t="str">
        <f>IF(TRIM(INDEX('Member Census'!$B$23:$BC$1401,MATCH($A13,'Member Census'!$A$23:$A$1401,FALSE),MATCH(I$1,'Member Census'!$B$22:$BC$22,FALSE)))="","",INDEX('Member Census'!$B$23:$BC$1401,MATCH($A13,'Member Census'!$A$23:$A$1401,FALSE),MATCH(I$1,'Member Census'!$B$22:$BC$22,FALSE)))</f>
        <v/>
      </c>
      <c r="J13" s="7"/>
      <c r="K13" s="7" t="str">
        <f>LEFT(TRIM(IF(TRIM(INDEX('Member Census'!$B$23:$BC$1401,MATCH($A13,'Member Census'!$A$23:$A$1401,FALSE),MATCH(K$1,'Member Census'!$B$22:$BC$22,FALSE)))="",IF(AND(TRIM($E13)&lt;&gt;"",$D13&gt;1),K12,""),INDEX('Member Census'!$B$23:$BC$1401,MATCH($A13,'Member Census'!$A$23:$A$1401,FALSE),MATCH(K$1,'Member Census'!$B$22:$BC$22,FALSE)))),5)</f>
        <v/>
      </c>
      <c r="L13" s="7" t="str">
        <f t="shared" si="3"/>
        <v/>
      </c>
      <c r="M13" s="7" t="str">
        <f>IF(TRIM($E13)&lt;&gt;"",TRIM(IF(TRIM(INDEX('Member Census'!$B$23:$BC$1401,MATCH($A13,'Member Census'!$A$23:$A$1401,FALSE),MATCH(M$1,'Member Census'!$B$22:$BC$22,FALSE)))="",IF(AND(TRIM($E13)&lt;&gt;"",$D13&gt;1),M12,"N"),INDEX('Member Census'!$B$23:$BC$1401,MATCH($A13,'Member Census'!$A$23:$A$1401,FALSE),MATCH(M$1,'Member Census'!$B$22:$BC$22,FALSE)))),"")</f>
        <v/>
      </c>
      <c r="N13" s="7"/>
      <c r="O13" s="7" t="str">
        <f>TRIM(IF(TRIM(INDEX('Member Census'!$B$23:$BC$1401,MATCH($A13,'Member Census'!$A$23:$A$1401,FALSE),MATCH(O$1,'Member Census'!$B$22:$BC$22,FALSE)))="",IF(AND(TRIM($E13)&lt;&gt;"",$D13&gt;1),O12,""),INDEX('Member Census'!$B$23:$BC$1401,MATCH($A13,'Member Census'!$A$23:$A$1401,FALSE),MATCH(O$1,'Member Census'!$B$22:$BC$22,FALSE))))</f>
        <v/>
      </c>
      <c r="P13" s="7" t="str">
        <f>TRIM(IF(TRIM(INDEX('Member Census'!$B$23:$BC$1401,MATCH($A13,'Member Census'!$A$23:$A$1401,FALSE),MATCH(P$1,'Member Census'!$B$22:$BC$22,FALSE)))="",IF(AND(TRIM($E13)&lt;&gt;"",$D13&gt;1),P12,""),INDEX('Member Census'!$B$23:$BC$1401,MATCH($A13,'Member Census'!$A$23:$A$1401,FALSE),MATCH(P$1,'Member Census'!$B$22:$BC$22,FALSE))))</f>
        <v/>
      </c>
      <c r="Q13" s="7"/>
    </row>
    <row r="14" spans="1:17" x14ac:dyDescent="0.3">
      <c r="A14" s="1">
        <f t="shared" si="1"/>
        <v>7</v>
      </c>
      <c r="B14" s="3"/>
      <c r="C14" s="7" t="str">
        <f t="shared" si="2"/>
        <v/>
      </c>
      <c r="D14" s="7" t="str">
        <f t="shared" si="0"/>
        <v/>
      </c>
      <c r="E14" s="9" t="str">
        <f>IF(TRIM(INDEX('Member Census'!$B$23:$BC$1401,MATCH($A14,'Member Census'!$A$23:$A$1401,FALSE),MATCH(E$1,'Member Census'!$B$22:$BC$22,FALSE)))="","",VLOOKUP(INDEX('Member Census'!$B$23:$BC$1401,MATCH($A14,'Member Census'!$A$23:$A$1401,FALSE),MATCH(E$1,'Member Census'!$B$22:$BC$22,FALSE)),Key!$A$2:$B$27,2,FALSE))</f>
        <v/>
      </c>
      <c r="F14" s="10" t="str">
        <f>IF(TRIM(INDEX('Member Census'!$B$23:$BC$1401,MATCH($A14,'Member Census'!$A$23:$A$1401,FALSE),MATCH(F$1,'Member Census'!$B$22:$BC$22,FALSE)))="","",TEXT(TRIM(INDEX('Member Census'!$B$23:$BC$1401,MATCH($A14,'Member Census'!$A$23:$A$1401,FALSE),MATCH(F$1,'Member Census'!$B$22:$BC$22,FALSE))),"mmddyyyy"))</f>
        <v/>
      </c>
      <c r="G14" s="7" t="str">
        <f>IF(TRIM($E14)&lt;&gt;"",IF($D14=1,IFERROR(VLOOKUP(INDEX('Member Census'!$B$23:$BC$1401,MATCH($A14,'Member Census'!$A$23:$A$1401,FALSE),MATCH(G$1,'Member Census'!$B$22:$BC$22,FALSE)),Key!$C$2:$F$29,4,FALSE),""),G13),"")</f>
        <v/>
      </c>
      <c r="H14" s="7" t="str">
        <f>IF(TRIM($E14)&lt;&gt;"",IF($D14=1,IF(TRIM(INDEX('Member Census'!$B$23:$BC$1401,MATCH($A14,'Member Census'!$A$23:$A$1401,FALSE),MATCH(H$1,'Member Census'!$B$22:$BC$22,FALSE)))="",$G14,IFERROR(VLOOKUP(INDEX('Member Census'!$B$23:$BC$1401,MATCH($A14,'Member Census'!$A$23:$A$1401,FALSE),MATCH(H$1,'Member Census'!$B$22:$BC$22,FALSE)),Key!$D$2:$F$29,3,FALSE),"")),H13),"")</f>
        <v/>
      </c>
      <c r="I14" s="7" t="str">
        <f>IF(TRIM(INDEX('Member Census'!$B$23:$BC$1401,MATCH($A14,'Member Census'!$A$23:$A$1401,FALSE),MATCH(I$1,'Member Census'!$B$22:$BC$22,FALSE)))="","",INDEX('Member Census'!$B$23:$BC$1401,MATCH($A14,'Member Census'!$A$23:$A$1401,FALSE),MATCH(I$1,'Member Census'!$B$22:$BC$22,FALSE)))</f>
        <v/>
      </c>
      <c r="J14" s="7"/>
      <c r="K14" s="7" t="str">
        <f>LEFT(TRIM(IF(TRIM(INDEX('Member Census'!$B$23:$BC$1401,MATCH($A14,'Member Census'!$A$23:$A$1401,FALSE),MATCH(K$1,'Member Census'!$B$22:$BC$22,FALSE)))="",IF(AND(TRIM($E14)&lt;&gt;"",$D14&gt;1),K13,""),INDEX('Member Census'!$B$23:$BC$1401,MATCH($A14,'Member Census'!$A$23:$A$1401,FALSE),MATCH(K$1,'Member Census'!$B$22:$BC$22,FALSE)))),5)</f>
        <v/>
      </c>
      <c r="L14" s="7" t="str">
        <f t="shared" si="3"/>
        <v/>
      </c>
      <c r="M14" s="7" t="str">
        <f>IF(TRIM($E14)&lt;&gt;"",TRIM(IF(TRIM(INDEX('Member Census'!$B$23:$BC$1401,MATCH($A14,'Member Census'!$A$23:$A$1401,FALSE),MATCH(M$1,'Member Census'!$B$22:$BC$22,FALSE)))="",IF(AND(TRIM($E14)&lt;&gt;"",$D14&gt;1),M13,"N"),INDEX('Member Census'!$B$23:$BC$1401,MATCH($A14,'Member Census'!$A$23:$A$1401,FALSE),MATCH(M$1,'Member Census'!$B$22:$BC$22,FALSE)))),"")</f>
        <v/>
      </c>
      <c r="N14" s="7"/>
      <c r="O14" s="7" t="str">
        <f>TRIM(IF(TRIM(INDEX('Member Census'!$B$23:$BC$1401,MATCH($A14,'Member Census'!$A$23:$A$1401,FALSE),MATCH(O$1,'Member Census'!$B$22:$BC$22,FALSE)))="",IF(AND(TRIM($E14)&lt;&gt;"",$D14&gt;1),O13,""),INDEX('Member Census'!$B$23:$BC$1401,MATCH($A14,'Member Census'!$A$23:$A$1401,FALSE),MATCH(O$1,'Member Census'!$B$22:$BC$22,FALSE))))</f>
        <v/>
      </c>
      <c r="P14" s="7" t="str">
        <f>TRIM(IF(TRIM(INDEX('Member Census'!$B$23:$BC$1401,MATCH($A14,'Member Census'!$A$23:$A$1401,FALSE),MATCH(P$1,'Member Census'!$B$22:$BC$22,FALSE)))="",IF(AND(TRIM($E14)&lt;&gt;"",$D14&gt;1),P13,""),INDEX('Member Census'!$B$23:$BC$1401,MATCH($A14,'Member Census'!$A$23:$A$1401,FALSE),MATCH(P$1,'Member Census'!$B$22:$BC$22,FALSE))))</f>
        <v/>
      </c>
      <c r="Q14" s="7"/>
    </row>
    <row r="15" spans="1:17" x14ac:dyDescent="0.3">
      <c r="A15" s="1">
        <f t="shared" si="1"/>
        <v>8</v>
      </c>
      <c r="B15" s="3"/>
      <c r="C15" s="7" t="str">
        <f t="shared" si="2"/>
        <v/>
      </c>
      <c r="D15" s="7" t="str">
        <f t="shared" si="0"/>
        <v/>
      </c>
      <c r="E15" s="9" t="str">
        <f>IF(TRIM(INDEX('Member Census'!$B$23:$BC$1401,MATCH($A15,'Member Census'!$A$23:$A$1401,FALSE),MATCH(E$1,'Member Census'!$B$22:$BC$22,FALSE)))="","",VLOOKUP(INDEX('Member Census'!$B$23:$BC$1401,MATCH($A15,'Member Census'!$A$23:$A$1401,FALSE),MATCH(E$1,'Member Census'!$B$22:$BC$22,FALSE)),Key!$A$2:$B$27,2,FALSE))</f>
        <v/>
      </c>
      <c r="F15" s="10" t="str">
        <f>IF(TRIM(INDEX('Member Census'!$B$23:$BC$1401,MATCH($A15,'Member Census'!$A$23:$A$1401,FALSE),MATCH(F$1,'Member Census'!$B$22:$BC$22,FALSE)))="","",TEXT(TRIM(INDEX('Member Census'!$B$23:$BC$1401,MATCH($A15,'Member Census'!$A$23:$A$1401,FALSE),MATCH(F$1,'Member Census'!$B$22:$BC$22,FALSE))),"mmddyyyy"))</f>
        <v/>
      </c>
      <c r="G15" s="7" t="str">
        <f>IF(TRIM($E15)&lt;&gt;"",IF($D15=1,IFERROR(VLOOKUP(INDEX('Member Census'!$B$23:$BC$1401,MATCH($A15,'Member Census'!$A$23:$A$1401,FALSE),MATCH(G$1,'Member Census'!$B$22:$BC$22,FALSE)),Key!$C$2:$F$29,4,FALSE),""),G14),"")</f>
        <v/>
      </c>
      <c r="H15" s="7" t="str">
        <f>IF(TRIM($E15)&lt;&gt;"",IF($D15=1,IF(TRIM(INDEX('Member Census'!$B$23:$BC$1401,MATCH($A15,'Member Census'!$A$23:$A$1401,FALSE),MATCH(H$1,'Member Census'!$B$22:$BC$22,FALSE)))="",$G15,IFERROR(VLOOKUP(INDEX('Member Census'!$B$23:$BC$1401,MATCH($A15,'Member Census'!$A$23:$A$1401,FALSE),MATCH(H$1,'Member Census'!$B$22:$BC$22,FALSE)),Key!$D$2:$F$29,3,FALSE),"")),H14),"")</f>
        <v/>
      </c>
      <c r="I15" s="7" t="str">
        <f>IF(TRIM(INDEX('Member Census'!$B$23:$BC$1401,MATCH($A15,'Member Census'!$A$23:$A$1401,FALSE),MATCH(I$1,'Member Census'!$B$22:$BC$22,FALSE)))="","",INDEX('Member Census'!$B$23:$BC$1401,MATCH($A15,'Member Census'!$A$23:$A$1401,FALSE),MATCH(I$1,'Member Census'!$B$22:$BC$22,FALSE)))</f>
        <v/>
      </c>
      <c r="J15" s="7"/>
      <c r="K15" s="7" t="str">
        <f>LEFT(TRIM(IF(TRIM(INDEX('Member Census'!$B$23:$BC$1401,MATCH($A15,'Member Census'!$A$23:$A$1401,FALSE),MATCH(K$1,'Member Census'!$B$22:$BC$22,FALSE)))="",IF(AND(TRIM($E15)&lt;&gt;"",$D15&gt;1),K14,""),INDEX('Member Census'!$B$23:$BC$1401,MATCH($A15,'Member Census'!$A$23:$A$1401,FALSE),MATCH(K$1,'Member Census'!$B$22:$BC$22,FALSE)))),5)</f>
        <v/>
      </c>
      <c r="L15" s="7" t="str">
        <f t="shared" si="3"/>
        <v/>
      </c>
      <c r="M15" s="7" t="str">
        <f>IF(TRIM($E15)&lt;&gt;"",TRIM(IF(TRIM(INDEX('Member Census'!$B$23:$BC$1401,MATCH($A15,'Member Census'!$A$23:$A$1401,FALSE),MATCH(M$1,'Member Census'!$B$22:$BC$22,FALSE)))="",IF(AND(TRIM($E15)&lt;&gt;"",$D15&gt;1),M14,"N"),INDEX('Member Census'!$B$23:$BC$1401,MATCH($A15,'Member Census'!$A$23:$A$1401,FALSE),MATCH(M$1,'Member Census'!$B$22:$BC$22,FALSE)))),"")</f>
        <v/>
      </c>
      <c r="N15" s="7"/>
      <c r="O15" s="7" t="str">
        <f>TRIM(IF(TRIM(INDEX('Member Census'!$B$23:$BC$1401,MATCH($A15,'Member Census'!$A$23:$A$1401,FALSE),MATCH(O$1,'Member Census'!$B$22:$BC$22,FALSE)))="",IF(AND(TRIM($E15)&lt;&gt;"",$D15&gt;1),O14,""),INDEX('Member Census'!$B$23:$BC$1401,MATCH($A15,'Member Census'!$A$23:$A$1401,FALSE),MATCH(O$1,'Member Census'!$B$22:$BC$22,FALSE))))</f>
        <v/>
      </c>
      <c r="P15" s="7" t="str">
        <f>TRIM(IF(TRIM(INDEX('Member Census'!$B$23:$BC$1401,MATCH($A15,'Member Census'!$A$23:$A$1401,FALSE),MATCH(P$1,'Member Census'!$B$22:$BC$22,FALSE)))="",IF(AND(TRIM($E15)&lt;&gt;"",$D15&gt;1),P14,""),INDEX('Member Census'!$B$23:$BC$1401,MATCH($A15,'Member Census'!$A$23:$A$1401,FALSE),MATCH(P$1,'Member Census'!$B$22:$BC$22,FALSE))))</f>
        <v/>
      </c>
      <c r="Q15" s="7"/>
    </row>
    <row r="16" spans="1:17" x14ac:dyDescent="0.3">
      <c r="A16" s="1">
        <f t="shared" si="1"/>
        <v>9</v>
      </c>
      <c r="B16" s="3"/>
      <c r="C16" s="7" t="str">
        <f t="shared" si="2"/>
        <v/>
      </c>
      <c r="D16" s="7" t="str">
        <f t="shared" si="0"/>
        <v/>
      </c>
      <c r="E16" s="9" t="str">
        <f>IF(TRIM(INDEX('Member Census'!$B$23:$BC$1401,MATCH($A16,'Member Census'!$A$23:$A$1401,FALSE),MATCH(E$1,'Member Census'!$B$22:$BC$22,FALSE)))="","",VLOOKUP(INDEX('Member Census'!$B$23:$BC$1401,MATCH($A16,'Member Census'!$A$23:$A$1401,FALSE),MATCH(E$1,'Member Census'!$B$22:$BC$22,FALSE)),Key!$A$2:$B$27,2,FALSE))</f>
        <v/>
      </c>
      <c r="F16" s="10" t="str">
        <f>IF(TRIM(INDEX('Member Census'!$B$23:$BC$1401,MATCH($A16,'Member Census'!$A$23:$A$1401,FALSE),MATCH(F$1,'Member Census'!$B$22:$BC$22,FALSE)))="","",TEXT(TRIM(INDEX('Member Census'!$B$23:$BC$1401,MATCH($A16,'Member Census'!$A$23:$A$1401,FALSE),MATCH(F$1,'Member Census'!$B$22:$BC$22,FALSE))),"mmddyyyy"))</f>
        <v/>
      </c>
      <c r="G16" s="7" t="str">
        <f>IF(TRIM($E16)&lt;&gt;"",IF($D16=1,IFERROR(VLOOKUP(INDEX('Member Census'!$B$23:$BC$1401,MATCH($A16,'Member Census'!$A$23:$A$1401,FALSE),MATCH(G$1,'Member Census'!$B$22:$BC$22,FALSE)),Key!$C$2:$F$29,4,FALSE),""),G15),"")</f>
        <v/>
      </c>
      <c r="H16" s="7" t="str">
        <f>IF(TRIM($E16)&lt;&gt;"",IF($D16=1,IF(TRIM(INDEX('Member Census'!$B$23:$BC$1401,MATCH($A16,'Member Census'!$A$23:$A$1401,FALSE),MATCH(H$1,'Member Census'!$B$22:$BC$22,FALSE)))="",$G16,IFERROR(VLOOKUP(INDEX('Member Census'!$B$23:$BC$1401,MATCH($A16,'Member Census'!$A$23:$A$1401,FALSE),MATCH(H$1,'Member Census'!$B$22:$BC$22,FALSE)),Key!$D$2:$F$29,3,FALSE),"")),H15),"")</f>
        <v/>
      </c>
      <c r="I16" s="7" t="str">
        <f>IF(TRIM(INDEX('Member Census'!$B$23:$BC$1401,MATCH($A16,'Member Census'!$A$23:$A$1401,FALSE),MATCH(I$1,'Member Census'!$B$22:$BC$22,FALSE)))="","",INDEX('Member Census'!$B$23:$BC$1401,MATCH($A16,'Member Census'!$A$23:$A$1401,FALSE),MATCH(I$1,'Member Census'!$B$22:$BC$22,FALSE)))</f>
        <v/>
      </c>
      <c r="J16" s="7"/>
      <c r="K16" s="7" t="str">
        <f>LEFT(TRIM(IF(TRIM(INDEX('Member Census'!$B$23:$BC$1401,MATCH($A16,'Member Census'!$A$23:$A$1401,FALSE),MATCH(K$1,'Member Census'!$B$22:$BC$22,FALSE)))="",IF(AND(TRIM($E16)&lt;&gt;"",$D16&gt;1),K15,""),INDEX('Member Census'!$B$23:$BC$1401,MATCH($A16,'Member Census'!$A$23:$A$1401,FALSE),MATCH(K$1,'Member Census'!$B$22:$BC$22,FALSE)))),5)</f>
        <v/>
      </c>
      <c r="L16" s="7" t="str">
        <f t="shared" si="3"/>
        <v/>
      </c>
      <c r="M16" s="7" t="str">
        <f>IF(TRIM($E16)&lt;&gt;"",TRIM(IF(TRIM(INDEX('Member Census'!$B$23:$BC$1401,MATCH($A16,'Member Census'!$A$23:$A$1401,FALSE),MATCH(M$1,'Member Census'!$B$22:$BC$22,FALSE)))="",IF(AND(TRIM($E16)&lt;&gt;"",$D16&gt;1),M15,"N"),INDEX('Member Census'!$B$23:$BC$1401,MATCH($A16,'Member Census'!$A$23:$A$1401,FALSE),MATCH(M$1,'Member Census'!$B$22:$BC$22,FALSE)))),"")</f>
        <v/>
      </c>
      <c r="N16" s="7"/>
      <c r="O16" s="7" t="str">
        <f>TRIM(IF(TRIM(INDEX('Member Census'!$B$23:$BC$1401,MATCH($A16,'Member Census'!$A$23:$A$1401,FALSE),MATCH(O$1,'Member Census'!$B$22:$BC$22,FALSE)))="",IF(AND(TRIM($E16)&lt;&gt;"",$D16&gt;1),O15,""),INDEX('Member Census'!$B$23:$BC$1401,MATCH($A16,'Member Census'!$A$23:$A$1401,FALSE),MATCH(O$1,'Member Census'!$B$22:$BC$22,FALSE))))</f>
        <v/>
      </c>
      <c r="P16" s="7" t="str">
        <f>TRIM(IF(TRIM(INDEX('Member Census'!$B$23:$BC$1401,MATCH($A16,'Member Census'!$A$23:$A$1401,FALSE),MATCH(P$1,'Member Census'!$B$22:$BC$22,FALSE)))="",IF(AND(TRIM($E16)&lt;&gt;"",$D16&gt;1),P15,""),INDEX('Member Census'!$B$23:$BC$1401,MATCH($A16,'Member Census'!$A$23:$A$1401,FALSE),MATCH(P$1,'Member Census'!$B$22:$BC$22,FALSE))))</f>
        <v/>
      </c>
      <c r="Q16" s="7"/>
    </row>
    <row r="17" spans="1:17" x14ac:dyDescent="0.3">
      <c r="A17" s="1">
        <f t="shared" si="1"/>
        <v>10</v>
      </c>
      <c r="B17" s="3"/>
      <c r="C17" s="7" t="str">
        <f t="shared" si="2"/>
        <v/>
      </c>
      <c r="D17" s="7" t="str">
        <f t="shared" si="0"/>
        <v/>
      </c>
      <c r="E17" s="9" t="str">
        <f>IF(TRIM(INDEX('Member Census'!$B$23:$BC$1401,MATCH($A17,'Member Census'!$A$23:$A$1401,FALSE),MATCH(E$1,'Member Census'!$B$22:$BC$22,FALSE)))="","",VLOOKUP(INDEX('Member Census'!$B$23:$BC$1401,MATCH($A17,'Member Census'!$A$23:$A$1401,FALSE),MATCH(E$1,'Member Census'!$B$22:$BC$22,FALSE)),Key!$A$2:$B$27,2,FALSE))</f>
        <v/>
      </c>
      <c r="F17" s="10" t="str">
        <f>IF(TRIM(INDEX('Member Census'!$B$23:$BC$1401,MATCH($A17,'Member Census'!$A$23:$A$1401,FALSE),MATCH(F$1,'Member Census'!$B$22:$BC$22,FALSE)))="","",TEXT(TRIM(INDEX('Member Census'!$B$23:$BC$1401,MATCH($A17,'Member Census'!$A$23:$A$1401,FALSE),MATCH(F$1,'Member Census'!$B$22:$BC$22,FALSE))),"mmddyyyy"))</f>
        <v/>
      </c>
      <c r="G17" s="7" t="str">
        <f>IF(TRIM($E17)&lt;&gt;"",IF($D17=1,IFERROR(VLOOKUP(INDEX('Member Census'!$B$23:$BC$1401,MATCH($A17,'Member Census'!$A$23:$A$1401,FALSE),MATCH(G$1,'Member Census'!$B$22:$BC$22,FALSE)),Key!$C$2:$F$29,4,FALSE),""),G16),"")</f>
        <v/>
      </c>
      <c r="H17" s="7" t="str">
        <f>IF(TRIM($E17)&lt;&gt;"",IF($D17=1,IF(TRIM(INDEX('Member Census'!$B$23:$BC$1401,MATCH($A17,'Member Census'!$A$23:$A$1401,FALSE),MATCH(H$1,'Member Census'!$B$22:$BC$22,FALSE)))="",$G17,IFERROR(VLOOKUP(INDEX('Member Census'!$B$23:$BC$1401,MATCH($A17,'Member Census'!$A$23:$A$1401,FALSE),MATCH(H$1,'Member Census'!$B$22:$BC$22,FALSE)),Key!$D$2:$F$29,3,FALSE),"")),H16),"")</f>
        <v/>
      </c>
      <c r="I17" s="7" t="str">
        <f>IF(TRIM(INDEX('Member Census'!$B$23:$BC$1401,MATCH($A17,'Member Census'!$A$23:$A$1401,FALSE),MATCH(I$1,'Member Census'!$B$22:$BC$22,FALSE)))="","",INDEX('Member Census'!$B$23:$BC$1401,MATCH($A17,'Member Census'!$A$23:$A$1401,FALSE),MATCH(I$1,'Member Census'!$B$22:$BC$22,FALSE)))</f>
        <v/>
      </c>
      <c r="J17" s="7"/>
      <c r="K17" s="7" t="str">
        <f>LEFT(TRIM(IF(TRIM(INDEX('Member Census'!$B$23:$BC$1401,MATCH($A17,'Member Census'!$A$23:$A$1401,FALSE),MATCH(K$1,'Member Census'!$B$22:$BC$22,FALSE)))="",IF(AND(TRIM($E17)&lt;&gt;"",$D17&gt;1),K16,""),INDEX('Member Census'!$B$23:$BC$1401,MATCH($A17,'Member Census'!$A$23:$A$1401,FALSE),MATCH(K$1,'Member Census'!$B$22:$BC$22,FALSE)))),5)</f>
        <v/>
      </c>
      <c r="L17" s="7" t="str">
        <f t="shared" si="3"/>
        <v/>
      </c>
      <c r="M17" s="7" t="str">
        <f>IF(TRIM($E17)&lt;&gt;"",TRIM(IF(TRIM(INDEX('Member Census'!$B$23:$BC$1401,MATCH($A17,'Member Census'!$A$23:$A$1401,FALSE),MATCH(M$1,'Member Census'!$B$22:$BC$22,FALSE)))="",IF(AND(TRIM($E17)&lt;&gt;"",$D17&gt;1),M16,"N"),INDEX('Member Census'!$B$23:$BC$1401,MATCH($A17,'Member Census'!$A$23:$A$1401,FALSE),MATCH(M$1,'Member Census'!$B$22:$BC$22,FALSE)))),"")</f>
        <v/>
      </c>
      <c r="N17" s="7"/>
      <c r="O17" s="7" t="str">
        <f>TRIM(IF(TRIM(INDEX('Member Census'!$B$23:$BC$1401,MATCH($A17,'Member Census'!$A$23:$A$1401,FALSE),MATCH(O$1,'Member Census'!$B$22:$BC$22,FALSE)))="",IF(AND(TRIM($E17)&lt;&gt;"",$D17&gt;1),O16,""),INDEX('Member Census'!$B$23:$BC$1401,MATCH($A17,'Member Census'!$A$23:$A$1401,FALSE),MATCH(O$1,'Member Census'!$B$22:$BC$22,FALSE))))</f>
        <v/>
      </c>
      <c r="P17" s="7" t="str">
        <f>TRIM(IF(TRIM(INDEX('Member Census'!$B$23:$BC$1401,MATCH($A17,'Member Census'!$A$23:$A$1401,FALSE),MATCH(P$1,'Member Census'!$B$22:$BC$22,FALSE)))="",IF(AND(TRIM($E17)&lt;&gt;"",$D17&gt;1),P16,""),INDEX('Member Census'!$B$23:$BC$1401,MATCH($A17,'Member Census'!$A$23:$A$1401,FALSE),MATCH(P$1,'Member Census'!$B$22:$BC$22,FALSE))))</f>
        <v/>
      </c>
      <c r="Q17" s="7"/>
    </row>
    <row r="18" spans="1:17" x14ac:dyDescent="0.3">
      <c r="A18" s="1">
        <f t="shared" si="1"/>
        <v>11</v>
      </c>
      <c r="B18" s="3"/>
      <c r="C18" s="7" t="str">
        <f t="shared" si="2"/>
        <v/>
      </c>
      <c r="D18" s="7" t="str">
        <f t="shared" si="0"/>
        <v/>
      </c>
      <c r="E18" s="9" t="str">
        <f>IF(TRIM(INDEX('Member Census'!$B$23:$BC$1401,MATCH($A18,'Member Census'!$A$23:$A$1401,FALSE),MATCH(E$1,'Member Census'!$B$22:$BC$22,FALSE)))="","",VLOOKUP(INDEX('Member Census'!$B$23:$BC$1401,MATCH($A18,'Member Census'!$A$23:$A$1401,FALSE),MATCH(E$1,'Member Census'!$B$22:$BC$22,FALSE)),Key!$A$2:$B$27,2,FALSE))</f>
        <v/>
      </c>
      <c r="F18" s="10" t="str">
        <f>IF(TRIM(INDEX('Member Census'!$B$23:$BC$1401,MATCH($A18,'Member Census'!$A$23:$A$1401,FALSE),MATCH(F$1,'Member Census'!$B$22:$BC$22,FALSE)))="","",TEXT(TRIM(INDEX('Member Census'!$B$23:$BC$1401,MATCH($A18,'Member Census'!$A$23:$A$1401,FALSE),MATCH(F$1,'Member Census'!$B$22:$BC$22,FALSE))),"mmddyyyy"))</f>
        <v/>
      </c>
      <c r="G18" s="7" t="str">
        <f>IF(TRIM($E18)&lt;&gt;"",IF($D18=1,IFERROR(VLOOKUP(INDEX('Member Census'!$B$23:$BC$1401,MATCH($A18,'Member Census'!$A$23:$A$1401,FALSE),MATCH(G$1,'Member Census'!$B$22:$BC$22,FALSE)),Key!$C$2:$F$29,4,FALSE),""),G17),"")</f>
        <v/>
      </c>
      <c r="H18" s="7" t="str">
        <f>IF(TRIM($E18)&lt;&gt;"",IF($D18=1,IF(TRIM(INDEX('Member Census'!$B$23:$BC$1401,MATCH($A18,'Member Census'!$A$23:$A$1401,FALSE),MATCH(H$1,'Member Census'!$B$22:$BC$22,FALSE)))="",$G18,IFERROR(VLOOKUP(INDEX('Member Census'!$B$23:$BC$1401,MATCH($A18,'Member Census'!$A$23:$A$1401,FALSE),MATCH(H$1,'Member Census'!$B$22:$BC$22,FALSE)),Key!$D$2:$F$29,3,FALSE),"")),H17),"")</f>
        <v/>
      </c>
      <c r="I18" s="7" t="str">
        <f>IF(TRIM(INDEX('Member Census'!$B$23:$BC$1401,MATCH($A18,'Member Census'!$A$23:$A$1401,FALSE),MATCH(I$1,'Member Census'!$B$22:$BC$22,FALSE)))="","",INDEX('Member Census'!$B$23:$BC$1401,MATCH($A18,'Member Census'!$A$23:$A$1401,FALSE),MATCH(I$1,'Member Census'!$B$22:$BC$22,FALSE)))</f>
        <v/>
      </c>
      <c r="J18" s="7"/>
      <c r="K18" s="7" t="str">
        <f>LEFT(TRIM(IF(TRIM(INDEX('Member Census'!$B$23:$BC$1401,MATCH($A18,'Member Census'!$A$23:$A$1401,FALSE),MATCH(K$1,'Member Census'!$B$22:$BC$22,FALSE)))="",IF(AND(TRIM($E18)&lt;&gt;"",$D18&gt;1),K17,""),INDEX('Member Census'!$B$23:$BC$1401,MATCH($A18,'Member Census'!$A$23:$A$1401,FALSE),MATCH(K$1,'Member Census'!$B$22:$BC$22,FALSE)))),5)</f>
        <v/>
      </c>
      <c r="L18" s="7" t="str">
        <f t="shared" si="3"/>
        <v/>
      </c>
      <c r="M18" s="7" t="str">
        <f>IF(TRIM($E18)&lt;&gt;"",TRIM(IF(TRIM(INDEX('Member Census'!$B$23:$BC$1401,MATCH($A18,'Member Census'!$A$23:$A$1401,FALSE),MATCH(M$1,'Member Census'!$B$22:$BC$22,FALSE)))="",IF(AND(TRIM($E18)&lt;&gt;"",$D18&gt;1),M17,"N"),INDEX('Member Census'!$B$23:$BC$1401,MATCH($A18,'Member Census'!$A$23:$A$1401,FALSE),MATCH(M$1,'Member Census'!$B$22:$BC$22,FALSE)))),"")</f>
        <v/>
      </c>
      <c r="N18" s="7"/>
      <c r="O18" s="7" t="str">
        <f>TRIM(IF(TRIM(INDEX('Member Census'!$B$23:$BC$1401,MATCH($A18,'Member Census'!$A$23:$A$1401,FALSE),MATCH(O$1,'Member Census'!$B$22:$BC$22,FALSE)))="",IF(AND(TRIM($E18)&lt;&gt;"",$D18&gt;1),O17,""),INDEX('Member Census'!$B$23:$BC$1401,MATCH($A18,'Member Census'!$A$23:$A$1401,FALSE),MATCH(O$1,'Member Census'!$B$22:$BC$22,FALSE))))</f>
        <v/>
      </c>
      <c r="P18" s="7" t="str">
        <f>TRIM(IF(TRIM(INDEX('Member Census'!$B$23:$BC$1401,MATCH($A18,'Member Census'!$A$23:$A$1401,FALSE),MATCH(P$1,'Member Census'!$B$22:$BC$22,FALSE)))="",IF(AND(TRIM($E18)&lt;&gt;"",$D18&gt;1),P17,""),INDEX('Member Census'!$B$23:$BC$1401,MATCH($A18,'Member Census'!$A$23:$A$1401,FALSE),MATCH(P$1,'Member Census'!$B$22:$BC$22,FALSE))))</f>
        <v/>
      </c>
      <c r="Q18" s="7"/>
    </row>
    <row r="19" spans="1:17" x14ac:dyDescent="0.3">
      <c r="A19" s="1">
        <f t="shared" si="1"/>
        <v>12</v>
      </c>
      <c r="B19" s="3"/>
      <c r="C19" s="7" t="str">
        <f t="shared" si="2"/>
        <v/>
      </c>
      <c r="D19" s="7" t="str">
        <f t="shared" si="0"/>
        <v/>
      </c>
      <c r="E19" s="9" t="str">
        <f>IF(TRIM(INDEX('Member Census'!$B$23:$BC$1401,MATCH($A19,'Member Census'!$A$23:$A$1401,FALSE),MATCH(E$1,'Member Census'!$B$22:$BC$22,FALSE)))="","",VLOOKUP(INDEX('Member Census'!$B$23:$BC$1401,MATCH($A19,'Member Census'!$A$23:$A$1401,FALSE),MATCH(E$1,'Member Census'!$B$22:$BC$22,FALSE)),Key!$A$2:$B$27,2,FALSE))</f>
        <v/>
      </c>
      <c r="F19" s="10" t="str">
        <f>IF(TRIM(INDEX('Member Census'!$B$23:$BC$1401,MATCH($A19,'Member Census'!$A$23:$A$1401,FALSE),MATCH(F$1,'Member Census'!$B$22:$BC$22,FALSE)))="","",TEXT(TRIM(INDEX('Member Census'!$B$23:$BC$1401,MATCH($A19,'Member Census'!$A$23:$A$1401,FALSE),MATCH(F$1,'Member Census'!$B$22:$BC$22,FALSE))),"mmddyyyy"))</f>
        <v/>
      </c>
      <c r="G19" s="7" t="str">
        <f>IF(TRIM($E19)&lt;&gt;"",IF($D19=1,IFERROR(VLOOKUP(INDEX('Member Census'!$B$23:$BC$1401,MATCH($A19,'Member Census'!$A$23:$A$1401,FALSE),MATCH(G$1,'Member Census'!$B$22:$BC$22,FALSE)),Key!$C$2:$F$29,4,FALSE),""),G18),"")</f>
        <v/>
      </c>
      <c r="H19" s="7" t="str">
        <f>IF(TRIM($E19)&lt;&gt;"",IF($D19=1,IF(TRIM(INDEX('Member Census'!$B$23:$BC$1401,MATCH($A19,'Member Census'!$A$23:$A$1401,FALSE),MATCH(H$1,'Member Census'!$B$22:$BC$22,FALSE)))="",$G19,IFERROR(VLOOKUP(INDEX('Member Census'!$B$23:$BC$1401,MATCH($A19,'Member Census'!$A$23:$A$1401,FALSE),MATCH(H$1,'Member Census'!$B$22:$BC$22,FALSE)),Key!$D$2:$F$29,3,FALSE),"")),H18),"")</f>
        <v/>
      </c>
      <c r="I19" s="7" t="str">
        <f>IF(TRIM(INDEX('Member Census'!$B$23:$BC$1401,MATCH($A19,'Member Census'!$A$23:$A$1401,FALSE),MATCH(I$1,'Member Census'!$B$22:$BC$22,FALSE)))="","",INDEX('Member Census'!$B$23:$BC$1401,MATCH($A19,'Member Census'!$A$23:$A$1401,FALSE),MATCH(I$1,'Member Census'!$B$22:$BC$22,FALSE)))</f>
        <v/>
      </c>
      <c r="J19" s="7"/>
      <c r="K19" s="7" t="str">
        <f>LEFT(TRIM(IF(TRIM(INDEX('Member Census'!$B$23:$BC$1401,MATCH($A19,'Member Census'!$A$23:$A$1401,FALSE),MATCH(K$1,'Member Census'!$B$22:$BC$22,FALSE)))="",IF(AND(TRIM($E19)&lt;&gt;"",$D19&gt;1),K18,""),INDEX('Member Census'!$B$23:$BC$1401,MATCH($A19,'Member Census'!$A$23:$A$1401,FALSE),MATCH(K$1,'Member Census'!$B$22:$BC$22,FALSE)))),5)</f>
        <v/>
      </c>
      <c r="L19" s="7" t="str">
        <f t="shared" si="3"/>
        <v/>
      </c>
      <c r="M19" s="7" t="str">
        <f>IF(TRIM($E19)&lt;&gt;"",TRIM(IF(TRIM(INDEX('Member Census'!$B$23:$BC$1401,MATCH($A19,'Member Census'!$A$23:$A$1401,FALSE),MATCH(M$1,'Member Census'!$B$22:$BC$22,FALSE)))="",IF(AND(TRIM($E19)&lt;&gt;"",$D19&gt;1),M18,"N"),INDEX('Member Census'!$B$23:$BC$1401,MATCH($A19,'Member Census'!$A$23:$A$1401,FALSE),MATCH(M$1,'Member Census'!$B$22:$BC$22,FALSE)))),"")</f>
        <v/>
      </c>
      <c r="N19" s="7"/>
      <c r="O19" s="7" t="str">
        <f>TRIM(IF(TRIM(INDEX('Member Census'!$B$23:$BC$1401,MATCH($A19,'Member Census'!$A$23:$A$1401,FALSE),MATCH(O$1,'Member Census'!$B$22:$BC$22,FALSE)))="",IF(AND(TRIM($E19)&lt;&gt;"",$D19&gt;1),O18,""),INDEX('Member Census'!$B$23:$BC$1401,MATCH($A19,'Member Census'!$A$23:$A$1401,FALSE),MATCH(O$1,'Member Census'!$B$22:$BC$22,FALSE))))</f>
        <v/>
      </c>
      <c r="P19" s="7" t="str">
        <f>TRIM(IF(TRIM(INDEX('Member Census'!$B$23:$BC$1401,MATCH($A19,'Member Census'!$A$23:$A$1401,FALSE),MATCH(P$1,'Member Census'!$B$22:$BC$22,FALSE)))="",IF(AND(TRIM($E19)&lt;&gt;"",$D19&gt;1),P18,""),INDEX('Member Census'!$B$23:$BC$1401,MATCH($A19,'Member Census'!$A$23:$A$1401,FALSE),MATCH(P$1,'Member Census'!$B$22:$BC$22,FALSE))))</f>
        <v/>
      </c>
      <c r="Q19" s="7"/>
    </row>
    <row r="20" spans="1:17" x14ac:dyDescent="0.3">
      <c r="A20" s="1">
        <f t="shared" si="1"/>
        <v>13</v>
      </c>
      <c r="B20" s="3"/>
      <c r="C20" s="7" t="str">
        <f t="shared" si="2"/>
        <v/>
      </c>
      <c r="D20" s="7" t="str">
        <f t="shared" si="0"/>
        <v/>
      </c>
      <c r="E20" s="9" t="str">
        <f>IF(TRIM(INDEX('Member Census'!$B$23:$BC$1401,MATCH($A20,'Member Census'!$A$23:$A$1401,FALSE),MATCH(E$1,'Member Census'!$B$22:$BC$22,FALSE)))="","",VLOOKUP(INDEX('Member Census'!$B$23:$BC$1401,MATCH($A20,'Member Census'!$A$23:$A$1401,FALSE),MATCH(E$1,'Member Census'!$B$22:$BC$22,FALSE)),Key!$A$2:$B$27,2,FALSE))</f>
        <v/>
      </c>
      <c r="F20" s="10" t="str">
        <f>IF(TRIM(INDEX('Member Census'!$B$23:$BC$1401,MATCH($A20,'Member Census'!$A$23:$A$1401,FALSE),MATCH(F$1,'Member Census'!$B$22:$BC$22,FALSE)))="","",TEXT(TRIM(INDEX('Member Census'!$B$23:$BC$1401,MATCH($A20,'Member Census'!$A$23:$A$1401,FALSE),MATCH(F$1,'Member Census'!$B$22:$BC$22,FALSE))),"mmddyyyy"))</f>
        <v/>
      </c>
      <c r="G20" s="7" t="str">
        <f>IF(TRIM($E20)&lt;&gt;"",IF($D20=1,IFERROR(VLOOKUP(INDEX('Member Census'!$B$23:$BC$1401,MATCH($A20,'Member Census'!$A$23:$A$1401,FALSE),MATCH(G$1,'Member Census'!$B$22:$BC$22,FALSE)),Key!$C$2:$F$29,4,FALSE),""),G19),"")</f>
        <v/>
      </c>
      <c r="H20" s="7" t="str">
        <f>IF(TRIM($E20)&lt;&gt;"",IF($D20=1,IF(TRIM(INDEX('Member Census'!$B$23:$BC$1401,MATCH($A20,'Member Census'!$A$23:$A$1401,FALSE),MATCH(H$1,'Member Census'!$B$22:$BC$22,FALSE)))="",$G20,IFERROR(VLOOKUP(INDEX('Member Census'!$B$23:$BC$1401,MATCH($A20,'Member Census'!$A$23:$A$1401,FALSE),MATCH(H$1,'Member Census'!$B$22:$BC$22,FALSE)),Key!$D$2:$F$29,3,FALSE),"")),H19),"")</f>
        <v/>
      </c>
      <c r="I20" s="7" t="str">
        <f>IF(TRIM(INDEX('Member Census'!$B$23:$BC$1401,MATCH($A20,'Member Census'!$A$23:$A$1401,FALSE),MATCH(I$1,'Member Census'!$B$22:$BC$22,FALSE)))="","",INDEX('Member Census'!$B$23:$BC$1401,MATCH($A20,'Member Census'!$A$23:$A$1401,FALSE),MATCH(I$1,'Member Census'!$B$22:$BC$22,FALSE)))</f>
        <v/>
      </c>
      <c r="J20" s="7"/>
      <c r="K20" s="7" t="str">
        <f>LEFT(TRIM(IF(TRIM(INDEX('Member Census'!$B$23:$BC$1401,MATCH($A20,'Member Census'!$A$23:$A$1401,FALSE),MATCH(K$1,'Member Census'!$B$22:$BC$22,FALSE)))="",IF(AND(TRIM($E20)&lt;&gt;"",$D20&gt;1),K19,""),INDEX('Member Census'!$B$23:$BC$1401,MATCH($A20,'Member Census'!$A$23:$A$1401,FALSE),MATCH(K$1,'Member Census'!$B$22:$BC$22,FALSE)))),5)</f>
        <v/>
      </c>
      <c r="L20" s="7" t="str">
        <f t="shared" si="3"/>
        <v/>
      </c>
      <c r="M20" s="7" t="str">
        <f>IF(TRIM($E20)&lt;&gt;"",TRIM(IF(TRIM(INDEX('Member Census'!$B$23:$BC$1401,MATCH($A20,'Member Census'!$A$23:$A$1401,FALSE),MATCH(M$1,'Member Census'!$B$22:$BC$22,FALSE)))="",IF(AND(TRIM($E20)&lt;&gt;"",$D20&gt;1),M19,"N"),INDEX('Member Census'!$B$23:$BC$1401,MATCH($A20,'Member Census'!$A$23:$A$1401,FALSE),MATCH(M$1,'Member Census'!$B$22:$BC$22,FALSE)))),"")</f>
        <v/>
      </c>
      <c r="N20" s="7"/>
      <c r="O20" s="7" t="str">
        <f>TRIM(IF(TRIM(INDEX('Member Census'!$B$23:$BC$1401,MATCH($A20,'Member Census'!$A$23:$A$1401,FALSE),MATCH(O$1,'Member Census'!$B$22:$BC$22,FALSE)))="",IF(AND(TRIM($E20)&lt;&gt;"",$D20&gt;1),O19,""),INDEX('Member Census'!$B$23:$BC$1401,MATCH($A20,'Member Census'!$A$23:$A$1401,FALSE),MATCH(O$1,'Member Census'!$B$22:$BC$22,FALSE))))</f>
        <v/>
      </c>
      <c r="P20" s="7" t="str">
        <f>TRIM(IF(TRIM(INDEX('Member Census'!$B$23:$BC$1401,MATCH($A20,'Member Census'!$A$23:$A$1401,FALSE),MATCH(P$1,'Member Census'!$B$22:$BC$22,FALSE)))="",IF(AND(TRIM($E20)&lt;&gt;"",$D20&gt;1),P19,""),INDEX('Member Census'!$B$23:$BC$1401,MATCH($A20,'Member Census'!$A$23:$A$1401,FALSE),MATCH(P$1,'Member Census'!$B$22:$BC$22,FALSE))))</f>
        <v/>
      </c>
      <c r="Q20" s="7"/>
    </row>
    <row r="21" spans="1:17" x14ac:dyDescent="0.3">
      <c r="A21" s="1">
        <f t="shared" si="1"/>
        <v>14</v>
      </c>
      <c r="B21" s="3"/>
      <c r="C21" s="7" t="str">
        <f t="shared" si="2"/>
        <v/>
      </c>
      <c r="D21" s="7" t="str">
        <f t="shared" si="0"/>
        <v/>
      </c>
      <c r="E21" s="9" t="str">
        <f>IF(TRIM(INDEX('Member Census'!$B$23:$BC$1401,MATCH($A21,'Member Census'!$A$23:$A$1401,FALSE),MATCH(E$1,'Member Census'!$B$22:$BC$22,FALSE)))="","",VLOOKUP(INDEX('Member Census'!$B$23:$BC$1401,MATCH($A21,'Member Census'!$A$23:$A$1401,FALSE),MATCH(E$1,'Member Census'!$B$22:$BC$22,FALSE)),Key!$A$2:$B$27,2,FALSE))</f>
        <v/>
      </c>
      <c r="F21" s="10" t="str">
        <f>IF(TRIM(INDEX('Member Census'!$B$23:$BC$1401,MATCH($A21,'Member Census'!$A$23:$A$1401,FALSE),MATCH(F$1,'Member Census'!$B$22:$BC$22,FALSE)))="","",TEXT(TRIM(INDEX('Member Census'!$B$23:$BC$1401,MATCH($A21,'Member Census'!$A$23:$A$1401,FALSE),MATCH(F$1,'Member Census'!$B$22:$BC$22,FALSE))),"mmddyyyy"))</f>
        <v/>
      </c>
      <c r="G21" s="7" t="str">
        <f>IF(TRIM($E21)&lt;&gt;"",IF($D21=1,IFERROR(VLOOKUP(INDEX('Member Census'!$B$23:$BC$1401,MATCH($A21,'Member Census'!$A$23:$A$1401,FALSE),MATCH(G$1,'Member Census'!$B$22:$BC$22,FALSE)),Key!$C$2:$F$29,4,FALSE),""),G20),"")</f>
        <v/>
      </c>
      <c r="H21" s="7" t="str">
        <f>IF(TRIM($E21)&lt;&gt;"",IF($D21=1,IF(TRIM(INDEX('Member Census'!$B$23:$BC$1401,MATCH($A21,'Member Census'!$A$23:$A$1401,FALSE),MATCH(H$1,'Member Census'!$B$22:$BC$22,FALSE)))="",$G21,IFERROR(VLOOKUP(INDEX('Member Census'!$B$23:$BC$1401,MATCH($A21,'Member Census'!$A$23:$A$1401,FALSE),MATCH(H$1,'Member Census'!$B$22:$BC$22,FALSE)),Key!$D$2:$F$29,3,FALSE),"")),H20),"")</f>
        <v/>
      </c>
      <c r="I21" s="7" t="str">
        <f>IF(TRIM(INDEX('Member Census'!$B$23:$BC$1401,MATCH($A21,'Member Census'!$A$23:$A$1401,FALSE),MATCH(I$1,'Member Census'!$B$22:$BC$22,FALSE)))="","",INDEX('Member Census'!$B$23:$BC$1401,MATCH($A21,'Member Census'!$A$23:$A$1401,FALSE),MATCH(I$1,'Member Census'!$B$22:$BC$22,FALSE)))</f>
        <v/>
      </c>
      <c r="J21" s="7"/>
      <c r="K21" s="7" t="str">
        <f>LEFT(TRIM(IF(TRIM(INDEX('Member Census'!$B$23:$BC$1401,MATCH($A21,'Member Census'!$A$23:$A$1401,FALSE),MATCH(K$1,'Member Census'!$B$22:$BC$22,FALSE)))="",IF(AND(TRIM($E21)&lt;&gt;"",$D21&gt;1),K20,""),INDEX('Member Census'!$B$23:$BC$1401,MATCH($A21,'Member Census'!$A$23:$A$1401,FALSE),MATCH(K$1,'Member Census'!$B$22:$BC$22,FALSE)))),5)</f>
        <v/>
      </c>
      <c r="L21" s="7" t="str">
        <f t="shared" si="3"/>
        <v/>
      </c>
      <c r="M21" s="7" t="str">
        <f>IF(TRIM($E21)&lt;&gt;"",TRIM(IF(TRIM(INDEX('Member Census'!$B$23:$BC$1401,MATCH($A21,'Member Census'!$A$23:$A$1401,FALSE),MATCH(M$1,'Member Census'!$B$22:$BC$22,FALSE)))="",IF(AND(TRIM($E21)&lt;&gt;"",$D21&gt;1),M20,"N"),INDEX('Member Census'!$B$23:$BC$1401,MATCH($A21,'Member Census'!$A$23:$A$1401,FALSE),MATCH(M$1,'Member Census'!$B$22:$BC$22,FALSE)))),"")</f>
        <v/>
      </c>
      <c r="N21" s="7"/>
      <c r="O21" s="7" t="str">
        <f>TRIM(IF(TRIM(INDEX('Member Census'!$B$23:$BC$1401,MATCH($A21,'Member Census'!$A$23:$A$1401,FALSE),MATCH(O$1,'Member Census'!$B$22:$BC$22,FALSE)))="",IF(AND(TRIM($E21)&lt;&gt;"",$D21&gt;1),O20,""),INDEX('Member Census'!$B$23:$BC$1401,MATCH($A21,'Member Census'!$A$23:$A$1401,FALSE),MATCH(O$1,'Member Census'!$B$22:$BC$22,FALSE))))</f>
        <v/>
      </c>
      <c r="P21" s="7" t="str">
        <f>TRIM(IF(TRIM(INDEX('Member Census'!$B$23:$BC$1401,MATCH($A21,'Member Census'!$A$23:$A$1401,FALSE),MATCH(P$1,'Member Census'!$B$22:$BC$22,FALSE)))="",IF(AND(TRIM($E21)&lt;&gt;"",$D21&gt;1),P20,""),INDEX('Member Census'!$B$23:$BC$1401,MATCH($A21,'Member Census'!$A$23:$A$1401,FALSE),MATCH(P$1,'Member Census'!$B$22:$BC$22,FALSE))))</f>
        <v/>
      </c>
      <c r="Q21" s="7"/>
    </row>
    <row r="22" spans="1:17" x14ac:dyDescent="0.3">
      <c r="A22" s="1">
        <f t="shared" si="1"/>
        <v>15</v>
      </c>
      <c r="B22" s="3"/>
      <c r="C22" s="7" t="str">
        <f t="shared" si="2"/>
        <v/>
      </c>
      <c r="D22" s="7" t="str">
        <f t="shared" si="0"/>
        <v/>
      </c>
      <c r="E22" s="9" t="str">
        <f>IF(TRIM(INDEX('Member Census'!$B$23:$BC$1401,MATCH($A22,'Member Census'!$A$23:$A$1401,FALSE),MATCH(E$1,'Member Census'!$B$22:$BC$22,FALSE)))="","",VLOOKUP(INDEX('Member Census'!$B$23:$BC$1401,MATCH($A22,'Member Census'!$A$23:$A$1401,FALSE),MATCH(E$1,'Member Census'!$B$22:$BC$22,FALSE)),Key!$A$2:$B$27,2,FALSE))</f>
        <v/>
      </c>
      <c r="F22" s="10" t="str">
        <f>IF(TRIM(INDEX('Member Census'!$B$23:$BC$1401,MATCH($A22,'Member Census'!$A$23:$A$1401,FALSE),MATCH(F$1,'Member Census'!$B$22:$BC$22,FALSE)))="","",TEXT(TRIM(INDEX('Member Census'!$B$23:$BC$1401,MATCH($A22,'Member Census'!$A$23:$A$1401,FALSE),MATCH(F$1,'Member Census'!$B$22:$BC$22,FALSE))),"mmddyyyy"))</f>
        <v/>
      </c>
      <c r="G22" s="7" t="str">
        <f>IF(TRIM($E22)&lt;&gt;"",IF($D22=1,IFERROR(VLOOKUP(INDEX('Member Census'!$B$23:$BC$1401,MATCH($A22,'Member Census'!$A$23:$A$1401,FALSE),MATCH(G$1,'Member Census'!$B$22:$BC$22,FALSE)),Key!$C$2:$F$29,4,FALSE),""),G21),"")</f>
        <v/>
      </c>
      <c r="H22" s="7" t="str">
        <f>IF(TRIM($E22)&lt;&gt;"",IF($D22=1,IF(TRIM(INDEX('Member Census'!$B$23:$BC$1401,MATCH($A22,'Member Census'!$A$23:$A$1401,FALSE),MATCH(H$1,'Member Census'!$B$22:$BC$22,FALSE)))="",$G22,IFERROR(VLOOKUP(INDEX('Member Census'!$B$23:$BC$1401,MATCH($A22,'Member Census'!$A$23:$A$1401,FALSE),MATCH(H$1,'Member Census'!$B$22:$BC$22,FALSE)),Key!$D$2:$F$29,3,FALSE),"")),H21),"")</f>
        <v/>
      </c>
      <c r="I22" s="7" t="str">
        <f>IF(TRIM(INDEX('Member Census'!$B$23:$BC$1401,MATCH($A22,'Member Census'!$A$23:$A$1401,FALSE),MATCH(I$1,'Member Census'!$B$22:$BC$22,FALSE)))="","",INDEX('Member Census'!$B$23:$BC$1401,MATCH($A22,'Member Census'!$A$23:$A$1401,FALSE),MATCH(I$1,'Member Census'!$B$22:$BC$22,FALSE)))</f>
        <v/>
      </c>
      <c r="J22" s="7"/>
      <c r="K22" s="7" t="str">
        <f>LEFT(TRIM(IF(TRIM(INDEX('Member Census'!$B$23:$BC$1401,MATCH($A22,'Member Census'!$A$23:$A$1401,FALSE),MATCH(K$1,'Member Census'!$B$22:$BC$22,FALSE)))="",IF(AND(TRIM($E22)&lt;&gt;"",$D22&gt;1),K21,""),INDEX('Member Census'!$B$23:$BC$1401,MATCH($A22,'Member Census'!$A$23:$A$1401,FALSE),MATCH(K$1,'Member Census'!$B$22:$BC$22,FALSE)))),5)</f>
        <v/>
      </c>
      <c r="L22" s="7" t="str">
        <f t="shared" si="3"/>
        <v/>
      </c>
      <c r="M22" s="7" t="str">
        <f>IF(TRIM($E22)&lt;&gt;"",TRIM(IF(TRIM(INDEX('Member Census'!$B$23:$BC$1401,MATCH($A22,'Member Census'!$A$23:$A$1401,FALSE),MATCH(M$1,'Member Census'!$B$22:$BC$22,FALSE)))="",IF(AND(TRIM($E22)&lt;&gt;"",$D22&gt;1),M21,"N"),INDEX('Member Census'!$B$23:$BC$1401,MATCH($A22,'Member Census'!$A$23:$A$1401,FALSE),MATCH(M$1,'Member Census'!$B$22:$BC$22,FALSE)))),"")</f>
        <v/>
      </c>
      <c r="N22" s="7"/>
      <c r="O22" s="7" t="str">
        <f>TRIM(IF(TRIM(INDEX('Member Census'!$B$23:$BC$1401,MATCH($A22,'Member Census'!$A$23:$A$1401,FALSE),MATCH(O$1,'Member Census'!$B$22:$BC$22,FALSE)))="",IF(AND(TRIM($E22)&lt;&gt;"",$D22&gt;1),O21,""),INDEX('Member Census'!$B$23:$BC$1401,MATCH($A22,'Member Census'!$A$23:$A$1401,FALSE),MATCH(O$1,'Member Census'!$B$22:$BC$22,FALSE))))</f>
        <v/>
      </c>
      <c r="P22" s="7" t="str">
        <f>TRIM(IF(TRIM(INDEX('Member Census'!$B$23:$BC$1401,MATCH($A22,'Member Census'!$A$23:$A$1401,FALSE),MATCH(P$1,'Member Census'!$B$22:$BC$22,FALSE)))="",IF(AND(TRIM($E22)&lt;&gt;"",$D22&gt;1),P21,""),INDEX('Member Census'!$B$23:$BC$1401,MATCH($A22,'Member Census'!$A$23:$A$1401,FALSE),MATCH(P$1,'Member Census'!$B$22:$BC$22,FALSE))))</f>
        <v/>
      </c>
      <c r="Q22" s="7"/>
    </row>
    <row r="23" spans="1:17" x14ac:dyDescent="0.3">
      <c r="A23" s="1">
        <f t="shared" si="1"/>
        <v>16</v>
      </c>
      <c r="B23" s="3"/>
      <c r="C23" s="7" t="str">
        <f t="shared" si="2"/>
        <v/>
      </c>
      <c r="D23" s="7" t="str">
        <f t="shared" si="0"/>
        <v/>
      </c>
      <c r="E23" s="9" t="str">
        <f>IF(TRIM(INDEX('Member Census'!$B$23:$BC$1401,MATCH($A23,'Member Census'!$A$23:$A$1401,FALSE),MATCH(E$1,'Member Census'!$B$22:$BC$22,FALSE)))="","",VLOOKUP(INDEX('Member Census'!$B$23:$BC$1401,MATCH($A23,'Member Census'!$A$23:$A$1401,FALSE),MATCH(E$1,'Member Census'!$B$22:$BC$22,FALSE)),Key!$A$2:$B$27,2,FALSE))</f>
        <v/>
      </c>
      <c r="F23" s="10" t="str">
        <f>IF(TRIM(INDEX('Member Census'!$B$23:$BC$1401,MATCH($A23,'Member Census'!$A$23:$A$1401,FALSE),MATCH(F$1,'Member Census'!$B$22:$BC$22,FALSE)))="","",TEXT(TRIM(INDEX('Member Census'!$B$23:$BC$1401,MATCH($A23,'Member Census'!$A$23:$A$1401,FALSE),MATCH(F$1,'Member Census'!$B$22:$BC$22,FALSE))),"mmddyyyy"))</f>
        <v/>
      </c>
      <c r="G23" s="7" t="str">
        <f>IF(TRIM($E23)&lt;&gt;"",IF($D23=1,IFERROR(VLOOKUP(INDEX('Member Census'!$B$23:$BC$1401,MATCH($A23,'Member Census'!$A$23:$A$1401,FALSE),MATCH(G$1,'Member Census'!$B$22:$BC$22,FALSE)),Key!$C$2:$F$29,4,FALSE),""),G22),"")</f>
        <v/>
      </c>
      <c r="H23" s="7" t="str">
        <f>IF(TRIM($E23)&lt;&gt;"",IF($D23=1,IF(TRIM(INDEX('Member Census'!$B$23:$BC$1401,MATCH($A23,'Member Census'!$A$23:$A$1401,FALSE),MATCH(H$1,'Member Census'!$B$22:$BC$22,FALSE)))="",$G23,IFERROR(VLOOKUP(INDEX('Member Census'!$B$23:$BC$1401,MATCH($A23,'Member Census'!$A$23:$A$1401,FALSE),MATCH(H$1,'Member Census'!$B$22:$BC$22,FALSE)),Key!$D$2:$F$29,3,FALSE),"")),H22),"")</f>
        <v/>
      </c>
      <c r="I23" s="7" t="str">
        <f>IF(TRIM(INDEX('Member Census'!$B$23:$BC$1401,MATCH($A23,'Member Census'!$A$23:$A$1401,FALSE),MATCH(I$1,'Member Census'!$B$22:$BC$22,FALSE)))="","",INDEX('Member Census'!$B$23:$BC$1401,MATCH($A23,'Member Census'!$A$23:$A$1401,FALSE),MATCH(I$1,'Member Census'!$B$22:$BC$22,FALSE)))</f>
        <v/>
      </c>
      <c r="J23" s="7"/>
      <c r="K23" s="7" t="str">
        <f>LEFT(TRIM(IF(TRIM(INDEX('Member Census'!$B$23:$BC$1401,MATCH($A23,'Member Census'!$A$23:$A$1401,FALSE),MATCH(K$1,'Member Census'!$B$22:$BC$22,FALSE)))="",IF(AND(TRIM($E23)&lt;&gt;"",$D23&gt;1),K22,""),INDEX('Member Census'!$B$23:$BC$1401,MATCH($A23,'Member Census'!$A$23:$A$1401,FALSE),MATCH(K$1,'Member Census'!$B$22:$BC$22,FALSE)))),5)</f>
        <v/>
      </c>
      <c r="L23" s="7" t="str">
        <f t="shared" si="3"/>
        <v/>
      </c>
      <c r="M23" s="7" t="str">
        <f>IF(TRIM($E23)&lt;&gt;"",TRIM(IF(TRIM(INDEX('Member Census'!$B$23:$BC$1401,MATCH($A23,'Member Census'!$A$23:$A$1401,FALSE),MATCH(M$1,'Member Census'!$B$22:$BC$22,FALSE)))="",IF(AND(TRIM($E23)&lt;&gt;"",$D23&gt;1),M22,"N"),INDEX('Member Census'!$B$23:$BC$1401,MATCH($A23,'Member Census'!$A$23:$A$1401,FALSE),MATCH(M$1,'Member Census'!$B$22:$BC$22,FALSE)))),"")</f>
        <v/>
      </c>
      <c r="N23" s="7"/>
      <c r="O23" s="7" t="str">
        <f>TRIM(IF(TRIM(INDEX('Member Census'!$B$23:$BC$1401,MATCH($A23,'Member Census'!$A$23:$A$1401,FALSE),MATCH(O$1,'Member Census'!$B$22:$BC$22,FALSE)))="",IF(AND(TRIM($E23)&lt;&gt;"",$D23&gt;1),O22,""),INDEX('Member Census'!$B$23:$BC$1401,MATCH($A23,'Member Census'!$A$23:$A$1401,FALSE),MATCH(O$1,'Member Census'!$B$22:$BC$22,FALSE))))</f>
        <v/>
      </c>
      <c r="P23" s="7" t="str">
        <f>TRIM(IF(TRIM(INDEX('Member Census'!$B$23:$BC$1401,MATCH($A23,'Member Census'!$A$23:$A$1401,FALSE),MATCH(P$1,'Member Census'!$B$22:$BC$22,FALSE)))="",IF(AND(TRIM($E23)&lt;&gt;"",$D23&gt;1),P22,""),INDEX('Member Census'!$B$23:$BC$1401,MATCH($A23,'Member Census'!$A$23:$A$1401,FALSE),MATCH(P$1,'Member Census'!$B$22:$BC$22,FALSE))))</f>
        <v/>
      </c>
      <c r="Q23" s="7"/>
    </row>
    <row r="24" spans="1:17" x14ac:dyDescent="0.3">
      <c r="A24" s="1">
        <f t="shared" si="1"/>
        <v>17</v>
      </c>
      <c r="B24" s="3"/>
      <c r="C24" s="7" t="str">
        <f t="shared" si="2"/>
        <v/>
      </c>
      <c r="D24" s="7" t="str">
        <f t="shared" si="0"/>
        <v/>
      </c>
      <c r="E24" s="9" t="str">
        <f>IF(TRIM(INDEX('Member Census'!$B$23:$BC$1401,MATCH($A24,'Member Census'!$A$23:$A$1401,FALSE),MATCH(E$1,'Member Census'!$B$22:$BC$22,FALSE)))="","",VLOOKUP(INDEX('Member Census'!$B$23:$BC$1401,MATCH($A24,'Member Census'!$A$23:$A$1401,FALSE),MATCH(E$1,'Member Census'!$B$22:$BC$22,FALSE)),Key!$A$2:$B$27,2,FALSE))</f>
        <v/>
      </c>
      <c r="F24" s="10" t="str">
        <f>IF(TRIM(INDEX('Member Census'!$B$23:$BC$1401,MATCH($A24,'Member Census'!$A$23:$A$1401,FALSE),MATCH(F$1,'Member Census'!$B$22:$BC$22,FALSE)))="","",TEXT(TRIM(INDEX('Member Census'!$B$23:$BC$1401,MATCH($A24,'Member Census'!$A$23:$A$1401,FALSE),MATCH(F$1,'Member Census'!$B$22:$BC$22,FALSE))),"mmddyyyy"))</f>
        <v/>
      </c>
      <c r="G24" s="7" t="str">
        <f>IF(TRIM($E24)&lt;&gt;"",IF($D24=1,IFERROR(VLOOKUP(INDEX('Member Census'!$B$23:$BC$1401,MATCH($A24,'Member Census'!$A$23:$A$1401,FALSE),MATCH(G$1,'Member Census'!$B$22:$BC$22,FALSE)),Key!$C$2:$F$29,4,FALSE),""),G23),"")</f>
        <v/>
      </c>
      <c r="H24" s="7" t="str">
        <f>IF(TRIM($E24)&lt;&gt;"",IF($D24=1,IF(TRIM(INDEX('Member Census'!$B$23:$BC$1401,MATCH($A24,'Member Census'!$A$23:$A$1401,FALSE),MATCH(H$1,'Member Census'!$B$22:$BC$22,FALSE)))="",$G24,IFERROR(VLOOKUP(INDEX('Member Census'!$B$23:$BC$1401,MATCH($A24,'Member Census'!$A$23:$A$1401,FALSE),MATCH(H$1,'Member Census'!$B$22:$BC$22,FALSE)),Key!$D$2:$F$29,3,FALSE),"")),H23),"")</f>
        <v/>
      </c>
      <c r="I24" s="7" t="str">
        <f>IF(TRIM(INDEX('Member Census'!$B$23:$BC$1401,MATCH($A24,'Member Census'!$A$23:$A$1401,FALSE),MATCH(I$1,'Member Census'!$B$22:$BC$22,FALSE)))="","",INDEX('Member Census'!$B$23:$BC$1401,MATCH($A24,'Member Census'!$A$23:$A$1401,FALSE),MATCH(I$1,'Member Census'!$B$22:$BC$22,FALSE)))</f>
        <v/>
      </c>
      <c r="J24" s="7"/>
      <c r="K24" s="7" t="str">
        <f>LEFT(TRIM(IF(TRIM(INDEX('Member Census'!$B$23:$BC$1401,MATCH($A24,'Member Census'!$A$23:$A$1401,FALSE),MATCH(K$1,'Member Census'!$B$22:$BC$22,FALSE)))="",IF(AND(TRIM($E24)&lt;&gt;"",$D24&gt;1),K23,""),INDEX('Member Census'!$B$23:$BC$1401,MATCH($A24,'Member Census'!$A$23:$A$1401,FALSE),MATCH(K$1,'Member Census'!$B$22:$BC$22,FALSE)))),5)</f>
        <v/>
      </c>
      <c r="L24" s="7" t="str">
        <f t="shared" si="3"/>
        <v/>
      </c>
      <c r="M24" s="7" t="str">
        <f>IF(TRIM($E24)&lt;&gt;"",TRIM(IF(TRIM(INDEX('Member Census'!$B$23:$BC$1401,MATCH($A24,'Member Census'!$A$23:$A$1401,FALSE),MATCH(M$1,'Member Census'!$B$22:$BC$22,FALSE)))="",IF(AND(TRIM($E24)&lt;&gt;"",$D24&gt;1),M23,"N"),INDEX('Member Census'!$B$23:$BC$1401,MATCH($A24,'Member Census'!$A$23:$A$1401,FALSE),MATCH(M$1,'Member Census'!$B$22:$BC$22,FALSE)))),"")</f>
        <v/>
      </c>
      <c r="N24" s="7"/>
      <c r="O24" s="7" t="str">
        <f>TRIM(IF(TRIM(INDEX('Member Census'!$B$23:$BC$1401,MATCH($A24,'Member Census'!$A$23:$A$1401,FALSE),MATCH(O$1,'Member Census'!$B$22:$BC$22,FALSE)))="",IF(AND(TRIM($E24)&lt;&gt;"",$D24&gt;1),O23,""),INDEX('Member Census'!$B$23:$BC$1401,MATCH($A24,'Member Census'!$A$23:$A$1401,FALSE),MATCH(O$1,'Member Census'!$B$22:$BC$22,FALSE))))</f>
        <v/>
      </c>
      <c r="P24" s="7" t="str">
        <f>TRIM(IF(TRIM(INDEX('Member Census'!$B$23:$BC$1401,MATCH($A24,'Member Census'!$A$23:$A$1401,FALSE),MATCH(P$1,'Member Census'!$B$22:$BC$22,FALSE)))="",IF(AND(TRIM($E24)&lt;&gt;"",$D24&gt;1),P23,""),INDEX('Member Census'!$B$23:$BC$1401,MATCH($A24,'Member Census'!$A$23:$A$1401,FALSE),MATCH(P$1,'Member Census'!$B$22:$BC$22,FALSE))))</f>
        <v/>
      </c>
      <c r="Q24" s="7"/>
    </row>
    <row r="25" spans="1:17" x14ac:dyDescent="0.3">
      <c r="A25" s="1">
        <f t="shared" si="1"/>
        <v>18</v>
      </c>
      <c r="B25" s="3"/>
      <c r="C25" s="7" t="str">
        <f t="shared" si="2"/>
        <v/>
      </c>
      <c r="D25" s="7" t="str">
        <f t="shared" si="0"/>
        <v/>
      </c>
      <c r="E25" s="9" t="str">
        <f>IF(TRIM(INDEX('Member Census'!$B$23:$BC$1401,MATCH($A25,'Member Census'!$A$23:$A$1401,FALSE),MATCH(E$1,'Member Census'!$B$22:$BC$22,FALSE)))="","",VLOOKUP(INDEX('Member Census'!$B$23:$BC$1401,MATCH($A25,'Member Census'!$A$23:$A$1401,FALSE),MATCH(E$1,'Member Census'!$B$22:$BC$22,FALSE)),Key!$A$2:$B$27,2,FALSE))</f>
        <v/>
      </c>
      <c r="F25" s="10" t="str">
        <f>IF(TRIM(INDEX('Member Census'!$B$23:$BC$1401,MATCH($A25,'Member Census'!$A$23:$A$1401,FALSE),MATCH(F$1,'Member Census'!$B$22:$BC$22,FALSE)))="","",TEXT(TRIM(INDEX('Member Census'!$B$23:$BC$1401,MATCH($A25,'Member Census'!$A$23:$A$1401,FALSE),MATCH(F$1,'Member Census'!$B$22:$BC$22,FALSE))),"mmddyyyy"))</f>
        <v/>
      </c>
      <c r="G25" s="7" t="str">
        <f>IF(TRIM($E25)&lt;&gt;"",IF($D25=1,IFERROR(VLOOKUP(INDEX('Member Census'!$B$23:$BC$1401,MATCH($A25,'Member Census'!$A$23:$A$1401,FALSE),MATCH(G$1,'Member Census'!$B$22:$BC$22,FALSE)),Key!$C$2:$F$29,4,FALSE),""),G24),"")</f>
        <v/>
      </c>
      <c r="H25" s="7" t="str">
        <f>IF(TRIM($E25)&lt;&gt;"",IF($D25=1,IF(TRIM(INDEX('Member Census'!$B$23:$BC$1401,MATCH($A25,'Member Census'!$A$23:$A$1401,FALSE),MATCH(H$1,'Member Census'!$B$22:$BC$22,FALSE)))="",$G25,IFERROR(VLOOKUP(INDEX('Member Census'!$B$23:$BC$1401,MATCH($A25,'Member Census'!$A$23:$A$1401,FALSE),MATCH(H$1,'Member Census'!$B$22:$BC$22,FALSE)),Key!$D$2:$F$29,3,FALSE),"")),H24),"")</f>
        <v/>
      </c>
      <c r="I25" s="7" t="str">
        <f>IF(TRIM(INDEX('Member Census'!$B$23:$BC$1401,MATCH($A25,'Member Census'!$A$23:$A$1401,FALSE),MATCH(I$1,'Member Census'!$B$22:$BC$22,FALSE)))="","",INDEX('Member Census'!$B$23:$BC$1401,MATCH($A25,'Member Census'!$A$23:$A$1401,FALSE),MATCH(I$1,'Member Census'!$B$22:$BC$22,FALSE)))</f>
        <v/>
      </c>
      <c r="J25" s="7"/>
      <c r="K25" s="7" t="str">
        <f>LEFT(TRIM(IF(TRIM(INDEX('Member Census'!$B$23:$BC$1401,MATCH($A25,'Member Census'!$A$23:$A$1401,FALSE),MATCH(K$1,'Member Census'!$B$22:$BC$22,FALSE)))="",IF(AND(TRIM($E25)&lt;&gt;"",$D25&gt;1),K24,""),INDEX('Member Census'!$B$23:$BC$1401,MATCH($A25,'Member Census'!$A$23:$A$1401,FALSE),MATCH(K$1,'Member Census'!$B$22:$BC$22,FALSE)))),5)</f>
        <v/>
      </c>
      <c r="L25" s="7" t="str">
        <f t="shared" si="3"/>
        <v/>
      </c>
      <c r="M25" s="7" t="str">
        <f>IF(TRIM($E25)&lt;&gt;"",TRIM(IF(TRIM(INDEX('Member Census'!$B$23:$BC$1401,MATCH($A25,'Member Census'!$A$23:$A$1401,FALSE),MATCH(M$1,'Member Census'!$B$22:$BC$22,FALSE)))="",IF(AND(TRIM($E25)&lt;&gt;"",$D25&gt;1),M24,"N"),INDEX('Member Census'!$B$23:$BC$1401,MATCH($A25,'Member Census'!$A$23:$A$1401,FALSE),MATCH(M$1,'Member Census'!$B$22:$BC$22,FALSE)))),"")</f>
        <v/>
      </c>
      <c r="N25" s="7"/>
      <c r="O25" s="7" t="str">
        <f>TRIM(IF(TRIM(INDEX('Member Census'!$B$23:$BC$1401,MATCH($A25,'Member Census'!$A$23:$A$1401,FALSE),MATCH(O$1,'Member Census'!$B$22:$BC$22,FALSE)))="",IF(AND(TRIM($E25)&lt;&gt;"",$D25&gt;1),O24,""),INDEX('Member Census'!$B$23:$BC$1401,MATCH($A25,'Member Census'!$A$23:$A$1401,FALSE),MATCH(O$1,'Member Census'!$B$22:$BC$22,FALSE))))</f>
        <v/>
      </c>
      <c r="P25" s="7" t="str">
        <f>TRIM(IF(TRIM(INDEX('Member Census'!$B$23:$BC$1401,MATCH($A25,'Member Census'!$A$23:$A$1401,FALSE),MATCH(P$1,'Member Census'!$B$22:$BC$22,FALSE)))="",IF(AND(TRIM($E25)&lt;&gt;"",$D25&gt;1),P24,""),INDEX('Member Census'!$B$23:$BC$1401,MATCH($A25,'Member Census'!$A$23:$A$1401,FALSE),MATCH(P$1,'Member Census'!$B$22:$BC$22,FALSE))))</f>
        <v/>
      </c>
      <c r="Q25" s="7"/>
    </row>
    <row r="26" spans="1:17" x14ac:dyDescent="0.3">
      <c r="A26" s="1">
        <f t="shared" si="1"/>
        <v>19</v>
      </c>
      <c r="B26" s="3"/>
      <c r="C26" s="7" t="str">
        <f t="shared" si="2"/>
        <v/>
      </c>
      <c r="D26" s="7" t="str">
        <f t="shared" si="0"/>
        <v/>
      </c>
      <c r="E26" s="9" t="str">
        <f>IF(TRIM(INDEX('Member Census'!$B$23:$BC$1401,MATCH($A26,'Member Census'!$A$23:$A$1401,FALSE),MATCH(E$1,'Member Census'!$B$22:$BC$22,FALSE)))="","",VLOOKUP(INDEX('Member Census'!$B$23:$BC$1401,MATCH($A26,'Member Census'!$A$23:$A$1401,FALSE),MATCH(E$1,'Member Census'!$B$22:$BC$22,FALSE)),Key!$A$2:$B$27,2,FALSE))</f>
        <v/>
      </c>
      <c r="F26" s="10" t="str">
        <f>IF(TRIM(INDEX('Member Census'!$B$23:$BC$1401,MATCH($A26,'Member Census'!$A$23:$A$1401,FALSE),MATCH(F$1,'Member Census'!$B$22:$BC$22,FALSE)))="","",TEXT(TRIM(INDEX('Member Census'!$B$23:$BC$1401,MATCH($A26,'Member Census'!$A$23:$A$1401,FALSE),MATCH(F$1,'Member Census'!$B$22:$BC$22,FALSE))),"mmddyyyy"))</f>
        <v/>
      </c>
      <c r="G26" s="7" t="str">
        <f>IF(TRIM($E26)&lt;&gt;"",IF($D26=1,IFERROR(VLOOKUP(INDEX('Member Census'!$B$23:$BC$1401,MATCH($A26,'Member Census'!$A$23:$A$1401,FALSE),MATCH(G$1,'Member Census'!$B$22:$BC$22,FALSE)),Key!$C$2:$F$29,4,FALSE),""),G25),"")</f>
        <v/>
      </c>
      <c r="H26" s="7" t="str">
        <f>IF(TRIM($E26)&lt;&gt;"",IF($D26=1,IF(TRIM(INDEX('Member Census'!$B$23:$BC$1401,MATCH($A26,'Member Census'!$A$23:$A$1401,FALSE),MATCH(H$1,'Member Census'!$B$22:$BC$22,FALSE)))="",$G26,IFERROR(VLOOKUP(INDEX('Member Census'!$B$23:$BC$1401,MATCH($A26,'Member Census'!$A$23:$A$1401,FALSE),MATCH(H$1,'Member Census'!$B$22:$BC$22,FALSE)),Key!$D$2:$F$29,3,FALSE),"")),H25),"")</f>
        <v/>
      </c>
      <c r="I26" s="7" t="str">
        <f>IF(TRIM(INDEX('Member Census'!$B$23:$BC$1401,MATCH($A26,'Member Census'!$A$23:$A$1401,FALSE),MATCH(I$1,'Member Census'!$B$22:$BC$22,FALSE)))="","",INDEX('Member Census'!$B$23:$BC$1401,MATCH($A26,'Member Census'!$A$23:$A$1401,FALSE),MATCH(I$1,'Member Census'!$B$22:$BC$22,FALSE)))</f>
        <v/>
      </c>
      <c r="J26" s="7"/>
      <c r="K26" s="7" t="str">
        <f>LEFT(TRIM(IF(TRIM(INDEX('Member Census'!$B$23:$BC$1401,MATCH($A26,'Member Census'!$A$23:$A$1401,FALSE),MATCH(K$1,'Member Census'!$B$22:$BC$22,FALSE)))="",IF(AND(TRIM($E26)&lt;&gt;"",$D26&gt;1),K25,""),INDEX('Member Census'!$B$23:$BC$1401,MATCH($A26,'Member Census'!$A$23:$A$1401,FALSE),MATCH(K$1,'Member Census'!$B$22:$BC$22,FALSE)))),5)</f>
        <v/>
      </c>
      <c r="L26" s="7" t="str">
        <f t="shared" si="3"/>
        <v/>
      </c>
      <c r="M26" s="7" t="str">
        <f>IF(TRIM($E26)&lt;&gt;"",TRIM(IF(TRIM(INDEX('Member Census'!$B$23:$BC$1401,MATCH($A26,'Member Census'!$A$23:$A$1401,FALSE),MATCH(M$1,'Member Census'!$B$22:$BC$22,FALSE)))="",IF(AND(TRIM($E26)&lt;&gt;"",$D26&gt;1),M25,"N"),INDEX('Member Census'!$B$23:$BC$1401,MATCH($A26,'Member Census'!$A$23:$A$1401,FALSE),MATCH(M$1,'Member Census'!$B$22:$BC$22,FALSE)))),"")</f>
        <v/>
      </c>
      <c r="N26" s="7"/>
      <c r="O26" s="7" t="str">
        <f>TRIM(IF(TRIM(INDEX('Member Census'!$B$23:$BC$1401,MATCH($A26,'Member Census'!$A$23:$A$1401,FALSE),MATCH(O$1,'Member Census'!$B$22:$BC$22,FALSE)))="",IF(AND(TRIM($E26)&lt;&gt;"",$D26&gt;1),O25,""),INDEX('Member Census'!$B$23:$BC$1401,MATCH($A26,'Member Census'!$A$23:$A$1401,FALSE),MATCH(O$1,'Member Census'!$B$22:$BC$22,FALSE))))</f>
        <v/>
      </c>
      <c r="P26" s="7" t="str">
        <f>TRIM(IF(TRIM(INDEX('Member Census'!$B$23:$BC$1401,MATCH($A26,'Member Census'!$A$23:$A$1401,FALSE),MATCH(P$1,'Member Census'!$B$22:$BC$22,FALSE)))="",IF(AND(TRIM($E26)&lt;&gt;"",$D26&gt;1),P25,""),INDEX('Member Census'!$B$23:$BC$1401,MATCH($A26,'Member Census'!$A$23:$A$1401,FALSE),MATCH(P$1,'Member Census'!$B$22:$BC$22,FALSE))))</f>
        <v/>
      </c>
      <c r="Q26" s="7"/>
    </row>
    <row r="27" spans="1:17" x14ac:dyDescent="0.3">
      <c r="A27" s="1">
        <f t="shared" si="1"/>
        <v>20</v>
      </c>
      <c r="B27" s="3"/>
      <c r="C27" s="7" t="str">
        <f t="shared" si="2"/>
        <v/>
      </c>
      <c r="D27" s="7" t="str">
        <f t="shared" si="0"/>
        <v/>
      </c>
      <c r="E27" s="9" t="str">
        <f>IF(TRIM(INDEX('Member Census'!$B$23:$BC$1401,MATCH($A27,'Member Census'!$A$23:$A$1401,FALSE),MATCH(E$1,'Member Census'!$B$22:$BC$22,FALSE)))="","",VLOOKUP(INDEX('Member Census'!$B$23:$BC$1401,MATCH($A27,'Member Census'!$A$23:$A$1401,FALSE),MATCH(E$1,'Member Census'!$B$22:$BC$22,FALSE)),Key!$A$2:$B$27,2,FALSE))</f>
        <v/>
      </c>
      <c r="F27" s="10" t="str">
        <f>IF(TRIM(INDEX('Member Census'!$B$23:$BC$1401,MATCH($A27,'Member Census'!$A$23:$A$1401,FALSE),MATCH(F$1,'Member Census'!$B$22:$BC$22,FALSE)))="","",TEXT(TRIM(INDEX('Member Census'!$B$23:$BC$1401,MATCH($A27,'Member Census'!$A$23:$A$1401,FALSE),MATCH(F$1,'Member Census'!$B$22:$BC$22,FALSE))),"mmddyyyy"))</f>
        <v/>
      </c>
      <c r="G27" s="7" t="str">
        <f>IF(TRIM($E27)&lt;&gt;"",IF($D27=1,IFERROR(VLOOKUP(INDEX('Member Census'!$B$23:$BC$1401,MATCH($A27,'Member Census'!$A$23:$A$1401,FALSE),MATCH(G$1,'Member Census'!$B$22:$BC$22,FALSE)),Key!$C$2:$F$29,4,FALSE),""),G26),"")</f>
        <v/>
      </c>
      <c r="H27" s="7" t="str">
        <f>IF(TRIM($E27)&lt;&gt;"",IF($D27=1,IF(TRIM(INDEX('Member Census'!$B$23:$BC$1401,MATCH($A27,'Member Census'!$A$23:$A$1401,FALSE),MATCH(H$1,'Member Census'!$B$22:$BC$22,FALSE)))="",$G27,IFERROR(VLOOKUP(INDEX('Member Census'!$B$23:$BC$1401,MATCH($A27,'Member Census'!$A$23:$A$1401,FALSE),MATCH(H$1,'Member Census'!$B$22:$BC$22,FALSE)),Key!$D$2:$F$29,3,FALSE),"")),H26),"")</f>
        <v/>
      </c>
      <c r="I27" s="7" t="str">
        <f>IF(TRIM(INDEX('Member Census'!$B$23:$BC$1401,MATCH($A27,'Member Census'!$A$23:$A$1401,FALSE),MATCH(I$1,'Member Census'!$B$22:$BC$22,FALSE)))="","",INDEX('Member Census'!$B$23:$BC$1401,MATCH($A27,'Member Census'!$A$23:$A$1401,FALSE),MATCH(I$1,'Member Census'!$B$22:$BC$22,FALSE)))</f>
        <v/>
      </c>
      <c r="J27" s="7"/>
      <c r="K27" s="7" t="str">
        <f>LEFT(TRIM(IF(TRIM(INDEX('Member Census'!$B$23:$BC$1401,MATCH($A27,'Member Census'!$A$23:$A$1401,FALSE),MATCH(K$1,'Member Census'!$B$22:$BC$22,FALSE)))="",IF(AND(TRIM($E27)&lt;&gt;"",$D27&gt;1),K26,""),INDEX('Member Census'!$B$23:$BC$1401,MATCH($A27,'Member Census'!$A$23:$A$1401,FALSE),MATCH(K$1,'Member Census'!$B$22:$BC$22,FALSE)))),5)</f>
        <v/>
      </c>
      <c r="L27" s="7" t="str">
        <f t="shared" si="3"/>
        <v/>
      </c>
      <c r="M27" s="7" t="str">
        <f>IF(TRIM($E27)&lt;&gt;"",TRIM(IF(TRIM(INDEX('Member Census'!$B$23:$BC$1401,MATCH($A27,'Member Census'!$A$23:$A$1401,FALSE),MATCH(M$1,'Member Census'!$B$22:$BC$22,FALSE)))="",IF(AND(TRIM($E27)&lt;&gt;"",$D27&gt;1),M26,"N"),INDEX('Member Census'!$B$23:$BC$1401,MATCH($A27,'Member Census'!$A$23:$A$1401,FALSE),MATCH(M$1,'Member Census'!$B$22:$BC$22,FALSE)))),"")</f>
        <v/>
      </c>
      <c r="N27" s="7"/>
      <c r="O27" s="7" t="str">
        <f>TRIM(IF(TRIM(INDEX('Member Census'!$B$23:$BC$1401,MATCH($A27,'Member Census'!$A$23:$A$1401,FALSE),MATCH(O$1,'Member Census'!$B$22:$BC$22,FALSE)))="",IF(AND(TRIM($E27)&lt;&gt;"",$D27&gt;1),O26,""),INDEX('Member Census'!$B$23:$BC$1401,MATCH($A27,'Member Census'!$A$23:$A$1401,FALSE),MATCH(O$1,'Member Census'!$B$22:$BC$22,FALSE))))</f>
        <v/>
      </c>
      <c r="P27" s="7" t="str">
        <f>TRIM(IF(TRIM(INDEX('Member Census'!$B$23:$BC$1401,MATCH($A27,'Member Census'!$A$23:$A$1401,FALSE),MATCH(P$1,'Member Census'!$B$22:$BC$22,FALSE)))="",IF(AND(TRIM($E27)&lt;&gt;"",$D27&gt;1),P26,""),INDEX('Member Census'!$B$23:$BC$1401,MATCH($A27,'Member Census'!$A$23:$A$1401,FALSE),MATCH(P$1,'Member Census'!$B$22:$BC$22,FALSE))))</f>
        <v/>
      </c>
      <c r="Q27" s="7"/>
    </row>
    <row r="28" spans="1:17" x14ac:dyDescent="0.3">
      <c r="A28" s="1">
        <f t="shared" si="1"/>
        <v>21</v>
      </c>
      <c r="B28" s="3"/>
      <c r="C28" s="7" t="str">
        <f t="shared" si="2"/>
        <v/>
      </c>
      <c r="D28" s="7" t="str">
        <f t="shared" si="0"/>
        <v/>
      </c>
      <c r="E28" s="9" t="str">
        <f>IF(TRIM(INDEX('Member Census'!$B$23:$BC$1401,MATCH($A28,'Member Census'!$A$23:$A$1401,FALSE),MATCH(E$1,'Member Census'!$B$22:$BC$22,FALSE)))="","",VLOOKUP(INDEX('Member Census'!$B$23:$BC$1401,MATCH($A28,'Member Census'!$A$23:$A$1401,FALSE),MATCH(E$1,'Member Census'!$B$22:$BC$22,FALSE)),Key!$A$2:$B$27,2,FALSE))</f>
        <v/>
      </c>
      <c r="F28" s="10" t="str">
        <f>IF(TRIM(INDEX('Member Census'!$B$23:$BC$1401,MATCH($A28,'Member Census'!$A$23:$A$1401,FALSE),MATCH(F$1,'Member Census'!$B$22:$BC$22,FALSE)))="","",TEXT(TRIM(INDEX('Member Census'!$B$23:$BC$1401,MATCH($A28,'Member Census'!$A$23:$A$1401,FALSE),MATCH(F$1,'Member Census'!$B$22:$BC$22,FALSE))),"mmddyyyy"))</f>
        <v/>
      </c>
      <c r="G28" s="7" t="str">
        <f>IF(TRIM($E28)&lt;&gt;"",IF($D28=1,IFERROR(VLOOKUP(INDEX('Member Census'!$B$23:$BC$1401,MATCH($A28,'Member Census'!$A$23:$A$1401,FALSE),MATCH(G$1,'Member Census'!$B$22:$BC$22,FALSE)),Key!$C$2:$F$29,4,FALSE),""),G27),"")</f>
        <v/>
      </c>
      <c r="H28" s="7" t="str">
        <f>IF(TRIM($E28)&lt;&gt;"",IF($D28=1,IF(TRIM(INDEX('Member Census'!$B$23:$BC$1401,MATCH($A28,'Member Census'!$A$23:$A$1401,FALSE),MATCH(H$1,'Member Census'!$B$22:$BC$22,FALSE)))="",$G28,IFERROR(VLOOKUP(INDEX('Member Census'!$B$23:$BC$1401,MATCH($A28,'Member Census'!$A$23:$A$1401,FALSE),MATCH(H$1,'Member Census'!$B$22:$BC$22,FALSE)),Key!$D$2:$F$29,3,FALSE),"")),H27),"")</f>
        <v/>
      </c>
      <c r="I28" s="7" t="str">
        <f>IF(TRIM(INDEX('Member Census'!$B$23:$BC$1401,MATCH($A28,'Member Census'!$A$23:$A$1401,FALSE),MATCH(I$1,'Member Census'!$B$22:$BC$22,FALSE)))="","",INDEX('Member Census'!$B$23:$BC$1401,MATCH($A28,'Member Census'!$A$23:$A$1401,FALSE),MATCH(I$1,'Member Census'!$B$22:$BC$22,FALSE)))</f>
        <v/>
      </c>
      <c r="J28" s="7"/>
      <c r="K28" s="7" t="str">
        <f>LEFT(TRIM(IF(TRIM(INDEX('Member Census'!$B$23:$BC$1401,MATCH($A28,'Member Census'!$A$23:$A$1401,FALSE),MATCH(K$1,'Member Census'!$B$22:$BC$22,FALSE)))="",IF(AND(TRIM($E28)&lt;&gt;"",$D28&gt;1),K27,""),INDEX('Member Census'!$B$23:$BC$1401,MATCH($A28,'Member Census'!$A$23:$A$1401,FALSE),MATCH(K$1,'Member Census'!$B$22:$BC$22,FALSE)))),5)</f>
        <v/>
      </c>
      <c r="L28" s="7" t="str">
        <f t="shared" si="3"/>
        <v/>
      </c>
      <c r="M28" s="7" t="str">
        <f>IF(TRIM($E28)&lt;&gt;"",TRIM(IF(TRIM(INDEX('Member Census'!$B$23:$BC$1401,MATCH($A28,'Member Census'!$A$23:$A$1401,FALSE),MATCH(M$1,'Member Census'!$B$22:$BC$22,FALSE)))="",IF(AND(TRIM($E28)&lt;&gt;"",$D28&gt;1),M27,"N"),INDEX('Member Census'!$B$23:$BC$1401,MATCH($A28,'Member Census'!$A$23:$A$1401,FALSE),MATCH(M$1,'Member Census'!$B$22:$BC$22,FALSE)))),"")</f>
        <v/>
      </c>
      <c r="N28" s="7"/>
      <c r="O28" s="7" t="str">
        <f>TRIM(IF(TRIM(INDEX('Member Census'!$B$23:$BC$1401,MATCH($A28,'Member Census'!$A$23:$A$1401,FALSE),MATCH(O$1,'Member Census'!$B$22:$BC$22,FALSE)))="",IF(AND(TRIM($E28)&lt;&gt;"",$D28&gt;1),O27,""),INDEX('Member Census'!$B$23:$BC$1401,MATCH($A28,'Member Census'!$A$23:$A$1401,FALSE),MATCH(O$1,'Member Census'!$B$22:$BC$22,FALSE))))</f>
        <v/>
      </c>
      <c r="P28" s="7" t="str">
        <f>TRIM(IF(TRIM(INDEX('Member Census'!$B$23:$BC$1401,MATCH($A28,'Member Census'!$A$23:$A$1401,FALSE),MATCH(P$1,'Member Census'!$B$22:$BC$22,FALSE)))="",IF(AND(TRIM($E28)&lt;&gt;"",$D28&gt;1),P27,""),INDEX('Member Census'!$B$23:$BC$1401,MATCH($A28,'Member Census'!$A$23:$A$1401,FALSE),MATCH(P$1,'Member Census'!$B$22:$BC$22,FALSE))))</f>
        <v/>
      </c>
      <c r="Q28" s="7"/>
    </row>
    <row r="29" spans="1:17" x14ac:dyDescent="0.3">
      <c r="A29" s="1">
        <f t="shared" si="1"/>
        <v>22</v>
      </c>
      <c r="B29" s="3"/>
      <c r="C29" s="7" t="str">
        <f t="shared" si="2"/>
        <v/>
      </c>
      <c r="D29" s="7" t="str">
        <f t="shared" si="0"/>
        <v/>
      </c>
      <c r="E29" s="9" t="str">
        <f>IF(TRIM(INDEX('Member Census'!$B$23:$BC$1401,MATCH($A29,'Member Census'!$A$23:$A$1401,FALSE),MATCH(E$1,'Member Census'!$B$22:$BC$22,FALSE)))="","",VLOOKUP(INDEX('Member Census'!$B$23:$BC$1401,MATCH($A29,'Member Census'!$A$23:$A$1401,FALSE),MATCH(E$1,'Member Census'!$B$22:$BC$22,FALSE)),Key!$A$2:$B$27,2,FALSE))</f>
        <v/>
      </c>
      <c r="F29" s="10" t="str">
        <f>IF(TRIM(INDEX('Member Census'!$B$23:$BC$1401,MATCH($A29,'Member Census'!$A$23:$A$1401,FALSE),MATCH(F$1,'Member Census'!$B$22:$BC$22,FALSE)))="","",TEXT(TRIM(INDEX('Member Census'!$B$23:$BC$1401,MATCH($A29,'Member Census'!$A$23:$A$1401,FALSE),MATCH(F$1,'Member Census'!$B$22:$BC$22,FALSE))),"mmddyyyy"))</f>
        <v/>
      </c>
      <c r="G29" s="7" t="str">
        <f>IF(TRIM($E29)&lt;&gt;"",IF($D29=1,IFERROR(VLOOKUP(INDEX('Member Census'!$B$23:$BC$1401,MATCH($A29,'Member Census'!$A$23:$A$1401,FALSE),MATCH(G$1,'Member Census'!$B$22:$BC$22,FALSE)),Key!$C$2:$F$29,4,FALSE),""),G28),"")</f>
        <v/>
      </c>
      <c r="H29" s="7" t="str">
        <f>IF(TRIM($E29)&lt;&gt;"",IF($D29=1,IF(TRIM(INDEX('Member Census'!$B$23:$BC$1401,MATCH($A29,'Member Census'!$A$23:$A$1401,FALSE),MATCH(H$1,'Member Census'!$B$22:$BC$22,FALSE)))="",$G29,IFERROR(VLOOKUP(INDEX('Member Census'!$B$23:$BC$1401,MATCH($A29,'Member Census'!$A$23:$A$1401,FALSE),MATCH(H$1,'Member Census'!$B$22:$BC$22,FALSE)),Key!$D$2:$F$29,3,FALSE),"")),H28),"")</f>
        <v/>
      </c>
      <c r="I29" s="7" t="str">
        <f>IF(TRIM(INDEX('Member Census'!$B$23:$BC$1401,MATCH($A29,'Member Census'!$A$23:$A$1401,FALSE),MATCH(I$1,'Member Census'!$B$22:$BC$22,FALSE)))="","",INDEX('Member Census'!$B$23:$BC$1401,MATCH($A29,'Member Census'!$A$23:$A$1401,FALSE),MATCH(I$1,'Member Census'!$B$22:$BC$22,FALSE)))</f>
        <v/>
      </c>
      <c r="J29" s="7"/>
      <c r="K29" s="7" t="str">
        <f>LEFT(TRIM(IF(TRIM(INDEX('Member Census'!$B$23:$BC$1401,MATCH($A29,'Member Census'!$A$23:$A$1401,FALSE),MATCH(K$1,'Member Census'!$B$22:$BC$22,FALSE)))="",IF(AND(TRIM($E29)&lt;&gt;"",$D29&gt;1),K28,""),INDEX('Member Census'!$B$23:$BC$1401,MATCH($A29,'Member Census'!$A$23:$A$1401,FALSE),MATCH(K$1,'Member Census'!$B$22:$BC$22,FALSE)))),5)</f>
        <v/>
      </c>
      <c r="L29" s="7" t="str">
        <f t="shared" si="3"/>
        <v/>
      </c>
      <c r="M29" s="7" t="str">
        <f>IF(TRIM($E29)&lt;&gt;"",TRIM(IF(TRIM(INDEX('Member Census'!$B$23:$BC$1401,MATCH($A29,'Member Census'!$A$23:$A$1401,FALSE),MATCH(M$1,'Member Census'!$B$22:$BC$22,FALSE)))="",IF(AND(TRIM($E29)&lt;&gt;"",$D29&gt;1),M28,"N"),INDEX('Member Census'!$B$23:$BC$1401,MATCH($A29,'Member Census'!$A$23:$A$1401,FALSE),MATCH(M$1,'Member Census'!$B$22:$BC$22,FALSE)))),"")</f>
        <v/>
      </c>
      <c r="N29" s="7"/>
      <c r="O29" s="7" t="str">
        <f>TRIM(IF(TRIM(INDEX('Member Census'!$B$23:$BC$1401,MATCH($A29,'Member Census'!$A$23:$A$1401,FALSE),MATCH(O$1,'Member Census'!$B$22:$BC$22,FALSE)))="",IF(AND(TRIM($E29)&lt;&gt;"",$D29&gt;1),O28,""),INDEX('Member Census'!$B$23:$BC$1401,MATCH($A29,'Member Census'!$A$23:$A$1401,FALSE),MATCH(O$1,'Member Census'!$B$22:$BC$22,FALSE))))</f>
        <v/>
      </c>
      <c r="P29" s="7" t="str">
        <f>TRIM(IF(TRIM(INDEX('Member Census'!$B$23:$BC$1401,MATCH($A29,'Member Census'!$A$23:$A$1401,FALSE),MATCH(P$1,'Member Census'!$B$22:$BC$22,FALSE)))="",IF(AND(TRIM($E29)&lt;&gt;"",$D29&gt;1),P28,""),INDEX('Member Census'!$B$23:$BC$1401,MATCH($A29,'Member Census'!$A$23:$A$1401,FALSE),MATCH(P$1,'Member Census'!$B$22:$BC$22,FALSE))))</f>
        <v/>
      </c>
      <c r="Q29" s="7"/>
    </row>
    <row r="30" spans="1:17" x14ac:dyDescent="0.3">
      <c r="A30" s="1">
        <f t="shared" si="1"/>
        <v>23</v>
      </c>
      <c r="B30" s="3"/>
      <c r="C30" s="7" t="str">
        <f t="shared" si="2"/>
        <v/>
      </c>
      <c r="D30" s="7" t="str">
        <f t="shared" si="0"/>
        <v/>
      </c>
      <c r="E30" s="9" t="str">
        <f>IF(TRIM(INDEX('Member Census'!$B$23:$BC$1401,MATCH($A30,'Member Census'!$A$23:$A$1401,FALSE),MATCH(E$1,'Member Census'!$B$22:$BC$22,FALSE)))="","",VLOOKUP(INDEX('Member Census'!$B$23:$BC$1401,MATCH($A30,'Member Census'!$A$23:$A$1401,FALSE),MATCH(E$1,'Member Census'!$B$22:$BC$22,FALSE)),Key!$A$2:$B$27,2,FALSE))</f>
        <v/>
      </c>
      <c r="F30" s="10" t="str">
        <f>IF(TRIM(INDEX('Member Census'!$B$23:$BC$1401,MATCH($A30,'Member Census'!$A$23:$A$1401,FALSE),MATCH(F$1,'Member Census'!$B$22:$BC$22,FALSE)))="","",TEXT(TRIM(INDEX('Member Census'!$B$23:$BC$1401,MATCH($A30,'Member Census'!$A$23:$A$1401,FALSE),MATCH(F$1,'Member Census'!$B$22:$BC$22,FALSE))),"mmddyyyy"))</f>
        <v/>
      </c>
      <c r="G30" s="7" t="str">
        <f>IF(TRIM($E30)&lt;&gt;"",IF($D30=1,IFERROR(VLOOKUP(INDEX('Member Census'!$B$23:$BC$1401,MATCH($A30,'Member Census'!$A$23:$A$1401,FALSE),MATCH(G$1,'Member Census'!$B$22:$BC$22,FALSE)),Key!$C$2:$F$29,4,FALSE),""),G29),"")</f>
        <v/>
      </c>
      <c r="H30" s="7" t="str">
        <f>IF(TRIM($E30)&lt;&gt;"",IF($D30=1,IF(TRIM(INDEX('Member Census'!$B$23:$BC$1401,MATCH($A30,'Member Census'!$A$23:$A$1401,FALSE),MATCH(H$1,'Member Census'!$B$22:$BC$22,FALSE)))="",$G30,IFERROR(VLOOKUP(INDEX('Member Census'!$B$23:$BC$1401,MATCH($A30,'Member Census'!$A$23:$A$1401,FALSE),MATCH(H$1,'Member Census'!$B$22:$BC$22,FALSE)),Key!$D$2:$F$29,3,FALSE),"")),H29),"")</f>
        <v/>
      </c>
      <c r="I30" s="7" t="str">
        <f>IF(TRIM(INDEX('Member Census'!$B$23:$BC$1401,MATCH($A30,'Member Census'!$A$23:$A$1401,FALSE),MATCH(I$1,'Member Census'!$B$22:$BC$22,FALSE)))="","",INDEX('Member Census'!$B$23:$BC$1401,MATCH($A30,'Member Census'!$A$23:$A$1401,FALSE),MATCH(I$1,'Member Census'!$B$22:$BC$22,FALSE)))</f>
        <v/>
      </c>
      <c r="J30" s="7"/>
      <c r="K30" s="7" t="str">
        <f>LEFT(TRIM(IF(TRIM(INDEX('Member Census'!$B$23:$BC$1401,MATCH($A30,'Member Census'!$A$23:$A$1401,FALSE),MATCH(K$1,'Member Census'!$B$22:$BC$22,FALSE)))="",IF(AND(TRIM($E30)&lt;&gt;"",$D30&gt;1),K29,""),INDEX('Member Census'!$B$23:$BC$1401,MATCH($A30,'Member Census'!$A$23:$A$1401,FALSE),MATCH(K$1,'Member Census'!$B$22:$BC$22,FALSE)))),5)</f>
        <v/>
      </c>
      <c r="L30" s="7" t="str">
        <f t="shared" si="3"/>
        <v/>
      </c>
      <c r="M30" s="7" t="str">
        <f>IF(TRIM($E30)&lt;&gt;"",TRIM(IF(TRIM(INDEX('Member Census'!$B$23:$BC$1401,MATCH($A30,'Member Census'!$A$23:$A$1401,FALSE),MATCH(M$1,'Member Census'!$B$22:$BC$22,FALSE)))="",IF(AND(TRIM($E30)&lt;&gt;"",$D30&gt;1),M29,"N"),INDEX('Member Census'!$B$23:$BC$1401,MATCH($A30,'Member Census'!$A$23:$A$1401,FALSE),MATCH(M$1,'Member Census'!$B$22:$BC$22,FALSE)))),"")</f>
        <v/>
      </c>
      <c r="N30" s="7"/>
      <c r="O30" s="7" t="str">
        <f>TRIM(IF(TRIM(INDEX('Member Census'!$B$23:$BC$1401,MATCH($A30,'Member Census'!$A$23:$A$1401,FALSE),MATCH(O$1,'Member Census'!$B$22:$BC$22,FALSE)))="",IF(AND(TRIM($E30)&lt;&gt;"",$D30&gt;1),O29,""),INDEX('Member Census'!$B$23:$BC$1401,MATCH($A30,'Member Census'!$A$23:$A$1401,FALSE),MATCH(O$1,'Member Census'!$B$22:$BC$22,FALSE))))</f>
        <v/>
      </c>
      <c r="P30" s="7" t="str">
        <f>TRIM(IF(TRIM(INDEX('Member Census'!$B$23:$BC$1401,MATCH($A30,'Member Census'!$A$23:$A$1401,FALSE),MATCH(P$1,'Member Census'!$B$22:$BC$22,FALSE)))="",IF(AND(TRIM($E30)&lt;&gt;"",$D30&gt;1),P29,""),INDEX('Member Census'!$B$23:$BC$1401,MATCH($A30,'Member Census'!$A$23:$A$1401,FALSE),MATCH(P$1,'Member Census'!$B$22:$BC$22,FALSE))))</f>
        <v/>
      </c>
      <c r="Q30" s="7"/>
    </row>
    <row r="31" spans="1:17" x14ac:dyDescent="0.3">
      <c r="A31" s="1">
        <f t="shared" si="1"/>
        <v>24</v>
      </c>
      <c r="B31" s="3"/>
      <c r="C31" s="7" t="str">
        <f t="shared" si="2"/>
        <v/>
      </c>
      <c r="D31" s="7" t="str">
        <f t="shared" si="0"/>
        <v/>
      </c>
      <c r="E31" s="9" t="str">
        <f>IF(TRIM(INDEX('Member Census'!$B$23:$BC$1401,MATCH($A31,'Member Census'!$A$23:$A$1401,FALSE),MATCH(E$1,'Member Census'!$B$22:$BC$22,FALSE)))="","",VLOOKUP(INDEX('Member Census'!$B$23:$BC$1401,MATCH($A31,'Member Census'!$A$23:$A$1401,FALSE),MATCH(E$1,'Member Census'!$B$22:$BC$22,FALSE)),Key!$A$2:$B$27,2,FALSE))</f>
        <v/>
      </c>
      <c r="F31" s="10" t="str">
        <f>IF(TRIM(INDEX('Member Census'!$B$23:$BC$1401,MATCH($A31,'Member Census'!$A$23:$A$1401,FALSE),MATCH(F$1,'Member Census'!$B$22:$BC$22,FALSE)))="","",TEXT(TRIM(INDEX('Member Census'!$B$23:$BC$1401,MATCH($A31,'Member Census'!$A$23:$A$1401,FALSE),MATCH(F$1,'Member Census'!$B$22:$BC$22,FALSE))),"mmddyyyy"))</f>
        <v/>
      </c>
      <c r="G31" s="7" t="str">
        <f>IF(TRIM($E31)&lt;&gt;"",IF($D31=1,IFERROR(VLOOKUP(INDEX('Member Census'!$B$23:$BC$1401,MATCH($A31,'Member Census'!$A$23:$A$1401,FALSE),MATCH(G$1,'Member Census'!$B$22:$BC$22,FALSE)),Key!$C$2:$F$29,4,FALSE),""),G30),"")</f>
        <v/>
      </c>
      <c r="H31" s="7" t="str">
        <f>IF(TRIM($E31)&lt;&gt;"",IF($D31=1,IF(TRIM(INDEX('Member Census'!$B$23:$BC$1401,MATCH($A31,'Member Census'!$A$23:$A$1401,FALSE),MATCH(H$1,'Member Census'!$B$22:$BC$22,FALSE)))="",$G31,IFERROR(VLOOKUP(INDEX('Member Census'!$B$23:$BC$1401,MATCH($A31,'Member Census'!$A$23:$A$1401,FALSE),MATCH(H$1,'Member Census'!$B$22:$BC$22,FALSE)),Key!$D$2:$F$29,3,FALSE),"")),H30),"")</f>
        <v/>
      </c>
      <c r="I31" s="7" t="str">
        <f>IF(TRIM(INDEX('Member Census'!$B$23:$BC$1401,MATCH($A31,'Member Census'!$A$23:$A$1401,FALSE),MATCH(I$1,'Member Census'!$B$22:$BC$22,FALSE)))="","",INDEX('Member Census'!$B$23:$BC$1401,MATCH($A31,'Member Census'!$A$23:$A$1401,FALSE),MATCH(I$1,'Member Census'!$B$22:$BC$22,FALSE)))</f>
        <v/>
      </c>
      <c r="J31" s="7"/>
      <c r="K31" s="7" t="str">
        <f>LEFT(TRIM(IF(TRIM(INDEX('Member Census'!$B$23:$BC$1401,MATCH($A31,'Member Census'!$A$23:$A$1401,FALSE),MATCH(K$1,'Member Census'!$B$22:$BC$22,FALSE)))="",IF(AND(TRIM($E31)&lt;&gt;"",$D31&gt;1),K30,""),INDEX('Member Census'!$B$23:$BC$1401,MATCH($A31,'Member Census'!$A$23:$A$1401,FALSE),MATCH(K$1,'Member Census'!$B$22:$BC$22,FALSE)))),5)</f>
        <v/>
      </c>
      <c r="L31" s="7" t="str">
        <f t="shared" si="3"/>
        <v/>
      </c>
      <c r="M31" s="7" t="str">
        <f>IF(TRIM($E31)&lt;&gt;"",TRIM(IF(TRIM(INDEX('Member Census'!$B$23:$BC$1401,MATCH($A31,'Member Census'!$A$23:$A$1401,FALSE),MATCH(M$1,'Member Census'!$B$22:$BC$22,FALSE)))="",IF(AND(TRIM($E31)&lt;&gt;"",$D31&gt;1),M30,"N"),INDEX('Member Census'!$B$23:$BC$1401,MATCH($A31,'Member Census'!$A$23:$A$1401,FALSE),MATCH(M$1,'Member Census'!$B$22:$BC$22,FALSE)))),"")</f>
        <v/>
      </c>
      <c r="N31" s="7"/>
      <c r="O31" s="7" t="str">
        <f>TRIM(IF(TRIM(INDEX('Member Census'!$B$23:$BC$1401,MATCH($A31,'Member Census'!$A$23:$A$1401,FALSE),MATCH(O$1,'Member Census'!$B$22:$BC$22,FALSE)))="",IF(AND(TRIM($E31)&lt;&gt;"",$D31&gt;1),O30,""),INDEX('Member Census'!$B$23:$BC$1401,MATCH($A31,'Member Census'!$A$23:$A$1401,FALSE),MATCH(O$1,'Member Census'!$B$22:$BC$22,FALSE))))</f>
        <v/>
      </c>
      <c r="P31" s="7" t="str">
        <f>TRIM(IF(TRIM(INDEX('Member Census'!$B$23:$BC$1401,MATCH($A31,'Member Census'!$A$23:$A$1401,FALSE),MATCH(P$1,'Member Census'!$B$22:$BC$22,FALSE)))="",IF(AND(TRIM($E31)&lt;&gt;"",$D31&gt;1),P30,""),INDEX('Member Census'!$B$23:$BC$1401,MATCH($A31,'Member Census'!$A$23:$A$1401,FALSE),MATCH(P$1,'Member Census'!$B$22:$BC$22,FALSE))))</f>
        <v/>
      </c>
      <c r="Q31" s="7"/>
    </row>
    <row r="32" spans="1:17" x14ac:dyDescent="0.3">
      <c r="A32" s="1">
        <f t="shared" si="1"/>
        <v>25</v>
      </c>
      <c r="B32" s="3"/>
      <c r="C32" s="7" t="str">
        <f t="shared" si="2"/>
        <v/>
      </c>
      <c r="D32" s="7" t="str">
        <f t="shared" si="0"/>
        <v/>
      </c>
      <c r="E32" s="9" t="str">
        <f>IF(TRIM(INDEX('Member Census'!$B$23:$BC$1401,MATCH($A32,'Member Census'!$A$23:$A$1401,FALSE),MATCH(E$1,'Member Census'!$B$22:$BC$22,FALSE)))="","",VLOOKUP(INDEX('Member Census'!$B$23:$BC$1401,MATCH($A32,'Member Census'!$A$23:$A$1401,FALSE),MATCH(E$1,'Member Census'!$B$22:$BC$22,FALSE)),Key!$A$2:$B$27,2,FALSE))</f>
        <v/>
      </c>
      <c r="F32" s="10" t="str">
        <f>IF(TRIM(INDEX('Member Census'!$B$23:$BC$1401,MATCH($A32,'Member Census'!$A$23:$A$1401,FALSE),MATCH(F$1,'Member Census'!$B$22:$BC$22,FALSE)))="","",TEXT(TRIM(INDEX('Member Census'!$B$23:$BC$1401,MATCH($A32,'Member Census'!$A$23:$A$1401,FALSE),MATCH(F$1,'Member Census'!$B$22:$BC$22,FALSE))),"mmddyyyy"))</f>
        <v/>
      </c>
      <c r="G32" s="7" t="str">
        <f>IF(TRIM($E32)&lt;&gt;"",IF($D32=1,IFERROR(VLOOKUP(INDEX('Member Census'!$B$23:$BC$1401,MATCH($A32,'Member Census'!$A$23:$A$1401,FALSE),MATCH(G$1,'Member Census'!$B$22:$BC$22,FALSE)),Key!$C$2:$F$29,4,FALSE),""),G31),"")</f>
        <v/>
      </c>
      <c r="H32" s="7" t="str">
        <f>IF(TRIM($E32)&lt;&gt;"",IF($D32=1,IF(TRIM(INDEX('Member Census'!$B$23:$BC$1401,MATCH($A32,'Member Census'!$A$23:$A$1401,FALSE),MATCH(H$1,'Member Census'!$B$22:$BC$22,FALSE)))="",$G32,IFERROR(VLOOKUP(INDEX('Member Census'!$B$23:$BC$1401,MATCH($A32,'Member Census'!$A$23:$A$1401,FALSE),MATCH(H$1,'Member Census'!$B$22:$BC$22,FALSE)),Key!$D$2:$F$29,3,FALSE),"")),H31),"")</f>
        <v/>
      </c>
      <c r="I32" s="7" t="str">
        <f>IF(TRIM(INDEX('Member Census'!$B$23:$BC$1401,MATCH($A32,'Member Census'!$A$23:$A$1401,FALSE),MATCH(I$1,'Member Census'!$B$22:$BC$22,FALSE)))="","",INDEX('Member Census'!$B$23:$BC$1401,MATCH($A32,'Member Census'!$A$23:$A$1401,FALSE),MATCH(I$1,'Member Census'!$B$22:$BC$22,FALSE)))</f>
        <v/>
      </c>
      <c r="J32" s="7"/>
      <c r="K32" s="7" t="str">
        <f>LEFT(TRIM(IF(TRIM(INDEX('Member Census'!$B$23:$BC$1401,MATCH($A32,'Member Census'!$A$23:$A$1401,FALSE),MATCH(K$1,'Member Census'!$B$22:$BC$22,FALSE)))="",IF(AND(TRIM($E32)&lt;&gt;"",$D32&gt;1),K31,""),INDEX('Member Census'!$B$23:$BC$1401,MATCH($A32,'Member Census'!$A$23:$A$1401,FALSE),MATCH(K$1,'Member Census'!$B$22:$BC$22,FALSE)))),5)</f>
        <v/>
      </c>
      <c r="L32" s="7" t="str">
        <f t="shared" si="3"/>
        <v/>
      </c>
      <c r="M32" s="7" t="str">
        <f>IF(TRIM($E32)&lt;&gt;"",TRIM(IF(TRIM(INDEX('Member Census'!$B$23:$BC$1401,MATCH($A32,'Member Census'!$A$23:$A$1401,FALSE),MATCH(M$1,'Member Census'!$B$22:$BC$22,FALSE)))="",IF(AND(TRIM($E32)&lt;&gt;"",$D32&gt;1),M31,"N"),INDEX('Member Census'!$B$23:$BC$1401,MATCH($A32,'Member Census'!$A$23:$A$1401,FALSE),MATCH(M$1,'Member Census'!$B$22:$BC$22,FALSE)))),"")</f>
        <v/>
      </c>
      <c r="N32" s="7"/>
      <c r="O32" s="7" t="str">
        <f>TRIM(IF(TRIM(INDEX('Member Census'!$B$23:$BC$1401,MATCH($A32,'Member Census'!$A$23:$A$1401,FALSE),MATCH(O$1,'Member Census'!$B$22:$BC$22,FALSE)))="",IF(AND(TRIM($E32)&lt;&gt;"",$D32&gt;1),O31,""),INDEX('Member Census'!$B$23:$BC$1401,MATCH($A32,'Member Census'!$A$23:$A$1401,FALSE),MATCH(O$1,'Member Census'!$B$22:$BC$22,FALSE))))</f>
        <v/>
      </c>
      <c r="P32" s="7" t="str">
        <f>TRIM(IF(TRIM(INDEX('Member Census'!$B$23:$BC$1401,MATCH($A32,'Member Census'!$A$23:$A$1401,FALSE),MATCH(P$1,'Member Census'!$B$22:$BC$22,FALSE)))="",IF(AND(TRIM($E32)&lt;&gt;"",$D32&gt;1),P31,""),INDEX('Member Census'!$B$23:$BC$1401,MATCH($A32,'Member Census'!$A$23:$A$1401,FALSE),MATCH(P$1,'Member Census'!$B$22:$BC$22,FALSE))))</f>
        <v/>
      </c>
      <c r="Q32" s="7"/>
    </row>
    <row r="33" spans="1:17" x14ac:dyDescent="0.3">
      <c r="A33" s="1">
        <f t="shared" si="1"/>
        <v>26</v>
      </c>
      <c r="B33" s="3"/>
      <c r="C33" s="7" t="str">
        <f t="shared" si="2"/>
        <v/>
      </c>
      <c r="D33" s="7" t="str">
        <f t="shared" si="0"/>
        <v/>
      </c>
      <c r="E33" s="9" t="str">
        <f>IF(TRIM(INDEX('Member Census'!$B$23:$BC$1401,MATCH($A33,'Member Census'!$A$23:$A$1401,FALSE),MATCH(E$1,'Member Census'!$B$22:$BC$22,FALSE)))="","",VLOOKUP(INDEX('Member Census'!$B$23:$BC$1401,MATCH($A33,'Member Census'!$A$23:$A$1401,FALSE),MATCH(E$1,'Member Census'!$B$22:$BC$22,FALSE)),Key!$A$2:$B$27,2,FALSE))</f>
        <v/>
      </c>
      <c r="F33" s="10" t="str">
        <f>IF(TRIM(INDEX('Member Census'!$B$23:$BC$1401,MATCH($A33,'Member Census'!$A$23:$A$1401,FALSE),MATCH(F$1,'Member Census'!$B$22:$BC$22,FALSE)))="","",TEXT(TRIM(INDEX('Member Census'!$B$23:$BC$1401,MATCH($A33,'Member Census'!$A$23:$A$1401,FALSE),MATCH(F$1,'Member Census'!$B$22:$BC$22,FALSE))),"mmddyyyy"))</f>
        <v/>
      </c>
      <c r="G33" s="7" t="str">
        <f>IF(TRIM($E33)&lt;&gt;"",IF($D33=1,IFERROR(VLOOKUP(INDEX('Member Census'!$B$23:$BC$1401,MATCH($A33,'Member Census'!$A$23:$A$1401,FALSE),MATCH(G$1,'Member Census'!$B$22:$BC$22,FALSE)),Key!$C$2:$F$29,4,FALSE),""),G32),"")</f>
        <v/>
      </c>
      <c r="H33" s="7" t="str">
        <f>IF(TRIM($E33)&lt;&gt;"",IF($D33=1,IF(TRIM(INDEX('Member Census'!$B$23:$BC$1401,MATCH($A33,'Member Census'!$A$23:$A$1401,FALSE),MATCH(H$1,'Member Census'!$B$22:$BC$22,FALSE)))="",$G33,IFERROR(VLOOKUP(INDEX('Member Census'!$B$23:$BC$1401,MATCH($A33,'Member Census'!$A$23:$A$1401,FALSE),MATCH(H$1,'Member Census'!$B$22:$BC$22,FALSE)),Key!$D$2:$F$29,3,FALSE),"")),H32),"")</f>
        <v/>
      </c>
      <c r="I33" s="7" t="str">
        <f>IF(TRIM(INDEX('Member Census'!$B$23:$BC$1401,MATCH($A33,'Member Census'!$A$23:$A$1401,FALSE),MATCH(I$1,'Member Census'!$B$22:$BC$22,FALSE)))="","",INDEX('Member Census'!$B$23:$BC$1401,MATCH($A33,'Member Census'!$A$23:$A$1401,FALSE),MATCH(I$1,'Member Census'!$B$22:$BC$22,FALSE)))</f>
        <v/>
      </c>
      <c r="J33" s="7"/>
      <c r="K33" s="7" t="str">
        <f>LEFT(TRIM(IF(TRIM(INDEX('Member Census'!$B$23:$BC$1401,MATCH($A33,'Member Census'!$A$23:$A$1401,FALSE),MATCH(K$1,'Member Census'!$B$22:$BC$22,FALSE)))="",IF(AND(TRIM($E33)&lt;&gt;"",$D33&gt;1),K32,""),INDEX('Member Census'!$B$23:$BC$1401,MATCH($A33,'Member Census'!$A$23:$A$1401,FALSE),MATCH(K$1,'Member Census'!$B$22:$BC$22,FALSE)))),5)</f>
        <v/>
      </c>
      <c r="L33" s="7" t="str">
        <f t="shared" si="3"/>
        <v/>
      </c>
      <c r="M33" s="7" t="str">
        <f>IF(TRIM($E33)&lt;&gt;"",TRIM(IF(TRIM(INDEX('Member Census'!$B$23:$BC$1401,MATCH($A33,'Member Census'!$A$23:$A$1401,FALSE),MATCH(M$1,'Member Census'!$B$22:$BC$22,FALSE)))="",IF(AND(TRIM($E33)&lt;&gt;"",$D33&gt;1),M32,"N"),INDEX('Member Census'!$B$23:$BC$1401,MATCH($A33,'Member Census'!$A$23:$A$1401,FALSE),MATCH(M$1,'Member Census'!$B$22:$BC$22,FALSE)))),"")</f>
        <v/>
      </c>
      <c r="N33" s="7"/>
      <c r="O33" s="7" t="str">
        <f>TRIM(IF(TRIM(INDEX('Member Census'!$B$23:$BC$1401,MATCH($A33,'Member Census'!$A$23:$A$1401,FALSE),MATCH(O$1,'Member Census'!$B$22:$BC$22,FALSE)))="",IF(AND(TRIM($E33)&lt;&gt;"",$D33&gt;1),O32,""),INDEX('Member Census'!$B$23:$BC$1401,MATCH($A33,'Member Census'!$A$23:$A$1401,FALSE),MATCH(O$1,'Member Census'!$B$22:$BC$22,FALSE))))</f>
        <v/>
      </c>
      <c r="P33" s="7" t="str">
        <f>TRIM(IF(TRIM(INDEX('Member Census'!$B$23:$BC$1401,MATCH($A33,'Member Census'!$A$23:$A$1401,FALSE),MATCH(P$1,'Member Census'!$B$22:$BC$22,FALSE)))="",IF(AND(TRIM($E33)&lt;&gt;"",$D33&gt;1),P32,""),INDEX('Member Census'!$B$23:$BC$1401,MATCH($A33,'Member Census'!$A$23:$A$1401,FALSE),MATCH(P$1,'Member Census'!$B$22:$BC$22,FALSE))))</f>
        <v/>
      </c>
      <c r="Q33" s="7"/>
    </row>
    <row r="34" spans="1:17" x14ac:dyDescent="0.3">
      <c r="A34" s="1">
        <f t="shared" si="1"/>
        <v>27</v>
      </c>
      <c r="B34" s="3"/>
      <c r="C34" s="7" t="str">
        <f t="shared" si="2"/>
        <v/>
      </c>
      <c r="D34" s="7" t="str">
        <f t="shared" si="0"/>
        <v/>
      </c>
      <c r="E34" s="9" t="str">
        <f>IF(TRIM(INDEX('Member Census'!$B$23:$BC$1401,MATCH($A34,'Member Census'!$A$23:$A$1401,FALSE),MATCH(E$1,'Member Census'!$B$22:$BC$22,FALSE)))="","",VLOOKUP(INDEX('Member Census'!$B$23:$BC$1401,MATCH($A34,'Member Census'!$A$23:$A$1401,FALSE),MATCH(E$1,'Member Census'!$B$22:$BC$22,FALSE)),Key!$A$2:$B$27,2,FALSE))</f>
        <v/>
      </c>
      <c r="F34" s="10" t="str">
        <f>IF(TRIM(INDEX('Member Census'!$B$23:$BC$1401,MATCH($A34,'Member Census'!$A$23:$A$1401,FALSE),MATCH(F$1,'Member Census'!$B$22:$BC$22,FALSE)))="","",TEXT(TRIM(INDEX('Member Census'!$B$23:$BC$1401,MATCH($A34,'Member Census'!$A$23:$A$1401,FALSE),MATCH(F$1,'Member Census'!$B$22:$BC$22,FALSE))),"mmddyyyy"))</f>
        <v/>
      </c>
      <c r="G34" s="7" t="str">
        <f>IF(TRIM($E34)&lt;&gt;"",IF($D34=1,IFERROR(VLOOKUP(INDEX('Member Census'!$B$23:$BC$1401,MATCH($A34,'Member Census'!$A$23:$A$1401,FALSE),MATCH(G$1,'Member Census'!$B$22:$BC$22,FALSE)),Key!$C$2:$F$29,4,FALSE),""),G33),"")</f>
        <v/>
      </c>
      <c r="H34" s="7" t="str">
        <f>IF(TRIM($E34)&lt;&gt;"",IF($D34=1,IF(TRIM(INDEX('Member Census'!$B$23:$BC$1401,MATCH($A34,'Member Census'!$A$23:$A$1401,FALSE),MATCH(H$1,'Member Census'!$B$22:$BC$22,FALSE)))="",$G34,IFERROR(VLOOKUP(INDEX('Member Census'!$B$23:$BC$1401,MATCH($A34,'Member Census'!$A$23:$A$1401,FALSE),MATCH(H$1,'Member Census'!$B$22:$BC$22,FALSE)),Key!$D$2:$F$29,3,FALSE),"")),H33),"")</f>
        <v/>
      </c>
      <c r="I34" s="7" t="str">
        <f>IF(TRIM(INDEX('Member Census'!$B$23:$BC$1401,MATCH($A34,'Member Census'!$A$23:$A$1401,FALSE),MATCH(I$1,'Member Census'!$B$22:$BC$22,FALSE)))="","",INDEX('Member Census'!$B$23:$BC$1401,MATCH($A34,'Member Census'!$A$23:$A$1401,FALSE),MATCH(I$1,'Member Census'!$B$22:$BC$22,FALSE)))</f>
        <v/>
      </c>
      <c r="J34" s="7"/>
      <c r="K34" s="7" t="str">
        <f>LEFT(TRIM(IF(TRIM(INDEX('Member Census'!$B$23:$BC$1401,MATCH($A34,'Member Census'!$A$23:$A$1401,FALSE),MATCH(K$1,'Member Census'!$B$22:$BC$22,FALSE)))="",IF(AND(TRIM($E34)&lt;&gt;"",$D34&gt;1),K33,""),INDEX('Member Census'!$B$23:$BC$1401,MATCH($A34,'Member Census'!$A$23:$A$1401,FALSE),MATCH(K$1,'Member Census'!$B$22:$BC$22,FALSE)))),5)</f>
        <v/>
      </c>
      <c r="L34" s="7" t="str">
        <f t="shared" si="3"/>
        <v/>
      </c>
      <c r="M34" s="7" t="str">
        <f>IF(TRIM($E34)&lt;&gt;"",TRIM(IF(TRIM(INDEX('Member Census'!$B$23:$BC$1401,MATCH($A34,'Member Census'!$A$23:$A$1401,FALSE),MATCH(M$1,'Member Census'!$B$22:$BC$22,FALSE)))="",IF(AND(TRIM($E34)&lt;&gt;"",$D34&gt;1),M33,"N"),INDEX('Member Census'!$B$23:$BC$1401,MATCH($A34,'Member Census'!$A$23:$A$1401,FALSE),MATCH(M$1,'Member Census'!$B$22:$BC$22,FALSE)))),"")</f>
        <v/>
      </c>
      <c r="N34" s="7"/>
      <c r="O34" s="7" t="str">
        <f>TRIM(IF(TRIM(INDEX('Member Census'!$B$23:$BC$1401,MATCH($A34,'Member Census'!$A$23:$A$1401,FALSE),MATCH(O$1,'Member Census'!$B$22:$BC$22,FALSE)))="",IF(AND(TRIM($E34)&lt;&gt;"",$D34&gt;1),O33,""),INDEX('Member Census'!$B$23:$BC$1401,MATCH($A34,'Member Census'!$A$23:$A$1401,FALSE),MATCH(O$1,'Member Census'!$B$22:$BC$22,FALSE))))</f>
        <v/>
      </c>
      <c r="P34" s="7" t="str">
        <f>TRIM(IF(TRIM(INDEX('Member Census'!$B$23:$BC$1401,MATCH($A34,'Member Census'!$A$23:$A$1401,FALSE),MATCH(P$1,'Member Census'!$B$22:$BC$22,FALSE)))="",IF(AND(TRIM($E34)&lt;&gt;"",$D34&gt;1),P33,""),INDEX('Member Census'!$B$23:$BC$1401,MATCH($A34,'Member Census'!$A$23:$A$1401,FALSE),MATCH(P$1,'Member Census'!$B$22:$BC$22,FALSE))))</f>
        <v/>
      </c>
      <c r="Q34" s="7"/>
    </row>
    <row r="35" spans="1:17" x14ac:dyDescent="0.3">
      <c r="A35" s="1">
        <f t="shared" si="1"/>
        <v>28</v>
      </c>
      <c r="B35" s="3"/>
      <c r="C35" s="7" t="str">
        <f t="shared" si="2"/>
        <v/>
      </c>
      <c r="D35" s="7" t="str">
        <f t="shared" si="0"/>
        <v/>
      </c>
      <c r="E35" s="9" t="str">
        <f>IF(TRIM(INDEX('Member Census'!$B$23:$BC$1401,MATCH($A35,'Member Census'!$A$23:$A$1401,FALSE),MATCH(E$1,'Member Census'!$B$22:$BC$22,FALSE)))="","",VLOOKUP(INDEX('Member Census'!$B$23:$BC$1401,MATCH($A35,'Member Census'!$A$23:$A$1401,FALSE),MATCH(E$1,'Member Census'!$B$22:$BC$22,FALSE)),Key!$A$2:$B$27,2,FALSE))</f>
        <v/>
      </c>
      <c r="F35" s="10" t="str">
        <f>IF(TRIM(INDEX('Member Census'!$B$23:$BC$1401,MATCH($A35,'Member Census'!$A$23:$A$1401,FALSE),MATCH(F$1,'Member Census'!$B$22:$BC$22,FALSE)))="","",TEXT(TRIM(INDEX('Member Census'!$B$23:$BC$1401,MATCH($A35,'Member Census'!$A$23:$A$1401,FALSE),MATCH(F$1,'Member Census'!$B$22:$BC$22,FALSE))),"mmddyyyy"))</f>
        <v/>
      </c>
      <c r="G35" s="7" t="str">
        <f>IF(TRIM($E35)&lt;&gt;"",IF($D35=1,IFERROR(VLOOKUP(INDEX('Member Census'!$B$23:$BC$1401,MATCH($A35,'Member Census'!$A$23:$A$1401,FALSE),MATCH(G$1,'Member Census'!$B$22:$BC$22,FALSE)),Key!$C$2:$F$29,4,FALSE),""),G34),"")</f>
        <v/>
      </c>
      <c r="H35" s="7" t="str">
        <f>IF(TRIM($E35)&lt;&gt;"",IF($D35=1,IF(TRIM(INDEX('Member Census'!$B$23:$BC$1401,MATCH($A35,'Member Census'!$A$23:$A$1401,FALSE),MATCH(H$1,'Member Census'!$B$22:$BC$22,FALSE)))="",$G35,IFERROR(VLOOKUP(INDEX('Member Census'!$B$23:$BC$1401,MATCH($A35,'Member Census'!$A$23:$A$1401,FALSE),MATCH(H$1,'Member Census'!$B$22:$BC$22,FALSE)),Key!$D$2:$F$29,3,FALSE),"")),H34),"")</f>
        <v/>
      </c>
      <c r="I35" s="7" t="str">
        <f>IF(TRIM(INDEX('Member Census'!$B$23:$BC$1401,MATCH($A35,'Member Census'!$A$23:$A$1401,FALSE),MATCH(I$1,'Member Census'!$B$22:$BC$22,FALSE)))="","",INDEX('Member Census'!$B$23:$BC$1401,MATCH($A35,'Member Census'!$A$23:$A$1401,FALSE),MATCH(I$1,'Member Census'!$B$22:$BC$22,FALSE)))</f>
        <v/>
      </c>
      <c r="J35" s="7"/>
      <c r="K35" s="7" t="str">
        <f>LEFT(TRIM(IF(TRIM(INDEX('Member Census'!$B$23:$BC$1401,MATCH($A35,'Member Census'!$A$23:$A$1401,FALSE),MATCH(K$1,'Member Census'!$B$22:$BC$22,FALSE)))="",IF(AND(TRIM($E35)&lt;&gt;"",$D35&gt;1),K34,""),INDEX('Member Census'!$B$23:$BC$1401,MATCH($A35,'Member Census'!$A$23:$A$1401,FALSE),MATCH(K$1,'Member Census'!$B$22:$BC$22,FALSE)))),5)</f>
        <v/>
      </c>
      <c r="L35" s="7" t="str">
        <f t="shared" si="3"/>
        <v/>
      </c>
      <c r="M35" s="7" t="str">
        <f>IF(TRIM($E35)&lt;&gt;"",TRIM(IF(TRIM(INDEX('Member Census'!$B$23:$BC$1401,MATCH($A35,'Member Census'!$A$23:$A$1401,FALSE),MATCH(M$1,'Member Census'!$B$22:$BC$22,FALSE)))="",IF(AND(TRIM($E35)&lt;&gt;"",$D35&gt;1),M34,"N"),INDEX('Member Census'!$B$23:$BC$1401,MATCH($A35,'Member Census'!$A$23:$A$1401,FALSE),MATCH(M$1,'Member Census'!$B$22:$BC$22,FALSE)))),"")</f>
        <v/>
      </c>
      <c r="N35" s="7"/>
      <c r="O35" s="7" t="str">
        <f>TRIM(IF(TRIM(INDEX('Member Census'!$B$23:$BC$1401,MATCH($A35,'Member Census'!$A$23:$A$1401,FALSE),MATCH(O$1,'Member Census'!$B$22:$BC$22,FALSE)))="",IF(AND(TRIM($E35)&lt;&gt;"",$D35&gt;1),O34,""),INDEX('Member Census'!$B$23:$BC$1401,MATCH($A35,'Member Census'!$A$23:$A$1401,FALSE),MATCH(O$1,'Member Census'!$B$22:$BC$22,FALSE))))</f>
        <v/>
      </c>
      <c r="P35" s="7" t="str">
        <f>TRIM(IF(TRIM(INDEX('Member Census'!$B$23:$BC$1401,MATCH($A35,'Member Census'!$A$23:$A$1401,FALSE),MATCH(P$1,'Member Census'!$B$22:$BC$22,FALSE)))="",IF(AND(TRIM($E35)&lt;&gt;"",$D35&gt;1),P34,""),INDEX('Member Census'!$B$23:$BC$1401,MATCH($A35,'Member Census'!$A$23:$A$1401,FALSE),MATCH(P$1,'Member Census'!$B$22:$BC$22,FALSE))))</f>
        <v/>
      </c>
      <c r="Q35" s="7"/>
    </row>
    <row r="36" spans="1:17" x14ac:dyDescent="0.3">
      <c r="A36" s="1">
        <f t="shared" si="1"/>
        <v>29</v>
      </c>
      <c r="B36" s="3"/>
      <c r="C36" s="7" t="str">
        <f t="shared" si="2"/>
        <v/>
      </c>
      <c r="D36" s="7" t="str">
        <f t="shared" si="0"/>
        <v/>
      </c>
      <c r="E36" s="9" t="str">
        <f>IF(TRIM(INDEX('Member Census'!$B$23:$BC$1401,MATCH($A36,'Member Census'!$A$23:$A$1401,FALSE),MATCH(E$1,'Member Census'!$B$22:$BC$22,FALSE)))="","",VLOOKUP(INDEX('Member Census'!$B$23:$BC$1401,MATCH($A36,'Member Census'!$A$23:$A$1401,FALSE),MATCH(E$1,'Member Census'!$B$22:$BC$22,FALSE)),Key!$A$2:$B$27,2,FALSE))</f>
        <v/>
      </c>
      <c r="F36" s="10" t="str">
        <f>IF(TRIM(INDEX('Member Census'!$B$23:$BC$1401,MATCH($A36,'Member Census'!$A$23:$A$1401,FALSE),MATCH(F$1,'Member Census'!$B$22:$BC$22,FALSE)))="","",TEXT(TRIM(INDEX('Member Census'!$B$23:$BC$1401,MATCH($A36,'Member Census'!$A$23:$A$1401,FALSE),MATCH(F$1,'Member Census'!$B$22:$BC$22,FALSE))),"mmddyyyy"))</f>
        <v/>
      </c>
      <c r="G36" s="7" t="str">
        <f>IF(TRIM($E36)&lt;&gt;"",IF($D36=1,IFERROR(VLOOKUP(INDEX('Member Census'!$B$23:$BC$1401,MATCH($A36,'Member Census'!$A$23:$A$1401,FALSE),MATCH(G$1,'Member Census'!$B$22:$BC$22,FALSE)),Key!$C$2:$F$29,4,FALSE),""),G35),"")</f>
        <v/>
      </c>
      <c r="H36" s="7" t="str">
        <f>IF(TRIM($E36)&lt;&gt;"",IF($D36=1,IF(TRIM(INDEX('Member Census'!$B$23:$BC$1401,MATCH($A36,'Member Census'!$A$23:$A$1401,FALSE),MATCH(H$1,'Member Census'!$B$22:$BC$22,FALSE)))="",$G36,IFERROR(VLOOKUP(INDEX('Member Census'!$B$23:$BC$1401,MATCH($A36,'Member Census'!$A$23:$A$1401,FALSE),MATCH(H$1,'Member Census'!$B$22:$BC$22,FALSE)),Key!$D$2:$F$29,3,FALSE),"")),H35),"")</f>
        <v/>
      </c>
      <c r="I36" s="7" t="str">
        <f>IF(TRIM(INDEX('Member Census'!$B$23:$BC$1401,MATCH($A36,'Member Census'!$A$23:$A$1401,FALSE),MATCH(I$1,'Member Census'!$B$22:$BC$22,FALSE)))="","",INDEX('Member Census'!$B$23:$BC$1401,MATCH($A36,'Member Census'!$A$23:$A$1401,FALSE),MATCH(I$1,'Member Census'!$B$22:$BC$22,FALSE)))</f>
        <v/>
      </c>
      <c r="J36" s="7"/>
      <c r="K36" s="7" t="str">
        <f>LEFT(TRIM(IF(TRIM(INDEX('Member Census'!$B$23:$BC$1401,MATCH($A36,'Member Census'!$A$23:$A$1401,FALSE),MATCH(K$1,'Member Census'!$B$22:$BC$22,FALSE)))="",IF(AND(TRIM($E36)&lt;&gt;"",$D36&gt;1),K35,""),INDEX('Member Census'!$B$23:$BC$1401,MATCH($A36,'Member Census'!$A$23:$A$1401,FALSE),MATCH(K$1,'Member Census'!$B$22:$BC$22,FALSE)))),5)</f>
        <v/>
      </c>
      <c r="L36" s="7" t="str">
        <f t="shared" si="3"/>
        <v/>
      </c>
      <c r="M36" s="7" t="str">
        <f>IF(TRIM($E36)&lt;&gt;"",TRIM(IF(TRIM(INDEX('Member Census'!$B$23:$BC$1401,MATCH($A36,'Member Census'!$A$23:$A$1401,FALSE),MATCH(M$1,'Member Census'!$B$22:$BC$22,FALSE)))="",IF(AND(TRIM($E36)&lt;&gt;"",$D36&gt;1),M35,"N"),INDEX('Member Census'!$B$23:$BC$1401,MATCH($A36,'Member Census'!$A$23:$A$1401,FALSE),MATCH(M$1,'Member Census'!$B$22:$BC$22,FALSE)))),"")</f>
        <v/>
      </c>
      <c r="N36" s="7"/>
      <c r="O36" s="7" t="str">
        <f>TRIM(IF(TRIM(INDEX('Member Census'!$B$23:$BC$1401,MATCH($A36,'Member Census'!$A$23:$A$1401,FALSE),MATCH(O$1,'Member Census'!$B$22:$BC$22,FALSE)))="",IF(AND(TRIM($E36)&lt;&gt;"",$D36&gt;1),O35,""),INDEX('Member Census'!$B$23:$BC$1401,MATCH($A36,'Member Census'!$A$23:$A$1401,FALSE),MATCH(O$1,'Member Census'!$B$22:$BC$22,FALSE))))</f>
        <v/>
      </c>
      <c r="P36" s="7" t="str">
        <f>TRIM(IF(TRIM(INDEX('Member Census'!$B$23:$BC$1401,MATCH($A36,'Member Census'!$A$23:$A$1401,FALSE),MATCH(P$1,'Member Census'!$B$22:$BC$22,FALSE)))="",IF(AND(TRIM($E36)&lt;&gt;"",$D36&gt;1),P35,""),INDEX('Member Census'!$B$23:$BC$1401,MATCH($A36,'Member Census'!$A$23:$A$1401,FALSE),MATCH(P$1,'Member Census'!$B$22:$BC$22,FALSE))))</f>
        <v/>
      </c>
      <c r="Q36" s="7"/>
    </row>
    <row r="37" spans="1:17" x14ac:dyDescent="0.3">
      <c r="A37" s="1">
        <f t="shared" si="1"/>
        <v>30</v>
      </c>
      <c r="B37" s="3"/>
      <c r="C37" s="7" t="str">
        <f t="shared" si="2"/>
        <v/>
      </c>
      <c r="D37" s="7" t="str">
        <f t="shared" si="0"/>
        <v/>
      </c>
      <c r="E37" s="9" t="str">
        <f>IF(TRIM(INDEX('Member Census'!$B$23:$BC$1401,MATCH($A37,'Member Census'!$A$23:$A$1401,FALSE),MATCH(E$1,'Member Census'!$B$22:$BC$22,FALSE)))="","",VLOOKUP(INDEX('Member Census'!$B$23:$BC$1401,MATCH($A37,'Member Census'!$A$23:$A$1401,FALSE),MATCH(E$1,'Member Census'!$B$22:$BC$22,FALSE)),Key!$A$2:$B$27,2,FALSE))</f>
        <v/>
      </c>
      <c r="F37" s="10" t="str">
        <f>IF(TRIM(INDEX('Member Census'!$B$23:$BC$1401,MATCH($A37,'Member Census'!$A$23:$A$1401,FALSE),MATCH(F$1,'Member Census'!$B$22:$BC$22,FALSE)))="","",TEXT(TRIM(INDEX('Member Census'!$B$23:$BC$1401,MATCH($A37,'Member Census'!$A$23:$A$1401,FALSE),MATCH(F$1,'Member Census'!$B$22:$BC$22,FALSE))),"mmddyyyy"))</f>
        <v/>
      </c>
      <c r="G37" s="7" t="str">
        <f>IF(TRIM($E37)&lt;&gt;"",IF($D37=1,IFERROR(VLOOKUP(INDEX('Member Census'!$B$23:$BC$1401,MATCH($A37,'Member Census'!$A$23:$A$1401,FALSE),MATCH(G$1,'Member Census'!$B$22:$BC$22,FALSE)),Key!$C$2:$F$29,4,FALSE),""),G36),"")</f>
        <v/>
      </c>
      <c r="H37" s="7" t="str">
        <f>IF(TRIM($E37)&lt;&gt;"",IF($D37=1,IF(TRIM(INDEX('Member Census'!$B$23:$BC$1401,MATCH($A37,'Member Census'!$A$23:$A$1401,FALSE),MATCH(H$1,'Member Census'!$B$22:$BC$22,FALSE)))="",$G37,IFERROR(VLOOKUP(INDEX('Member Census'!$B$23:$BC$1401,MATCH($A37,'Member Census'!$A$23:$A$1401,FALSE),MATCH(H$1,'Member Census'!$B$22:$BC$22,FALSE)),Key!$D$2:$F$29,3,FALSE),"")),H36),"")</f>
        <v/>
      </c>
      <c r="I37" s="7" t="str">
        <f>IF(TRIM(INDEX('Member Census'!$B$23:$BC$1401,MATCH($A37,'Member Census'!$A$23:$A$1401,FALSE),MATCH(I$1,'Member Census'!$B$22:$BC$22,FALSE)))="","",INDEX('Member Census'!$B$23:$BC$1401,MATCH($A37,'Member Census'!$A$23:$A$1401,FALSE),MATCH(I$1,'Member Census'!$B$22:$BC$22,FALSE)))</f>
        <v/>
      </c>
      <c r="J37" s="7"/>
      <c r="K37" s="7" t="str">
        <f>LEFT(TRIM(IF(TRIM(INDEX('Member Census'!$B$23:$BC$1401,MATCH($A37,'Member Census'!$A$23:$A$1401,FALSE),MATCH(K$1,'Member Census'!$B$22:$BC$22,FALSE)))="",IF(AND(TRIM($E37)&lt;&gt;"",$D37&gt;1),K36,""),INDEX('Member Census'!$B$23:$BC$1401,MATCH($A37,'Member Census'!$A$23:$A$1401,FALSE),MATCH(K$1,'Member Census'!$B$22:$BC$22,FALSE)))),5)</f>
        <v/>
      </c>
      <c r="L37" s="7" t="str">
        <f t="shared" si="3"/>
        <v/>
      </c>
      <c r="M37" s="7" t="str">
        <f>IF(TRIM($E37)&lt;&gt;"",TRIM(IF(TRIM(INDEX('Member Census'!$B$23:$BC$1401,MATCH($A37,'Member Census'!$A$23:$A$1401,FALSE),MATCH(M$1,'Member Census'!$B$22:$BC$22,FALSE)))="",IF(AND(TRIM($E37)&lt;&gt;"",$D37&gt;1),M36,"N"),INDEX('Member Census'!$B$23:$BC$1401,MATCH($A37,'Member Census'!$A$23:$A$1401,FALSE),MATCH(M$1,'Member Census'!$B$22:$BC$22,FALSE)))),"")</f>
        <v/>
      </c>
      <c r="N37" s="7"/>
      <c r="O37" s="7" t="str">
        <f>TRIM(IF(TRIM(INDEX('Member Census'!$B$23:$BC$1401,MATCH($A37,'Member Census'!$A$23:$A$1401,FALSE),MATCH(O$1,'Member Census'!$B$22:$BC$22,FALSE)))="",IF(AND(TRIM($E37)&lt;&gt;"",$D37&gt;1),O36,""),INDEX('Member Census'!$B$23:$BC$1401,MATCH($A37,'Member Census'!$A$23:$A$1401,FALSE),MATCH(O$1,'Member Census'!$B$22:$BC$22,FALSE))))</f>
        <v/>
      </c>
      <c r="P37" s="7" t="str">
        <f>TRIM(IF(TRIM(INDEX('Member Census'!$B$23:$BC$1401,MATCH($A37,'Member Census'!$A$23:$A$1401,FALSE),MATCH(P$1,'Member Census'!$B$22:$BC$22,FALSE)))="",IF(AND(TRIM($E37)&lt;&gt;"",$D37&gt;1),P36,""),INDEX('Member Census'!$B$23:$BC$1401,MATCH($A37,'Member Census'!$A$23:$A$1401,FALSE),MATCH(P$1,'Member Census'!$B$22:$BC$22,FALSE))))</f>
        <v/>
      </c>
      <c r="Q37" s="7"/>
    </row>
    <row r="38" spans="1:17" x14ac:dyDescent="0.3">
      <c r="A38" s="1">
        <f t="shared" si="1"/>
        <v>31</v>
      </c>
      <c r="B38" s="3"/>
      <c r="C38" s="7" t="str">
        <f t="shared" si="2"/>
        <v/>
      </c>
      <c r="D38" s="7" t="str">
        <f t="shared" si="0"/>
        <v/>
      </c>
      <c r="E38" s="9" t="str">
        <f>IF(TRIM(INDEX('Member Census'!$B$23:$BC$1401,MATCH($A38,'Member Census'!$A$23:$A$1401,FALSE),MATCH(E$1,'Member Census'!$B$22:$BC$22,FALSE)))="","",VLOOKUP(INDEX('Member Census'!$B$23:$BC$1401,MATCH($A38,'Member Census'!$A$23:$A$1401,FALSE),MATCH(E$1,'Member Census'!$B$22:$BC$22,FALSE)),Key!$A$2:$B$27,2,FALSE))</f>
        <v/>
      </c>
      <c r="F38" s="10" t="str">
        <f>IF(TRIM(INDEX('Member Census'!$B$23:$BC$1401,MATCH($A38,'Member Census'!$A$23:$A$1401,FALSE),MATCH(F$1,'Member Census'!$B$22:$BC$22,FALSE)))="","",TEXT(TRIM(INDEX('Member Census'!$B$23:$BC$1401,MATCH($A38,'Member Census'!$A$23:$A$1401,FALSE),MATCH(F$1,'Member Census'!$B$22:$BC$22,FALSE))),"mmddyyyy"))</f>
        <v/>
      </c>
      <c r="G38" s="7" t="str">
        <f>IF(TRIM($E38)&lt;&gt;"",IF($D38=1,IFERROR(VLOOKUP(INDEX('Member Census'!$B$23:$BC$1401,MATCH($A38,'Member Census'!$A$23:$A$1401,FALSE),MATCH(G$1,'Member Census'!$B$22:$BC$22,FALSE)),Key!$C$2:$F$29,4,FALSE),""),G37),"")</f>
        <v/>
      </c>
      <c r="H38" s="7" t="str">
        <f>IF(TRIM($E38)&lt;&gt;"",IF($D38=1,IF(TRIM(INDEX('Member Census'!$B$23:$BC$1401,MATCH($A38,'Member Census'!$A$23:$A$1401,FALSE),MATCH(H$1,'Member Census'!$B$22:$BC$22,FALSE)))="",$G38,IFERROR(VLOOKUP(INDEX('Member Census'!$B$23:$BC$1401,MATCH($A38,'Member Census'!$A$23:$A$1401,FALSE),MATCH(H$1,'Member Census'!$B$22:$BC$22,FALSE)),Key!$D$2:$F$29,3,FALSE),"")),H37),"")</f>
        <v/>
      </c>
      <c r="I38" s="7" t="str">
        <f>IF(TRIM(INDEX('Member Census'!$B$23:$BC$1401,MATCH($A38,'Member Census'!$A$23:$A$1401,FALSE),MATCH(I$1,'Member Census'!$B$22:$BC$22,FALSE)))="","",INDEX('Member Census'!$B$23:$BC$1401,MATCH($A38,'Member Census'!$A$23:$A$1401,FALSE),MATCH(I$1,'Member Census'!$B$22:$BC$22,FALSE)))</f>
        <v/>
      </c>
      <c r="J38" s="7"/>
      <c r="K38" s="7" t="str">
        <f>LEFT(TRIM(IF(TRIM(INDEX('Member Census'!$B$23:$BC$1401,MATCH($A38,'Member Census'!$A$23:$A$1401,FALSE),MATCH(K$1,'Member Census'!$B$22:$BC$22,FALSE)))="",IF(AND(TRIM($E38)&lt;&gt;"",$D38&gt;1),K37,""),INDEX('Member Census'!$B$23:$BC$1401,MATCH($A38,'Member Census'!$A$23:$A$1401,FALSE),MATCH(K$1,'Member Census'!$B$22:$BC$22,FALSE)))),5)</f>
        <v/>
      </c>
      <c r="L38" s="7" t="str">
        <f t="shared" si="3"/>
        <v/>
      </c>
      <c r="M38" s="7" t="str">
        <f>IF(TRIM($E38)&lt;&gt;"",TRIM(IF(TRIM(INDEX('Member Census'!$B$23:$BC$1401,MATCH($A38,'Member Census'!$A$23:$A$1401,FALSE),MATCH(M$1,'Member Census'!$B$22:$BC$22,FALSE)))="",IF(AND(TRIM($E38)&lt;&gt;"",$D38&gt;1),M37,"N"),INDEX('Member Census'!$B$23:$BC$1401,MATCH($A38,'Member Census'!$A$23:$A$1401,FALSE),MATCH(M$1,'Member Census'!$B$22:$BC$22,FALSE)))),"")</f>
        <v/>
      </c>
      <c r="N38" s="7"/>
      <c r="O38" s="7" t="str">
        <f>TRIM(IF(TRIM(INDEX('Member Census'!$B$23:$BC$1401,MATCH($A38,'Member Census'!$A$23:$A$1401,FALSE),MATCH(O$1,'Member Census'!$B$22:$BC$22,FALSE)))="",IF(AND(TRIM($E38)&lt;&gt;"",$D38&gt;1),O37,""),INDEX('Member Census'!$B$23:$BC$1401,MATCH($A38,'Member Census'!$A$23:$A$1401,FALSE),MATCH(O$1,'Member Census'!$B$22:$BC$22,FALSE))))</f>
        <v/>
      </c>
      <c r="P38" s="7" t="str">
        <f>TRIM(IF(TRIM(INDEX('Member Census'!$B$23:$BC$1401,MATCH($A38,'Member Census'!$A$23:$A$1401,FALSE),MATCH(P$1,'Member Census'!$B$22:$BC$22,FALSE)))="",IF(AND(TRIM($E38)&lt;&gt;"",$D38&gt;1),P37,""),INDEX('Member Census'!$B$23:$BC$1401,MATCH($A38,'Member Census'!$A$23:$A$1401,FALSE),MATCH(P$1,'Member Census'!$B$22:$BC$22,FALSE))))</f>
        <v/>
      </c>
      <c r="Q38" s="7"/>
    </row>
    <row r="39" spans="1:17" x14ac:dyDescent="0.3">
      <c r="A39" s="1">
        <f t="shared" si="1"/>
        <v>32</v>
      </c>
      <c r="B39" s="3"/>
      <c r="C39" s="7" t="str">
        <f t="shared" si="2"/>
        <v/>
      </c>
      <c r="D39" s="7" t="str">
        <f t="shared" si="0"/>
        <v/>
      </c>
      <c r="E39" s="9" t="str">
        <f>IF(TRIM(INDEX('Member Census'!$B$23:$BC$1401,MATCH($A39,'Member Census'!$A$23:$A$1401,FALSE),MATCH(E$1,'Member Census'!$B$22:$BC$22,FALSE)))="","",VLOOKUP(INDEX('Member Census'!$B$23:$BC$1401,MATCH($A39,'Member Census'!$A$23:$A$1401,FALSE),MATCH(E$1,'Member Census'!$B$22:$BC$22,FALSE)),Key!$A$2:$B$27,2,FALSE))</f>
        <v/>
      </c>
      <c r="F39" s="10" t="str">
        <f>IF(TRIM(INDEX('Member Census'!$B$23:$BC$1401,MATCH($A39,'Member Census'!$A$23:$A$1401,FALSE),MATCH(F$1,'Member Census'!$B$22:$BC$22,FALSE)))="","",TEXT(TRIM(INDEX('Member Census'!$B$23:$BC$1401,MATCH($A39,'Member Census'!$A$23:$A$1401,FALSE),MATCH(F$1,'Member Census'!$B$22:$BC$22,FALSE))),"mmddyyyy"))</f>
        <v/>
      </c>
      <c r="G39" s="7" t="str">
        <f>IF(TRIM($E39)&lt;&gt;"",IF($D39=1,IFERROR(VLOOKUP(INDEX('Member Census'!$B$23:$BC$1401,MATCH($A39,'Member Census'!$A$23:$A$1401,FALSE),MATCH(G$1,'Member Census'!$B$22:$BC$22,FALSE)),Key!$C$2:$F$29,4,FALSE),""),G38),"")</f>
        <v/>
      </c>
      <c r="H39" s="7" t="str">
        <f>IF(TRIM($E39)&lt;&gt;"",IF($D39=1,IF(TRIM(INDEX('Member Census'!$B$23:$BC$1401,MATCH($A39,'Member Census'!$A$23:$A$1401,FALSE),MATCH(H$1,'Member Census'!$B$22:$BC$22,FALSE)))="",$G39,IFERROR(VLOOKUP(INDEX('Member Census'!$B$23:$BC$1401,MATCH($A39,'Member Census'!$A$23:$A$1401,FALSE),MATCH(H$1,'Member Census'!$B$22:$BC$22,FALSE)),Key!$D$2:$F$29,3,FALSE),"")),H38),"")</f>
        <v/>
      </c>
      <c r="I39" s="7" t="str">
        <f>IF(TRIM(INDEX('Member Census'!$B$23:$BC$1401,MATCH($A39,'Member Census'!$A$23:$A$1401,FALSE),MATCH(I$1,'Member Census'!$B$22:$BC$22,FALSE)))="","",INDEX('Member Census'!$B$23:$BC$1401,MATCH($A39,'Member Census'!$A$23:$A$1401,FALSE),MATCH(I$1,'Member Census'!$B$22:$BC$22,FALSE)))</f>
        <v/>
      </c>
      <c r="J39" s="7"/>
      <c r="K39" s="7" t="str">
        <f>LEFT(TRIM(IF(TRIM(INDEX('Member Census'!$B$23:$BC$1401,MATCH($A39,'Member Census'!$A$23:$A$1401,FALSE),MATCH(K$1,'Member Census'!$B$22:$BC$22,FALSE)))="",IF(AND(TRIM($E39)&lt;&gt;"",$D39&gt;1),K38,""),INDEX('Member Census'!$B$23:$BC$1401,MATCH($A39,'Member Census'!$A$23:$A$1401,FALSE),MATCH(K$1,'Member Census'!$B$22:$BC$22,FALSE)))),5)</f>
        <v/>
      </c>
      <c r="L39" s="7" t="str">
        <f t="shared" si="3"/>
        <v/>
      </c>
      <c r="M39" s="7" t="str">
        <f>IF(TRIM($E39)&lt;&gt;"",TRIM(IF(TRIM(INDEX('Member Census'!$B$23:$BC$1401,MATCH($A39,'Member Census'!$A$23:$A$1401,FALSE),MATCH(M$1,'Member Census'!$B$22:$BC$22,FALSE)))="",IF(AND(TRIM($E39)&lt;&gt;"",$D39&gt;1),M38,"N"),INDEX('Member Census'!$B$23:$BC$1401,MATCH($A39,'Member Census'!$A$23:$A$1401,FALSE),MATCH(M$1,'Member Census'!$B$22:$BC$22,FALSE)))),"")</f>
        <v/>
      </c>
      <c r="N39" s="7"/>
      <c r="O39" s="7" t="str">
        <f>TRIM(IF(TRIM(INDEX('Member Census'!$B$23:$BC$1401,MATCH($A39,'Member Census'!$A$23:$A$1401,FALSE),MATCH(O$1,'Member Census'!$B$22:$BC$22,FALSE)))="",IF(AND(TRIM($E39)&lt;&gt;"",$D39&gt;1),O38,""),INDEX('Member Census'!$B$23:$BC$1401,MATCH($A39,'Member Census'!$A$23:$A$1401,FALSE),MATCH(O$1,'Member Census'!$B$22:$BC$22,FALSE))))</f>
        <v/>
      </c>
      <c r="P39" s="7" t="str">
        <f>TRIM(IF(TRIM(INDEX('Member Census'!$B$23:$BC$1401,MATCH($A39,'Member Census'!$A$23:$A$1401,FALSE),MATCH(P$1,'Member Census'!$B$22:$BC$22,FALSE)))="",IF(AND(TRIM($E39)&lt;&gt;"",$D39&gt;1),P38,""),INDEX('Member Census'!$B$23:$BC$1401,MATCH($A39,'Member Census'!$A$23:$A$1401,FALSE),MATCH(P$1,'Member Census'!$B$22:$BC$22,FALSE))))</f>
        <v/>
      </c>
      <c r="Q39" s="7"/>
    </row>
    <row r="40" spans="1:17" x14ac:dyDescent="0.3">
      <c r="A40" s="1">
        <f t="shared" si="1"/>
        <v>33</v>
      </c>
      <c r="B40" s="3"/>
      <c r="C40" s="7" t="str">
        <f t="shared" si="2"/>
        <v/>
      </c>
      <c r="D40" s="7" t="str">
        <f t="shared" si="0"/>
        <v/>
      </c>
      <c r="E40" s="9" t="str">
        <f>IF(TRIM(INDEX('Member Census'!$B$23:$BC$1401,MATCH($A40,'Member Census'!$A$23:$A$1401,FALSE),MATCH(E$1,'Member Census'!$B$22:$BC$22,FALSE)))="","",VLOOKUP(INDEX('Member Census'!$B$23:$BC$1401,MATCH($A40,'Member Census'!$A$23:$A$1401,FALSE),MATCH(E$1,'Member Census'!$B$22:$BC$22,FALSE)),Key!$A$2:$B$27,2,FALSE))</f>
        <v/>
      </c>
      <c r="F40" s="10" t="str">
        <f>IF(TRIM(INDEX('Member Census'!$B$23:$BC$1401,MATCH($A40,'Member Census'!$A$23:$A$1401,FALSE),MATCH(F$1,'Member Census'!$B$22:$BC$22,FALSE)))="","",TEXT(TRIM(INDEX('Member Census'!$B$23:$BC$1401,MATCH($A40,'Member Census'!$A$23:$A$1401,FALSE),MATCH(F$1,'Member Census'!$B$22:$BC$22,FALSE))),"mmddyyyy"))</f>
        <v/>
      </c>
      <c r="G40" s="7" t="str">
        <f>IF(TRIM($E40)&lt;&gt;"",IF($D40=1,IFERROR(VLOOKUP(INDEX('Member Census'!$B$23:$BC$1401,MATCH($A40,'Member Census'!$A$23:$A$1401,FALSE),MATCH(G$1,'Member Census'!$B$22:$BC$22,FALSE)),Key!$C$2:$F$29,4,FALSE),""),G39),"")</f>
        <v/>
      </c>
      <c r="H40" s="7" t="str">
        <f>IF(TRIM($E40)&lt;&gt;"",IF($D40=1,IF(TRIM(INDEX('Member Census'!$B$23:$BC$1401,MATCH($A40,'Member Census'!$A$23:$A$1401,FALSE),MATCH(H$1,'Member Census'!$B$22:$BC$22,FALSE)))="",$G40,IFERROR(VLOOKUP(INDEX('Member Census'!$B$23:$BC$1401,MATCH($A40,'Member Census'!$A$23:$A$1401,FALSE),MATCH(H$1,'Member Census'!$B$22:$BC$22,FALSE)),Key!$D$2:$F$29,3,FALSE),"")),H39),"")</f>
        <v/>
      </c>
      <c r="I40" s="7" t="str">
        <f>IF(TRIM(INDEX('Member Census'!$B$23:$BC$1401,MATCH($A40,'Member Census'!$A$23:$A$1401,FALSE),MATCH(I$1,'Member Census'!$B$22:$BC$22,FALSE)))="","",INDEX('Member Census'!$B$23:$BC$1401,MATCH($A40,'Member Census'!$A$23:$A$1401,FALSE),MATCH(I$1,'Member Census'!$B$22:$BC$22,FALSE)))</f>
        <v/>
      </c>
      <c r="J40" s="7"/>
      <c r="K40" s="7" t="str">
        <f>LEFT(TRIM(IF(TRIM(INDEX('Member Census'!$B$23:$BC$1401,MATCH($A40,'Member Census'!$A$23:$A$1401,FALSE),MATCH(K$1,'Member Census'!$B$22:$BC$22,FALSE)))="",IF(AND(TRIM($E40)&lt;&gt;"",$D40&gt;1),K39,""),INDEX('Member Census'!$B$23:$BC$1401,MATCH($A40,'Member Census'!$A$23:$A$1401,FALSE),MATCH(K$1,'Member Census'!$B$22:$BC$22,FALSE)))),5)</f>
        <v/>
      </c>
      <c r="L40" s="7" t="str">
        <f t="shared" si="3"/>
        <v/>
      </c>
      <c r="M40" s="7" t="str">
        <f>IF(TRIM($E40)&lt;&gt;"",TRIM(IF(TRIM(INDEX('Member Census'!$B$23:$BC$1401,MATCH($A40,'Member Census'!$A$23:$A$1401,FALSE),MATCH(M$1,'Member Census'!$B$22:$BC$22,FALSE)))="",IF(AND(TRIM($E40)&lt;&gt;"",$D40&gt;1),M39,"N"),INDEX('Member Census'!$B$23:$BC$1401,MATCH($A40,'Member Census'!$A$23:$A$1401,FALSE),MATCH(M$1,'Member Census'!$B$22:$BC$22,FALSE)))),"")</f>
        <v/>
      </c>
      <c r="N40" s="7"/>
      <c r="O40" s="7" t="str">
        <f>TRIM(IF(TRIM(INDEX('Member Census'!$B$23:$BC$1401,MATCH($A40,'Member Census'!$A$23:$A$1401,FALSE),MATCH(O$1,'Member Census'!$B$22:$BC$22,FALSE)))="",IF(AND(TRIM($E40)&lt;&gt;"",$D40&gt;1),O39,""),INDEX('Member Census'!$B$23:$BC$1401,MATCH($A40,'Member Census'!$A$23:$A$1401,FALSE),MATCH(O$1,'Member Census'!$B$22:$BC$22,FALSE))))</f>
        <v/>
      </c>
      <c r="P40" s="7" t="str">
        <f>TRIM(IF(TRIM(INDEX('Member Census'!$B$23:$BC$1401,MATCH($A40,'Member Census'!$A$23:$A$1401,FALSE),MATCH(P$1,'Member Census'!$B$22:$BC$22,FALSE)))="",IF(AND(TRIM($E40)&lt;&gt;"",$D40&gt;1),P39,""),INDEX('Member Census'!$B$23:$BC$1401,MATCH($A40,'Member Census'!$A$23:$A$1401,FALSE),MATCH(P$1,'Member Census'!$B$22:$BC$22,FALSE))))</f>
        <v/>
      </c>
      <c r="Q40" s="7"/>
    </row>
    <row r="41" spans="1:17" x14ac:dyDescent="0.3">
      <c r="A41" s="1">
        <f t="shared" si="1"/>
        <v>34</v>
      </c>
      <c r="B41" s="3"/>
      <c r="C41" s="7" t="str">
        <f t="shared" si="2"/>
        <v/>
      </c>
      <c r="D41" s="7" t="str">
        <f t="shared" si="0"/>
        <v/>
      </c>
      <c r="E41" s="9" t="str">
        <f>IF(TRIM(INDEX('Member Census'!$B$23:$BC$1401,MATCH($A41,'Member Census'!$A$23:$A$1401,FALSE),MATCH(E$1,'Member Census'!$B$22:$BC$22,FALSE)))="","",VLOOKUP(INDEX('Member Census'!$B$23:$BC$1401,MATCH($A41,'Member Census'!$A$23:$A$1401,FALSE),MATCH(E$1,'Member Census'!$B$22:$BC$22,FALSE)),Key!$A$2:$B$27,2,FALSE))</f>
        <v/>
      </c>
      <c r="F41" s="10" t="str">
        <f>IF(TRIM(INDEX('Member Census'!$B$23:$BC$1401,MATCH($A41,'Member Census'!$A$23:$A$1401,FALSE),MATCH(F$1,'Member Census'!$B$22:$BC$22,FALSE)))="","",TEXT(TRIM(INDEX('Member Census'!$B$23:$BC$1401,MATCH($A41,'Member Census'!$A$23:$A$1401,FALSE),MATCH(F$1,'Member Census'!$B$22:$BC$22,FALSE))),"mmddyyyy"))</f>
        <v/>
      </c>
      <c r="G41" s="7" t="str">
        <f>IF(TRIM($E41)&lt;&gt;"",IF($D41=1,IFERROR(VLOOKUP(INDEX('Member Census'!$B$23:$BC$1401,MATCH($A41,'Member Census'!$A$23:$A$1401,FALSE),MATCH(G$1,'Member Census'!$B$22:$BC$22,FALSE)),Key!$C$2:$F$29,4,FALSE),""),G40),"")</f>
        <v/>
      </c>
      <c r="H41" s="7" t="str">
        <f>IF(TRIM($E41)&lt;&gt;"",IF($D41=1,IF(TRIM(INDEX('Member Census'!$B$23:$BC$1401,MATCH($A41,'Member Census'!$A$23:$A$1401,FALSE),MATCH(H$1,'Member Census'!$B$22:$BC$22,FALSE)))="",$G41,IFERROR(VLOOKUP(INDEX('Member Census'!$B$23:$BC$1401,MATCH($A41,'Member Census'!$A$23:$A$1401,FALSE),MATCH(H$1,'Member Census'!$B$22:$BC$22,FALSE)),Key!$D$2:$F$29,3,FALSE),"")),H40),"")</f>
        <v/>
      </c>
      <c r="I41" s="7" t="str">
        <f>IF(TRIM(INDEX('Member Census'!$B$23:$BC$1401,MATCH($A41,'Member Census'!$A$23:$A$1401,FALSE),MATCH(I$1,'Member Census'!$B$22:$BC$22,FALSE)))="","",INDEX('Member Census'!$B$23:$BC$1401,MATCH($A41,'Member Census'!$A$23:$A$1401,FALSE),MATCH(I$1,'Member Census'!$B$22:$BC$22,FALSE)))</f>
        <v/>
      </c>
      <c r="J41" s="7"/>
      <c r="K41" s="7" t="str">
        <f>LEFT(TRIM(IF(TRIM(INDEX('Member Census'!$B$23:$BC$1401,MATCH($A41,'Member Census'!$A$23:$A$1401,FALSE),MATCH(K$1,'Member Census'!$B$22:$BC$22,FALSE)))="",IF(AND(TRIM($E41)&lt;&gt;"",$D41&gt;1),K40,""),INDEX('Member Census'!$B$23:$BC$1401,MATCH($A41,'Member Census'!$A$23:$A$1401,FALSE),MATCH(K$1,'Member Census'!$B$22:$BC$22,FALSE)))),5)</f>
        <v/>
      </c>
      <c r="L41" s="7" t="str">
        <f t="shared" si="3"/>
        <v/>
      </c>
      <c r="M41" s="7" t="str">
        <f>IF(TRIM($E41)&lt;&gt;"",TRIM(IF(TRIM(INDEX('Member Census'!$B$23:$BC$1401,MATCH($A41,'Member Census'!$A$23:$A$1401,FALSE),MATCH(M$1,'Member Census'!$B$22:$BC$22,FALSE)))="",IF(AND(TRIM($E41)&lt;&gt;"",$D41&gt;1),M40,"N"),INDEX('Member Census'!$B$23:$BC$1401,MATCH($A41,'Member Census'!$A$23:$A$1401,FALSE),MATCH(M$1,'Member Census'!$B$22:$BC$22,FALSE)))),"")</f>
        <v/>
      </c>
      <c r="N41" s="7"/>
      <c r="O41" s="7" t="str">
        <f>TRIM(IF(TRIM(INDEX('Member Census'!$B$23:$BC$1401,MATCH($A41,'Member Census'!$A$23:$A$1401,FALSE),MATCH(O$1,'Member Census'!$B$22:$BC$22,FALSE)))="",IF(AND(TRIM($E41)&lt;&gt;"",$D41&gt;1),O40,""),INDEX('Member Census'!$B$23:$BC$1401,MATCH($A41,'Member Census'!$A$23:$A$1401,FALSE),MATCH(O$1,'Member Census'!$B$22:$BC$22,FALSE))))</f>
        <v/>
      </c>
      <c r="P41" s="7" t="str">
        <f>TRIM(IF(TRIM(INDEX('Member Census'!$B$23:$BC$1401,MATCH($A41,'Member Census'!$A$23:$A$1401,FALSE),MATCH(P$1,'Member Census'!$B$22:$BC$22,FALSE)))="",IF(AND(TRIM($E41)&lt;&gt;"",$D41&gt;1),P40,""),INDEX('Member Census'!$B$23:$BC$1401,MATCH($A41,'Member Census'!$A$23:$A$1401,FALSE),MATCH(P$1,'Member Census'!$B$22:$BC$22,FALSE))))</f>
        <v/>
      </c>
      <c r="Q41" s="7"/>
    </row>
    <row r="42" spans="1:17" x14ac:dyDescent="0.3">
      <c r="A42" s="1">
        <f t="shared" si="1"/>
        <v>35</v>
      </c>
      <c r="B42" s="3"/>
      <c r="C42" s="7" t="str">
        <f t="shared" si="2"/>
        <v/>
      </c>
      <c r="D42" s="7" t="str">
        <f t="shared" si="0"/>
        <v/>
      </c>
      <c r="E42" s="9" t="str">
        <f>IF(TRIM(INDEX('Member Census'!$B$23:$BC$1401,MATCH($A42,'Member Census'!$A$23:$A$1401,FALSE),MATCH(E$1,'Member Census'!$B$22:$BC$22,FALSE)))="","",VLOOKUP(INDEX('Member Census'!$B$23:$BC$1401,MATCH($A42,'Member Census'!$A$23:$A$1401,FALSE),MATCH(E$1,'Member Census'!$B$22:$BC$22,FALSE)),Key!$A$2:$B$27,2,FALSE))</f>
        <v/>
      </c>
      <c r="F42" s="10" t="str">
        <f>IF(TRIM(INDEX('Member Census'!$B$23:$BC$1401,MATCH($A42,'Member Census'!$A$23:$A$1401,FALSE),MATCH(F$1,'Member Census'!$B$22:$BC$22,FALSE)))="","",TEXT(TRIM(INDEX('Member Census'!$B$23:$BC$1401,MATCH($A42,'Member Census'!$A$23:$A$1401,FALSE),MATCH(F$1,'Member Census'!$B$22:$BC$22,FALSE))),"mmddyyyy"))</f>
        <v/>
      </c>
      <c r="G42" s="7" t="str">
        <f>IF(TRIM($E42)&lt;&gt;"",IF($D42=1,IFERROR(VLOOKUP(INDEX('Member Census'!$B$23:$BC$1401,MATCH($A42,'Member Census'!$A$23:$A$1401,FALSE),MATCH(G$1,'Member Census'!$B$22:$BC$22,FALSE)),Key!$C$2:$F$29,4,FALSE),""),G41),"")</f>
        <v/>
      </c>
      <c r="H42" s="7" t="str">
        <f>IF(TRIM($E42)&lt;&gt;"",IF($D42=1,IF(TRIM(INDEX('Member Census'!$B$23:$BC$1401,MATCH($A42,'Member Census'!$A$23:$A$1401,FALSE),MATCH(H$1,'Member Census'!$B$22:$BC$22,FALSE)))="",$G42,IFERROR(VLOOKUP(INDEX('Member Census'!$B$23:$BC$1401,MATCH($A42,'Member Census'!$A$23:$A$1401,FALSE),MATCH(H$1,'Member Census'!$B$22:$BC$22,FALSE)),Key!$D$2:$F$29,3,FALSE),"")),H41),"")</f>
        <v/>
      </c>
      <c r="I42" s="7" t="str">
        <f>IF(TRIM(INDEX('Member Census'!$B$23:$BC$1401,MATCH($A42,'Member Census'!$A$23:$A$1401,FALSE),MATCH(I$1,'Member Census'!$B$22:$BC$22,FALSE)))="","",INDEX('Member Census'!$B$23:$BC$1401,MATCH($A42,'Member Census'!$A$23:$A$1401,FALSE),MATCH(I$1,'Member Census'!$B$22:$BC$22,FALSE)))</f>
        <v/>
      </c>
      <c r="J42" s="7"/>
      <c r="K42" s="7" t="str">
        <f>LEFT(TRIM(IF(TRIM(INDEX('Member Census'!$B$23:$BC$1401,MATCH($A42,'Member Census'!$A$23:$A$1401,FALSE),MATCH(K$1,'Member Census'!$B$22:$BC$22,FALSE)))="",IF(AND(TRIM($E42)&lt;&gt;"",$D42&gt;1),K41,""),INDEX('Member Census'!$B$23:$BC$1401,MATCH($A42,'Member Census'!$A$23:$A$1401,FALSE),MATCH(K$1,'Member Census'!$B$22:$BC$22,FALSE)))),5)</f>
        <v/>
      </c>
      <c r="L42" s="7" t="str">
        <f t="shared" si="3"/>
        <v/>
      </c>
      <c r="M42" s="7" t="str">
        <f>IF(TRIM($E42)&lt;&gt;"",TRIM(IF(TRIM(INDEX('Member Census'!$B$23:$BC$1401,MATCH($A42,'Member Census'!$A$23:$A$1401,FALSE),MATCH(M$1,'Member Census'!$B$22:$BC$22,FALSE)))="",IF(AND(TRIM($E42)&lt;&gt;"",$D42&gt;1),M41,"N"),INDEX('Member Census'!$B$23:$BC$1401,MATCH($A42,'Member Census'!$A$23:$A$1401,FALSE),MATCH(M$1,'Member Census'!$B$22:$BC$22,FALSE)))),"")</f>
        <v/>
      </c>
      <c r="N42" s="7"/>
      <c r="O42" s="7" t="str">
        <f>TRIM(IF(TRIM(INDEX('Member Census'!$B$23:$BC$1401,MATCH($A42,'Member Census'!$A$23:$A$1401,FALSE),MATCH(O$1,'Member Census'!$B$22:$BC$22,FALSE)))="",IF(AND(TRIM($E42)&lt;&gt;"",$D42&gt;1),O41,""),INDEX('Member Census'!$B$23:$BC$1401,MATCH($A42,'Member Census'!$A$23:$A$1401,FALSE),MATCH(O$1,'Member Census'!$B$22:$BC$22,FALSE))))</f>
        <v/>
      </c>
      <c r="P42" s="7" t="str">
        <f>TRIM(IF(TRIM(INDEX('Member Census'!$B$23:$BC$1401,MATCH($A42,'Member Census'!$A$23:$A$1401,FALSE),MATCH(P$1,'Member Census'!$B$22:$BC$22,FALSE)))="",IF(AND(TRIM($E42)&lt;&gt;"",$D42&gt;1),P41,""),INDEX('Member Census'!$B$23:$BC$1401,MATCH($A42,'Member Census'!$A$23:$A$1401,FALSE),MATCH(P$1,'Member Census'!$B$22:$BC$22,FALSE))))</f>
        <v/>
      </c>
      <c r="Q42" s="7"/>
    </row>
    <row r="43" spans="1:17" x14ac:dyDescent="0.3">
      <c r="A43" s="1">
        <f t="shared" si="1"/>
        <v>36</v>
      </c>
      <c r="B43" s="3"/>
      <c r="C43" s="7" t="str">
        <f t="shared" si="2"/>
        <v/>
      </c>
      <c r="D43" s="7" t="str">
        <f t="shared" si="0"/>
        <v/>
      </c>
      <c r="E43" s="9" t="str">
        <f>IF(TRIM(INDEX('Member Census'!$B$23:$BC$1401,MATCH($A43,'Member Census'!$A$23:$A$1401,FALSE),MATCH(E$1,'Member Census'!$B$22:$BC$22,FALSE)))="","",VLOOKUP(INDEX('Member Census'!$B$23:$BC$1401,MATCH($A43,'Member Census'!$A$23:$A$1401,FALSE),MATCH(E$1,'Member Census'!$B$22:$BC$22,FALSE)),Key!$A$2:$B$27,2,FALSE))</f>
        <v/>
      </c>
      <c r="F43" s="10" t="str">
        <f>IF(TRIM(INDEX('Member Census'!$B$23:$BC$1401,MATCH($A43,'Member Census'!$A$23:$A$1401,FALSE),MATCH(F$1,'Member Census'!$B$22:$BC$22,FALSE)))="","",TEXT(TRIM(INDEX('Member Census'!$B$23:$BC$1401,MATCH($A43,'Member Census'!$A$23:$A$1401,FALSE),MATCH(F$1,'Member Census'!$B$22:$BC$22,FALSE))),"mmddyyyy"))</f>
        <v/>
      </c>
      <c r="G43" s="7" t="str">
        <f>IF(TRIM($E43)&lt;&gt;"",IF($D43=1,IFERROR(VLOOKUP(INDEX('Member Census'!$B$23:$BC$1401,MATCH($A43,'Member Census'!$A$23:$A$1401,FALSE),MATCH(G$1,'Member Census'!$B$22:$BC$22,FALSE)),Key!$C$2:$F$29,4,FALSE),""),G42),"")</f>
        <v/>
      </c>
      <c r="H43" s="7" t="str">
        <f>IF(TRIM($E43)&lt;&gt;"",IF($D43=1,IF(TRIM(INDEX('Member Census'!$B$23:$BC$1401,MATCH($A43,'Member Census'!$A$23:$A$1401,FALSE),MATCH(H$1,'Member Census'!$B$22:$BC$22,FALSE)))="",$G43,IFERROR(VLOOKUP(INDEX('Member Census'!$B$23:$BC$1401,MATCH($A43,'Member Census'!$A$23:$A$1401,FALSE),MATCH(H$1,'Member Census'!$B$22:$BC$22,FALSE)),Key!$D$2:$F$29,3,FALSE),"")),H42),"")</f>
        <v/>
      </c>
      <c r="I43" s="7" t="str">
        <f>IF(TRIM(INDEX('Member Census'!$B$23:$BC$1401,MATCH($A43,'Member Census'!$A$23:$A$1401,FALSE),MATCH(I$1,'Member Census'!$B$22:$BC$22,FALSE)))="","",INDEX('Member Census'!$B$23:$BC$1401,MATCH($A43,'Member Census'!$A$23:$A$1401,FALSE),MATCH(I$1,'Member Census'!$B$22:$BC$22,FALSE)))</f>
        <v/>
      </c>
      <c r="J43" s="7"/>
      <c r="K43" s="7" t="str">
        <f>LEFT(TRIM(IF(TRIM(INDEX('Member Census'!$B$23:$BC$1401,MATCH($A43,'Member Census'!$A$23:$A$1401,FALSE),MATCH(K$1,'Member Census'!$B$22:$BC$22,FALSE)))="",IF(AND(TRIM($E43)&lt;&gt;"",$D43&gt;1),K42,""),INDEX('Member Census'!$B$23:$BC$1401,MATCH($A43,'Member Census'!$A$23:$A$1401,FALSE),MATCH(K$1,'Member Census'!$B$22:$BC$22,FALSE)))),5)</f>
        <v/>
      </c>
      <c r="L43" s="7" t="str">
        <f t="shared" si="3"/>
        <v/>
      </c>
      <c r="M43" s="7" t="str">
        <f>IF(TRIM($E43)&lt;&gt;"",TRIM(IF(TRIM(INDEX('Member Census'!$B$23:$BC$1401,MATCH($A43,'Member Census'!$A$23:$A$1401,FALSE),MATCH(M$1,'Member Census'!$B$22:$BC$22,FALSE)))="",IF(AND(TRIM($E43)&lt;&gt;"",$D43&gt;1),M42,"N"),INDEX('Member Census'!$B$23:$BC$1401,MATCH($A43,'Member Census'!$A$23:$A$1401,FALSE),MATCH(M$1,'Member Census'!$B$22:$BC$22,FALSE)))),"")</f>
        <v/>
      </c>
      <c r="N43" s="7"/>
      <c r="O43" s="7" t="str">
        <f>TRIM(IF(TRIM(INDEX('Member Census'!$B$23:$BC$1401,MATCH($A43,'Member Census'!$A$23:$A$1401,FALSE),MATCH(O$1,'Member Census'!$B$22:$BC$22,FALSE)))="",IF(AND(TRIM($E43)&lt;&gt;"",$D43&gt;1),O42,""),INDEX('Member Census'!$B$23:$BC$1401,MATCH($A43,'Member Census'!$A$23:$A$1401,FALSE),MATCH(O$1,'Member Census'!$B$22:$BC$22,FALSE))))</f>
        <v/>
      </c>
      <c r="P43" s="7" t="str">
        <f>TRIM(IF(TRIM(INDEX('Member Census'!$B$23:$BC$1401,MATCH($A43,'Member Census'!$A$23:$A$1401,FALSE),MATCH(P$1,'Member Census'!$B$22:$BC$22,FALSE)))="",IF(AND(TRIM($E43)&lt;&gt;"",$D43&gt;1),P42,""),INDEX('Member Census'!$B$23:$BC$1401,MATCH($A43,'Member Census'!$A$23:$A$1401,FALSE),MATCH(P$1,'Member Census'!$B$22:$BC$22,FALSE))))</f>
        <v/>
      </c>
      <c r="Q43" s="7"/>
    </row>
    <row r="44" spans="1:17" x14ac:dyDescent="0.3">
      <c r="A44" s="1">
        <f t="shared" si="1"/>
        <v>37</v>
      </c>
      <c r="B44" s="3"/>
      <c r="C44" s="7" t="str">
        <f t="shared" si="2"/>
        <v/>
      </c>
      <c r="D44" s="7" t="str">
        <f t="shared" si="0"/>
        <v/>
      </c>
      <c r="E44" s="9" t="str">
        <f>IF(TRIM(INDEX('Member Census'!$B$23:$BC$1401,MATCH($A44,'Member Census'!$A$23:$A$1401,FALSE),MATCH(E$1,'Member Census'!$B$22:$BC$22,FALSE)))="","",VLOOKUP(INDEX('Member Census'!$B$23:$BC$1401,MATCH($A44,'Member Census'!$A$23:$A$1401,FALSE),MATCH(E$1,'Member Census'!$B$22:$BC$22,FALSE)),Key!$A$2:$B$27,2,FALSE))</f>
        <v/>
      </c>
      <c r="F44" s="10" t="str">
        <f>IF(TRIM(INDEX('Member Census'!$B$23:$BC$1401,MATCH($A44,'Member Census'!$A$23:$A$1401,FALSE),MATCH(F$1,'Member Census'!$B$22:$BC$22,FALSE)))="","",TEXT(TRIM(INDEX('Member Census'!$B$23:$BC$1401,MATCH($A44,'Member Census'!$A$23:$A$1401,FALSE),MATCH(F$1,'Member Census'!$B$22:$BC$22,FALSE))),"mmddyyyy"))</f>
        <v/>
      </c>
      <c r="G44" s="7" t="str">
        <f>IF(TRIM($E44)&lt;&gt;"",IF($D44=1,IFERROR(VLOOKUP(INDEX('Member Census'!$B$23:$BC$1401,MATCH($A44,'Member Census'!$A$23:$A$1401,FALSE),MATCH(G$1,'Member Census'!$B$22:$BC$22,FALSE)),Key!$C$2:$F$29,4,FALSE),""),G43),"")</f>
        <v/>
      </c>
      <c r="H44" s="7" t="str">
        <f>IF(TRIM($E44)&lt;&gt;"",IF($D44=1,IF(TRIM(INDEX('Member Census'!$B$23:$BC$1401,MATCH($A44,'Member Census'!$A$23:$A$1401,FALSE),MATCH(H$1,'Member Census'!$B$22:$BC$22,FALSE)))="",$G44,IFERROR(VLOOKUP(INDEX('Member Census'!$B$23:$BC$1401,MATCH($A44,'Member Census'!$A$23:$A$1401,FALSE),MATCH(H$1,'Member Census'!$B$22:$BC$22,FALSE)),Key!$D$2:$F$29,3,FALSE),"")),H43),"")</f>
        <v/>
      </c>
      <c r="I44" s="7" t="str">
        <f>IF(TRIM(INDEX('Member Census'!$B$23:$BC$1401,MATCH($A44,'Member Census'!$A$23:$A$1401,FALSE),MATCH(I$1,'Member Census'!$B$22:$BC$22,FALSE)))="","",INDEX('Member Census'!$B$23:$BC$1401,MATCH($A44,'Member Census'!$A$23:$A$1401,FALSE),MATCH(I$1,'Member Census'!$B$22:$BC$22,FALSE)))</f>
        <v/>
      </c>
      <c r="J44" s="7"/>
      <c r="K44" s="7" t="str">
        <f>LEFT(TRIM(IF(TRIM(INDEX('Member Census'!$B$23:$BC$1401,MATCH($A44,'Member Census'!$A$23:$A$1401,FALSE),MATCH(K$1,'Member Census'!$B$22:$BC$22,FALSE)))="",IF(AND(TRIM($E44)&lt;&gt;"",$D44&gt;1),K43,""),INDEX('Member Census'!$B$23:$BC$1401,MATCH($A44,'Member Census'!$A$23:$A$1401,FALSE),MATCH(K$1,'Member Census'!$B$22:$BC$22,FALSE)))),5)</f>
        <v/>
      </c>
      <c r="L44" s="7" t="str">
        <f t="shared" si="3"/>
        <v/>
      </c>
      <c r="M44" s="7" t="str">
        <f>IF(TRIM($E44)&lt;&gt;"",TRIM(IF(TRIM(INDEX('Member Census'!$B$23:$BC$1401,MATCH($A44,'Member Census'!$A$23:$A$1401,FALSE),MATCH(M$1,'Member Census'!$B$22:$BC$22,FALSE)))="",IF(AND(TRIM($E44)&lt;&gt;"",$D44&gt;1),M43,"N"),INDEX('Member Census'!$B$23:$BC$1401,MATCH($A44,'Member Census'!$A$23:$A$1401,FALSE),MATCH(M$1,'Member Census'!$B$22:$BC$22,FALSE)))),"")</f>
        <v/>
      </c>
      <c r="N44" s="7"/>
      <c r="O44" s="7" t="str">
        <f>TRIM(IF(TRIM(INDEX('Member Census'!$B$23:$BC$1401,MATCH($A44,'Member Census'!$A$23:$A$1401,FALSE),MATCH(O$1,'Member Census'!$B$22:$BC$22,FALSE)))="",IF(AND(TRIM($E44)&lt;&gt;"",$D44&gt;1),O43,""),INDEX('Member Census'!$B$23:$BC$1401,MATCH($A44,'Member Census'!$A$23:$A$1401,FALSE),MATCH(O$1,'Member Census'!$B$22:$BC$22,FALSE))))</f>
        <v/>
      </c>
      <c r="P44" s="7" t="str">
        <f>TRIM(IF(TRIM(INDEX('Member Census'!$B$23:$BC$1401,MATCH($A44,'Member Census'!$A$23:$A$1401,FALSE),MATCH(P$1,'Member Census'!$B$22:$BC$22,FALSE)))="",IF(AND(TRIM($E44)&lt;&gt;"",$D44&gt;1),P43,""),INDEX('Member Census'!$B$23:$BC$1401,MATCH($A44,'Member Census'!$A$23:$A$1401,FALSE),MATCH(P$1,'Member Census'!$B$22:$BC$22,FALSE))))</f>
        <v/>
      </c>
      <c r="Q44" s="7"/>
    </row>
    <row r="45" spans="1:17" x14ac:dyDescent="0.3">
      <c r="A45" s="1">
        <f t="shared" si="1"/>
        <v>38</v>
      </c>
      <c r="B45" s="3"/>
      <c r="C45" s="7" t="str">
        <f t="shared" si="2"/>
        <v/>
      </c>
      <c r="D45" s="7" t="str">
        <f t="shared" si="0"/>
        <v/>
      </c>
      <c r="E45" s="9" t="str">
        <f>IF(TRIM(INDEX('Member Census'!$B$23:$BC$1401,MATCH($A45,'Member Census'!$A$23:$A$1401,FALSE),MATCH(E$1,'Member Census'!$B$22:$BC$22,FALSE)))="","",VLOOKUP(INDEX('Member Census'!$B$23:$BC$1401,MATCH($A45,'Member Census'!$A$23:$A$1401,FALSE),MATCH(E$1,'Member Census'!$B$22:$BC$22,FALSE)),Key!$A$2:$B$27,2,FALSE))</f>
        <v/>
      </c>
      <c r="F45" s="10" t="str">
        <f>IF(TRIM(INDEX('Member Census'!$B$23:$BC$1401,MATCH($A45,'Member Census'!$A$23:$A$1401,FALSE),MATCH(F$1,'Member Census'!$B$22:$BC$22,FALSE)))="","",TEXT(TRIM(INDEX('Member Census'!$B$23:$BC$1401,MATCH($A45,'Member Census'!$A$23:$A$1401,FALSE),MATCH(F$1,'Member Census'!$B$22:$BC$22,FALSE))),"mmddyyyy"))</f>
        <v/>
      </c>
      <c r="G45" s="7" t="str">
        <f>IF(TRIM($E45)&lt;&gt;"",IF($D45=1,IFERROR(VLOOKUP(INDEX('Member Census'!$B$23:$BC$1401,MATCH($A45,'Member Census'!$A$23:$A$1401,FALSE),MATCH(G$1,'Member Census'!$B$22:$BC$22,FALSE)),Key!$C$2:$F$29,4,FALSE),""),G44),"")</f>
        <v/>
      </c>
      <c r="H45" s="7" t="str">
        <f>IF(TRIM($E45)&lt;&gt;"",IF($D45=1,IF(TRIM(INDEX('Member Census'!$B$23:$BC$1401,MATCH($A45,'Member Census'!$A$23:$A$1401,FALSE),MATCH(H$1,'Member Census'!$B$22:$BC$22,FALSE)))="",$G45,IFERROR(VLOOKUP(INDEX('Member Census'!$B$23:$BC$1401,MATCH($A45,'Member Census'!$A$23:$A$1401,FALSE),MATCH(H$1,'Member Census'!$B$22:$BC$22,FALSE)),Key!$D$2:$F$29,3,FALSE),"")),H44),"")</f>
        <v/>
      </c>
      <c r="I45" s="7" t="str">
        <f>IF(TRIM(INDEX('Member Census'!$B$23:$BC$1401,MATCH($A45,'Member Census'!$A$23:$A$1401,FALSE),MATCH(I$1,'Member Census'!$B$22:$BC$22,FALSE)))="","",INDEX('Member Census'!$B$23:$BC$1401,MATCH($A45,'Member Census'!$A$23:$A$1401,FALSE),MATCH(I$1,'Member Census'!$B$22:$BC$22,FALSE)))</f>
        <v/>
      </c>
      <c r="J45" s="7"/>
      <c r="K45" s="7" t="str">
        <f>LEFT(TRIM(IF(TRIM(INDEX('Member Census'!$B$23:$BC$1401,MATCH($A45,'Member Census'!$A$23:$A$1401,FALSE),MATCH(K$1,'Member Census'!$B$22:$BC$22,FALSE)))="",IF(AND(TRIM($E45)&lt;&gt;"",$D45&gt;1),K44,""),INDEX('Member Census'!$B$23:$BC$1401,MATCH($A45,'Member Census'!$A$23:$A$1401,FALSE),MATCH(K$1,'Member Census'!$B$22:$BC$22,FALSE)))),5)</f>
        <v/>
      </c>
      <c r="L45" s="7" t="str">
        <f t="shared" si="3"/>
        <v/>
      </c>
      <c r="M45" s="7" t="str">
        <f>IF(TRIM($E45)&lt;&gt;"",TRIM(IF(TRIM(INDEX('Member Census'!$B$23:$BC$1401,MATCH($A45,'Member Census'!$A$23:$A$1401,FALSE),MATCH(M$1,'Member Census'!$B$22:$BC$22,FALSE)))="",IF(AND(TRIM($E45)&lt;&gt;"",$D45&gt;1),M44,"N"),INDEX('Member Census'!$B$23:$BC$1401,MATCH($A45,'Member Census'!$A$23:$A$1401,FALSE),MATCH(M$1,'Member Census'!$B$22:$BC$22,FALSE)))),"")</f>
        <v/>
      </c>
      <c r="N45" s="7"/>
      <c r="O45" s="7" t="str">
        <f>TRIM(IF(TRIM(INDEX('Member Census'!$B$23:$BC$1401,MATCH($A45,'Member Census'!$A$23:$A$1401,FALSE),MATCH(O$1,'Member Census'!$B$22:$BC$22,FALSE)))="",IF(AND(TRIM($E45)&lt;&gt;"",$D45&gt;1),O44,""),INDEX('Member Census'!$B$23:$BC$1401,MATCH($A45,'Member Census'!$A$23:$A$1401,FALSE),MATCH(O$1,'Member Census'!$B$22:$BC$22,FALSE))))</f>
        <v/>
      </c>
      <c r="P45" s="7" t="str">
        <f>TRIM(IF(TRIM(INDEX('Member Census'!$B$23:$BC$1401,MATCH($A45,'Member Census'!$A$23:$A$1401,FALSE),MATCH(P$1,'Member Census'!$B$22:$BC$22,FALSE)))="",IF(AND(TRIM($E45)&lt;&gt;"",$D45&gt;1),P44,""),INDEX('Member Census'!$B$23:$BC$1401,MATCH($A45,'Member Census'!$A$23:$A$1401,FALSE),MATCH(P$1,'Member Census'!$B$22:$BC$22,FALSE))))</f>
        <v/>
      </c>
      <c r="Q45" s="7"/>
    </row>
    <row r="46" spans="1:17" x14ac:dyDescent="0.3">
      <c r="A46" s="1">
        <f t="shared" si="1"/>
        <v>39</v>
      </c>
      <c r="B46" s="3"/>
      <c r="C46" s="7" t="str">
        <f t="shared" si="2"/>
        <v/>
      </c>
      <c r="D46" s="7" t="str">
        <f t="shared" si="0"/>
        <v/>
      </c>
      <c r="E46" s="9" t="str">
        <f>IF(TRIM(INDEX('Member Census'!$B$23:$BC$1401,MATCH($A46,'Member Census'!$A$23:$A$1401,FALSE),MATCH(E$1,'Member Census'!$B$22:$BC$22,FALSE)))="","",VLOOKUP(INDEX('Member Census'!$B$23:$BC$1401,MATCH($A46,'Member Census'!$A$23:$A$1401,FALSE),MATCH(E$1,'Member Census'!$B$22:$BC$22,FALSE)),Key!$A$2:$B$27,2,FALSE))</f>
        <v/>
      </c>
      <c r="F46" s="10" t="str">
        <f>IF(TRIM(INDEX('Member Census'!$B$23:$BC$1401,MATCH($A46,'Member Census'!$A$23:$A$1401,FALSE),MATCH(F$1,'Member Census'!$B$22:$BC$22,FALSE)))="","",TEXT(TRIM(INDEX('Member Census'!$B$23:$BC$1401,MATCH($A46,'Member Census'!$A$23:$A$1401,FALSE),MATCH(F$1,'Member Census'!$B$22:$BC$22,FALSE))),"mmddyyyy"))</f>
        <v/>
      </c>
      <c r="G46" s="7" t="str">
        <f>IF(TRIM($E46)&lt;&gt;"",IF($D46=1,IFERROR(VLOOKUP(INDEX('Member Census'!$B$23:$BC$1401,MATCH($A46,'Member Census'!$A$23:$A$1401,FALSE),MATCH(G$1,'Member Census'!$B$22:$BC$22,FALSE)),Key!$C$2:$F$29,4,FALSE),""),G45),"")</f>
        <v/>
      </c>
      <c r="H46" s="7" t="str">
        <f>IF(TRIM($E46)&lt;&gt;"",IF($D46=1,IF(TRIM(INDEX('Member Census'!$B$23:$BC$1401,MATCH($A46,'Member Census'!$A$23:$A$1401,FALSE),MATCH(H$1,'Member Census'!$B$22:$BC$22,FALSE)))="",$G46,IFERROR(VLOOKUP(INDEX('Member Census'!$B$23:$BC$1401,MATCH($A46,'Member Census'!$A$23:$A$1401,FALSE),MATCH(H$1,'Member Census'!$B$22:$BC$22,FALSE)),Key!$D$2:$F$29,3,FALSE),"")),H45),"")</f>
        <v/>
      </c>
      <c r="I46" s="7" t="str">
        <f>IF(TRIM(INDEX('Member Census'!$B$23:$BC$1401,MATCH($A46,'Member Census'!$A$23:$A$1401,FALSE),MATCH(I$1,'Member Census'!$B$22:$BC$22,FALSE)))="","",INDEX('Member Census'!$B$23:$BC$1401,MATCH($A46,'Member Census'!$A$23:$A$1401,FALSE),MATCH(I$1,'Member Census'!$B$22:$BC$22,FALSE)))</f>
        <v/>
      </c>
      <c r="J46" s="7"/>
      <c r="K46" s="7" t="str">
        <f>LEFT(TRIM(IF(TRIM(INDEX('Member Census'!$B$23:$BC$1401,MATCH($A46,'Member Census'!$A$23:$A$1401,FALSE),MATCH(K$1,'Member Census'!$B$22:$BC$22,FALSE)))="",IF(AND(TRIM($E46)&lt;&gt;"",$D46&gt;1),K45,""),INDEX('Member Census'!$B$23:$BC$1401,MATCH($A46,'Member Census'!$A$23:$A$1401,FALSE),MATCH(K$1,'Member Census'!$B$22:$BC$22,FALSE)))),5)</f>
        <v/>
      </c>
      <c r="L46" s="7" t="str">
        <f t="shared" si="3"/>
        <v/>
      </c>
      <c r="M46" s="7" t="str">
        <f>IF(TRIM($E46)&lt;&gt;"",TRIM(IF(TRIM(INDEX('Member Census'!$B$23:$BC$1401,MATCH($A46,'Member Census'!$A$23:$A$1401,FALSE),MATCH(M$1,'Member Census'!$B$22:$BC$22,FALSE)))="",IF(AND(TRIM($E46)&lt;&gt;"",$D46&gt;1),M45,"N"),INDEX('Member Census'!$B$23:$BC$1401,MATCH($A46,'Member Census'!$A$23:$A$1401,FALSE),MATCH(M$1,'Member Census'!$B$22:$BC$22,FALSE)))),"")</f>
        <v/>
      </c>
      <c r="N46" s="7"/>
      <c r="O46" s="7" t="str">
        <f>TRIM(IF(TRIM(INDEX('Member Census'!$B$23:$BC$1401,MATCH($A46,'Member Census'!$A$23:$A$1401,FALSE),MATCH(O$1,'Member Census'!$B$22:$BC$22,FALSE)))="",IF(AND(TRIM($E46)&lt;&gt;"",$D46&gt;1),O45,""),INDEX('Member Census'!$B$23:$BC$1401,MATCH($A46,'Member Census'!$A$23:$A$1401,FALSE),MATCH(O$1,'Member Census'!$B$22:$BC$22,FALSE))))</f>
        <v/>
      </c>
      <c r="P46" s="7" t="str">
        <f>TRIM(IF(TRIM(INDEX('Member Census'!$B$23:$BC$1401,MATCH($A46,'Member Census'!$A$23:$A$1401,FALSE),MATCH(P$1,'Member Census'!$B$22:$BC$22,FALSE)))="",IF(AND(TRIM($E46)&lt;&gt;"",$D46&gt;1),P45,""),INDEX('Member Census'!$B$23:$BC$1401,MATCH($A46,'Member Census'!$A$23:$A$1401,FALSE),MATCH(P$1,'Member Census'!$B$22:$BC$22,FALSE))))</f>
        <v/>
      </c>
      <c r="Q46" s="7"/>
    </row>
    <row r="47" spans="1:17" x14ac:dyDescent="0.3">
      <c r="A47" s="1">
        <f t="shared" si="1"/>
        <v>40</v>
      </c>
      <c r="B47" s="3"/>
      <c r="C47" s="7" t="str">
        <f t="shared" si="2"/>
        <v/>
      </c>
      <c r="D47" s="7" t="str">
        <f t="shared" si="0"/>
        <v/>
      </c>
      <c r="E47" s="9" t="str">
        <f>IF(TRIM(INDEX('Member Census'!$B$23:$BC$1401,MATCH($A47,'Member Census'!$A$23:$A$1401,FALSE),MATCH(E$1,'Member Census'!$B$22:$BC$22,FALSE)))="","",VLOOKUP(INDEX('Member Census'!$B$23:$BC$1401,MATCH($A47,'Member Census'!$A$23:$A$1401,FALSE),MATCH(E$1,'Member Census'!$B$22:$BC$22,FALSE)),Key!$A$2:$B$27,2,FALSE))</f>
        <v/>
      </c>
      <c r="F47" s="10" t="str">
        <f>IF(TRIM(INDEX('Member Census'!$B$23:$BC$1401,MATCH($A47,'Member Census'!$A$23:$A$1401,FALSE),MATCH(F$1,'Member Census'!$B$22:$BC$22,FALSE)))="","",TEXT(TRIM(INDEX('Member Census'!$B$23:$BC$1401,MATCH($A47,'Member Census'!$A$23:$A$1401,FALSE),MATCH(F$1,'Member Census'!$B$22:$BC$22,FALSE))),"mmddyyyy"))</f>
        <v/>
      </c>
      <c r="G47" s="7" t="str">
        <f>IF(TRIM($E47)&lt;&gt;"",IF($D47=1,IFERROR(VLOOKUP(INDEX('Member Census'!$B$23:$BC$1401,MATCH($A47,'Member Census'!$A$23:$A$1401,FALSE),MATCH(G$1,'Member Census'!$B$22:$BC$22,FALSE)),Key!$C$2:$F$29,4,FALSE),""),G46),"")</f>
        <v/>
      </c>
      <c r="H47" s="7" t="str">
        <f>IF(TRIM($E47)&lt;&gt;"",IF($D47=1,IF(TRIM(INDEX('Member Census'!$B$23:$BC$1401,MATCH($A47,'Member Census'!$A$23:$A$1401,FALSE),MATCH(H$1,'Member Census'!$B$22:$BC$22,FALSE)))="",$G47,IFERROR(VLOOKUP(INDEX('Member Census'!$B$23:$BC$1401,MATCH($A47,'Member Census'!$A$23:$A$1401,FALSE),MATCH(H$1,'Member Census'!$B$22:$BC$22,FALSE)),Key!$D$2:$F$29,3,FALSE),"")),H46),"")</f>
        <v/>
      </c>
      <c r="I47" s="7" t="str">
        <f>IF(TRIM(INDEX('Member Census'!$B$23:$BC$1401,MATCH($A47,'Member Census'!$A$23:$A$1401,FALSE),MATCH(I$1,'Member Census'!$B$22:$BC$22,FALSE)))="","",INDEX('Member Census'!$B$23:$BC$1401,MATCH($A47,'Member Census'!$A$23:$A$1401,FALSE),MATCH(I$1,'Member Census'!$B$22:$BC$22,FALSE)))</f>
        <v/>
      </c>
      <c r="J47" s="7"/>
      <c r="K47" s="7" t="str">
        <f>LEFT(TRIM(IF(TRIM(INDEX('Member Census'!$B$23:$BC$1401,MATCH($A47,'Member Census'!$A$23:$A$1401,FALSE),MATCH(K$1,'Member Census'!$B$22:$BC$22,FALSE)))="",IF(AND(TRIM($E47)&lt;&gt;"",$D47&gt;1),K46,""),INDEX('Member Census'!$B$23:$BC$1401,MATCH($A47,'Member Census'!$A$23:$A$1401,FALSE),MATCH(K$1,'Member Census'!$B$22:$BC$22,FALSE)))),5)</f>
        <v/>
      </c>
      <c r="L47" s="7" t="str">
        <f t="shared" si="3"/>
        <v/>
      </c>
      <c r="M47" s="7" t="str">
        <f>IF(TRIM($E47)&lt;&gt;"",TRIM(IF(TRIM(INDEX('Member Census'!$B$23:$BC$1401,MATCH($A47,'Member Census'!$A$23:$A$1401,FALSE),MATCH(M$1,'Member Census'!$B$22:$BC$22,FALSE)))="",IF(AND(TRIM($E47)&lt;&gt;"",$D47&gt;1),M46,"N"),INDEX('Member Census'!$B$23:$BC$1401,MATCH($A47,'Member Census'!$A$23:$A$1401,FALSE),MATCH(M$1,'Member Census'!$B$22:$BC$22,FALSE)))),"")</f>
        <v/>
      </c>
      <c r="N47" s="7"/>
      <c r="O47" s="7" t="str">
        <f>TRIM(IF(TRIM(INDEX('Member Census'!$B$23:$BC$1401,MATCH($A47,'Member Census'!$A$23:$A$1401,FALSE),MATCH(O$1,'Member Census'!$B$22:$BC$22,FALSE)))="",IF(AND(TRIM($E47)&lt;&gt;"",$D47&gt;1),O46,""),INDEX('Member Census'!$B$23:$BC$1401,MATCH($A47,'Member Census'!$A$23:$A$1401,FALSE),MATCH(O$1,'Member Census'!$B$22:$BC$22,FALSE))))</f>
        <v/>
      </c>
      <c r="P47" s="7" t="str">
        <f>TRIM(IF(TRIM(INDEX('Member Census'!$B$23:$BC$1401,MATCH($A47,'Member Census'!$A$23:$A$1401,FALSE),MATCH(P$1,'Member Census'!$B$22:$BC$22,FALSE)))="",IF(AND(TRIM($E47)&lt;&gt;"",$D47&gt;1),P46,""),INDEX('Member Census'!$B$23:$BC$1401,MATCH($A47,'Member Census'!$A$23:$A$1401,FALSE),MATCH(P$1,'Member Census'!$B$22:$BC$22,FALSE))))</f>
        <v/>
      </c>
      <c r="Q47" s="7"/>
    </row>
    <row r="48" spans="1:17" x14ac:dyDescent="0.3">
      <c r="A48" s="1">
        <f t="shared" si="1"/>
        <v>41</v>
      </c>
      <c r="B48" s="3"/>
      <c r="C48" s="7" t="str">
        <f t="shared" si="2"/>
        <v/>
      </c>
      <c r="D48" s="7" t="str">
        <f t="shared" si="0"/>
        <v/>
      </c>
      <c r="E48" s="9" t="str">
        <f>IF(TRIM(INDEX('Member Census'!$B$23:$BC$1401,MATCH($A48,'Member Census'!$A$23:$A$1401,FALSE),MATCH(E$1,'Member Census'!$B$22:$BC$22,FALSE)))="","",VLOOKUP(INDEX('Member Census'!$B$23:$BC$1401,MATCH($A48,'Member Census'!$A$23:$A$1401,FALSE),MATCH(E$1,'Member Census'!$B$22:$BC$22,FALSE)),Key!$A$2:$B$27,2,FALSE))</f>
        <v/>
      </c>
      <c r="F48" s="10" t="str">
        <f>IF(TRIM(INDEX('Member Census'!$B$23:$BC$1401,MATCH($A48,'Member Census'!$A$23:$A$1401,FALSE),MATCH(F$1,'Member Census'!$B$22:$BC$22,FALSE)))="","",TEXT(TRIM(INDEX('Member Census'!$B$23:$BC$1401,MATCH($A48,'Member Census'!$A$23:$A$1401,FALSE),MATCH(F$1,'Member Census'!$B$22:$BC$22,FALSE))),"mmddyyyy"))</f>
        <v/>
      </c>
      <c r="G48" s="7" t="str">
        <f>IF(TRIM($E48)&lt;&gt;"",IF($D48=1,IFERROR(VLOOKUP(INDEX('Member Census'!$B$23:$BC$1401,MATCH($A48,'Member Census'!$A$23:$A$1401,FALSE),MATCH(G$1,'Member Census'!$B$22:$BC$22,FALSE)),Key!$C$2:$F$29,4,FALSE),""),G47),"")</f>
        <v/>
      </c>
      <c r="H48" s="7" t="str">
        <f>IF(TRIM($E48)&lt;&gt;"",IF($D48=1,IF(TRIM(INDEX('Member Census'!$B$23:$BC$1401,MATCH($A48,'Member Census'!$A$23:$A$1401,FALSE),MATCH(H$1,'Member Census'!$B$22:$BC$22,FALSE)))="",$G48,IFERROR(VLOOKUP(INDEX('Member Census'!$B$23:$BC$1401,MATCH($A48,'Member Census'!$A$23:$A$1401,FALSE),MATCH(H$1,'Member Census'!$B$22:$BC$22,FALSE)),Key!$D$2:$F$29,3,FALSE),"")),H47),"")</f>
        <v/>
      </c>
      <c r="I48" s="7" t="str">
        <f>IF(TRIM(INDEX('Member Census'!$B$23:$BC$1401,MATCH($A48,'Member Census'!$A$23:$A$1401,FALSE),MATCH(I$1,'Member Census'!$B$22:$BC$22,FALSE)))="","",INDEX('Member Census'!$B$23:$BC$1401,MATCH($A48,'Member Census'!$A$23:$A$1401,FALSE),MATCH(I$1,'Member Census'!$B$22:$BC$22,FALSE)))</f>
        <v/>
      </c>
      <c r="J48" s="7"/>
      <c r="K48" s="7" t="str">
        <f>LEFT(TRIM(IF(TRIM(INDEX('Member Census'!$B$23:$BC$1401,MATCH($A48,'Member Census'!$A$23:$A$1401,FALSE),MATCH(K$1,'Member Census'!$B$22:$BC$22,FALSE)))="",IF(AND(TRIM($E48)&lt;&gt;"",$D48&gt;1),K47,""),INDEX('Member Census'!$B$23:$BC$1401,MATCH($A48,'Member Census'!$A$23:$A$1401,FALSE),MATCH(K$1,'Member Census'!$B$22:$BC$22,FALSE)))),5)</f>
        <v/>
      </c>
      <c r="L48" s="7" t="str">
        <f t="shared" si="3"/>
        <v/>
      </c>
      <c r="M48" s="7" t="str">
        <f>IF(TRIM($E48)&lt;&gt;"",TRIM(IF(TRIM(INDEX('Member Census'!$B$23:$BC$1401,MATCH($A48,'Member Census'!$A$23:$A$1401,FALSE),MATCH(M$1,'Member Census'!$B$22:$BC$22,FALSE)))="",IF(AND(TRIM($E48)&lt;&gt;"",$D48&gt;1),M47,"N"),INDEX('Member Census'!$B$23:$BC$1401,MATCH($A48,'Member Census'!$A$23:$A$1401,FALSE),MATCH(M$1,'Member Census'!$B$22:$BC$22,FALSE)))),"")</f>
        <v/>
      </c>
      <c r="N48" s="7"/>
      <c r="O48" s="7" t="str">
        <f>TRIM(IF(TRIM(INDEX('Member Census'!$B$23:$BC$1401,MATCH($A48,'Member Census'!$A$23:$A$1401,FALSE),MATCH(O$1,'Member Census'!$B$22:$BC$22,FALSE)))="",IF(AND(TRIM($E48)&lt;&gt;"",$D48&gt;1),O47,""),INDEX('Member Census'!$B$23:$BC$1401,MATCH($A48,'Member Census'!$A$23:$A$1401,FALSE),MATCH(O$1,'Member Census'!$B$22:$BC$22,FALSE))))</f>
        <v/>
      </c>
      <c r="P48" s="7" t="str">
        <f>TRIM(IF(TRIM(INDEX('Member Census'!$B$23:$BC$1401,MATCH($A48,'Member Census'!$A$23:$A$1401,FALSE),MATCH(P$1,'Member Census'!$B$22:$BC$22,FALSE)))="",IF(AND(TRIM($E48)&lt;&gt;"",$D48&gt;1),P47,""),INDEX('Member Census'!$B$23:$BC$1401,MATCH($A48,'Member Census'!$A$23:$A$1401,FALSE),MATCH(P$1,'Member Census'!$B$22:$BC$22,FALSE))))</f>
        <v/>
      </c>
      <c r="Q48" s="7"/>
    </row>
    <row r="49" spans="1:17" x14ac:dyDescent="0.3">
      <c r="A49" s="1">
        <f t="shared" si="1"/>
        <v>42</v>
      </c>
      <c r="B49" s="3"/>
      <c r="C49" s="7" t="str">
        <f t="shared" si="2"/>
        <v/>
      </c>
      <c r="D49" s="7" t="str">
        <f t="shared" si="0"/>
        <v/>
      </c>
      <c r="E49" s="9" t="str">
        <f>IF(TRIM(INDEX('Member Census'!$B$23:$BC$1401,MATCH($A49,'Member Census'!$A$23:$A$1401,FALSE),MATCH(E$1,'Member Census'!$B$22:$BC$22,FALSE)))="","",VLOOKUP(INDEX('Member Census'!$B$23:$BC$1401,MATCH($A49,'Member Census'!$A$23:$A$1401,FALSE),MATCH(E$1,'Member Census'!$B$22:$BC$22,FALSE)),Key!$A$2:$B$27,2,FALSE))</f>
        <v/>
      </c>
      <c r="F49" s="10" t="str">
        <f>IF(TRIM(INDEX('Member Census'!$B$23:$BC$1401,MATCH($A49,'Member Census'!$A$23:$A$1401,FALSE),MATCH(F$1,'Member Census'!$B$22:$BC$22,FALSE)))="","",TEXT(TRIM(INDEX('Member Census'!$B$23:$BC$1401,MATCH($A49,'Member Census'!$A$23:$A$1401,FALSE),MATCH(F$1,'Member Census'!$B$22:$BC$22,FALSE))),"mmddyyyy"))</f>
        <v/>
      </c>
      <c r="G49" s="7" t="str">
        <f>IF(TRIM($E49)&lt;&gt;"",IF($D49=1,IFERROR(VLOOKUP(INDEX('Member Census'!$B$23:$BC$1401,MATCH($A49,'Member Census'!$A$23:$A$1401,FALSE),MATCH(G$1,'Member Census'!$B$22:$BC$22,FALSE)),Key!$C$2:$F$29,4,FALSE),""),G48),"")</f>
        <v/>
      </c>
      <c r="H49" s="7" t="str">
        <f>IF(TRIM($E49)&lt;&gt;"",IF($D49=1,IF(TRIM(INDEX('Member Census'!$B$23:$BC$1401,MATCH($A49,'Member Census'!$A$23:$A$1401,FALSE),MATCH(H$1,'Member Census'!$B$22:$BC$22,FALSE)))="",$G49,IFERROR(VLOOKUP(INDEX('Member Census'!$B$23:$BC$1401,MATCH($A49,'Member Census'!$A$23:$A$1401,FALSE),MATCH(H$1,'Member Census'!$B$22:$BC$22,FALSE)),Key!$D$2:$F$29,3,FALSE),"")),H48),"")</f>
        <v/>
      </c>
      <c r="I49" s="7" t="str">
        <f>IF(TRIM(INDEX('Member Census'!$B$23:$BC$1401,MATCH($A49,'Member Census'!$A$23:$A$1401,FALSE),MATCH(I$1,'Member Census'!$B$22:$BC$22,FALSE)))="","",INDEX('Member Census'!$B$23:$BC$1401,MATCH($A49,'Member Census'!$A$23:$A$1401,FALSE),MATCH(I$1,'Member Census'!$B$22:$BC$22,FALSE)))</f>
        <v/>
      </c>
      <c r="J49" s="7"/>
      <c r="K49" s="7" t="str">
        <f>LEFT(TRIM(IF(TRIM(INDEX('Member Census'!$B$23:$BC$1401,MATCH($A49,'Member Census'!$A$23:$A$1401,FALSE),MATCH(K$1,'Member Census'!$B$22:$BC$22,FALSE)))="",IF(AND(TRIM($E49)&lt;&gt;"",$D49&gt;1),K48,""),INDEX('Member Census'!$B$23:$BC$1401,MATCH($A49,'Member Census'!$A$23:$A$1401,FALSE),MATCH(K$1,'Member Census'!$B$22:$BC$22,FALSE)))),5)</f>
        <v/>
      </c>
      <c r="L49" s="7" t="str">
        <f t="shared" si="3"/>
        <v/>
      </c>
      <c r="M49" s="7" t="str">
        <f>IF(TRIM($E49)&lt;&gt;"",TRIM(IF(TRIM(INDEX('Member Census'!$B$23:$BC$1401,MATCH($A49,'Member Census'!$A$23:$A$1401,FALSE),MATCH(M$1,'Member Census'!$B$22:$BC$22,FALSE)))="",IF(AND(TRIM($E49)&lt;&gt;"",$D49&gt;1),M48,"N"),INDEX('Member Census'!$B$23:$BC$1401,MATCH($A49,'Member Census'!$A$23:$A$1401,FALSE),MATCH(M$1,'Member Census'!$B$22:$BC$22,FALSE)))),"")</f>
        <v/>
      </c>
      <c r="N49" s="7"/>
      <c r="O49" s="7" t="str">
        <f>TRIM(IF(TRIM(INDEX('Member Census'!$B$23:$BC$1401,MATCH($A49,'Member Census'!$A$23:$A$1401,FALSE),MATCH(O$1,'Member Census'!$B$22:$BC$22,FALSE)))="",IF(AND(TRIM($E49)&lt;&gt;"",$D49&gt;1),O48,""),INDEX('Member Census'!$B$23:$BC$1401,MATCH($A49,'Member Census'!$A$23:$A$1401,FALSE),MATCH(O$1,'Member Census'!$B$22:$BC$22,FALSE))))</f>
        <v/>
      </c>
      <c r="P49" s="7" t="str">
        <f>TRIM(IF(TRIM(INDEX('Member Census'!$B$23:$BC$1401,MATCH($A49,'Member Census'!$A$23:$A$1401,FALSE),MATCH(P$1,'Member Census'!$B$22:$BC$22,FALSE)))="",IF(AND(TRIM($E49)&lt;&gt;"",$D49&gt;1),P48,""),INDEX('Member Census'!$B$23:$BC$1401,MATCH($A49,'Member Census'!$A$23:$A$1401,FALSE),MATCH(P$1,'Member Census'!$B$22:$BC$22,FALSE))))</f>
        <v/>
      </c>
      <c r="Q49" s="7"/>
    </row>
    <row r="50" spans="1:17" x14ac:dyDescent="0.3">
      <c r="A50" s="1">
        <f t="shared" si="1"/>
        <v>43</v>
      </c>
      <c r="B50" s="3"/>
      <c r="C50" s="7" t="str">
        <f t="shared" si="2"/>
        <v/>
      </c>
      <c r="D50" s="7" t="str">
        <f t="shared" si="0"/>
        <v/>
      </c>
      <c r="E50" s="9" t="str">
        <f>IF(TRIM(INDEX('Member Census'!$B$23:$BC$1401,MATCH($A50,'Member Census'!$A$23:$A$1401,FALSE),MATCH(E$1,'Member Census'!$B$22:$BC$22,FALSE)))="","",VLOOKUP(INDEX('Member Census'!$B$23:$BC$1401,MATCH($A50,'Member Census'!$A$23:$A$1401,FALSE),MATCH(E$1,'Member Census'!$B$22:$BC$22,FALSE)),Key!$A$2:$B$27,2,FALSE))</f>
        <v/>
      </c>
      <c r="F50" s="10" t="str">
        <f>IF(TRIM(INDEX('Member Census'!$B$23:$BC$1401,MATCH($A50,'Member Census'!$A$23:$A$1401,FALSE),MATCH(F$1,'Member Census'!$B$22:$BC$22,FALSE)))="","",TEXT(TRIM(INDEX('Member Census'!$B$23:$BC$1401,MATCH($A50,'Member Census'!$A$23:$A$1401,FALSE),MATCH(F$1,'Member Census'!$B$22:$BC$22,FALSE))),"mmddyyyy"))</f>
        <v/>
      </c>
      <c r="G50" s="7" t="str">
        <f>IF(TRIM($E50)&lt;&gt;"",IF($D50=1,IFERROR(VLOOKUP(INDEX('Member Census'!$B$23:$BC$1401,MATCH($A50,'Member Census'!$A$23:$A$1401,FALSE),MATCH(G$1,'Member Census'!$B$22:$BC$22,FALSE)),Key!$C$2:$F$29,4,FALSE),""),G49),"")</f>
        <v/>
      </c>
      <c r="H50" s="7" t="str">
        <f>IF(TRIM($E50)&lt;&gt;"",IF($D50=1,IF(TRIM(INDEX('Member Census'!$B$23:$BC$1401,MATCH($A50,'Member Census'!$A$23:$A$1401,FALSE),MATCH(H$1,'Member Census'!$B$22:$BC$22,FALSE)))="",$G50,IFERROR(VLOOKUP(INDEX('Member Census'!$B$23:$BC$1401,MATCH($A50,'Member Census'!$A$23:$A$1401,FALSE),MATCH(H$1,'Member Census'!$B$22:$BC$22,FALSE)),Key!$D$2:$F$29,3,FALSE),"")),H49),"")</f>
        <v/>
      </c>
      <c r="I50" s="7" t="str">
        <f>IF(TRIM(INDEX('Member Census'!$B$23:$BC$1401,MATCH($A50,'Member Census'!$A$23:$A$1401,FALSE),MATCH(I$1,'Member Census'!$B$22:$BC$22,FALSE)))="","",INDEX('Member Census'!$B$23:$BC$1401,MATCH($A50,'Member Census'!$A$23:$A$1401,FALSE),MATCH(I$1,'Member Census'!$B$22:$BC$22,FALSE)))</f>
        <v/>
      </c>
      <c r="J50" s="7"/>
      <c r="K50" s="7" t="str">
        <f>LEFT(TRIM(IF(TRIM(INDEX('Member Census'!$B$23:$BC$1401,MATCH($A50,'Member Census'!$A$23:$A$1401,FALSE),MATCH(K$1,'Member Census'!$B$22:$BC$22,FALSE)))="",IF(AND(TRIM($E50)&lt;&gt;"",$D50&gt;1),K49,""),INDEX('Member Census'!$B$23:$BC$1401,MATCH($A50,'Member Census'!$A$23:$A$1401,FALSE),MATCH(K$1,'Member Census'!$B$22:$BC$22,FALSE)))),5)</f>
        <v/>
      </c>
      <c r="L50" s="7" t="str">
        <f t="shared" si="3"/>
        <v/>
      </c>
      <c r="M50" s="7" t="str">
        <f>IF(TRIM($E50)&lt;&gt;"",TRIM(IF(TRIM(INDEX('Member Census'!$B$23:$BC$1401,MATCH($A50,'Member Census'!$A$23:$A$1401,FALSE),MATCH(M$1,'Member Census'!$B$22:$BC$22,FALSE)))="",IF(AND(TRIM($E50)&lt;&gt;"",$D50&gt;1),M49,"N"),INDEX('Member Census'!$B$23:$BC$1401,MATCH($A50,'Member Census'!$A$23:$A$1401,FALSE),MATCH(M$1,'Member Census'!$B$22:$BC$22,FALSE)))),"")</f>
        <v/>
      </c>
      <c r="N50" s="7"/>
      <c r="O50" s="7" t="str">
        <f>TRIM(IF(TRIM(INDEX('Member Census'!$B$23:$BC$1401,MATCH($A50,'Member Census'!$A$23:$A$1401,FALSE),MATCH(O$1,'Member Census'!$B$22:$BC$22,FALSE)))="",IF(AND(TRIM($E50)&lt;&gt;"",$D50&gt;1),O49,""),INDEX('Member Census'!$B$23:$BC$1401,MATCH($A50,'Member Census'!$A$23:$A$1401,FALSE),MATCH(O$1,'Member Census'!$B$22:$BC$22,FALSE))))</f>
        <v/>
      </c>
      <c r="P50" s="7" t="str">
        <f>TRIM(IF(TRIM(INDEX('Member Census'!$B$23:$BC$1401,MATCH($A50,'Member Census'!$A$23:$A$1401,FALSE),MATCH(P$1,'Member Census'!$B$22:$BC$22,FALSE)))="",IF(AND(TRIM($E50)&lt;&gt;"",$D50&gt;1),P49,""),INDEX('Member Census'!$B$23:$BC$1401,MATCH($A50,'Member Census'!$A$23:$A$1401,FALSE),MATCH(P$1,'Member Census'!$B$22:$BC$22,FALSE))))</f>
        <v/>
      </c>
      <c r="Q50" s="7"/>
    </row>
    <row r="51" spans="1:17" x14ac:dyDescent="0.3">
      <c r="A51" s="1">
        <f t="shared" si="1"/>
        <v>44</v>
      </c>
      <c r="B51" s="3"/>
      <c r="C51" s="7" t="str">
        <f t="shared" si="2"/>
        <v/>
      </c>
      <c r="D51" s="7" t="str">
        <f t="shared" si="0"/>
        <v/>
      </c>
      <c r="E51" s="9" t="str">
        <f>IF(TRIM(INDEX('Member Census'!$B$23:$BC$1401,MATCH($A51,'Member Census'!$A$23:$A$1401,FALSE),MATCH(E$1,'Member Census'!$B$22:$BC$22,FALSE)))="","",VLOOKUP(INDEX('Member Census'!$B$23:$BC$1401,MATCH($A51,'Member Census'!$A$23:$A$1401,FALSE),MATCH(E$1,'Member Census'!$B$22:$BC$22,FALSE)),Key!$A$2:$B$27,2,FALSE))</f>
        <v/>
      </c>
      <c r="F51" s="10" t="str">
        <f>IF(TRIM(INDEX('Member Census'!$B$23:$BC$1401,MATCH($A51,'Member Census'!$A$23:$A$1401,FALSE),MATCH(F$1,'Member Census'!$B$22:$BC$22,FALSE)))="","",TEXT(TRIM(INDEX('Member Census'!$B$23:$BC$1401,MATCH($A51,'Member Census'!$A$23:$A$1401,FALSE),MATCH(F$1,'Member Census'!$B$22:$BC$22,FALSE))),"mmddyyyy"))</f>
        <v/>
      </c>
      <c r="G51" s="7" t="str">
        <f>IF(TRIM($E51)&lt;&gt;"",IF($D51=1,IFERROR(VLOOKUP(INDEX('Member Census'!$B$23:$BC$1401,MATCH($A51,'Member Census'!$A$23:$A$1401,FALSE),MATCH(G$1,'Member Census'!$B$22:$BC$22,FALSE)),Key!$C$2:$F$29,4,FALSE),""),G50),"")</f>
        <v/>
      </c>
      <c r="H51" s="7" t="str">
        <f>IF(TRIM($E51)&lt;&gt;"",IF($D51=1,IF(TRIM(INDEX('Member Census'!$B$23:$BC$1401,MATCH($A51,'Member Census'!$A$23:$A$1401,FALSE),MATCH(H$1,'Member Census'!$B$22:$BC$22,FALSE)))="",$G51,IFERROR(VLOOKUP(INDEX('Member Census'!$B$23:$BC$1401,MATCH($A51,'Member Census'!$A$23:$A$1401,FALSE),MATCH(H$1,'Member Census'!$B$22:$BC$22,FALSE)),Key!$D$2:$F$29,3,FALSE),"")),H50),"")</f>
        <v/>
      </c>
      <c r="I51" s="7" t="str">
        <f>IF(TRIM(INDEX('Member Census'!$B$23:$BC$1401,MATCH($A51,'Member Census'!$A$23:$A$1401,FALSE),MATCH(I$1,'Member Census'!$B$22:$BC$22,FALSE)))="","",INDEX('Member Census'!$B$23:$BC$1401,MATCH($A51,'Member Census'!$A$23:$A$1401,FALSE),MATCH(I$1,'Member Census'!$B$22:$BC$22,FALSE)))</f>
        <v/>
      </c>
      <c r="J51" s="7"/>
      <c r="K51" s="7" t="str">
        <f>LEFT(TRIM(IF(TRIM(INDEX('Member Census'!$B$23:$BC$1401,MATCH($A51,'Member Census'!$A$23:$A$1401,FALSE),MATCH(K$1,'Member Census'!$B$22:$BC$22,FALSE)))="",IF(AND(TRIM($E51)&lt;&gt;"",$D51&gt;1),K50,""),INDEX('Member Census'!$B$23:$BC$1401,MATCH($A51,'Member Census'!$A$23:$A$1401,FALSE),MATCH(K$1,'Member Census'!$B$22:$BC$22,FALSE)))),5)</f>
        <v/>
      </c>
      <c r="L51" s="7" t="str">
        <f t="shared" si="3"/>
        <v/>
      </c>
      <c r="M51" s="7" t="str">
        <f>IF(TRIM($E51)&lt;&gt;"",TRIM(IF(TRIM(INDEX('Member Census'!$B$23:$BC$1401,MATCH($A51,'Member Census'!$A$23:$A$1401,FALSE),MATCH(M$1,'Member Census'!$B$22:$BC$22,FALSE)))="",IF(AND(TRIM($E51)&lt;&gt;"",$D51&gt;1),M50,"N"),INDEX('Member Census'!$B$23:$BC$1401,MATCH($A51,'Member Census'!$A$23:$A$1401,FALSE),MATCH(M$1,'Member Census'!$B$22:$BC$22,FALSE)))),"")</f>
        <v/>
      </c>
      <c r="N51" s="7"/>
      <c r="O51" s="7" t="str">
        <f>TRIM(IF(TRIM(INDEX('Member Census'!$B$23:$BC$1401,MATCH($A51,'Member Census'!$A$23:$A$1401,FALSE),MATCH(O$1,'Member Census'!$B$22:$BC$22,FALSE)))="",IF(AND(TRIM($E51)&lt;&gt;"",$D51&gt;1),O50,""),INDEX('Member Census'!$B$23:$BC$1401,MATCH($A51,'Member Census'!$A$23:$A$1401,FALSE),MATCH(O$1,'Member Census'!$B$22:$BC$22,FALSE))))</f>
        <v/>
      </c>
      <c r="P51" s="7" t="str">
        <f>TRIM(IF(TRIM(INDEX('Member Census'!$B$23:$BC$1401,MATCH($A51,'Member Census'!$A$23:$A$1401,FALSE),MATCH(P$1,'Member Census'!$B$22:$BC$22,FALSE)))="",IF(AND(TRIM($E51)&lt;&gt;"",$D51&gt;1),P50,""),INDEX('Member Census'!$B$23:$BC$1401,MATCH($A51,'Member Census'!$A$23:$A$1401,FALSE),MATCH(P$1,'Member Census'!$B$22:$BC$22,FALSE))))</f>
        <v/>
      </c>
      <c r="Q51" s="7"/>
    </row>
    <row r="52" spans="1:17" x14ac:dyDescent="0.3">
      <c r="A52" s="1">
        <f t="shared" si="1"/>
        <v>45</v>
      </c>
      <c r="B52" s="3"/>
      <c r="C52" s="7" t="str">
        <f t="shared" si="2"/>
        <v/>
      </c>
      <c r="D52" s="7" t="str">
        <f t="shared" si="0"/>
        <v/>
      </c>
      <c r="E52" s="9" t="str">
        <f>IF(TRIM(INDEX('Member Census'!$B$23:$BC$1401,MATCH($A52,'Member Census'!$A$23:$A$1401,FALSE),MATCH(E$1,'Member Census'!$B$22:$BC$22,FALSE)))="","",VLOOKUP(INDEX('Member Census'!$B$23:$BC$1401,MATCH($A52,'Member Census'!$A$23:$A$1401,FALSE),MATCH(E$1,'Member Census'!$B$22:$BC$22,FALSE)),Key!$A$2:$B$27,2,FALSE))</f>
        <v/>
      </c>
      <c r="F52" s="10" t="str">
        <f>IF(TRIM(INDEX('Member Census'!$B$23:$BC$1401,MATCH($A52,'Member Census'!$A$23:$A$1401,FALSE),MATCH(F$1,'Member Census'!$B$22:$BC$22,FALSE)))="","",TEXT(TRIM(INDEX('Member Census'!$B$23:$BC$1401,MATCH($A52,'Member Census'!$A$23:$A$1401,FALSE),MATCH(F$1,'Member Census'!$B$22:$BC$22,FALSE))),"mmddyyyy"))</f>
        <v/>
      </c>
      <c r="G52" s="7" t="str">
        <f>IF(TRIM($E52)&lt;&gt;"",IF($D52=1,IFERROR(VLOOKUP(INDEX('Member Census'!$B$23:$BC$1401,MATCH($A52,'Member Census'!$A$23:$A$1401,FALSE),MATCH(G$1,'Member Census'!$B$22:$BC$22,FALSE)),Key!$C$2:$F$29,4,FALSE),""),G51),"")</f>
        <v/>
      </c>
      <c r="H52" s="7" t="str">
        <f>IF(TRIM($E52)&lt;&gt;"",IF($D52=1,IF(TRIM(INDEX('Member Census'!$B$23:$BC$1401,MATCH($A52,'Member Census'!$A$23:$A$1401,FALSE),MATCH(H$1,'Member Census'!$B$22:$BC$22,FALSE)))="",$G52,IFERROR(VLOOKUP(INDEX('Member Census'!$B$23:$BC$1401,MATCH($A52,'Member Census'!$A$23:$A$1401,FALSE),MATCH(H$1,'Member Census'!$B$22:$BC$22,FALSE)),Key!$D$2:$F$29,3,FALSE),"")),H51),"")</f>
        <v/>
      </c>
      <c r="I52" s="7" t="str">
        <f>IF(TRIM(INDEX('Member Census'!$B$23:$BC$1401,MATCH($A52,'Member Census'!$A$23:$A$1401,FALSE),MATCH(I$1,'Member Census'!$B$22:$BC$22,FALSE)))="","",INDEX('Member Census'!$B$23:$BC$1401,MATCH($A52,'Member Census'!$A$23:$A$1401,FALSE),MATCH(I$1,'Member Census'!$B$22:$BC$22,FALSE)))</f>
        <v/>
      </c>
      <c r="J52" s="7"/>
      <c r="K52" s="7" t="str">
        <f>LEFT(TRIM(IF(TRIM(INDEX('Member Census'!$B$23:$BC$1401,MATCH($A52,'Member Census'!$A$23:$A$1401,FALSE),MATCH(K$1,'Member Census'!$B$22:$BC$22,FALSE)))="",IF(AND(TRIM($E52)&lt;&gt;"",$D52&gt;1),K51,""),INDEX('Member Census'!$B$23:$BC$1401,MATCH($A52,'Member Census'!$A$23:$A$1401,FALSE),MATCH(K$1,'Member Census'!$B$22:$BC$22,FALSE)))),5)</f>
        <v/>
      </c>
      <c r="L52" s="7" t="str">
        <f t="shared" si="3"/>
        <v/>
      </c>
      <c r="M52" s="7" t="str">
        <f>IF(TRIM($E52)&lt;&gt;"",TRIM(IF(TRIM(INDEX('Member Census'!$B$23:$BC$1401,MATCH($A52,'Member Census'!$A$23:$A$1401,FALSE),MATCH(M$1,'Member Census'!$B$22:$BC$22,FALSE)))="",IF(AND(TRIM($E52)&lt;&gt;"",$D52&gt;1),M51,"N"),INDEX('Member Census'!$B$23:$BC$1401,MATCH($A52,'Member Census'!$A$23:$A$1401,FALSE),MATCH(M$1,'Member Census'!$B$22:$BC$22,FALSE)))),"")</f>
        <v/>
      </c>
      <c r="N52" s="7"/>
      <c r="O52" s="7" t="str">
        <f>TRIM(IF(TRIM(INDEX('Member Census'!$B$23:$BC$1401,MATCH($A52,'Member Census'!$A$23:$A$1401,FALSE),MATCH(O$1,'Member Census'!$B$22:$BC$22,FALSE)))="",IF(AND(TRIM($E52)&lt;&gt;"",$D52&gt;1),O51,""),INDEX('Member Census'!$B$23:$BC$1401,MATCH($A52,'Member Census'!$A$23:$A$1401,FALSE),MATCH(O$1,'Member Census'!$B$22:$BC$22,FALSE))))</f>
        <v/>
      </c>
      <c r="P52" s="7" t="str">
        <f>TRIM(IF(TRIM(INDEX('Member Census'!$B$23:$BC$1401,MATCH($A52,'Member Census'!$A$23:$A$1401,FALSE),MATCH(P$1,'Member Census'!$B$22:$BC$22,FALSE)))="",IF(AND(TRIM($E52)&lt;&gt;"",$D52&gt;1),P51,""),INDEX('Member Census'!$B$23:$BC$1401,MATCH($A52,'Member Census'!$A$23:$A$1401,FALSE),MATCH(P$1,'Member Census'!$B$22:$BC$22,FALSE))))</f>
        <v/>
      </c>
      <c r="Q52" s="7"/>
    </row>
    <row r="53" spans="1:17" x14ac:dyDescent="0.3">
      <c r="A53" s="1">
        <f t="shared" si="1"/>
        <v>46</v>
      </c>
      <c r="B53" s="3"/>
      <c r="C53" s="7" t="str">
        <f t="shared" si="2"/>
        <v/>
      </c>
      <c r="D53" s="7" t="str">
        <f t="shared" si="0"/>
        <v/>
      </c>
      <c r="E53" s="9" t="str">
        <f>IF(TRIM(INDEX('Member Census'!$B$23:$BC$1401,MATCH($A53,'Member Census'!$A$23:$A$1401,FALSE),MATCH(E$1,'Member Census'!$B$22:$BC$22,FALSE)))="","",VLOOKUP(INDEX('Member Census'!$B$23:$BC$1401,MATCH($A53,'Member Census'!$A$23:$A$1401,FALSE),MATCH(E$1,'Member Census'!$B$22:$BC$22,FALSE)),Key!$A$2:$B$27,2,FALSE))</f>
        <v/>
      </c>
      <c r="F53" s="10" t="str">
        <f>IF(TRIM(INDEX('Member Census'!$B$23:$BC$1401,MATCH($A53,'Member Census'!$A$23:$A$1401,FALSE),MATCH(F$1,'Member Census'!$B$22:$BC$22,FALSE)))="","",TEXT(TRIM(INDEX('Member Census'!$B$23:$BC$1401,MATCH($A53,'Member Census'!$A$23:$A$1401,FALSE),MATCH(F$1,'Member Census'!$B$22:$BC$22,FALSE))),"mmddyyyy"))</f>
        <v/>
      </c>
      <c r="G53" s="7" t="str">
        <f>IF(TRIM($E53)&lt;&gt;"",IF($D53=1,IFERROR(VLOOKUP(INDEX('Member Census'!$B$23:$BC$1401,MATCH($A53,'Member Census'!$A$23:$A$1401,FALSE),MATCH(G$1,'Member Census'!$B$22:$BC$22,FALSE)),Key!$C$2:$F$29,4,FALSE),""),G52),"")</f>
        <v/>
      </c>
      <c r="H53" s="7" t="str">
        <f>IF(TRIM($E53)&lt;&gt;"",IF($D53=1,IF(TRIM(INDEX('Member Census'!$B$23:$BC$1401,MATCH($A53,'Member Census'!$A$23:$A$1401,FALSE),MATCH(H$1,'Member Census'!$B$22:$BC$22,FALSE)))="",$G53,IFERROR(VLOOKUP(INDEX('Member Census'!$B$23:$BC$1401,MATCH($A53,'Member Census'!$A$23:$A$1401,FALSE),MATCH(H$1,'Member Census'!$B$22:$BC$22,FALSE)),Key!$D$2:$F$29,3,FALSE),"")),H52),"")</f>
        <v/>
      </c>
      <c r="I53" s="7" t="str">
        <f>IF(TRIM(INDEX('Member Census'!$B$23:$BC$1401,MATCH($A53,'Member Census'!$A$23:$A$1401,FALSE),MATCH(I$1,'Member Census'!$B$22:$BC$22,FALSE)))="","",INDEX('Member Census'!$B$23:$BC$1401,MATCH($A53,'Member Census'!$A$23:$A$1401,FALSE),MATCH(I$1,'Member Census'!$B$22:$BC$22,FALSE)))</f>
        <v/>
      </c>
      <c r="J53" s="7"/>
      <c r="K53" s="7" t="str">
        <f>LEFT(TRIM(IF(TRIM(INDEX('Member Census'!$B$23:$BC$1401,MATCH($A53,'Member Census'!$A$23:$A$1401,FALSE),MATCH(K$1,'Member Census'!$B$22:$BC$22,FALSE)))="",IF(AND(TRIM($E53)&lt;&gt;"",$D53&gt;1),K52,""),INDEX('Member Census'!$B$23:$BC$1401,MATCH($A53,'Member Census'!$A$23:$A$1401,FALSE),MATCH(K$1,'Member Census'!$B$22:$BC$22,FALSE)))),5)</f>
        <v/>
      </c>
      <c r="L53" s="7" t="str">
        <f t="shared" si="3"/>
        <v/>
      </c>
      <c r="M53" s="7" t="str">
        <f>IF(TRIM($E53)&lt;&gt;"",TRIM(IF(TRIM(INDEX('Member Census'!$B$23:$BC$1401,MATCH($A53,'Member Census'!$A$23:$A$1401,FALSE),MATCH(M$1,'Member Census'!$B$22:$BC$22,FALSE)))="",IF(AND(TRIM($E53)&lt;&gt;"",$D53&gt;1),M52,"N"),INDEX('Member Census'!$B$23:$BC$1401,MATCH($A53,'Member Census'!$A$23:$A$1401,FALSE),MATCH(M$1,'Member Census'!$B$22:$BC$22,FALSE)))),"")</f>
        <v/>
      </c>
      <c r="N53" s="7"/>
      <c r="O53" s="7" t="str">
        <f>TRIM(IF(TRIM(INDEX('Member Census'!$B$23:$BC$1401,MATCH($A53,'Member Census'!$A$23:$A$1401,FALSE),MATCH(O$1,'Member Census'!$B$22:$BC$22,FALSE)))="",IF(AND(TRIM($E53)&lt;&gt;"",$D53&gt;1),O52,""),INDEX('Member Census'!$B$23:$BC$1401,MATCH($A53,'Member Census'!$A$23:$A$1401,FALSE),MATCH(O$1,'Member Census'!$B$22:$BC$22,FALSE))))</f>
        <v/>
      </c>
      <c r="P53" s="7" t="str">
        <f>TRIM(IF(TRIM(INDEX('Member Census'!$B$23:$BC$1401,MATCH($A53,'Member Census'!$A$23:$A$1401,FALSE),MATCH(P$1,'Member Census'!$B$22:$BC$22,FALSE)))="",IF(AND(TRIM($E53)&lt;&gt;"",$D53&gt;1),P52,""),INDEX('Member Census'!$B$23:$BC$1401,MATCH($A53,'Member Census'!$A$23:$A$1401,FALSE),MATCH(P$1,'Member Census'!$B$22:$BC$22,FALSE))))</f>
        <v/>
      </c>
      <c r="Q53" s="7"/>
    </row>
    <row r="54" spans="1:17" x14ac:dyDescent="0.3">
      <c r="A54" s="1">
        <f t="shared" si="1"/>
        <v>47</v>
      </c>
      <c r="B54" s="3"/>
      <c r="C54" s="7" t="str">
        <f t="shared" si="2"/>
        <v/>
      </c>
      <c r="D54" s="7" t="str">
        <f t="shared" si="0"/>
        <v/>
      </c>
      <c r="E54" s="9" t="str">
        <f>IF(TRIM(INDEX('Member Census'!$B$23:$BC$1401,MATCH($A54,'Member Census'!$A$23:$A$1401,FALSE),MATCH(E$1,'Member Census'!$B$22:$BC$22,FALSE)))="","",VLOOKUP(INDEX('Member Census'!$B$23:$BC$1401,MATCH($A54,'Member Census'!$A$23:$A$1401,FALSE),MATCH(E$1,'Member Census'!$B$22:$BC$22,FALSE)),Key!$A$2:$B$27,2,FALSE))</f>
        <v/>
      </c>
      <c r="F54" s="10" t="str">
        <f>IF(TRIM(INDEX('Member Census'!$B$23:$BC$1401,MATCH($A54,'Member Census'!$A$23:$A$1401,FALSE),MATCH(F$1,'Member Census'!$B$22:$BC$22,FALSE)))="","",TEXT(TRIM(INDEX('Member Census'!$B$23:$BC$1401,MATCH($A54,'Member Census'!$A$23:$A$1401,FALSE),MATCH(F$1,'Member Census'!$B$22:$BC$22,FALSE))),"mmddyyyy"))</f>
        <v/>
      </c>
      <c r="G54" s="7" t="str">
        <f>IF(TRIM($E54)&lt;&gt;"",IF($D54=1,IFERROR(VLOOKUP(INDEX('Member Census'!$B$23:$BC$1401,MATCH($A54,'Member Census'!$A$23:$A$1401,FALSE),MATCH(G$1,'Member Census'!$B$22:$BC$22,FALSE)),Key!$C$2:$F$29,4,FALSE),""),G53),"")</f>
        <v/>
      </c>
      <c r="H54" s="7" t="str">
        <f>IF(TRIM($E54)&lt;&gt;"",IF($D54=1,IF(TRIM(INDEX('Member Census'!$B$23:$BC$1401,MATCH($A54,'Member Census'!$A$23:$A$1401,FALSE),MATCH(H$1,'Member Census'!$B$22:$BC$22,FALSE)))="",$G54,IFERROR(VLOOKUP(INDEX('Member Census'!$B$23:$BC$1401,MATCH($A54,'Member Census'!$A$23:$A$1401,FALSE),MATCH(H$1,'Member Census'!$B$22:$BC$22,FALSE)),Key!$D$2:$F$29,3,FALSE),"")),H53),"")</f>
        <v/>
      </c>
      <c r="I54" s="7" t="str">
        <f>IF(TRIM(INDEX('Member Census'!$B$23:$BC$1401,MATCH($A54,'Member Census'!$A$23:$A$1401,FALSE),MATCH(I$1,'Member Census'!$B$22:$BC$22,FALSE)))="","",INDEX('Member Census'!$B$23:$BC$1401,MATCH($A54,'Member Census'!$A$23:$A$1401,FALSE),MATCH(I$1,'Member Census'!$B$22:$BC$22,FALSE)))</f>
        <v/>
      </c>
      <c r="J54" s="7"/>
      <c r="K54" s="7" t="str">
        <f>LEFT(TRIM(IF(TRIM(INDEX('Member Census'!$B$23:$BC$1401,MATCH($A54,'Member Census'!$A$23:$A$1401,FALSE),MATCH(K$1,'Member Census'!$B$22:$BC$22,FALSE)))="",IF(AND(TRIM($E54)&lt;&gt;"",$D54&gt;1),K53,""),INDEX('Member Census'!$B$23:$BC$1401,MATCH($A54,'Member Census'!$A$23:$A$1401,FALSE),MATCH(K$1,'Member Census'!$B$22:$BC$22,FALSE)))),5)</f>
        <v/>
      </c>
      <c r="L54" s="7" t="str">
        <f t="shared" si="3"/>
        <v/>
      </c>
      <c r="M54" s="7" t="str">
        <f>IF(TRIM($E54)&lt;&gt;"",TRIM(IF(TRIM(INDEX('Member Census'!$B$23:$BC$1401,MATCH($A54,'Member Census'!$A$23:$A$1401,FALSE),MATCH(M$1,'Member Census'!$B$22:$BC$22,FALSE)))="",IF(AND(TRIM($E54)&lt;&gt;"",$D54&gt;1),M53,"N"),INDEX('Member Census'!$B$23:$BC$1401,MATCH($A54,'Member Census'!$A$23:$A$1401,FALSE),MATCH(M$1,'Member Census'!$B$22:$BC$22,FALSE)))),"")</f>
        <v/>
      </c>
      <c r="N54" s="7"/>
      <c r="O54" s="7" t="str">
        <f>TRIM(IF(TRIM(INDEX('Member Census'!$B$23:$BC$1401,MATCH($A54,'Member Census'!$A$23:$A$1401,FALSE),MATCH(O$1,'Member Census'!$B$22:$BC$22,FALSE)))="",IF(AND(TRIM($E54)&lt;&gt;"",$D54&gt;1),O53,""),INDEX('Member Census'!$B$23:$BC$1401,MATCH($A54,'Member Census'!$A$23:$A$1401,FALSE),MATCH(O$1,'Member Census'!$B$22:$BC$22,FALSE))))</f>
        <v/>
      </c>
      <c r="P54" s="7" t="str">
        <f>TRIM(IF(TRIM(INDEX('Member Census'!$B$23:$BC$1401,MATCH($A54,'Member Census'!$A$23:$A$1401,FALSE),MATCH(P$1,'Member Census'!$B$22:$BC$22,FALSE)))="",IF(AND(TRIM($E54)&lt;&gt;"",$D54&gt;1),P53,""),INDEX('Member Census'!$B$23:$BC$1401,MATCH($A54,'Member Census'!$A$23:$A$1401,FALSE),MATCH(P$1,'Member Census'!$B$22:$BC$22,FALSE))))</f>
        <v/>
      </c>
      <c r="Q54" s="7"/>
    </row>
    <row r="55" spans="1:17" x14ac:dyDescent="0.3">
      <c r="A55" s="1">
        <f t="shared" si="1"/>
        <v>48</v>
      </c>
      <c r="B55" s="3"/>
      <c r="C55" s="7" t="str">
        <f t="shared" si="2"/>
        <v/>
      </c>
      <c r="D55" s="7" t="str">
        <f t="shared" si="0"/>
        <v/>
      </c>
      <c r="E55" s="9" t="str">
        <f>IF(TRIM(INDEX('Member Census'!$B$23:$BC$1401,MATCH($A55,'Member Census'!$A$23:$A$1401,FALSE),MATCH(E$1,'Member Census'!$B$22:$BC$22,FALSE)))="","",VLOOKUP(INDEX('Member Census'!$B$23:$BC$1401,MATCH($A55,'Member Census'!$A$23:$A$1401,FALSE),MATCH(E$1,'Member Census'!$B$22:$BC$22,FALSE)),Key!$A$2:$B$27,2,FALSE))</f>
        <v/>
      </c>
      <c r="F55" s="10" t="str">
        <f>IF(TRIM(INDEX('Member Census'!$B$23:$BC$1401,MATCH($A55,'Member Census'!$A$23:$A$1401,FALSE),MATCH(F$1,'Member Census'!$B$22:$BC$22,FALSE)))="","",TEXT(TRIM(INDEX('Member Census'!$B$23:$BC$1401,MATCH($A55,'Member Census'!$A$23:$A$1401,FALSE),MATCH(F$1,'Member Census'!$B$22:$BC$22,FALSE))),"mmddyyyy"))</f>
        <v/>
      </c>
      <c r="G55" s="7" t="str">
        <f>IF(TRIM($E55)&lt;&gt;"",IF($D55=1,IFERROR(VLOOKUP(INDEX('Member Census'!$B$23:$BC$1401,MATCH($A55,'Member Census'!$A$23:$A$1401,FALSE),MATCH(G$1,'Member Census'!$B$22:$BC$22,FALSE)),Key!$C$2:$F$29,4,FALSE),""),G54),"")</f>
        <v/>
      </c>
      <c r="H55" s="7" t="str">
        <f>IF(TRIM($E55)&lt;&gt;"",IF($D55=1,IF(TRIM(INDEX('Member Census'!$B$23:$BC$1401,MATCH($A55,'Member Census'!$A$23:$A$1401,FALSE),MATCH(H$1,'Member Census'!$B$22:$BC$22,FALSE)))="",$G55,IFERROR(VLOOKUP(INDEX('Member Census'!$B$23:$BC$1401,MATCH($A55,'Member Census'!$A$23:$A$1401,FALSE),MATCH(H$1,'Member Census'!$B$22:$BC$22,FALSE)),Key!$D$2:$F$29,3,FALSE),"")),H54),"")</f>
        <v/>
      </c>
      <c r="I55" s="7" t="str">
        <f>IF(TRIM(INDEX('Member Census'!$B$23:$BC$1401,MATCH($A55,'Member Census'!$A$23:$A$1401,FALSE),MATCH(I$1,'Member Census'!$B$22:$BC$22,FALSE)))="","",INDEX('Member Census'!$B$23:$BC$1401,MATCH($A55,'Member Census'!$A$23:$A$1401,FALSE),MATCH(I$1,'Member Census'!$B$22:$BC$22,FALSE)))</f>
        <v/>
      </c>
      <c r="J55" s="7"/>
      <c r="K55" s="7" t="str">
        <f>LEFT(TRIM(IF(TRIM(INDEX('Member Census'!$B$23:$BC$1401,MATCH($A55,'Member Census'!$A$23:$A$1401,FALSE),MATCH(K$1,'Member Census'!$B$22:$BC$22,FALSE)))="",IF(AND(TRIM($E55)&lt;&gt;"",$D55&gt;1),K54,""),INDEX('Member Census'!$B$23:$BC$1401,MATCH($A55,'Member Census'!$A$23:$A$1401,FALSE),MATCH(K$1,'Member Census'!$B$22:$BC$22,FALSE)))),5)</f>
        <v/>
      </c>
      <c r="L55" s="7" t="str">
        <f t="shared" si="3"/>
        <v/>
      </c>
      <c r="M55" s="7" t="str">
        <f>IF(TRIM($E55)&lt;&gt;"",TRIM(IF(TRIM(INDEX('Member Census'!$B$23:$BC$1401,MATCH($A55,'Member Census'!$A$23:$A$1401,FALSE),MATCH(M$1,'Member Census'!$B$22:$BC$22,FALSE)))="",IF(AND(TRIM($E55)&lt;&gt;"",$D55&gt;1),M54,"N"),INDEX('Member Census'!$B$23:$BC$1401,MATCH($A55,'Member Census'!$A$23:$A$1401,FALSE),MATCH(M$1,'Member Census'!$B$22:$BC$22,FALSE)))),"")</f>
        <v/>
      </c>
      <c r="N55" s="7"/>
      <c r="O55" s="7" t="str">
        <f>TRIM(IF(TRIM(INDEX('Member Census'!$B$23:$BC$1401,MATCH($A55,'Member Census'!$A$23:$A$1401,FALSE),MATCH(O$1,'Member Census'!$B$22:$BC$22,FALSE)))="",IF(AND(TRIM($E55)&lt;&gt;"",$D55&gt;1),O54,""),INDEX('Member Census'!$B$23:$BC$1401,MATCH($A55,'Member Census'!$A$23:$A$1401,FALSE),MATCH(O$1,'Member Census'!$B$22:$BC$22,FALSE))))</f>
        <v/>
      </c>
      <c r="P55" s="7" t="str">
        <f>TRIM(IF(TRIM(INDEX('Member Census'!$B$23:$BC$1401,MATCH($A55,'Member Census'!$A$23:$A$1401,FALSE),MATCH(P$1,'Member Census'!$B$22:$BC$22,FALSE)))="",IF(AND(TRIM($E55)&lt;&gt;"",$D55&gt;1),P54,""),INDEX('Member Census'!$B$23:$BC$1401,MATCH($A55,'Member Census'!$A$23:$A$1401,FALSE),MATCH(P$1,'Member Census'!$B$22:$BC$22,FALSE))))</f>
        <v/>
      </c>
      <c r="Q55" s="7"/>
    </row>
    <row r="56" spans="1:17" x14ac:dyDescent="0.3">
      <c r="A56" s="1">
        <f t="shared" si="1"/>
        <v>49</v>
      </c>
      <c r="B56" s="3"/>
      <c r="C56" s="7" t="str">
        <f t="shared" si="2"/>
        <v/>
      </c>
      <c r="D56" s="7" t="str">
        <f t="shared" si="0"/>
        <v/>
      </c>
      <c r="E56" s="9" t="str">
        <f>IF(TRIM(INDEX('Member Census'!$B$23:$BC$1401,MATCH($A56,'Member Census'!$A$23:$A$1401,FALSE),MATCH(E$1,'Member Census'!$B$22:$BC$22,FALSE)))="","",VLOOKUP(INDEX('Member Census'!$B$23:$BC$1401,MATCH($A56,'Member Census'!$A$23:$A$1401,FALSE),MATCH(E$1,'Member Census'!$B$22:$BC$22,FALSE)),Key!$A$2:$B$27,2,FALSE))</f>
        <v/>
      </c>
      <c r="F56" s="10" t="str">
        <f>IF(TRIM(INDEX('Member Census'!$B$23:$BC$1401,MATCH($A56,'Member Census'!$A$23:$A$1401,FALSE),MATCH(F$1,'Member Census'!$B$22:$BC$22,FALSE)))="","",TEXT(TRIM(INDEX('Member Census'!$B$23:$BC$1401,MATCH($A56,'Member Census'!$A$23:$A$1401,FALSE),MATCH(F$1,'Member Census'!$B$22:$BC$22,FALSE))),"mmddyyyy"))</f>
        <v/>
      </c>
      <c r="G56" s="7" t="str">
        <f>IF(TRIM($E56)&lt;&gt;"",IF($D56=1,IFERROR(VLOOKUP(INDEX('Member Census'!$B$23:$BC$1401,MATCH($A56,'Member Census'!$A$23:$A$1401,FALSE),MATCH(G$1,'Member Census'!$B$22:$BC$22,FALSE)),Key!$C$2:$F$29,4,FALSE),""),G55),"")</f>
        <v/>
      </c>
      <c r="H56" s="7" t="str">
        <f>IF(TRIM($E56)&lt;&gt;"",IF($D56=1,IF(TRIM(INDEX('Member Census'!$B$23:$BC$1401,MATCH($A56,'Member Census'!$A$23:$A$1401,FALSE),MATCH(H$1,'Member Census'!$B$22:$BC$22,FALSE)))="",$G56,IFERROR(VLOOKUP(INDEX('Member Census'!$B$23:$BC$1401,MATCH($A56,'Member Census'!$A$23:$A$1401,FALSE),MATCH(H$1,'Member Census'!$B$22:$BC$22,FALSE)),Key!$D$2:$F$29,3,FALSE),"")),H55),"")</f>
        <v/>
      </c>
      <c r="I56" s="7" t="str">
        <f>IF(TRIM(INDEX('Member Census'!$B$23:$BC$1401,MATCH($A56,'Member Census'!$A$23:$A$1401,FALSE),MATCH(I$1,'Member Census'!$B$22:$BC$22,FALSE)))="","",INDEX('Member Census'!$B$23:$BC$1401,MATCH($A56,'Member Census'!$A$23:$A$1401,FALSE),MATCH(I$1,'Member Census'!$B$22:$BC$22,FALSE)))</f>
        <v/>
      </c>
      <c r="J56" s="7"/>
      <c r="K56" s="7" t="str">
        <f>LEFT(TRIM(IF(TRIM(INDEX('Member Census'!$B$23:$BC$1401,MATCH($A56,'Member Census'!$A$23:$A$1401,FALSE),MATCH(K$1,'Member Census'!$B$22:$BC$22,FALSE)))="",IF(AND(TRIM($E56)&lt;&gt;"",$D56&gt;1),K55,""),INDEX('Member Census'!$B$23:$BC$1401,MATCH($A56,'Member Census'!$A$23:$A$1401,FALSE),MATCH(K$1,'Member Census'!$B$22:$BC$22,FALSE)))),5)</f>
        <v/>
      </c>
      <c r="L56" s="7" t="str">
        <f t="shared" si="3"/>
        <v/>
      </c>
      <c r="M56" s="7" t="str">
        <f>IF(TRIM($E56)&lt;&gt;"",TRIM(IF(TRIM(INDEX('Member Census'!$B$23:$BC$1401,MATCH($A56,'Member Census'!$A$23:$A$1401,FALSE),MATCH(M$1,'Member Census'!$B$22:$BC$22,FALSE)))="",IF(AND(TRIM($E56)&lt;&gt;"",$D56&gt;1),M55,"N"),INDEX('Member Census'!$B$23:$BC$1401,MATCH($A56,'Member Census'!$A$23:$A$1401,FALSE),MATCH(M$1,'Member Census'!$B$22:$BC$22,FALSE)))),"")</f>
        <v/>
      </c>
      <c r="N56" s="7"/>
      <c r="O56" s="7" t="str">
        <f>TRIM(IF(TRIM(INDEX('Member Census'!$B$23:$BC$1401,MATCH($A56,'Member Census'!$A$23:$A$1401,FALSE),MATCH(O$1,'Member Census'!$B$22:$BC$22,FALSE)))="",IF(AND(TRIM($E56)&lt;&gt;"",$D56&gt;1),O55,""),INDEX('Member Census'!$B$23:$BC$1401,MATCH($A56,'Member Census'!$A$23:$A$1401,FALSE),MATCH(O$1,'Member Census'!$B$22:$BC$22,FALSE))))</f>
        <v/>
      </c>
      <c r="P56" s="7" t="str">
        <f>TRIM(IF(TRIM(INDEX('Member Census'!$B$23:$BC$1401,MATCH($A56,'Member Census'!$A$23:$A$1401,FALSE),MATCH(P$1,'Member Census'!$B$22:$BC$22,FALSE)))="",IF(AND(TRIM($E56)&lt;&gt;"",$D56&gt;1),P55,""),INDEX('Member Census'!$B$23:$BC$1401,MATCH($A56,'Member Census'!$A$23:$A$1401,FALSE),MATCH(P$1,'Member Census'!$B$22:$BC$22,FALSE))))</f>
        <v/>
      </c>
      <c r="Q56" s="7"/>
    </row>
    <row r="57" spans="1:17" x14ac:dyDescent="0.3">
      <c r="A57" s="1">
        <f t="shared" si="1"/>
        <v>50</v>
      </c>
      <c r="B57" s="3"/>
      <c r="C57" s="7" t="str">
        <f t="shared" si="2"/>
        <v/>
      </c>
      <c r="D57" s="7" t="str">
        <f t="shared" si="0"/>
        <v/>
      </c>
      <c r="E57" s="9" t="str">
        <f>IF(TRIM(INDEX('Member Census'!$B$23:$BC$1401,MATCH($A57,'Member Census'!$A$23:$A$1401,FALSE),MATCH(E$1,'Member Census'!$B$22:$BC$22,FALSE)))="","",VLOOKUP(INDEX('Member Census'!$B$23:$BC$1401,MATCH($A57,'Member Census'!$A$23:$A$1401,FALSE),MATCH(E$1,'Member Census'!$B$22:$BC$22,FALSE)),Key!$A$2:$B$27,2,FALSE))</f>
        <v/>
      </c>
      <c r="F57" s="10" t="str">
        <f>IF(TRIM(INDEX('Member Census'!$B$23:$BC$1401,MATCH($A57,'Member Census'!$A$23:$A$1401,FALSE),MATCH(F$1,'Member Census'!$B$22:$BC$22,FALSE)))="","",TEXT(TRIM(INDEX('Member Census'!$B$23:$BC$1401,MATCH($A57,'Member Census'!$A$23:$A$1401,FALSE),MATCH(F$1,'Member Census'!$B$22:$BC$22,FALSE))),"mmddyyyy"))</f>
        <v/>
      </c>
      <c r="G57" s="7" t="str">
        <f>IF(TRIM($E57)&lt;&gt;"",IF($D57=1,IFERROR(VLOOKUP(INDEX('Member Census'!$B$23:$BC$1401,MATCH($A57,'Member Census'!$A$23:$A$1401,FALSE),MATCH(G$1,'Member Census'!$B$22:$BC$22,FALSE)),Key!$C$2:$F$29,4,FALSE),""),G56),"")</f>
        <v/>
      </c>
      <c r="H57" s="7" t="str">
        <f>IF(TRIM($E57)&lt;&gt;"",IF($D57=1,IF(TRIM(INDEX('Member Census'!$B$23:$BC$1401,MATCH($A57,'Member Census'!$A$23:$A$1401,FALSE),MATCH(H$1,'Member Census'!$B$22:$BC$22,FALSE)))="",$G57,IFERROR(VLOOKUP(INDEX('Member Census'!$B$23:$BC$1401,MATCH($A57,'Member Census'!$A$23:$A$1401,FALSE),MATCH(H$1,'Member Census'!$B$22:$BC$22,FALSE)),Key!$D$2:$F$29,3,FALSE),"")),H56),"")</f>
        <v/>
      </c>
      <c r="I57" s="7" t="str">
        <f>IF(TRIM(INDEX('Member Census'!$B$23:$BC$1401,MATCH($A57,'Member Census'!$A$23:$A$1401,FALSE),MATCH(I$1,'Member Census'!$B$22:$BC$22,FALSE)))="","",INDEX('Member Census'!$B$23:$BC$1401,MATCH($A57,'Member Census'!$A$23:$A$1401,FALSE),MATCH(I$1,'Member Census'!$B$22:$BC$22,FALSE)))</f>
        <v/>
      </c>
      <c r="J57" s="7"/>
      <c r="K57" s="7" t="str">
        <f>LEFT(TRIM(IF(TRIM(INDEX('Member Census'!$B$23:$BC$1401,MATCH($A57,'Member Census'!$A$23:$A$1401,FALSE),MATCH(K$1,'Member Census'!$B$22:$BC$22,FALSE)))="",IF(AND(TRIM($E57)&lt;&gt;"",$D57&gt;1),K56,""),INDEX('Member Census'!$B$23:$BC$1401,MATCH($A57,'Member Census'!$A$23:$A$1401,FALSE),MATCH(K$1,'Member Census'!$B$22:$BC$22,FALSE)))),5)</f>
        <v/>
      </c>
      <c r="L57" s="7" t="str">
        <f t="shared" si="3"/>
        <v/>
      </c>
      <c r="M57" s="7" t="str">
        <f>IF(TRIM($E57)&lt;&gt;"",TRIM(IF(TRIM(INDEX('Member Census'!$B$23:$BC$1401,MATCH($A57,'Member Census'!$A$23:$A$1401,FALSE),MATCH(M$1,'Member Census'!$B$22:$BC$22,FALSE)))="",IF(AND(TRIM($E57)&lt;&gt;"",$D57&gt;1),M56,"N"),INDEX('Member Census'!$B$23:$BC$1401,MATCH($A57,'Member Census'!$A$23:$A$1401,FALSE),MATCH(M$1,'Member Census'!$B$22:$BC$22,FALSE)))),"")</f>
        <v/>
      </c>
      <c r="N57" s="7"/>
      <c r="O57" s="7" t="str">
        <f>TRIM(IF(TRIM(INDEX('Member Census'!$B$23:$BC$1401,MATCH($A57,'Member Census'!$A$23:$A$1401,FALSE),MATCH(O$1,'Member Census'!$B$22:$BC$22,FALSE)))="",IF(AND(TRIM($E57)&lt;&gt;"",$D57&gt;1),O56,""),INDEX('Member Census'!$B$23:$BC$1401,MATCH($A57,'Member Census'!$A$23:$A$1401,FALSE),MATCH(O$1,'Member Census'!$B$22:$BC$22,FALSE))))</f>
        <v/>
      </c>
      <c r="P57" s="7" t="str">
        <f>TRIM(IF(TRIM(INDEX('Member Census'!$B$23:$BC$1401,MATCH($A57,'Member Census'!$A$23:$A$1401,FALSE),MATCH(P$1,'Member Census'!$B$22:$BC$22,FALSE)))="",IF(AND(TRIM($E57)&lt;&gt;"",$D57&gt;1),P56,""),INDEX('Member Census'!$B$23:$BC$1401,MATCH($A57,'Member Census'!$A$23:$A$1401,FALSE),MATCH(P$1,'Member Census'!$B$22:$BC$22,FALSE))))</f>
        <v/>
      </c>
      <c r="Q57" s="7"/>
    </row>
    <row r="58" spans="1:17" x14ac:dyDescent="0.3">
      <c r="A58" s="1">
        <f t="shared" si="1"/>
        <v>51</v>
      </c>
      <c r="B58" s="3"/>
      <c r="C58" s="7" t="str">
        <f t="shared" si="2"/>
        <v/>
      </c>
      <c r="D58" s="7" t="str">
        <f t="shared" si="0"/>
        <v/>
      </c>
      <c r="E58" s="9" t="str">
        <f>IF(TRIM(INDEX('Member Census'!$B$23:$BC$1401,MATCH($A58,'Member Census'!$A$23:$A$1401,FALSE),MATCH(E$1,'Member Census'!$B$22:$BC$22,FALSE)))="","",VLOOKUP(INDEX('Member Census'!$B$23:$BC$1401,MATCH($A58,'Member Census'!$A$23:$A$1401,FALSE),MATCH(E$1,'Member Census'!$B$22:$BC$22,FALSE)),Key!$A$2:$B$27,2,FALSE))</f>
        <v/>
      </c>
      <c r="F58" s="10" t="str">
        <f>IF(TRIM(INDEX('Member Census'!$B$23:$BC$1401,MATCH($A58,'Member Census'!$A$23:$A$1401,FALSE),MATCH(F$1,'Member Census'!$B$22:$BC$22,FALSE)))="","",TEXT(TRIM(INDEX('Member Census'!$B$23:$BC$1401,MATCH($A58,'Member Census'!$A$23:$A$1401,FALSE),MATCH(F$1,'Member Census'!$B$22:$BC$22,FALSE))),"mmddyyyy"))</f>
        <v/>
      </c>
      <c r="G58" s="7" t="str">
        <f>IF(TRIM($E58)&lt;&gt;"",IF($D58=1,IFERROR(VLOOKUP(INDEX('Member Census'!$B$23:$BC$1401,MATCH($A58,'Member Census'!$A$23:$A$1401,FALSE),MATCH(G$1,'Member Census'!$B$22:$BC$22,FALSE)),Key!$C$2:$F$29,4,FALSE),""),G57),"")</f>
        <v/>
      </c>
      <c r="H58" s="7" t="str">
        <f>IF(TRIM($E58)&lt;&gt;"",IF($D58=1,IF(TRIM(INDEX('Member Census'!$B$23:$BC$1401,MATCH($A58,'Member Census'!$A$23:$A$1401,FALSE),MATCH(H$1,'Member Census'!$B$22:$BC$22,FALSE)))="",$G58,IFERROR(VLOOKUP(INDEX('Member Census'!$B$23:$BC$1401,MATCH($A58,'Member Census'!$A$23:$A$1401,FALSE),MATCH(H$1,'Member Census'!$B$22:$BC$22,FALSE)),Key!$D$2:$F$29,3,FALSE),"")),H57),"")</f>
        <v/>
      </c>
      <c r="I58" s="7" t="str">
        <f>IF(TRIM(INDEX('Member Census'!$B$23:$BC$1401,MATCH($A58,'Member Census'!$A$23:$A$1401,FALSE),MATCH(I$1,'Member Census'!$B$22:$BC$22,FALSE)))="","",INDEX('Member Census'!$B$23:$BC$1401,MATCH($A58,'Member Census'!$A$23:$A$1401,FALSE),MATCH(I$1,'Member Census'!$B$22:$BC$22,FALSE)))</f>
        <v/>
      </c>
      <c r="J58" s="7"/>
      <c r="K58" s="7" t="str">
        <f>LEFT(TRIM(IF(TRIM(INDEX('Member Census'!$B$23:$BC$1401,MATCH($A58,'Member Census'!$A$23:$A$1401,FALSE),MATCH(K$1,'Member Census'!$B$22:$BC$22,FALSE)))="",IF(AND(TRIM($E58)&lt;&gt;"",$D58&gt;1),K57,""),INDEX('Member Census'!$B$23:$BC$1401,MATCH($A58,'Member Census'!$A$23:$A$1401,FALSE),MATCH(K$1,'Member Census'!$B$22:$BC$22,FALSE)))),5)</f>
        <v/>
      </c>
      <c r="L58" s="7" t="str">
        <f t="shared" si="3"/>
        <v/>
      </c>
      <c r="M58" s="7" t="str">
        <f>IF(TRIM($E58)&lt;&gt;"",TRIM(IF(TRIM(INDEX('Member Census'!$B$23:$BC$1401,MATCH($A58,'Member Census'!$A$23:$A$1401,FALSE),MATCH(M$1,'Member Census'!$B$22:$BC$22,FALSE)))="",IF(AND(TRIM($E58)&lt;&gt;"",$D58&gt;1),M57,"N"),INDEX('Member Census'!$B$23:$BC$1401,MATCH($A58,'Member Census'!$A$23:$A$1401,FALSE),MATCH(M$1,'Member Census'!$B$22:$BC$22,FALSE)))),"")</f>
        <v/>
      </c>
      <c r="N58" s="7"/>
      <c r="O58" s="7" t="str">
        <f>TRIM(IF(TRIM(INDEX('Member Census'!$B$23:$BC$1401,MATCH($A58,'Member Census'!$A$23:$A$1401,FALSE),MATCH(O$1,'Member Census'!$B$22:$BC$22,FALSE)))="",IF(AND(TRIM($E58)&lt;&gt;"",$D58&gt;1),O57,""),INDEX('Member Census'!$B$23:$BC$1401,MATCH($A58,'Member Census'!$A$23:$A$1401,FALSE),MATCH(O$1,'Member Census'!$B$22:$BC$22,FALSE))))</f>
        <v/>
      </c>
      <c r="P58" s="7" t="str">
        <f>TRIM(IF(TRIM(INDEX('Member Census'!$B$23:$BC$1401,MATCH($A58,'Member Census'!$A$23:$A$1401,FALSE),MATCH(P$1,'Member Census'!$B$22:$BC$22,FALSE)))="",IF(AND(TRIM($E58)&lt;&gt;"",$D58&gt;1),P57,""),INDEX('Member Census'!$B$23:$BC$1401,MATCH($A58,'Member Census'!$A$23:$A$1401,FALSE),MATCH(P$1,'Member Census'!$B$22:$BC$22,FALSE))))</f>
        <v/>
      </c>
      <c r="Q58" s="7"/>
    </row>
    <row r="59" spans="1:17" x14ac:dyDescent="0.3">
      <c r="A59" s="1">
        <f t="shared" si="1"/>
        <v>52</v>
      </c>
      <c r="B59" s="3"/>
      <c r="C59" s="7" t="str">
        <f t="shared" si="2"/>
        <v/>
      </c>
      <c r="D59" s="7" t="str">
        <f t="shared" si="0"/>
        <v/>
      </c>
      <c r="E59" s="9" t="str">
        <f>IF(TRIM(INDEX('Member Census'!$B$23:$BC$1401,MATCH($A59,'Member Census'!$A$23:$A$1401,FALSE),MATCH(E$1,'Member Census'!$B$22:$BC$22,FALSE)))="","",VLOOKUP(INDEX('Member Census'!$B$23:$BC$1401,MATCH($A59,'Member Census'!$A$23:$A$1401,FALSE),MATCH(E$1,'Member Census'!$B$22:$BC$22,FALSE)),Key!$A$2:$B$27,2,FALSE))</f>
        <v/>
      </c>
      <c r="F59" s="10" t="str">
        <f>IF(TRIM(INDEX('Member Census'!$B$23:$BC$1401,MATCH($A59,'Member Census'!$A$23:$A$1401,FALSE),MATCH(F$1,'Member Census'!$B$22:$BC$22,FALSE)))="","",TEXT(TRIM(INDEX('Member Census'!$B$23:$BC$1401,MATCH($A59,'Member Census'!$A$23:$A$1401,FALSE),MATCH(F$1,'Member Census'!$B$22:$BC$22,FALSE))),"mmddyyyy"))</f>
        <v/>
      </c>
      <c r="G59" s="7" t="str">
        <f>IF(TRIM($E59)&lt;&gt;"",IF($D59=1,IFERROR(VLOOKUP(INDEX('Member Census'!$B$23:$BC$1401,MATCH($A59,'Member Census'!$A$23:$A$1401,FALSE),MATCH(G$1,'Member Census'!$B$22:$BC$22,FALSE)),Key!$C$2:$F$29,4,FALSE),""),G58),"")</f>
        <v/>
      </c>
      <c r="H59" s="7" t="str">
        <f>IF(TRIM($E59)&lt;&gt;"",IF($D59=1,IF(TRIM(INDEX('Member Census'!$B$23:$BC$1401,MATCH($A59,'Member Census'!$A$23:$A$1401,FALSE),MATCH(H$1,'Member Census'!$B$22:$BC$22,FALSE)))="",$G59,IFERROR(VLOOKUP(INDEX('Member Census'!$B$23:$BC$1401,MATCH($A59,'Member Census'!$A$23:$A$1401,FALSE),MATCH(H$1,'Member Census'!$B$22:$BC$22,FALSE)),Key!$D$2:$F$29,3,FALSE),"")),H58),"")</f>
        <v/>
      </c>
      <c r="I59" s="7" t="str">
        <f>IF(TRIM(INDEX('Member Census'!$B$23:$BC$1401,MATCH($A59,'Member Census'!$A$23:$A$1401,FALSE),MATCH(I$1,'Member Census'!$B$22:$BC$22,FALSE)))="","",INDEX('Member Census'!$B$23:$BC$1401,MATCH($A59,'Member Census'!$A$23:$A$1401,FALSE),MATCH(I$1,'Member Census'!$B$22:$BC$22,FALSE)))</f>
        <v/>
      </c>
      <c r="J59" s="7"/>
      <c r="K59" s="7" t="str">
        <f>LEFT(TRIM(IF(TRIM(INDEX('Member Census'!$B$23:$BC$1401,MATCH($A59,'Member Census'!$A$23:$A$1401,FALSE),MATCH(K$1,'Member Census'!$B$22:$BC$22,FALSE)))="",IF(AND(TRIM($E59)&lt;&gt;"",$D59&gt;1),K58,""),INDEX('Member Census'!$B$23:$BC$1401,MATCH($A59,'Member Census'!$A$23:$A$1401,FALSE),MATCH(K$1,'Member Census'!$B$22:$BC$22,FALSE)))),5)</f>
        <v/>
      </c>
      <c r="L59" s="7" t="str">
        <f t="shared" si="3"/>
        <v/>
      </c>
      <c r="M59" s="7" t="str">
        <f>IF(TRIM($E59)&lt;&gt;"",TRIM(IF(TRIM(INDEX('Member Census'!$B$23:$BC$1401,MATCH($A59,'Member Census'!$A$23:$A$1401,FALSE),MATCH(M$1,'Member Census'!$B$22:$BC$22,FALSE)))="",IF(AND(TRIM($E59)&lt;&gt;"",$D59&gt;1),M58,"N"),INDEX('Member Census'!$B$23:$BC$1401,MATCH($A59,'Member Census'!$A$23:$A$1401,FALSE),MATCH(M$1,'Member Census'!$B$22:$BC$22,FALSE)))),"")</f>
        <v/>
      </c>
      <c r="N59" s="7"/>
      <c r="O59" s="7" t="str">
        <f>TRIM(IF(TRIM(INDEX('Member Census'!$B$23:$BC$1401,MATCH($A59,'Member Census'!$A$23:$A$1401,FALSE),MATCH(O$1,'Member Census'!$B$22:$BC$22,FALSE)))="",IF(AND(TRIM($E59)&lt;&gt;"",$D59&gt;1),O58,""),INDEX('Member Census'!$B$23:$BC$1401,MATCH($A59,'Member Census'!$A$23:$A$1401,FALSE),MATCH(O$1,'Member Census'!$B$22:$BC$22,FALSE))))</f>
        <v/>
      </c>
      <c r="P59" s="7" t="str">
        <f>TRIM(IF(TRIM(INDEX('Member Census'!$B$23:$BC$1401,MATCH($A59,'Member Census'!$A$23:$A$1401,FALSE),MATCH(P$1,'Member Census'!$B$22:$BC$22,FALSE)))="",IF(AND(TRIM($E59)&lt;&gt;"",$D59&gt;1),P58,""),INDEX('Member Census'!$B$23:$BC$1401,MATCH($A59,'Member Census'!$A$23:$A$1401,FALSE),MATCH(P$1,'Member Census'!$B$22:$BC$22,FALSE))))</f>
        <v/>
      </c>
      <c r="Q59" s="7"/>
    </row>
    <row r="60" spans="1:17" x14ac:dyDescent="0.3">
      <c r="A60" s="1">
        <f t="shared" si="1"/>
        <v>53</v>
      </c>
      <c r="B60" s="3"/>
      <c r="C60" s="7" t="str">
        <f t="shared" si="2"/>
        <v/>
      </c>
      <c r="D60" s="7" t="str">
        <f t="shared" si="0"/>
        <v/>
      </c>
      <c r="E60" s="9" t="str">
        <f>IF(TRIM(INDEX('Member Census'!$B$23:$BC$1401,MATCH($A60,'Member Census'!$A$23:$A$1401,FALSE),MATCH(E$1,'Member Census'!$B$22:$BC$22,FALSE)))="","",VLOOKUP(INDEX('Member Census'!$B$23:$BC$1401,MATCH($A60,'Member Census'!$A$23:$A$1401,FALSE),MATCH(E$1,'Member Census'!$B$22:$BC$22,FALSE)),Key!$A$2:$B$27,2,FALSE))</f>
        <v/>
      </c>
      <c r="F60" s="10" t="str">
        <f>IF(TRIM(INDEX('Member Census'!$B$23:$BC$1401,MATCH($A60,'Member Census'!$A$23:$A$1401,FALSE),MATCH(F$1,'Member Census'!$B$22:$BC$22,FALSE)))="","",TEXT(TRIM(INDEX('Member Census'!$B$23:$BC$1401,MATCH($A60,'Member Census'!$A$23:$A$1401,FALSE),MATCH(F$1,'Member Census'!$B$22:$BC$22,FALSE))),"mmddyyyy"))</f>
        <v/>
      </c>
      <c r="G60" s="7" t="str">
        <f>IF(TRIM($E60)&lt;&gt;"",IF($D60=1,IFERROR(VLOOKUP(INDEX('Member Census'!$B$23:$BC$1401,MATCH($A60,'Member Census'!$A$23:$A$1401,FALSE),MATCH(G$1,'Member Census'!$B$22:$BC$22,FALSE)),Key!$C$2:$F$29,4,FALSE),""),G59),"")</f>
        <v/>
      </c>
      <c r="H60" s="7" t="str">
        <f>IF(TRIM($E60)&lt;&gt;"",IF($D60=1,IF(TRIM(INDEX('Member Census'!$B$23:$BC$1401,MATCH($A60,'Member Census'!$A$23:$A$1401,FALSE),MATCH(H$1,'Member Census'!$B$22:$BC$22,FALSE)))="",$G60,IFERROR(VLOOKUP(INDEX('Member Census'!$B$23:$BC$1401,MATCH($A60,'Member Census'!$A$23:$A$1401,FALSE),MATCH(H$1,'Member Census'!$B$22:$BC$22,FALSE)),Key!$D$2:$F$29,3,FALSE),"")),H59),"")</f>
        <v/>
      </c>
      <c r="I60" s="7" t="str">
        <f>IF(TRIM(INDEX('Member Census'!$B$23:$BC$1401,MATCH($A60,'Member Census'!$A$23:$A$1401,FALSE),MATCH(I$1,'Member Census'!$B$22:$BC$22,FALSE)))="","",INDEX('Member Census'!$B$23:$BC$1401,MATCH($A60,'Member Census'!$A$23:$A$1401,FALSE),MATCH(I$1,'Member Census'!$B$22:$BC$22,FALSE)))</f>
        <v/>
      </c>
      <c r="J60" s="7"/>
      <c r="K60" s="7" t="str">
        <f>LEFT(TRIM(IF(TRIM(INDEX('Member Census'!$B$23:$BC$1401,MATCH($A60,'Member Census'!$A$23:$A$1401,FALSE),MATCH(K$1,'Member Census'!$B$22:$BC$22,FALSE)))="",IF(AND(TRIM($E60)&lt;&gt;"",$D60&gt;1),K59,""),INDEX('Member Census'!$B$23:$BC$1401,MATCH($A60,'Member Census'!$A$23:$A$1401,FALSE),MATCH(K$1,'Member Census'!$B$22:$BC$22,FALSE)))),5)</f>
        <v/>
      </c>
      <c r="L60" s="7" t="str">
        <f t="shared" si="3"/>
        <v/>
      </c>
      <c r="M60" s="7" t="str">
        <f>IF(TRIM($E60)&lt;&gt;"",TRIM(IF(TRIM(INDEX('Member Census'!$B$23:$BC$1401,MATCH($A60,'Member Census'!$A$23:$A$1401,FALSE),MATCH(M$1,'Member Census'!$B$22:$BC$22,FALSE)))="",IF(AND(TRIM($E60)&lt;&gt;"",$D60&gt;1),M59,"N"),INDEX('Member Census'!$B$23:$BC$1401,MATCH($A60,'Member Census'!$A$23:$A$1401,FALSE),MATCH(M$1,'Member Census'!$B$22:$BC$22,FALSE)))),"")</f>
        <v/>
      </c>
      <c r="N60" s="7"/>
      <c r="O60" s="7" t="str">
        <f>TRIM(IF(TRIM(INDEX('Member Census'!$B$23:$BC$1401,MATCH($A60,'Member Census'!$A$23:$A$1401,FALSE),MATCH(O$1,'Member Census'!$B$22:$BC$22,FALSE)))="",IF(AND(TRIM($E60)&lt;&gt;"",$D60&gt;1),O59,""),INDEX('Member Census'!$B$23:$BC$1401,MATCH($A60,'Member Census'!$A$23:$A$1401,FALSE),MATCH(O$1,'Member Census'!$B$22:$BC$22,FALSE))))</f>
        <v/>
      </c>
      <c r="P60" s="7" t="str">
        <f>TRIM(IF(TRIM(INDEX('Member Census'!$B$23:$BC$1401,MATCH($A60,'Member Census'!$A$23:$A$1401,FALSE),MATCH(P$1,'Member Census'!$B$22:$BC$22,FALSE)))="",IF(AND(TRIM($E60)&lt;&gt;"",$D60&gt;1),P59,""),INDEX('Member Census'!$B$23:$BC$1401,MATCH($A60,'Member Census'!$A$23:$A$1401,FALSE),MATCH(P$1,'Member Census'!$B$22:$BC$22,FALSE))))</f>
        <v/>
      </c>
      <c r="Q60" s="7"/>
    </row>
    <row r="61" spans="1:17" x14ac:dyDescent="0.3">
      <c r="A61" s="1">
        <f t="shared" si="1"/>
        <v>54</v>
      </c>
      <c r="B61" s="3"/>
      <c r="C61" s="7" t="str">
        <f t="shared" si="2"/>
        <v/>
      </c>
      <c r="D61" s="7" t="str">
        <f t="shared" si="0"/>
        <v/>
      </c>
      <c r="E61" s="9" t="str">
        <f>IF(TRIM(INDEX('Member Census'!$B$23:$BC$1401,MATCH($A61,'Member Census'!$A$23:$A$1401,FALSE),MATCH(E$1,'Member Census'!$B$22:$BC$22,FALSE)))="","",VLOOKUP(INDEX('Member Census'!$B$23:$BC$1401,MATCH($A61,'Member Census'!$A$23:$A$1401,FALSE),MATCH(E$1,'Member Census'!$B$22:$BC$22,FALSE)),Key!$A$2:$B$27,2,FALSE))</f>
        <v/>
      </c>
      <c r="F61" s="10" t="str">
        <f>IF(TRIM(INDEX('Member Census'!$B$23:$BC$1401,MATCH($A61,'Member Census'!$A$23:$A$1401,FALSE),MATCH(F$1,'Member Census'!$B$22:$BC$22,FALSE)))="","",TEXT(TRIM(INDEX('Member Census'!$B$23:$BC$1401,MATCH($A61,'Member Census'!$A$23:$A$1401,FALSE),MATCH(F$1,'Member Census'!$B$22:$BC$22,FALSE))),"mmddyyyy"))</f>
        <v/>
      </c>
      <c r="G61" s="7" t="str">
        <f>IF(TRIM($E61)&lt;&gt;"",IF($D61=1,IFERROR(VLOOKUP(INDEX('Member Census'!$B$23:$BC$1401,MATCH($A61,'Member Census'!$A$23:$A$1401,FALSE),MATCH(G$1,'Member Census'!$B$22:$BC$22,FALSE)),Key!$C$2:$F$29,4,FALSE),""),G60),"")</f>
        <v/>
      </c>
      <c r="H61" s="7" t="str">
        <f>IF(TRIM($E61)&lt;&gt;"",IF($D61=1,IF(TRIM(INDEX('Member Census'!$B$23:$BC$1401,MATCH($A61,'Member Census'!$A$23:$A$1401,FALSE),MATCH(H$1,'Member Census'!$B$22:$BC$22,FALSE)))="",$G61,IFERROR(VLOOKUP(INDEX('Member Census'!$B$23:$BC$1401,MATCH($A61,'Member Census'!$A$23:$A$1401,FALSE),MATCH(H$1,'Member Census'!$B$22:$BC$22,FALSE)),Key!$D$2:$F$29,3,FALSE),"")),H60),"")</f>
        <v/>
      </c>
      <c r="I61" s="7" t="str">
        <f>IF(TRIM(INDEX('Member Census'!$B$23:$BC$1401,MATCH($A61,'Member Census'!$A$23:$A$1401,FALSE),MATCH(I$1,'Member Census'!$B$22:$BC$22,FALSE)))="","",INDEX('Member Census'!$B$23:$BC$1401,MATCH($A61,'Member Census'!$A$23:$A$1401,FALSE),MATCH(I$1,'Member Census'!$B$22:$BC$22,FALSE)))</f>
        <v/>
      </c>
      <c r="J61" s="7"/>
      <c r="K61" s="7" t="str">
        <f>LEFT(TRIM(IF(TRIM(INDEX('Member Census'!$B$23:$BC$1401,MATCH($A61,'Member Census'!$A$23:$A$1401,FALSE),MATCH(K$1,'Member Census'!$B$22:$BC$22,FALSE)))="",IF(AND(TRIM($E61)&lt;&gt;"",$D61&gt;1),K60,""),INDEX('Member Census'!$B$23:$BC$1401,MATCH($A61,'Member Census'!$A$23:$A$1401,FALSE),MATCH(K$1,'Member Census'!$B$22:$BC$22,FALSE)))),5)</f>
        <v/>
      </c>
      <c r="L61" s="7" t="str">
        <f t="shared" si="3"/>
        <v/>
      </c>
      <c r="M61" s="7" t="str">
        <f>IF(TRIM($E61)&lt;&gt;"",TRIM(IF(TRIM(INDEX('Member Census'!$B$23:$BC$1401,MATCH($A61,'Member Census'!$A$23:$A$1401,FALSE),MATCH(M$1,'Member Census'!$B$22:$BC$22,FALSE)))="",IF(AND(TRIM($E61)&lt;&gt;"",$D61&gt;1),M60,"N"),INDEX('Member Census'!$B$23:$BC$1401,MATCH($A61,'Member Census'!$A$23:$A$1401,FALSE),MATCH(M$1,'Member Census'!$B$22:$BC$22,FALSE)))),"")</f>
        <v/>
      </c>
      <c r="N61" s="7"/>
      <c r="O61" s="7" t="str">
        <f>TRIM(IF(TRIM(INDEX('Member Census'!$B$23:$BC$1401,MATCH($A61,'Member Census'!$A$23:$A$1401,FALSE),MATCH(O$1,'Member Census'!$B$22:$BC$22,FALSE)))="",IF(AND(TRIM($E61)&lt;&gt;"",$D61&gt;1),O60,""),INDEX('Member Census'!$B$23:$BC$1401,MATCH($A61,'Member Census'!$A$23:$A$1401,FALSE),MATCH(O$1,'Member Census'!$B$22:$BC$22,FALSE))))</f>
        <v/>
      </c>
      <c r="P61" s="7" t="str">
        <f>TRIM(IF(TRIM(INDEX('Member Census'!$B$23:$BC$1401,MATCH($A61,'Member Census'!$A$23:$A$1401,FALSE),MATCH(P$1,'Member Census'!$B$22:$BC$22,FALSE)))="",IF(AND(TRIM($E61)&lt;&gt;"",$D61&gt;1),P60,""),INDEX('Member Census'!$B$23:$BC$1401,MATCH($A61,'Member Census'!$A$23:$A$1401,FALSE),MATCH(P$1,'Member Census'!$B$22:$BC$22,FALSE))))</f>
        <v/>
      </c>
      <c r="Q61" s="7"/>
    </row>
    <row r="62" spans="1:17" x14ac:dyDescent="0.3">
      <c r="A62" s="1">
        <f t="shared" si="1"/>
        <v>55</v>
      </c>
      <c r="B62" s="3"/>
      <c r="C62" s="7" t="str">
        <f t="shared" si="2"/>
        <v/>
      </c>
      <c r="D62" s="7" t="str">
        <f t="shared" si="0"/>
        <v/>
      </c>
      <c r="E62" s="9" t="str">
        <f>IF(TRIM(INDEX('Member Census'!$B$23:$BC$1401,MATCH($A62,'Member Census'!$A$23:$A$1401,FALSE),MATCH(E$1,'Member Census'!$B$22:$BC$22,FALSE)))="","",VLOOKUP(INDEX('Member Census'!$B$23:$BC$1401,MATCH($A62,'Member Census'!$A$23:$A$1401,FALSE),MATCH(E$1,'Member Census'!$B$22:$BC$22,FALSE)),Key!$A$2:$B$27,2,FALSE))</f>
        <v/>
      </c>
      <c r="F62" s="10" t="str">
        <f>IF(TRIM(INDEX('Member Census'!$B$23:$BC$1401,MATCH($A62,'Member Census'!$A$23:$A$1401,FALSE),MATCH(F$1,'Member Census'!$B$22:$BC$22,FALSE)))="","",TEXT(TRIM(INDEX('Member Census'!$B$23:$BC$1401,MATCH($A62,'Member Census'!$A$23:$A$1401,FALSE),MATCH(F$1,'Member Census'!$B$22:$BC$22,FALSE))),"mmddyyyy"))</f>
        <v/>
      </c>
      <c r="G62" s="7" t="str">
        <f>IF(TRIM($E62)&lt;&gt;"",IF($D62=1,IFERROR(VLOOKUP(INDEX('Member Census'!$B$23:$BC$1401,MATCH($A62,'Member Census'!$A$23:$A$1401,FALSE),MATCH(G$1,'Member Census'!$B$22:$BC$22,FALSE)),Key!$C$2:$F$29,4,FALSE),""),G61),"")</f>
        <v/>
      </c>
      <c r="H62" s="7" t="str">
        <f>IF(TRIM($E62)&lt;&gt;"",IF($D62=1,IF(TRIM(INDEX('Member Census'!$B$23:$BC$1401,MATCH($A62,'Member Census'!$A$23:$A$1401,FALSE),MATCH(H$1,'Member Census'!$B$22:$BC$22,FALSE)))="",$G62,IFERROR(VLOOKUP(INDEX('Member Census'!$B$23:$BC$1401,MATCH($A62,'Member Census'!$A$23:$A$1401,FALSE),MATCH(H$1,'Member Census'!$B$22:$BC$22,FALSE)),Key!$D$2:$F$29,3,FALSE),"")),H61),"")</f>
        <v/>
      </c>
      <c r="I62" s="7" t="str">
        <f>IF(TRIM(INDEX('Member Census'!$B$23:$BC$1401,MATCH($A62,'Member Census'!$A$23:$A$1401,FALSE),MATCH(I$1,'Member Census'!$B$22:$BC$22,FALSE)))="","",INDEX('Member Census'!$B$23:$BC$1401,MATCH($A62,'Member Census'!$A$23:$A$1401,FALSE),MATCH(I$1,'Member Census'!$B$22:$BC$22,FALSE)))</f>
        <v/>
      </c>
      <c r="J62" s="7"/>
      <c r="K62" s="7" t="str">
        <f>LEFT(TRIM(IF(TRIM(INDEX('Member Census'!$B$23:$BC$1401,MATCH($A62,'Member Census'!$A$23:$A$1401,FALSE),MATCH(K$1,'Member Census'!$B$22:$BC$22,FALSE)))="",IF(AND(TRIM($E62)&lt;&gt;"",$D62&gt;1),K61,""),INDEX('Member Census'!$B$23:$BC$1401,MATCH($A62,'Member Census'!$A$23:$A$1401,FALSE),MATCH(K$1,'Member Census'!$B$22:$BC$22,FALSE)))),5)</f>
        <v/>
      </c>
      <c r="L62" s="7" t="str">
        <f t="shared" si="3"/>
        <v/>
      </c>
      <c r="M62" s="7" t="str">
        <f>IF(TRIM($E62)&lt;&gt;"",TRIM(IF(TRIM(INDEX('Member Census'!$B$23:$BC$1401,MATCH($A62,'Member Census'!$A$23:$A$1401,FALSE),MATCH(M$1,'Member Census'!$B$22:$BC$22,FALSE)))="",IF(AND(TRIM($E62)&lt;&gt;"",$D62&gt;1),M61,"N"),INDEX('Member Census'!$B$23:$BC$1401,MATCH($A62,'Member Census'!$A$23:$A$1401,FALSE),MATCH(M$1,'Member Census'!$B$22:$BC$22,FALSE)))),"")</f>
        <v/>
      </c>
      <c r="N62" s="7"/>
      <c r="O62" s="7" t="str">
        <f>TRIM(IF(TRIM(INDEX('Member Census'!$B$23:$BC$1401,MATCH($A62,'Member Census'!$A$23:$A$1401,FALSE),MATCH(O$1,'Member Census'!$B$22:$BC$22,FALSE)))="",IF(AND(TRIM($E62)&lt;&gt;"",$D62&gt;1),O61,""),INDEX('Member Census'!$B$23:$BC$1401,MATCH($A62,'Member Census'!$A$23:$A$1401,FALSE),MATCH(O$1,'Member Census'!$B$22:$BC$22,FALSE))))</f>
        <v/>
      </c>
      <c r="P62" s="7" t="str">
        <f>TRIM(IF(TRIM(INDEX('Member Census'!$B$23:$BC$1401,MATCH($A62,'Member Census'!$A$23:$A$1401,FALSE),MATCH(P$1,'Member Census'!$B$22:$BC$22,FALSE)))="",IF(AND(TRIM($E62)&lt;&gt;"",$D62&gt;1),P61,""),INDEX('Member Census'!$B$23:$BC$1401,MATCH($A62,'Member Census'!$A$23:$A$1401,FALSE),MATCH(P$1,'Member Census'!$B$22:$BC$22,FALSE))))</f>
        <v/>
      </c>
      <c r="Q62" s="7"/>
    </row>
    <row r="63" spans="1:17" x14ac:dyDescent="0.3">
      <c r="A63" s="1">
        <f t="shared" si="1"/>
        <v>56</v>
      </c>
      <c r="B63" s="3"/>
      <c r="C63" s="7" t="str">
        <f t="shared" si="2"/>
        <v/>
      </c>
      <c r="D63" s="7" t="str">
        <f t="shared" si="0"/>
        <v/>
      </c>
      <c r="E63" s="9" t="str">
        <f>IF(TRIM(INDEX('Member Census'!$B$23:$BC$1401,MATCH($A63,'Member Census'!$A$23:$A$1401,FALSE),MATCH(E$1,'Member Census'!$B$22:$BC$22,FALSE)))="","",VLOOKUP(INDEX('Member Census'!$B$23:$BC$1401,MATCH($A63,'Member Census'!$A$23:$A$1401,FALSE),MATCH(E$1,'Member Census'!$B$22:$BC$22,FALSE)),Key!$A$2:$B$27,2,FALSE))</f>
        <v/>
      </c>
      <c r="F63" s="10" t="str">
        <f>IF(TRIM(INDEX('Member Census'!$B$23:$BC$1401,MATCH($A63,'Member Census'!$A$23:$A$1401,FALSE),MATCH(F$1,'Member Census'!$B$22:$BC$22,FALSE)))="","",TEXT(TRIM(INDEX('Member Census'!$B$23:$BC$1401,MATCH($A63,'Member Census'!$A$23:$A$1401,FALSE),MATCH(F$1,'Member Census'!$B$22:$BC$22,FALSE))),"mmddyyyy"))</f>
        <v/>
      </c>
      <c r="G63" s="7" t="str">
        <f>IF(TRIM($E63)&lt;&gt;"",IF($D63=1,IFERROR(VLOOKUP(INDEX('Member Census'!$B$23:$BC$1401,MATCH($A63,'Member Census'!$A$23:$A$1401,FALSE),MATCH(G$1,'Member Census'!$B$22:$BC$22,FALSE)),Key!$C$2:$F$29,4,FALSE),""),G62),"")</f>
        <v/>
      </c>
      <c r="H63" s="7" t="str">
        <f>IF(TRIM($E63)&lt;&gt;"",IF($D63=1,IF(TRIM(INDEX('Member Census'!$B$23:$BC$1401,MATCH($A63,'Member Census'!$A$23:$A$1401,FALSE),MATCH(H$1,'Member Census'!$B$22:$BC$22,FALSE)))="",$G63,IFERROR(VLOOKUP(INDEX('Member Census'!$B$23:$BC$1401,MATCH($A63,'Member Census'!$A$23:$A$1401,FALSE),MATCH(H$1,'Member Census'!$B$22:$BC$22,FALSE)),Key!$D$2:$F$29,3,FALSE),"")),H62),"")</f>
        <v/>
      </c>
      <c r="I63" s="7" t="str">
        <f>IF(TRIM(INDEX('Member Census'!$B$23:$BC$1401,MATCH($A63,'Member Census'!$A$23:$A$1401,FALSE),MATCH(I$1,'Member Census'!$B$22:$BC$22,FALSE)))="","",INDEX('Member Census'!$B$23:$BC$1401,MATCH($A63,'Member Census'!$A$23:$A$1401,FALSE),MATCH(I$1,'Member Census'!$B$22:$BC$22,FALSE)))</f>
        <v/>
      </c>
      <c r="J63" s="7"/>
      <c r="K63" s="7" t="str">
        <f>LEFT(TRIM(IF(TRIM(INDEX('Member Census'!$B$23:$BC$1401,MATCH($A63,'Member Census'!$A$23:$A$1401,FALSE),MATCH(K$1,'Member Census'!$B$22:$BC$22,FALSE)))="",IF(AND(TRIM($E63)&lt;&gt;"",$D63&gt;1),K62,""),INDEX('Member Census'!$B$23:$BC$1401,MATCH($A63,'Member Census'!$A$23:$A$1401,FALSE),MATCH(K$1,'Member Census'!$B$22:$BC$22,FALSE)))),5)</f>
        <v/>
      </c>
      <c r="L63" s="7" t="str">
        <f t="shared" si="3"/>
        <v/>
      </c>
      <c r="M63" s="7" t="str">
        <f>IF(TRIM($E63)&lt;&gt;"",TRIM(IF(TRIM(INDEX('Member Census'!$B$23:$BC$1401,MATCH($A63,'Member Census'!$A$23:$A$1401,FALSE),MATCH(M$1,'Member Census'!$B$22:$BC$22,FALSE)))="",IF(AND(TRIM($E63)&lt;&gt;"",$D63&gt;1),M62,"N"),INDEX('Member Census'!$B$23:$BC$1401,MATCH($A63,'Member Census'!$A$23:$A$1401,FALSE),MATCH(M$1,'Member Census'!$B$22:$BC$22,FALSE)))),"")</f>
        <v/>
      </c>
      <c r="N63" s="7"/>
      <c r="O63" s="7" t="str">
        <f>TRIM(IF(TRIM(INDEX('Member Census'!$B$23:$BC$1401,MATCH($A63,'Member Census'!$A$23:$A$1401,FALSE),MATCH(O$1,'Member Census'!$B$22:$BC$22,FALSE)))="",IF(AND(TRIM($E63)&lt;&gt;"",$D63&gt;1),O62,""),INDEX('Member Census'!$B$23:$BC$1401,MATCH($A63,'Member Census'!$A$23:$A$1401,FALSE),MATCH(O$1,'Member Census'!$B$22:$BC$22,FALSE))))</f>
        <v/>
      </c>
      <c r="P63" s="7" t="str">
        <f>TRIM(IF(TRIM(INDEX('Member Census'!$B$23:$BC$1401,MATCH($A63,'Member Census'!$A$23:$A$1401,FALSE),MATCH(P$1,'Member Census'!$B$22:$BC$22,FALSE)))="",IF(AND(TRIM($E63)&lt;&gt;"",$D63&gt;1),P62,""),INDEX('Member Census'!$B$23:$BC$1401,MATCH($A63,'Member Census'!$A$23:$A$1401,FALSE),MATCH(P$1,'Member Census'!$B$22:$BC$22,FALSE))))</f>
        <v/>
      </c>
      <c r="Q63" s="7"/>
    </row>
    <row r="64" spans="1:17" x14ac:dyDescent="0.3">
      <c r="A64" s="1">
        <f t="shared" si="1"/>
        <v>57</v>
      </c>
      <c r="B64" s="3"/>
      <c r="C64" s="7" t="str">
        <f t="shared" si="2"/>
        <v/>
      </c>
      <c r="D64" s="7" t="str">
        <f t="shared" si="0"/>
        <v/>
      </c>
      <c r="E64" s="9" t="str">
        <f>IF(TRIM(INDEX('Member Census'!$B$23:$BC$1401,MATCH($A64,'Member Census'!$A$23:$A$1401,FALSE),MATCH(E$1,'Member Census'!$B$22:$BC$22,FALSE)))="","",VLOOKUP(INDEX('Member Census'!$B$23:$BC$1401,MATCH($A64,'Member Census'!$A$23:$A$1401,FALSE),MATCH(E$1,'Member Census'!$B$22:$BC$22,FALSE)),Key!$A$2:$B$27,2,FALSE))</f>
        <v/>
      </c>
      <c r="F64" s="10" t="str">
        <f>IF(TRIM(INDEX('Member Census'!$B$23:$BC$1401,MATCH($A64,'Member Census'!$A$23:$A$1401,FALSE),MATCH(F$1,'Member Census'!$B$22:$BC$22,FALSE)))="","",TEXT(TRIM(INDEX('Member Census'!$B$23:$BC$1401,MATCH($A64,'Member Census'!$A$23:$A$1401,FALSE),MATCH(F$1,'Member Census'!$B$22:$BC$22,FALSE))),"mmddyyyy"))</f>
        <v/>
      </c>
      <c r="G64" s="7" t="str">
        <f>IF(TRIM($E64)&lt;&gt;"",IF($D64=1,IFERROR(VLOOKUP(INDEX('Member Census'!$B$23:$BC$1401,MATCH($A64,'Member Census'!$A$23:$A$1401,FALSE),MATCH(G$1,'Member Census'!$B$22:$BC$22,FALSE)),Key!$C$2:$F$29,4,FALSE),""),G63),"")</f>
        <v/>
      </c>
      <c r="H64" s="7" t="str">
        <f>IF(TRIM($E64)&lt;&gt;"",IF($D64=1,IF(TRIM(INDEX('Member Census'!$B$23:$BC$1401,MATCH($A64,'Member Census'!$A$23:$A$1401,FALSE),MATCH(H$1,'Member Census'!$B$22:$BC$22,FALSE)))="",$G64,IFERROR(VLOOKUP(INDEX('Member Census'!$B$23:$BC$1401,MATCH($A64,'Member Census'!$A$23:$A$1401,FALSE),MATCH(H$1,'Member Census'!$B$22:$BC$22,FALSE)),Key!$D$2:$F$29,3,FALSE),"")),H63),"")</f>
        <v/>
      </c>
      <c r="I64" s="7" t="str">
        <f>IF(TRIM(INDEX('Member Census'!$B$23:$BC$1401,MATCH($A64,'Member Census'!$A$23:$A$1401,FALSE),MATCH(I$1,'Member Census'!$B$22:$BC$22,FALSE)))="","",INDEX('Member Census'!$B$23:$BC$1401,MATCH($A64,'Member Census'!$A$23:$A$1401,FALSE),MATCH(I$1,'Member Census'!$B$22:$BC$22,FALSE)))</f>
        <v/>
      </c>
      <c r="J64" s="7"/>
      <c r="K64" s="7" t="str">
        <f>LEFT(TRIM(IF(TRIM(INDEX('Member Census'!$B$23:$BC$1401,MATCH($A64,'Member Census'!$A$23:$A$1401,FALSE),MATCH(K$1,'Member Census'!$B$22:$BC$22,FALSE)))="",IF(AND(TRIM($E64)&lt;&gt;"",$D64&gt;1),K63,""),INDEX('Member Census'!$B$23:$BC$1401,MATCH($A64,'Member Census'!$A$23:$A$1401,FALSE),MATCH(K$1,'Member Census'!$B$22:$BC$22,FALSE)))),5)</f>
        <v/>
      </c>
      <c r="L64" s="7" t="str">
        <f t="shared" si="3"/>
        <v/>
      </c>
      <c r="M64" s="7" t="str">
        <f>IF(TRIM($E64)&lt;&gt;"",TRIM(IF(TRIM(INDEX('Member Census'!$B$23:$BC$1401,MATCH($A64,'Member Census'!$A$23:$A$1401,FALSE),MATCH(M$1,'Member Census'!$B$22:$BC$22,FALSE)))="",IF(AND(TRIM($E64)&lt;&gt;"",$D64&gt;1),M63,"N"),INDEX('Member Census'!$B$23:$BC$1401,MATCH($A64,'Member Census'!$A$23:$A$1401,FALSE),MATCH(M$1,'Member Census'!$B$22:$BC$22,FALSE)))),"")</f>
        <v/>
      </c>
      <c r="N64" s="7"/>
      <c r="O64" s="7" t="str">
        <f>TRIM(IF(TRIM(INDEX('Member Census'!$B$23:$BC$1401,MATCH($A64,'Member Census'!$A$23:$A$1401,FALSE),MATCH(O$1,'Member Census'!$B$22:$BC$22,FALSE)))="",IF(AND(TRIM($E64)&lt;&gt;"",$D64&gt;1),O63,""),INDEX('Member Census'!$B$23:$BC$1401,MATCH($A64,'Member Census'!$A$23:$A$1401,FALSE),MATCH(O$1,'Member Census'!$B$22:$BC$22,FALSE))))</f>
        <v/>
      </c>
      <c r="P64" s="7" t="str">
        <f>TRIM(IF(TRIM(INDEX('Member Census'!$B$23:$BC$1401,MATCH($A64,'Member Census'!$A$23:$A$1401,FALSE),MATCH(P$1,'Member Census'!$B$22:$BC$22,FALSE)))="",IF(AND(TRIM($E64)&lt;&gt;"",$D64&gt;1),P63,""),INDEX('Member Census'!$B$23:$BC$1401,MATCH($A64,'Member Census'!$A$23:$A$1401,FALSE),MATCH(P$1,'Member Census'!$B$22:$BC$22,FALSE))))</f>
        <v/>
      </c>
      <c r="Q64" s="7"/>
    </row>
    <row r="65" spans="1:96" x14ac:dyDescent="0.3">
      <c r="A65" s="1">
        <f t="shared" si="1"/>
        <v>58</v>
      </c>
      <c r="B65" s="3"/>
      <c r="C65" s="7" t="str">
        <f t="shared" si="2"/>
        <v/>
      </c>
      <c r="D65" s="7" t="str">
        <f t="shared" si="0"/>
        <v/>
      </c>
      <c r="E65" s="9" t="str">
        <f>IF(TRIM(INDEX('Member Census'!$B$23:$BC$1401,MATCH($A65,'Member Census'!$A$23:$A$1401,FALSE),MATCH(E$1,'Member Census'!$B$22:$BC$22,FALSE)))="","",VLOOKUP(INDEX('Member Census'!$B$23:$BC$1401,MATCH($A65,'Member Census'!$A$23:$A$1401,FALSE),MATCH(E$1,'Member Census'!$B$22:$BC$22,FALSE)),Key!$A$2:$B$27,2,FALSE))</f>
        <v/>
      </c>
      <c r="F65" s="10" t="str">
        <f>IF(TRIM(INDEX('Member Census'!$B$23:$BC$1401,MATCH($A65,'Member Census'!$A$23:$A$1401,FALSE),MATCH(F$1,'Member Census'!$B$22:$BC$22,FALSE)))="","",TEXT(TRIM(INDEX('Member Census'!$B$23:$BC$1401,MATCH($A65,'Member Census'!$A$23:$A$1401,FALSE),MATCH(F$1,'Member Census'!$B$22:$BC$22,FALSE))),"mmddyyyy"))</f>
        <v/>
      </c>
      <c r="G65" s="7" t="str">
        <f>IF(TRIM($E65)&lt;&gt;"",IF($D65=1,IFERROR(VLOOKUP(INDEX('Member Census'!$B$23:$BC$1401,MATCH($A65,'Member Census'!$A$23:$A$1401,FALSE),MATCH(G$1,'Member Census'!$B$22:$BC$22,FALSE)),Key!$C$2:$F$29,4,FALSE),""),G64),"")</f>
        <v/>
      </c>
      <c r="H65" s="7" t="str">
        <f>IF(TRIM($E65)&lt;&gt;"",IF($D65=1,IF(TRIM(INDEX('Member Census'!$B$23:$BC$1401,MATCH($A65,'Member Census'!$A$23:$A$1401,FALSE),MATCH(H$1,'Member Census'!$B$22:$BC$22,FALSE)))="",$G65,IFERROR(VLOOKUP(INDEX('Member Census'!$B$23:$BC$1401,MATCH($A65,'Member Census'!$A$23:$A$1401,FALSE),MATCH(H$1,'Member Census'!$B$22:$BC$22,FALSE)),Key!$D$2:$F$29,3,FALSE),"")),H64),"")</f>
        <v/>
      </c>
      <c r="I65" s="7" t="str">
        <f>IF(TRIM(INDEX('Member Census'!$B$23:$BC$1401,MATCH($A65,'Member Census'!$A$23:$A$1401,FALSE),MATCH(I$1,'Member Census'!$B$22:$BC$22,FALSE)))="","",INDEX('Member Census'!$B$23:$BC$1401,MATCH($A65,'Member Census'!$A$23:$A$1401,FALSE),MATCH(I$1,'Member Census'!$B$22:$BC$22,FALSE)))</f>
        <v/>
      </c>
      <c r="J65" s="7"/>
      <c r="K65" s="7" t="str">
        <f>LEFT(TRIM(IF(TRIM(INDEX('Member Census'!$B$23:$BC$1401,MATCH($A65,'Member Census'!$A$23:$A$1401,FALSE),MATCH(K$1,'Member Census'!$B$22:$BC$22,FALSE)))="",IF(AND(TRIM($E65)&lt;&gt;"",$D65&gt;1),K64,""),INDEX('Member Census'!$B$23:$BC$1401,MATCH($A65,'Member Census'!$A$23:$A$1401,FALSE),MATCH(K$1,'Member Census'!$B$22:$BC$22,FALSE)))),5)</f>
        <v/>
      </c>
      <c r="L65" s="7" t="str">
        <f t="shared" si="3"/>
        <v/>
      </c>
      <c r="M65" s="7" t="str">
        <f>IF(TRIM($E65)&lt;&gt;"",TRIM(IF(TRIM(INDEX('Member Census'!$B$23:$BC$1401,MATCH($A65,'Member Census'!$A$23:$A$1401,FALSE),MATCH(M$1,'Member Census'!$B$22:$BC$22,FALSE)))="",IF(AND(TRIM($E65)&lt;&gt;"",$D65&gt;1),M64,"N"),INDEX('Member Census'!$B$23:$BC$1401,MATCH($A65,'Member Census'!$A$23:$A$1401,FALSE),MATCH(M$1,'Member Census'!$B$22:$BC$22,FALSE)))),"")</f>
        <v/>
      </c>
      <c r="N65" s="7"/>
      <c r="O65" s="7" t="str">
        <f>TRIM(IF(TRIM(INDEX('Member Census'!$B$23:$BC$1401,MATCH($A65,'Member Census'!$A$23:$A$1401,FALSE),MATCH(O$1,'Member Census'!$B$22:$BC$22,FALSE)))="",IF(AND(TRIM($E65)&lt;&gt;"",$D65&gt;1),O64,""),INDEX('Member Census'!$B$23:$BC$1401,MATCH($A65,'Member Census'!$A$23:$A$1401,FALSE),MATCH(O$1,'Member Census'!$B$22:$BC$22,FALSE))))</f>
        <v/>
      </c>
      <c r="P65" s="7" t="str">
        <f>TRIM(IF(TRIM(INDEX('Member Census'!$B$23:$BC$1401,MATCH($A65,'Member Census'!$A$23:$A$1401,FALSE),MATCH(P$1,'Member Census'!$B$22:$BC$22,FALSE)))="",IF(AND(TRIM($E65)&lt;&gt;"",$D65&gt;1),P64,""),INDEX('Member Census'!$B$23:$BC$1401,MATCH($A65,'Member Census'!$A$23:$A$1401,FALSE),MATCH(P$1,'Member Census'!$B$22:$BC$22,FALSE))))</f>
        <v/>
      </c>
      <c r="Q65" s="7"/>
    </row>
    <row r="66" spans="1:96" x14ac:dyDescent="0.3">
      <c r="A66" s="1">
        <f t="shared" si="1"/>
        <v>59</v>
      </c>
      <c r="B66" s="3"/>
      <c r="C66" s="7" t="str">
        <f t="shared" si="2"/>
        <v/>
      </c>
      <c r="D66" s="7" t="str">
        <f t="shared" si="0"/>
        <v/>
      </c>
      <c r="E66" s="9" t="str">
        <f>IF(TRIM(INDEX('Member Census'!$B$23:$BC$1401,MATCH($A66,'Member Census'!$A$23:$A$1401,FALSE),MATCH(E$1,'Member Census'!$B$22:$BC$22,FALSE)))="","",VLOOKUP(INDEX('Member Census'!$B$23:$BC$1401,MATCH($A66,'Member Census'!$A$23:$A$1401,FALSE),MATCH(E$1,'Member Census'!$B$22:$BC$22,FALSE)),Key!$A$2:$B$27,2,FALSE))</f>
        <v/>
      </c>
      <c r="F66" s="10" t="str">
        <f>IF(TRIM(INDEX('Member Census'!$B$23:$BC$1401,MATCH($A66,'Member Census'!$A$23:$A$1401,FALSE),MATCH(F$1,'Member Census'!$B$22:$BC$22,FALSE)))="","",TEXT(TRIM(INDEX('Member Census'!$B$23:$BC$1401,MATCH($A66,'Member Census'!$A$23:$A$1401,FALSE),MATCH(F$1,'Member Census'!$B$22:$BC$22,FALSE))),"mmddyyyy"))</f>
        <v/>
      </c>
      <c r="G66" s="7" t="str">
        <f>IF(TRIM($E66)&lt;&gt;"",IF($D66=1,IFERROR(VLOOKUP(INDEX('Member Census'!$B$23:$BC$1401,MATCH($A66,'Member Census'!$A$23:$A$1401,FALSE),MATCH(G$1,'Member Census'!$B$22:$BC$22,FALSE)),Key!$C$2:$F$29,4,FALSE),""),G65),"")</f>
        <v/>
      </c>
      <c r="H66" s="7" t="str">
        <f>IF(TRIM($E66)&lt;&gt;"",IF($D66=1,IF(TRIM(INDEX('Member Census'!$B$23:$BC$1401,MATCH($A66,'Member Census'!$A$23:$A$1401,FALSE),MATCH(H$1,'Member Census'!$B$22:$BC$22,FALSE)))="",$G66,IFERROR(VLOOKUP(INDEX('Member Census'!$B$23:$BC$1401,MATCH($A66,'Member Census'!$A$23:$A$1401,FALSE),MATCH(H$1,'Member Census'!$B$22:$BC$22,FALSE)),Key!$D$2:$F$29,3,FALSE),"")),H65),"")</f>
        <v/>
      </c>
      <c r="I66" s="7" t="str">
        <f>IF(TRIM(INDEX('Member Census'!$B$23:$BC$1401,MATCH($A66,'Member Census'!$A$23:$A$1401,FALSE),MATCH(I$1,'Member Census'!$B$22:$BC$22,FALSE)))="","",INDEX('Member Census'!$B$23:$BC$1401,MATCH($A66,'Member Census'!$A$23:$A$1401,FALSE),MATCH(I$1,'Member Census'!$B$22:$BC$22,FALSE)))</f>
        <v/>
      </c>
      <c r="J66" s="7"/>
      <c r="K66" s="7" t="str">
        <f>LEFT(TRIM(IF(TRIM(INDEX('Member Census'!$B$23:$BC$1401,MATCH($A66,'Member Census'!$A$23:$A$1401,FALSE),MATCH(K$1,'Member Census'!$B$22:$BC$22,FALSE)))="",IF(AND(TRIM($E66)&lt;&gt;"",$D66&gt;1),K65,""),INDEX('Member Census'!$B$23:$BC$1401,MATCH($A66,'Member Census'!$A$23:$A$1401,FALSE),MATCH(K$1,'Member Census'!$B$22:$BC$22,FALSE)))),5)</f>
        <v/>
      </c>
      <c r="L66" s="7" t="str">
        <f t="shared" si="3"/>
        <v/>
      </c>
      <c r="M66" s="7" t="str">
        <f>IF(TRIM($E66)&lt;&gt;"",TRIM(IF(TRIM(INDEX('Member Census'!$B$23:$BC$1401,MATCH($A66,'Member Census'!$A$23:$A$1401,FALSE),MATCH(M$1,'Member Census'!$B$22:$BC$22,FALSE)))="",IF(AND(TRIM($E66)&lt;&gt;"",$D66&gt;1),M65,"N"),INDEX('Member Census'!$B$23:$BC$1401,MATCH($A66,'Member Census'!$A$23:$A$1401,FALSE),MATCH(M$1,'Member Census'!$B$22:$BC$22,FALSE)))),"")</f>
        <v/>
      </c>
      <c r="N66" s="7"/>
      <c r="O66" s="7" t="str">
        <f>TRIM(IF(TRIM(INDEX('Member Census'!$B$23:$BC$1401,MATCH($A66,'Member Census'!$A$23:$A$1401,FALSE),MATCH(O$1,'Member Census'!$B$22:$BC$22,FALSE)))="",IF(AND(TRIM($E66)&lt;&gt;"",$D66&gt;1),O65,""),INDEX('Member Census'!$B$23:$BC$1401,MATCH($A66,'Member Census'!$A$23:$A$1401,FALSE),MATCH(O$1,'Member Census'!$B$22:$BC$22,FALSE))))</f>
        <v/>
      </c>
      <c r="P66" s="7" t="str">
        <f>TRIM(IF(TRIM(INDEX('Member Census'!$B$23:$BC$1401,MATCH($A66,'Member Census'!$A$23:$A$1401,FALSE),MATCH(P$1,'Member Census'!$B$22:$BC$22,FALSE)))="",IF(AND(TRIM($E66)&lt;&gt;"",$D66&gt;1),P65,""),INDEX('Member Census'!$B$23:$BC$1401,MATCH($A66,'Member Census'!$A$23:$A$1401,FALSE),MATCH(P$1,'Member Census'!$B$22:$BC$22,FALSE))))</f>
        <v/>
      </c>
      <c r="Q66" s="7"/>
    </row>
    <row r="67" spans="1:96" x14ac:dyDescent="0.3">
      <c r="A67" s="1">
        <f t="shared" si="1"/>
        <v>60</v>
      </c>
      <c r="B67" s="3"/>
      <c r="C67" s="7" t="str">
        <f t="shared" si="2"/>
        <v/>
      </c>
      <c r="D67" s="7" t="str">
        <f t="shared" si="0"/>
        <v/>
      </c>
      <c r="E67" s="9" t="str">
        <f>IF(TRIM(INDEX('Member Census'!$B$23:$BC$1401,MATCH($A67,'Member Census'!$A$23:$A$1401,FALSE),MATCH(E$1,'Member Census'!$B$22:$BC$22,FALSE)))="","",VLOOKUP(INDEX('Member Census'!$B$23:$BC$1401,MATCH($A67,'Member Census'!$A$23:$A$1401,FALSE),MATCH(E$1,'Member Census'!$B$22:$BC$22,FALSE)),Key!$A$2:$B$27,2,FALSE))</f>
        <v/>
      </c>
      <c r="F67" s="10" t="str">
        <f>IF(TRIM(INDEX('Member Census'!$B$23:$BC$1401,MATCH($A67,'Member Census'!$A$23:$A$1401,FALSE),MATCH(F$1,'Member Census'!$B$22:$BC$22,FALSE)))="","",TEXT(TRIM(INDEX('Member Census'!$B$23:$BC$1401,MATCH($A67,'Member Census'!$A$23:$A$1401,FALSE),MATCH(F$1,'Member Census'!$B$22:$BC$22,FALSE))),"mmddyyyy"))</f>
        <v/>
      </c>
      <c r="G67" s="7" t="str">
        <f>IF(TRIM($E67)&lt;&gt;"",IF($D67=1,IFERROR(VLOOKUP(INDEX('Member Census'!$B$23:$BC$1401,MATCH($A67,'Member Census'!$A$23:$A$1401,FALSE),MATCH(G$1,'Member Census'!$B$22:$BC$22,FALSE)),Key!$C$2:$F$29,4,FALSE),""),G66),"")</f>
        <v/>
      </c>
      <c r="H67" s="7" t="str">
        <f>IF(TRIM($E67)&lt;&gt;"",IF($D67=1,IF(TRIM(INDEX('Member Census'!$B$23:$BC$1401,MATCH($A67,'Member Census'!$A$23:$A$1401,FALSE),MATCH(H$1,'Member Census'!$B$22:$BC$22,FALSE)))="",$G67,IFERROR(VLOOKUP(INDEX('Member Census'!$B$23:$BC$1401,MATCH($A67,'Member Census'!$A$23:$A$1401,FALSE),MATCH(H$1,'Member Census'!$B$22:$BC$22,FALSE)),Key!$D$2:$F$29,3,FALSE),"")),H66),"")</f>
        <v/>
      </c>
      <c r="I67" s="7" t="str">
        <f>IF(TRIM(INDEX('Member Census'!$B$23:$BC$1401,MATCH($A67,'Member Census'!$A$23:$A$1401,FALSE),MATCH(I$1,'Member Census'!$B$22:$BC$22,FALSE)))="","",INDEX('Member Census'!$B$23:$BC$1401,MATCH($A67,'Member Census'!$A$23:$A$1401,FALSE),MATCH(I$1,'Member Census'!$B$22:$BC$22,FALSE)))</f>
        <v/>
      </c>
      <c r="J67" s="7"/>
      <c r="K67" s="7" t="str">
        <f>LEFT(TRIM(IF(TRIM(INDEX('Member Census'!$B$23:$BC$1401,MATCH($A67,'Member Census'!$A$23:$A$1401,FALSE),MATCH(K$1,'Member Census'!$B$22:$BC$22,FALSE)))="",IF(AND(TRIM($E67)&lt;&gt;"",$D67&gt;1),K66,""),INDEX('Member Census'!$B$23:$BC$1401,MATCH($A67,'Member Census'!$A$23:$A$1401,FALSE),MATCH(K$1,'Member Census'!$B$22:$BC$22,FALSE)))),5)</f>
        <v/>
      </c>
      <c r="L67" s="7" t="str">
        <f t="shared" si="3"/>
        <v/>
      </c>
      <c r="M67" s="7" t="str">
        <f>IF(TRIM($E67)&lt;&gt;"",TRIM(IF(TRIM(INDEX('Member Census'!$B$23:$BC$1401,MATCH($A67,'Member Census'!$A$23:$A$1401,FALSE),MATCH(M$1,'Member Census'!$B$22:$BC$22,FALSE)))="",IF(AND(TRIM($E67)&lt;&gt;"",$D67&gt;1),M66,"N"),INDEX('Member Census'!$B$23:$BC$1401,MATCH($A67,'Member Census'!$A$23:$A$1401,FALSE),MATCH(M$1,'Member Census'!$B$22:$BC$22,FALSE)))),"")</f>
        <v/>
      </c>
      <c r="N67" s="7"/>
      <c r="O67" s="7" t="str">
        <f>TRIM(IF(TRIM(INDEX('Member Census'!$B$23:$BC$1401,MATCH($A67,'Member Census'!$A$23:$A$1401,FALSE),MATCH(O$1,'Member Census'!$B$22:$BC$22,FALSE)))="",IF(AND(TRIM($E67)&lt;&gt;"",$D67&gt;1),O66,""),INDEX('Member Census'!$B$23:$BC$1401,MATCH($A67,'Member Census'!$A$23:$A$1401,FALSE),MATCH(O$1,'Member Census'!$B$22:$BC$22,FALSE))))</f>
        <v/>
      </c>
      <c r="P67" s="7" t="str">
        <f>TRIM(IF(TRIM(INDEX('Member Census'!$B$23:$BC$1401,MATCH($A67,'Member Census'!$A$23:$A$1401,FALSE),MATCH(P$1,'Member Census'!$B$22:$BC$22,FALSE)))="",IF(AND(TRIM($E67)&lt;&gt;"",$D67&gt;1),P66,""),INDEX('Member Census'!$B$23:$BC$1401,MATCH($A67,'Member Census'!$A$23:$A$1401,FALSE),MATCH(P$1,'Member Census'!$B$22:$BC$22,FALSE))))</f>
        <v/>
      </c>
      <c r="Q67" s="7"/>
    </row>
    <row r="68" spans="1:96" x14ac:dyDescent="0.3">
      <c r="A68" s="1">
        <f t="shared" si="1"/>
        <v>61</v>
      </c>
      <c r="B68" s="3"/>
      <c r="C68" s="7" t="str">
        <f t="shared" si="2"/>
        <v/>
      </c>
      <c r="D68" s="7" t="str">
        <f t="shared" si="0"/>
        <v/>
      </c>
      <c r="E68" s="9" t="str">
        <f>IF(TRIM(INDEX('Member Census'!$B$23:$BC$1401,MATCH($A68,'Member Census'!$A$23:$A$1401,FALSE),MATCH(E$1,'Member Census'!$B$22:$BC$22,FALSE)))="","",VLOOKUP(INDEX('Member Census'!$B$23:$BC$1401,MATCH($A68,'Member Census'!$A$23:$A$1401,FALSE),MATCH(E$1,'Member Census'!$B$22:$BC$22,FALSE)),Key!$A$2:$B$27,2,FALSE))</f>
        <v/>
      </c>
      <c r="F68" s="10" t="str">
        <f>IF(TRIM(INDEX('Member Census'!$B$23:$BC$1401,MATCH($A68,'Member Census'!$A$23:$A$1401,FALSE),MATCH(F$1,'Member Census'!$B$22:$BC$22,FALSE)))="","",TEXT(TRIM(INDEX('Member Census'!$B$23:$BC$1401,MATCH($A68,'Member Census'!$A$23:$A$1401,FALSE),MATCH(F$1,'Member Census'!$B$22:$BC$22,FALSE))),"mmddyyyy"))</f>
        <v/>
      </c>
      <c r="G68" s="7" t="str">
        <f>IF(TRIM($E68)&lt;&gt;"",IF($D68=1,IFERROR(VLOOKUP(INDEX('Member Census'!$B$23:$BC$1401,MATCH($A68,'Member Census'!$A$23:$A$1401,FALSE),MATCH(G$1,'Member Census'!$B$22:$BC$22,FALSE)),Key!$C$2:$F$29,4,FALSE),""),G67),"")</f>
        <v/>
      </c>
      <c r="H68" s="7" t="str">
        <f>IF(TRIM($E68)&lt;&gt;"",IF($D68=1,IF(TRIM(INDEX('Member Census'!$B$23:$BC$1401,MATCH($A68,'Member Census'!$A$23:$A$1401,FALSE),MATCH(H$1,'Member Census'!$B$22:$BC$22,FALSE)))="",$G68,IFERROR(VLOOKUP(INDEX('Member Census'!$B$23:$BC$1401,MATCH($A68,'Member Census'!$A$23:$A$1401,FALSE),MATCH(H$1,'Member Census'!$B$22:$BC$22,FALSE)),Key!$D$2:$F$29,3,FALSE),"")),H67),"")</f>
        <v/>
      </c>
      <c r="I68" s="7" t="str">
        <f>IF(TRIM(INDEX('Member Census'!$B$23:$BC$1401,MATCH($A68,'Member Census'!$A$23:$A$1401,FALSE),MATCH(I$1,'Member Census'!$B$22:$BC$22,FALSE)))="","",INDEX('Member Census'!$B$23:$BC$1401,MATCH($A68,'Member Census'!$A$23:$A$1401,FALSE),MATCH(I$1,'Member Census'!$B$22:$BC$22,FALSE)))</f>
        <v/>
      </c>
      <c r="J68" s="7"/>
      <c r="K68" s="7" t="str">
        <f>LEFT(TRIM(IF(TRIM(INDEX('Member Census'!$B$23:$BC$1401,MATCH($A68,'Member Census'!$A$23:$A$1401,FALSE),MATCH(K$1,'Member Census'!$B$22:$BC$22,FALSE)))="",IF(AND(TRIM($E68)&lt;&gt;"",$D68&gt;1),K67,""),INDEX('Member Census'!$B$23:$BC$1401,MATCH($A68,'Member Census'!$A$23:$A$1401,FALSE),MATCH(K$1,'Member Census'!$B$22:$BC$22,FALSE)))),5)</f>
        <v/>
      </c>
      <c r="L68" s="7" t="str">
        <f t="shared" si="3"/>
        <v/>
      </c>
      <c r="M68" s="7" t="str">
        <f>IF(TRIM($E68)&lt;&gt;"",TRIM(IF(TRIM(INDEX('Member Census'!$B$23:$BC$1401,MATCH($A68,'Member Census'!$A$23:$A$1401,FALSE),MATCH(M$1,'Member Census'!$B$22:$BC$22,FALSE)))="",IF(AND(TRIM($E68)&lt;&gt;"",$D68&gt;1),M67,"N"),INDEX('Member Census'!$B$23:$BC$1401,MATCH($A68,'Member Census'!$A$23:$A$1401,FALSE),MATCH(M$1,'Member Census'!$B$22:$BC$22,FALSE)))),"")</f>
        <v/>
      </c>
      <c r="N68" s="7"/>
      <c r="O68" s="7" t="str">
        <f>TRIM(IF(TRIM(INDEX('Member Census'!$B$23:$BC$1401,MATCH($A68,'Member Census'!$A$23:$A$1401,FALSE),MATCH(O$1,'Member Census'!$B$22:$BC$22,FALSE)))="",IF(AND(TRIM($E68)&lt;&gt;"",$D68&gt;1),O67,""),INDEX('Member Census'!$B$23:$BC$1401,MATCH($A68,'Member Census'!$A$23:$A$1401,FALSE),MATCH(O$1,'Member Census'!$B$22:$BC$22,FALSE))))</f>
        <v/>
      </c>
      <c r="P68" s="7" t="str">
        <f>TRIM(IF(TRIM(INDEX('Member Census'!$B$23:$BC$1401,MATCH($A68,'Member Census'!$A$23:$A$1401,FALSE),MATCH(P$1,'Member Census'!$B$22:$BC$22,FALSE)))="",IF(AND(TRIM($E68)&lt;&gt;"",$D68&gt;1),P67,""),INDEX('Member Census'!$B$23:$BC$1401,MATCH($A68,'Member Census'!$A$23:$A$1401,FALSE),MATCH(P$1,'Member Census'!$B$22:$BC$22,FALSE))))</f>
        <v/>
      </c>
      <c r="Q68" s="7"/>
    </row>
    <row r="69" spans="1:96" x14ac:dyDescent="0.3">
      <c r="A69" s="1">
        <f t="shared" si="1"/>
        <v>62</v>
      </c>
      <c r="B69" s="3"/>
      <c r="C69" s="7" t="str">
        <f t="shared" si="2"/>
        <v/>
      </c>
      <c r="D69" s="7" t="str">
        <f t="shared" si="0"/>
        <v/>
      </c>
      <c r="E69" s="9" t="str">
        <f>IF(TRIM(INDEX('Member Census'!$B$23:$BC$1401,MATCH($A69,'Member Census'!$A$23:$A$1401,FALSE),MATCH(E$1,'Member Census'!$B$22:$BC$22,FALSE)))="","",VLOOKUP(INDEX('Member Census'!$B$23:$BC$1401,MATCH($A69,'Member Census'!$A$23:$A$1401,FALSE),MATCH(E$1,'Member Census'!$B$22:$BC$22,FALSE)),Key!$A$2:$B$27,2,FALSE))</f>
        <v/>
      </c>
      <c r="F69" s="10" t="str">
        <f>IF(TRIM(INDEX('Member Census'!$B$23:$BC$1401,MATCH($A69,'Member Census'!$A$23:$A$1401,FALSE),MATCH(F$1,'Member Census'!$B$22:$BC$22,FALSE)))="","",TEXT(TRIM(INDEX('Member Census'!$B$23:$BC$1401,MATCH($A69,'Member Census'!$A$23:$A$1401,FALSE),MATCH(F$1,'Member Census'!$B$22:$BC$22,FALSE))),"mmddyyyy"))</f>
        <v/>
      </c>
      <c r="G69" s="7" t="str">
        <f>IF(TRIM($E69)&lt;&gt;"",IF($D69=1,IFERROR(VLOOKUP(INDEX('Member Census'!$B$23:$BC$1401,MATCH($A69,'Member Census'!$A$23:$A$1401,FALSE),MATCH(G$1,'Member Census'!$B$22:$BC$22,FALSE)),Key!$C$2:$F$29,4,FALSE),""),G68),"")</f>
        <v/>
      </c>
      <c r="H69" s="7" t="str">
        <f>IF(TRIM($E69)&lt;&gt;"",IF($D69=1,IF(TRIM(INDEX('Member Census'!$B$23:$BC$1401,MATCH($A69,'Member Census'!$A$23:$A$1401,FALSE),MATCH(H$1,'Member Census'!$B$22:$BC$22,FALSE)))="",$G69,IFERROR(VLOOKUP(INDEX('Member Census'!$B$23:$BC$1401,MATCH($A69,'Member Census'!$A$23:$A$1401,FALSE),MATCH(H$1,'Member Census'!$B$22:$BC$22,FALSE)),Key!$D$2:$F$29,3,FALSE),"")),H68),"")</f>
        <v/>
      </c>
      <c r="I69" s="7" t="str">
        <f>IF(TRIM(INDEX('Member Census'!$B$23:$BC$1401,MATCH($A69,'Member Census'!$A$23:$A$1401,FALSE),MATCH(I$1,'Member Census'!$B$22:$BC$22,FALSE)))="","",INDEX('Member Census'!$B$23:$BC$1401,MATCH($A69,'Member Census'!$A$23:$A$1401,FALSE),MATCH(I$1,'Member Census'!$B$22:$BC$22,FALSE)))</f>
        <v/>
      </c>
      <c r="J69" s="7"/>
      <c r="K69" s="7" t="str">
        <f>LEFT(TRIM(IF(TRIM(INDEX('Member Census'!$B$23:$BC$1401,MATCH($A69,'Member Census'!$A$23:$A$1401,FALSE),MATCH(K$1,'Member Census'!$B$22:$BC$22,FALSE)))="",IF(AND(TRIM($E69)&lt;&gt;"",$D69&gt;1),K68,""),INDEX('Member Census'!$B$23:$BC$1401,MATCH($A69,'Member Census'!$A$23:$A$1401,FALSE),MATCH(K$1,'Member Census'!$B$22:$BC$22,FALSE)))),5)</f>
        <v/>
      </c>
      <c r="L69" s="7" t="str">
        <f t="shared" si="3"/>
        <v/>
      </c>
      <c r="M69" s="7" t="str">
        <f>IF(TRIM($E69)&lt;&gt;"",TRIM(IF(TRIM(INDEX('Member Census'!$B$23:$BC$1401,MATCH($A69,'Member Census'!$A$23:$A$1401,FALSE),MATCH(M$1,'Member Census'!$B$22:$BC$22,FALSE)))="",IF(AND(TRIM($E69)&lt;&gt;"",$D69&gt;1),M68,"N"),INDEX('Member Census'!$B$23:$BC$1401,MATCH($A69,'Member Census'!$A$23:$A$1401,FALSE),MATCH(M$1,'Member Census'!$B$22:$BC$22,FALSE)))),"")</f>
        <v/>
      </c>
      <c r="N69" s="7"/>
      <c r="O69" s="7" t="str">
        <f>TRIM(IF(TRIM(INDEX('Member Census'!$B$23:$BC$1401,MATCH($A69,'Member Census'!$A$23:$A$1401,FALSE),MATCH(O$1,'Member Census'!$B$22:$BC$22,FALSE)))="",IF(AND(TRIM($E69)&lt;&gt;"",$D69&gt;1),O68,""),INDEX('Member Census'!$B$23:$BC$1401,MATCH($A69,'Member Census'!$A$23:$A$1401,FALSE),MATCH(O$1,'Member Census'!$B$22:$BC$22,FALSE))))</f>
        <v/>
      </c>
      <c r="P69" s="7" t="str">
        <f>TRIM(IF(TRIM(INDEX('Member Census'!$B$23:$BC$1401,MATCH($A69,'Member Census'!$A$23:$A$1401,FALSE),MATCH(P$1,'Member Census'!$B$22:$BC$22,FALSE)))="",IF(AND(TRIM($E69)&lt;&gt;"",$D69&gt;1),P68,""),INDEX('Member Census'!$B$23:$BC$1401,MATCH($A69,'Member Census'!$A$23:$A$1401,FALSE),MATCH(P$1,'Member Census'!$B$22:$BC$22,FALSE))))</f>
        <v/>
      </c>
      <c r="Q69" s="7"/>
    </row>
    <row r="70" spans="1:96" x14ac:dyDescent="0.3">
      <c r="A70" s="1">
        <f t="shared" si="1"/>
        <v>63</v>
      </c>
      <c r="B70" s="3"/>
      <c r="C70" s="7" t="str">
        <f t="shared" si="2"/>
        <v/>
      </c>
      <c r="D70" s="7" t="str">
        <f t="shared" si="0"/>
        <v/>
      </c>
      <c r="E70" s="9" t="str">
        <f>IF(TRIM(INDEX('Member Census'!$B$23:$BC$1401,MATCH($A70,'Member Census'!$A$23:$A$1401,FALSE),MATCH(E$1,'Member Census'!$B$22:$BC$22,FALSE)))="","",VLOOKUP(INDEX('Member Census'!$B$23:$BC$1401,MATCH($A70,'Member Census'!$A$23:$A$1401,FALSE),MATCH(E$1,'Member Census'!$B$22:$BC$22,FALSE)),Key!$A$2:$B$27,2,FALSE))</f>
        <v/>
      </c>
      <c r="F70" s="10" t="str">
        <f>IF(TRIM(INDEX('Member Census'!$B$23:$BC$1401,MATCH($A70,'Member Census'!$A$23:$A$1401,FALSE),MATCH(F$1,'Member Census'!$B$22:$BC$22,FALSE)))="","",TEXT(TRIM(INDEX('Member Census'!$B$23:$BC$1401,MATCH($A70,'Member Census'!$A$23:$A$1401,FALSE),MATCH(F$1,'Member Census'!$B$22:$BC$22,FALSE))),"mmddyyyy"))</f>
        <v/>
      </c>
      <c r="G70" s="7" t="str">
        <f>IF(TRIM($E70)&lt;&gt;"",IF($D70=1,IFERROR(VLOOKUP(INDEX('Member Census'!$B$23:$BC$1401,MATCH($A70,'Member Census'!$A$23:$A$1401,FALSE),MATCH(G$1,'Member Census'!$B$22:$BC$22,FALSE)),Key!$C$2:$F$29,4,FALSE),""),G69),"")</f>
        <v/>
      </c>
      <c r="H70" s="7" t="str">
        <f>IF(TRIM($E70)&lt;&gt;"",IF($D70=1,IF(TRIM(INDEX('Member Census'!$B$23:$BC$1401,MATCH($A70,'Member Census'!$A$23:$A$1401,FALSE),MATCH(H$1,'Member Census'!$B$22:$BC$22,FALSE)))="",$G70,IFERROR(VLOOKUP(INDEX('Member Census'!$B$23:$BC$1401,MATCH($A70,'Member Census'!$A$23:$A$1401,FALSE),MATCH(H$1,'Member Census'!$B$22:$BC$22,FALSE)),Key!$D$2:$F$29,3,FALSE),"")),H69),"")</f>
        <v/>
      </c>
      <c r="I70" s="7" t="str">
        <f>IF(TRIM(INDEX('Member Census'!$B$23:$BC$1401,MATCH($A70,'Member Census'!$A$23:$A$1401,FALSE),MATCH(I$1,'Member Census'!$B$22:$BC$22,FALSE)))="","",INDEX('Member Census'!$B$23:$BC$1401,MATCH($A70,'Member Census'!$A$23:$A$1401,FALSE),MATCH(I$1,'Member Census'!$B$22:$BC$22,FALSE)))</f>
        <v/>
      </c>
      <c r="J70" s="7"/>
      <c r="K70" s="7" t="str">
        <f>LEFT(TRIM(IF(TRIM(INDEX('Member Census'!$B$23:$BC$1401,MATCH($A70,'Member Census'!$A$23:$A$1401,FALSE),MATCH(K$1,'Member Census'!$B$22:$BC$22,FALSE)))="",IF(AND(TRIM($E70)&lt;&gt;"",$D70&gt;1),K69,""),INDEX('Member Census'!$B$23:$BC$1401,MATCH($A70,'Member Census'!$A$23:$A$1401,FALSE),MATCH(K$1,'Member Census'!$B$22:$BC$22,FALSE)))),5)</f>
        <v/>
      </c>
      <c r="L70" s="7" t="str">
        <f t="shared" si="3"/>
        <v/>
      </c>
      <c r="M70" s="7" t="str">
        <f>IF(TRIM($E70)&lt;&gt;"",TRIM(IF(TRIM(INDEX('Member Census'!$B$23:$BC$1401,MATCH($A70,'Member Census'!$A$23:$A$1401,FALSE),MATCH(M$1,'Member Census'!$B$22:$BC$22,FALSE)))="",IF(AND(TRIM($E70)&lt;&gt;"",$D70&gt;1),M69,"N"),INDEX('Member Census'!$B$23:$BC$1401,MATCH($A70,'Member Census'!$A$23:$A$1401,FALSE),MATCH(M$1,'Member Census'!$B$22:$BC$22,FALSE)))),"")</f>
        <v/>
      </c>
      <c r="N70" s="7"/>
      <c r="O70" s="7" t="str">
        <f>TRIM(IF(TRIM(INDEX('Member Census'!$B$23:$BC$1401,MATCH($A70,'Member Census'!$A$23:$A$1401,FALSE),MATCH(O$1,'Member Census'!$B$22:$BC$22,FALSE)))="",IF(AND(TRIM($E70)&lt;&gt;"",$D70&gt;1),O69,""),INDEX('Member Census'!$B$23:$BC$1401,MATCH($A70,'Member Census'!$A$23:$A$1401,FALSE),MATCH(O$1,'Member Census'!$B$22:$BC$22,FALSE))))</f>
        <v/>
      </c>
      <c r="P70" s="7" t="str">
        <f>TRIM(IF(TRIM(INDEX('Member Census'!$B$23:$BC$1401,MATCH($A70,'Member Census'!$A$23:$A$1401,FALSE),MATCH(P$1,'Member Census'!$B$22:$BC$22,FALSE)))="",IF(AND(TRIM($E70)&lt;&gt;"",$D70&gt;1),P69,""),INDEX('Member Census'!$B$23:$BC$1401,MATCH($A70,'Member Census'!$A$23:$A$1401,FALSE),MATCH(P$1,'Member Census'!$B$22:$BC$22,FALSE))))</f>
        <v/>
      </c>
      <c r="Q70" s="7"/>
    </row>
    <row r="71" spans="1:96" x14ac:dyDescent="0.3">
      <c r="A71" s="1">
        <f t="shared" si="1"/>
        <v>64</v>
      </c>
      <c r="B71" s="3"/>
      <c r="C71" s="7" t="str">
        <f t="shared" si="2"/>
        <v/>
      </c>
      <c r="D71" s="7" t="str">
        <f t="shared" si="0"/>
        <v/>
      </c>
      <c r="E71" s="9" t="str">
        <f>IF(TRIM(INDEX('Member Census'!$B$23:$BC$1401,MATCH($A71,'Member Census'!$A$23:$A$1401,FALSE),MATCH(E$1,'Member Census'!$B$22:$BC$22,FALSE)))="","",VLOOKUP(INDEX('Member Census'!$B$23:$BC$1401,MATCH($A71,'Member Census'!$A$23:$A$1401,FALSE),MATCH(E$1,'Member Census'!$B$22:$BC$22,FALSE)),Key!$A$2:$B$27,2,FALSE))</f>
        <v/>
      </c>
      <c r="F71" s="10" t="str">
        <f>IF(TRIM(INDEX('Member Census'!$B$23:$BC$1401,MATCH($A71,'Member Census'!$A$23:$A$1401,FALSE),MATCH(F$1,'Member Census'!$B$22:$BC$22,FALSE)))="","",TEXT(TRIM(INDEX('Member Census'!$B$23:$BC$1401,MATCH($A71,'Member Census'!$A$23:$A$1401,FALSE),MATCH(F$1,'Member Census'!$B$22:$BC$22,FALSE))),"mmddyyyy"))</f>
        <v/>
      </c>
      <c r="G71" s="7" t="str">
        <f>IF(TRIM($E71)&lt;&gt;"",IF($D71=1,IFERROR(VLOOKUP(INDEX('Member Census'!$B$23:$BC$1401,MATCH($A71,'Member Census'!$A$23:$A$1401,FALSE),MATCH(G$1,'Member Census'!$B$22:$BC$22,FALSE)),Key!$C$2:$F$29,4,FALSE),""),G70),"")</f>
        <v/>
      </c>
      <c r="H71" s="7" t="str">
        <f>IF(TRIM($E71)&lt;&gt;"",IF($D71=1,IF(TRIM(INDEX('Member Census'!$B$23:$BC$1401,MATCH($A71,'Member Census'!$A$23:$A$1401,FALSE),MATCH(H$1,'Member Census'!$B$22:$BC$22,FALSE)))="",$G71,IFERROR(VLOOKUP(INDEX('Member Census'!$B$23:$BC$1401,MATCH($A71,'Member Census'!$A$23:$A$1401,FALSE),MATCH(H$1,'Member Census'!$B$22:$BC$22,FALSE)),Key!$D$2:$F$29,3,FALSE),"")),H70),"")</f>
        <v/>
      </c>
      <c r="I71" s="7" t="str">
        <f>IF(TRIM(INDEX('Member Census'!$B$23:$BC$1401,MATCH($A71,'Member Census'!$A$23:$A$1401,FALSE),MATCH(I$1,'Member Census'!$B$22:$BC$22,FALSE)))="","",INDEX('Member Census'!$B$23:$BC$1401,MATCH($A71,'Member Census'!$A$23:$A$1401,FALSE),MATCH(I$1,'Member Census'!$B$22:$BC$22,FALSE)))</f>
        <v/>
      </c>
      <c r="J71" s="7"/>
      <c r="K71" s="7" t="str">
        <f>LEFT(TRIM(IF(TRIM(INDEX('Member Census'!$B$23:$BC$1401,MATCH($A71,'Member Census'!$A$23:$A$1401,FALSE),MATCH(K$1,'Member Census'!$B$22:$BC$22,FALSE)))="",IF(AND(TRIM($E71)&lt;&gt;"",$D71&gt;1),K70,""),INDEX('Member Census'!$B$23:$BC$1401,MATCH($A71,'Member Census'!$A$23:$A$1401,FALSE),MATCH(K$1,'Member Census'!$B$22:$BC$22,FALSE)))),5)</f>
        <v/>
      </c>
      <c r="L71" s="7" t="str">
        <f t="shared" si="3"/>
        <v/>
      </c>
      <c r="M71" s="7" t="str">
        <f>IF(TRIM($E71)&lt;&gt;"",TRIM(IF(TRIM(INDEX('Member Census'!$B$23:$BC$1401,MATCH($A71,'Member Census'!$A$23:$A$1401,FALSE),MATCH(M$1,'Member Census'!$B$22:$BC$22,FALSE)))="",IF(AND(TRIM($E71)&lt;&gt;"",$D71&gt;1),M70,"N"),INDEX('Member Census'!$B$23:$BC$1401,MATCH($A71,'Member Census'!$A$23:$A$1401,FALSE),MATCH(M$1,'Member Census'!$B$22:$BC$22,FALSE)))),"")</f>
        <v/>
      </c>
      <c r="N71" s="7"/>
      <c r="O71" s="7" t="str">
        <f>TRIM(IF(TRIM(INDEX('Member Census'!$B$23:$BC$1401,MATCH($A71,'Member Census'!$A$23:$A$1401,FALSE),MATCH(O$1,'Member Census'!$B$22:$BC$22,FALSE)))="",IF(AND(TRIM($E71)&lt;&gt;"",$D71&gt;1),O70,""),INDEX('Member Census'!$B$23:$BC$1401,MATCH($A71,'Member Census'!$A$23:$A$1401,FALSE),MATCH(O$1,'Member Census'!$B$22:$BC$22,FALSE))))</f>
        <v/>
      </c>
      <c r="P71" s="7" t="str">
        <f>TRIM(IF(TRIM(INDEX('Member Census'!$B$23:$BC$1401,MATCH($A71,'Member Census'!$A$23:$A$1401,FALSE),MATCH(P$1,'Member Census'!$B$22:$BC$22,FALSE)))="",IF(AND(TRIM($E71)&lt;&gt;"",$D71&gt;1),P70,""),INDEX('Member Census'!$B$23:$BC$1401,MATCH($A71,'Member Census'!$A$23:$A$1401,FALSE),MATCH(P$1,'Member Census'!$B$22:$BC$22,FALSE))))</f>
        <v/>
      </c>
      <c r="Q71" s="7"/>
    </row>
    <row r="72" spans="1:96" x14ac:dyDescent="0.3">
      <c r="A72" s="1">
        <f t="shared" si="1"/>
        <v>65</v>
      </c>
      <c r="B72" s="3"/>
      <c r="C72" s="7" t="str">
        <f t="shared" si="2"/>
        <v/>
      </c>
      <c r="D72" s="7" t="str">
        <f t="shared" si="0"/>
        <v/>
      </c>
      <c r="E72" s="9" t="str">
        <f>IF(TRIM(INDEX('Member Census'!$B$23:$BC$1401,MATCH($A72,'Member Census'!$A$23:$A$1401,FALSE),MATCH(E$1,'Member Census'!$B$22:$BC$22,FALSE)))="","",VLOOKUP(INDEX('Member Census'!$B$23:$BC$1401,MATCH($A72,'Member Census'!$A$23:$A$1401,FALSE),MATCH(E$1,'Member Census'!$B$22:$BC$22,FALSE)),Key!$A$2:$B$27,2,FALSE))</f>
        <v/>
      </c>
      <c r="F72" s="10" t="str">
        <f>IF(TRIM(INDEX('Member Census'!$B$23:$BC$1401,MATCH($A72,'Member Census'!$A$23:$A$1401,FALSE),MATCH(F$1,'Member Census'!$B$22:$BC$22,FALSE)))="","",TEXT(TRIM(INDEX('Member Census'!$B$23:$BC$1401,MATCH($A72,'Member Census'!$A$23:$A$1401,FALSE),MATCH(F$1,'Member Census'!$B$22:$BC$22,FALSE))),"mmddyyyy"))</f>
        <v/>
      </c>
      <c r="G72" s="7" t="str">
        <f>IF(TRIM($E72)&lt;&gt;"",IF($D72=1,IFERROR(VLOOKUP(INDEX('Member Census'!$B$23:$BC$1401,MATCH($A72,'Member Census'!$A$23:$A$1401,FALSE),MATCH(G$1,'Member Census'!$B$22:$BC$22,FALSE)),Key!$C$2:$F$29,4,FALSE),""),G71),"")</f>
        <v/>
      </c>
      <c r="H72" s="7" t="str">
        <f>IF(TRIM($E72)&lt;&gt;"",IF($D72=1,IF(TRIM(INDEX('Member Census'!$B$23:$BC$1401,MATCH($A72,'Member Census'!$A$23:$A$1401,FALSE),MATCH(H$1,'Member Census'!$B$22:$BC$22,FALSE)))="",$G72,IFERROR(VLOOKUP(INDEX('Member Census'!$B$23:$BC$1401,MATCH($A72,'Member Census'!$A$23:$A$1401,FALSE),MATCH(H$1,'Member Census'!$B$22:$BC$22,FALSE)),Key!$D$2:$F$29,3,FALSE),"")),H71),"")</f>
        <v/>
      </c>
      <c r="I72" s="7" t="str">
        <f>IF(TRIM(INDEX('Member Census'!$B$23:$BC$1401,MATCH($A72,'Member Census'!$A$23:$A$1401,FALSE),MATCH(I$1,'Member Census'!$B$22:$BC$22,FALSE)))="","",INDEX('Member Census'!$B$23:$BC$1401,MATCH($A72,'Member Census'!$A$23:$A$1401,FALSE),MATCH(I$1,'Member Census'!$B$22:$BC$22,FALSE)))</f>
        <v/>
      </c>
      <c r="J72" s="7"/>
      <c r="K72" s="7" t="str">
        <f>LEFT(TRIM(IF(TRIM(INDEX('Member Census'!$B$23:$BC$1401,MATCH($A72,'Member Census'!$A$23:$A$1401,FALSE),MATCH(K$1,'Member Census'!$B$22:$BC$22,FALSE)))="",IF(AND(TRIM($E72)&lt;&gt;"",$D72&gt;1),K71,""),INDEX('Member Census'!$B$23:$BC$1401,MATCH($A72,'Member Census'!$A$23:$A$1401,FALSE),MATCH(K$1,'Member Census'!$B$22:$BC$22,FALSE)))),5)</f>
        <v/>
      </c>
      <c r="L72" s="7" t="str">
        <f t="shared" si="3"/>
        <v/>
      </c>
      <c r="M72" s="7" t="str">
        <f>IF(TRIM($E72)&lt;&gt;"",TRIM(IF(TRIM(INDEX('Member Census'!$B$23:$BC$1401,MATCH($A72,'Member Census'!$A$23:$A$1401,FALSE),MATCH(M$1,'Member Census'!$B$22:$BC$22,FALSE)))="",IF(AND(TRIM($E72)&lt;&gt;"",$D72&gt;1),M71,"N"),INDEX('Member Census'!$B$23:$BC$1401,MATCH($A72,'Member Census'!$A$23:$A$1401,FALSE),MATCH(M$1,'Member Census'!$B$22:$BC$22,FALSE)))),"")</f>
        <v/>
      </c>
      <c r="N72" s="7"/>
      <c r="O72" s="7" t="str">
        <f>TRIM(IF(TRIM(INDEX('Member Census'!$B$23:$BC$1401,MATCH($A72,'Member Census'!$A$23:$A$1401,FALSE),MATCH(O$1,'Member Census'!$B$22:$BC$22,FALSE)))="",IF(AND(TRIM($E72)&lt;&gt;"",$D72&gt;1),O71,""),INDEX('Member Census'!$B$23:$BC$1401,MATCH($A72,'Member Census'!$A$23:$A$1401,FALSE),MATCH(O$1,'Member Census'!$B$22:$BC$22,FALSE))))</f>
        <v/>
      </c>
      <c r="P72" s="7" t="str">
        <f>TRIM(IF(TRIM(INDEX('Member Census'!$B$23:$BC$1401,MATCH($A72,'Member Census'!$A$23:$A$1401,FALSE),MATCH(P$1,'Member Census'!$B$22:$BC$22,FALSE)))="",IF(AND(TRIM($E72)&lt;&gt;"",$D72&gt;1),P71,""),INDEX('Member Census'!$B$23:$BC$1401,MATCH($A72,'Member Census'!$A$23:$A$1401,FALSE),MATCH(P$1,'Member Census'!$B$22:$BC$22,FALSE))))</f>
        <v/>
      </c>
      <c r="Q72" s="7"/>
    </row>
    <row r="73" spans="1:96" x14ac:dyDescent="0.3">
      <c r="A73" s="1">
        <f t="shared" si="1"/>
        <v>66</v>
      </c>
      <c r="B73" s="3"/>
      <c r="C73" s="7" t="str">
        <f t="shared" si="2"/>
        <v/>
      </c>
      <c r="D73" s="7" t="str">
        <f t="shared" ref="D73:D136" si="4">IF(TRIM($E73)&lt;&gt;"",IF($E73="Contract Holder",1,IFERROR(D72+1,"")),"")</f>
        <v/>
      </c>
      <c r="E73" s="9" t="str">
        <f>IF(TRIM(INDEX('Member Census'!$B$23:$BC$1401,MATCH($A73,'Member Census'!$A$23:$A$1401,FALSE),MATCH(E$1,'Member Census'!$B$22:$BC$22,FALSE)))="","",VLOOKUP(INDEX('Member Census'!$B$23:$BC$1401,MATCH($A73,'Member Census'!$A$23:$A$1401,FALSE),MATCH(E$1,'Member Census'!$B$22:$BC$22,FALSE)),Key!$A$2:$B$27,2,FALSE))</f>
        <v/>
      </c>
      <c r="F73" s="10" t="str">
        <f>IF(TRIM(INDEX('Member Census'!$B$23:$BC$1401,MATCH($A73,'Member Census'!$A$23:$A$1401,FALSE),MATCH(F$1,'Member Census'!$B$22:$BC$22,FALSE)))="","",TEXT(TRIM(INDEX('Member Census'!$B$23:$BC$1401,MATCH($A73,'Member Census'!$A$23:$A$1401,FALSE),MATCH(F$1,'Member Census'!$B$22:$BC$22,FALSE))),"mmddyyyy"))</f>
        <v/>
      </c>
      <c r="G73" s="7" t="str">
        <f>IF(TRIM($E73)&lt;&gt;"",IF($D73=1,IFERROR(VLOOKUP(INDEX('Member Census'!$B$23:$BC$1401,MATCH($A73,'Member Census'!$A$23:$A$1401,FALSE),MATCH(G$1,'Member Census'!$B$22:$BC$22,FALSE)),Key!$C$2:$F$29,4,FALSE),""),G72),"")</f>
        <v/>
      </c>
      <c r="H73" s="7" t="str">
        <f>IF(TRIM($E73)&lt;&gt;"",IF($D73=1,IF(TRIM(INDEX('Member Census'!$B$23:$BC$1401,MATCH($A73,'Member Census'!$A$23:$A$1401,FALSE),MATCH(H$1,'Member Census'!$B$22:$BC$22,FALSE)))="",$G73,IFERROR(VLOOKUP(INDEX('Member Census'!$B$23:$BC$1401,MATCH($A73,'Member Census'!$A$23:$A$1401,FALSE),MATCH(H$1,'Member Census'!$B$22:$BC$22,FALSE)),Key!$D$2:$F$29,3,FALSE),"")),H72),"")</f>
        <v/>
      </c>
      <c r="I73" s="7" t="str">
        <f>IF(TRIM(INDEX('Member Census'!$B$23:$BC$1401,MATCH($A73,'Member Census'!$A$23:$A$1401,FALSE),MATCH(I$1,'Member Census'!$B$22:$BC$22,FALSE)))="","",INDEX('Member Census'!$B$23:$BC$1401,MATCH($A73,'Member Census'!$A$23:$A$1401,FALSE),MATCH(I$1,'Member Census'!$B$22:$BC$22,FALSE)))</f>
        <v/>
      </c>
      <c r="J73" s="7"/>
      <c r="K73" s="7" t="str">
        <f>LEFT(TRIM(IF(TRIM(INDEX('Member Census'!$B$23:$BC$1401,MATCH($A73,'Member Census'!$A$23:$A$1401,FALSE),MATCH(K$1,'Member Census'!$B$22:$BC$22,FALSE)))="",IF(AND(TRIM($E73)&lt;&gt;"",$D73&gt;1),K72,""),INDEX('Member Census'!$B$23:$BC$1401,MATCH($A73,'Member Census'!$A$23:$A$1401,FALSE),MATCH(K$1,'Member Census'!$B$22:$BC$22,FALSE)))),5)</f>
        <v/>
      </c>
      <c r="L73" s="7" t="str">
        <f t="shared" si="3"/>
        <v/>
      </c>
      <c r="M73" s="7" t="str">
        <f>IF(TRIM($E73)&lt;&gt;"",TRIM(IF(TRIM(INDEX('Member Census'!$B$23:$BC$1401,MATCH($A73,'Member Census'!$A$23:$A$1401,FALSE),MATCH(M$1,'Member Census'!$B$22:$BC$22,FALSE)))="",IF(AND(TRIM($E73)&lt;&gt;"",$D73&gt;1),M72,"N"),INDEX('Member Census'!$B$23:$BC$1401,MATCH($A73,'Member Census'!$A$23:$A$1401,FALSE),MATCH(M$1,'Member Census'!$B$22:$BC$22,FALSE)))),"")</f>
        <v/>
      </c>
      <c r="N73" s="7"/>
      <c r="O73" s="7" t="str">
        <f>TRIM(IF(TRIM(INDEX('Member Census'!$B$23:$BC$1401,MATCH($A73,'Member Census'!$A$23:$A$1401,FALSE),MATCH(O$1,'Member Census'!$B$22:$BC$22,FALSE)))="",IF(AND(TRIM($E73)&lt;&gt;"",$D73&gt;1),O72,""),INDEX('Member Census'!$B$23:$BC$1401,MATCH($A73,'Member Census'!$A$23:$A$1401,FALSE),MATCH(O$1,'Member Census'!$B$22:$BC$22,FALSE))))</f>
        <v/>
      </c>
      <c r="P73" s="7" t="str">
        <f>TRIM(IF(TRIM(INDEX('Member Census'!$B$23:$BC$1401,MATCH($A73,'Member Census'!$A$23:$A$1401,FALSE),MATCH(P$1,'Member Census'!$B$22:$BC$22,FALSE)))="",IF(AND(TRIM($E73)&lt;&gt;"",$D73&gt;1),P72,""),INDEX('Member Census'!$B$23:$BC$1401,MATCH($A73,'Member Census'!$A$23:$A$1401,FALSE),MATCH(P$1,'Member Census'!$B$22:$BC$22,FALSE))))</f>
        <v/>
      </c>
      <c r="Q73" s="7"/>
    </row>
    <row r="74" spans="1:96" s="1" customFormat="1" x14ac:dyDescent="0.3">
      <c r="A74" s="1">
        <f t="shared" ref="A74:A137" si="5">A73+1</f>
        <v>67</v>
      </c>
      <c r="B74" s="3"/>
      <c r="C74" s="7" t="str">
        <f t="shared" ref="C74:C137" si="6">IF(TRIM($E74)&lt;&gt;"",IFERROR(IF($D74=1,C73+1,C73),""),"")</f>
        <v/>
      </c>
      <c r="D74" s="7" t="str">
        <f t="shared" si="4"/>
        <v/>
      </c>
      <c r="E74" s="9" t="str">
        <f>IF(TRIM(INDEX('Member Census'!$B$23:$BC$1401,MATCH($A74,'Member Census'!$A$23:$A$1401,FALSE),MATCH(E$1,'Member Census'!$B$22:$BC$22,FALSE)))="","",VLOOKUP(INDEX('Member Census'!$B$23:$BC$1401,MATCH($A74,'Member Census'!$A$23:$A$1401,FALSE),MATCH(E$1,'Member Census'!$B$22:$BC$22,FALSE)),Key!$A$2:$B$27,2,FALSE))</f>
        <v/>
      </c>
      <c r="F74" s="10" t="str">
        <f>IF(TRIM(INDEX('Member Census'!$B$23:$BC$1401,MATCH($A74,'Member Census'!$A$23:$A$1401,FALSE),MATCH(F$1,'Member Census'!$B$22:$BC$22,FALSE)))="","",TEXT(TRIM(INDEX('Member Census'!$B$23:$BC$1401,MATCH($A74,'Member Census'!$A$23:$A$1401,FALSE),MATCH(F$1,'Member Census'!$B$22:$BC$22,FALSE))),"mmddyyyy"))</f>
        <v/>
      </c>
      <c r="G74" s="7" t="str">
        <f>IF(TRIM($E74)&lt;&gt;"",IF($D74=1,IFERROR(VLOOKUP(INDEX('Member Census'!$B$23:$BC$1401,MATCH($A74,'Member Census'!$A$23:$A$1401,FALSE),MATCH(G$1,'Member Census'!$B$22:$BC$22,FALSE)),Key!$C$2:$F$29,4,FALSE),""),G73),"")</f>
        <v/>
      </c>
      <c r="H74" s="7" t="str">
        <f>IF(TRIM($E74)&lt;&gt;"",IF($D74=1,IF(TRIM(INDEX('Member Census'!$B$23:$BC$1401,MATCH($A74,'Member Census'!$A$23:$A$1401,FALSE),MATCH(H$1,'Member Census'!$B$22:$BC$22,FALSE)))="",$G74,IFERROR(VLOOKUP(INDEX('Member Census'!$B$23:$BC$1401,MATCH($A74,'Member Census'!$A$23:$A$1401,FALSE),MATCH(H$1,'Member Census'!$B$22:$BC$22,FALSE)),Key!$D$2:$F$29,3,FALSE),"")),H73),"")</f>
        <v/>
      </c>
      <c r="I74" s="7" t="str">
        <f>IF(TRIM(INDEX('Member Census'!$B$23:$BC$1401,MATCH($A74,'Member Census'!$A$23:$A$1401,FALSE),MATCH(I$1,'Member Census'!$B$22:$BC$22,FALSE)))="","",INDEX('Member Census'!$B$23:$BC$1401,MATCH($A74,'Member Census'!$A$23:$A$1401,FALSE),MATCH(I$1,'Member Census'!$B$22:$BC$22,FALSE)))</f>
        <v/>
      </c>
      <c r="J74" s="7"/>
      <c r="K74" s="7" t="str">
        <f>LEFT(TRIM(IF(TRIM(INDEX('Member Census'!$B$23:$BC$1401,MATCH($A74,'Member Census'!$A$23:$A$1401,FALSE),MATCH(K$1,'Member Census'!$B$22:$BC$22,FALSE)))="",IF(AND(TRIM($E74)&lt;&gt;"",$D74&gt;1),K73,""),INDEX('Member Census'!$B$23:$BC$1401,MATCH($A74,'Member Census'!$A$23:$A$1401,FALSE),MATCH(K$1,'Member Census'!$B$22:$BC$22,FALSE)))),5)</f>
        <v/>
      </c>
      <c r="L74" s="7" t="str">
        <f t="shared" ref="L74:L137" si="7">IF(TRIM($E74)&lt;&gt;"","N","")</f>
        <v/>
      </c>
      <c r="M74" s="7" t="str">
        <f>IF(TRIM($E74)&lt;&gt;"",TRIM(IF(TRIM(INDEX('Member Census'!$B$23:$BC$1401,MATCH($A74,'Member Census'!$A$23:$A$1401,FALSE),MATCH(M$1,'Member Census'!$B$22:$BC$22,FALSE)))="",IF(AND(TRIM($E74)&lt;&gt;"",$D74&gt;1),M73,"N"),INDEX('Member Census'!$B$23:$BC$1401,MATCH($A74,'Member Census'!$A$23:$A$1401,FALSE),MATCH(M$1,'Member Census'!$B$22:$BC$22,FALSE)))),"")</f>
        <v/>
      </c>
      <c r="N74" s="7"/>
      <c r="O74" s="7" t="str">
        <f>TRIM(IF(TRIM(INDEX('Member Census'!$B$23:$BC$1401,MATCH($A74,'Member Census'!$A$23:$A$1401,FALSE),MATCH(O$1,'Member Census'!$B$22:$BC$22,FALSE)))="",IF(AND(TRIM($E74)&lt;&gt;"",$D74&gt;1),O73,""),INDEX('Member Census'!$B$23:$BC$1401,MATCH($A74,'Member Census'!$A$23:$A$1401,FALSE),MATCH(O$1,'Member Census'!$B$22:$BC$22,FALSE))))</f>
        <v/>
      </c>
      <c r="P74" s="7" t="str">
        <f>TRIM(IF(TRIM(INDEX('Member Census'!$B$23:$BC$1401,MATCH($A74,'Member Census'!$A$23:$A$1401,FALSE),MATCH(P$1,'Member Census'!$B$22:$BC$22,FALSE)))="",IF(AND(TRIM($E74)&lt;&gt;"",$D74&gt;1),P73,""),INDEX('Member Census'!$B$23:$BC$1401,MATCH($A74,'Member Census'!$A$23:$A$1401,FALSE),MATCH(P$1,'Member Census'!$B$22:$BC$22,FALSE))))</f>
        <v/>
      </c>
      <c r="Q74" s="7"/>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row>
    <row r="75" spans="1:96" x14ac:dyDescent="0.3">
      <c r="A75" s="1">
        <f t="shared" si="5"/>
        <v>68</v>
      </c>
      <c r="B75" s="3"/>
      <c r="C75" s="7" t="str">
        <f t="shared" si="6"/>
        <v/>
      </c>
      <c r="D75" s="7" t="str">
        <f t="shared" si="4"/>
        <v/>
      </c>
      <c r="E75" s="9" t="str">
        <f>IF(TRIM(INDEX('Member Census'!$B$23:$BC$1401,MATCH($A75,'Member Census'!$A$23:$A$1401,FALSE),MATCH(E$1,'Member Census'!$B$22:$BC$22,FALSE)))="","",VLOOKUP(INDEX('Member Census'!$B$23:$BC$1401,MATCH($A75,'Member Census'!$A$23:$A$1401,FALSE),MATCH(E$1,'Member Census'!$B$22:$BC$22,FALSE)),Key!$A$2:$B$27,2,FALSE))</f>
        <v/>
      </c>
      <c r="F75" s="10" t="str">
        <f>IF(TRIM(INDEX('Member Census'!$B$23:$BC$1401,MATCH($A75,'Member Census'!$A$23:$A$1401,FALSE),MATCH(F$1,'Member Census'!$B$22:$BC$22,FALSE)))="","",TEXT(TRIM(INDEX('Member Census'!$B$23:$BC$1401,MATCH($A75,'Member Census'!$A$23:$A$1401,FALSE),MATCH(F$1,'Member Census'!$B$22:$BC$22,FALSE))),"mmddyyyy"))</f>
        <v/>
      </c>
      <c r="G75" s="7" t="str">
        <f>IF(TRIM($E75)&lt;&gt;"",IF($D75=1,IFERROR(VLOOKUP(INDEX('Member Census'!$B$23:$BC$1401,MATCH($A75,'Member Census'!$A$23:$A$1401,FALSE),MATCH(G$1,'Member Census'!$B$22:$BC$22,FALSE)),Key!$C$2:$F$29,4,FALSE),""),G74),"")</f>
        <v/>
      </c>
      <c r="H75" s="7" t="str">
        <f>IF(TRIM($E75)&lt;&gt;"",IF($D75=1,IF(TRIM(INDEX('Member Census'!$B$23:$BC$1401,MATCH($A75,'Member Census'!$A$23:$A$1401,FALSE),MATCH(H$1,'Member Census'!$B$22:$BC$22,FALSE)))="",$G75,IFERROR(VLOOKUP(INDEX('Member Census'!$B$23:$BC$1401,MATCH($A75,'Member Census'!$A$23:$A$1401,FALSE),MATCH(H$1,'Member Census'!$B$22:$BC$22,FALSE)),Key!$D$2:$F$29,3,FALSE),"")),H74),"")</f>
        <v/>
      </c>
      <c r="I75" s="7" t="str">
        <f>IF(TRIM(INDEX('Member Census'!$B$23:$BC$1401,MATCH($A75,'Member Census'!$A$23:$A$1401,FALSE),MATCH(I$1,'Member Census'!$B$22:$BC$22,FALSE)))="","",INDEX('Member Census'!$B$23:$BC$1401,MATCH($A75,'Member Census'!$A$23:$A$1401,FALSE),MATCH(I$1,'Member Census'!$B$22:$BC$22,FALSE)))</f>
        <v/>
      </c>
      <c r="J75" s="7"/>
      <c r="K75" s="7" t="str">
        <f>LEFT(TRIM(IF(TRIM(INDEX('Member Census'!$B$23:$BC$1401,MATCH($A75,'Member Census'!$A$23:$A$1401,FALSE),MATCH(K$1,'Member Census'!$B$22:$BC$22,FALSE)))="",IF(AND(TRIM($E75)&lt;&gt;"",$D75&gt;1),K74,""),INDEX('Member Census'!$B$23:$BC$1401,MATCH($A75,'Member Census'!$A$23:$A$1401,FALSE),MATCH(K$1,'Member Census'!$B$22:$BC$22,FALSE)))),5)</f>
        <v/>
      </c>
      <c r="L75" s="7" t="str">
        <f t="shared" si="7"/>
        <v/>
      </c>
      <c r="M75" s="7" t="str">
        <f>IF(TRIM($E75)&lt;&gt;"",TRIM(IF(TRIM(INDEX('Member Census'!$B$23:$BC$1401,MATCH($A75,'Member Census'!$A$23:$A$1401,FALSE),MATCH(M$1,'Member Census'!$B$22:$BC$22,FALSE)))="",IF(AND(TRIM($E75)&lt;&gt;"",$D75&gt;1),M74,"N"),INDEX('Member Census'!$B$23:$BC$1401,MATCH($A75,'Member Census'!$A$23:$A$1401,FALSE),MATCH(M$1,'Member Census'!$B$22:$BC$22,FALSE)))),"")</f>
        <v/>
      </c>
      <c r="N75" s="7"/>
      <c r="O75" s="7" t="str">
        <f>TRIM(IF(TRIM(INDEX('Member Census'!$B$23:$BC$1401,MATCH($A75,'Member Census'!$A$23:$A$1401,FALSE),MATCH(O$1,'Member Census'!$B$22:$BC$22,FALSE)))="",IF(AND(TRIM($E75)&lt;&gt;"",$D75&gt;1),O74,""),INDEX('Member Census'!$B$23:$BC$1401,MATCH($A75,'Member Census'!$A$23:$A$1401,FALSE),MATCH(O$1,'Member Census'!$B$22:$BC$22,FALSE))))</f>
        <v/>
      </c>
      <c r="P75" s="7" t="str">
        <f>TRIM(IF(TRIM(INDEX('Member Census'!$B$23:$BC$1401,MATCH($A75,'Member Census'!$A$23:$A$1401,FALSE),MATCH(P$1,'Member Census'!$B$22:$BC$22,FALSE)))="",IF(AND(TRIM($E75)&lt;&gt;"",$D75&gt;1),P74,""),INDEX('Member Census'!$B$23:$BC$1401,MATCH($A75,'Member Census'!$A$23:$A$1401,FALSE),MATCH(P$1,'Member Census'!$B$22:$BC$22,FALSE))))</f>
        <v/>
      </c>
      <c r="Q75" s="7"/>
    </row>
    <row r="76" spans="1:96" x14ac:dyDescent="0.3">
      <c r="A76" s="1">
        <f t="shared" si="5"/>
        <v>69</v>
      </c>
      <c r="B76" s="3"/>
      <c r="C76" s="7" t="str">
        <f t="shared" si="6"/>
        <v/>
      </c>
      <c r="D76" s="7" t="str">
        <f t="shared" si="4"/>
        <v/>
      </c>
      <c r="E76" s="9" t="str">
        <f>IF(TRIM(INDEX('Member Census'!$B$23:$BC$1401,MATCH($A76,'Member Census'!$A$23:$A$1401,FALSE),MATCH(E$1,'Member Census'!$B$22:$BC$22,FALSE)))="","",VLOOKUP(INDEX('Member Census'!$B$23:$BC$1401,MATCH($A76,'Member Census'!$A$23:$A$1401,FALSE),MATCH(E$1,'Member Census'!$B$22:$BC$22,FALSE)),Key!$A$2:$B$27,2,FALSE))</f>
        <v/>
      </c>
      <c r="F76" s="10" t="str">
        <f>IF(TRIM(INDEX('Member Census'!$B$23:$BC$1401,MATCH($A76,'Member Census'!$A$23:$A$1401,FALSE),MATCH(F$1,'Member Census'!$B$22:$BC$22,FALSE)))="","",TEXT(TRIM(INDEX('Member Census'!$B$23:$BC$1401,MATCH($A76,'Member Census'!$A$23:$A$1401,FALSE),MATCH(F$1,'Member Census'!$B$22:$BC$22,FALSE))),"mmddyyyy"))</f>
        <v/>
      </c>
      <c r="G76" s="7" t="str">
        <f>IF(TRIM($E76)&lt;&gt;"",IF($D76=1,IFERROR(VLOOKUP(INDEX('Member Census'!$B$23:$BC$1401,MATCH($A76,'Member Census'!$A$23:$A$1401,FALSE),MATCH(G$1,'Member Census'!$B$22:$BC$22,FALSE)),Key!$C$2:$F$29,4,FALSE),""),G75),"")</f>
        <v/>
      </c>
      <c r="H76" s="7" t="str">
        <f>IF(TRIM($E76)&lt;&gt;"",IF($D76=1,IF(TRIM(INDEX('Member Census'!$B$23:$BC$1401,MATCH($A76,'Member Census'!$A$23:$A$1401,FALSE),MATCH(H$1,'Member Census'!$B$22:$BC$22,FALSE)))="",$G76,IFERROR(VLOOKUP(INDEX('Member Census'!$B$23:$BC$1401,MATCH($A76,'Member Census'!$A$23:$A$1401,FALSE),MATCH(H$1,'Member Census'!$B$22:$BC$22,FALSE)),Key!$D$2:$F$29,3,FALSE),"")),H75),"")</f>
        <v/>
      </c>
      <c r="I76" s="7" t="str">
        <f>IF(TRIM(INDEX('Member Census'!$B$23:$BC$1401,MATCH($A76,'Member Census'!$A$23:$A$1401,FALSE),MATCH(I$1,'Member Census'!$B$22:$BC$22,FALSE)))="","",INDEX('Member Census'!$B$23:$BC$1401,MATCH($A76,'Member Census'!$A$23:$A$1401,FALSE),MATCH(I$1,'Member Census'!$B$22:$BC$22,FALSE)))</f>
        <v/>
      </c>
      <c r="J76" s="7"/>
      <c r="K76" s="7" t="str">
        <f>LEFT(TRIM(IF(TRIM(INDEX('Member Census'!$B$23:$BC$1401,MATCH($A76,'Member Census'!$A$23:$A$1401,FALSE),MATCH(K$1,'Member Census'!$B$22:$BC$22,FALSE)))="",IF(AND(TRIM($E76)&lt;&gt;"",$D76&gt;1),K75,""),INDEX('Member Census'!$B$23:$BC$1401,MATCH($A76,'Member Census'!$A$23:$A$1401,FALSE),MATCH(K$1,'Member Census'!$B$22:$BC$22,FALSE)))),5)</f>
        <v/>
      </c>
      <c r="L76" s="7" t="str">
        <f t="shared" si="7"/>
        <v/>
      </c>
      <c r="M76" s="7" t="str">
        <f>IF(TRIM($E76)&lt;&gt;"",TRIM(IF(TRIM(INDEX('Member Census'!$B$23:$BC$1401,MATCH($A76,'Member Census'!$A$23:$A$1401,FALSE),MATCH(M$1,'Member Census'!$B$22:$BC$22,FALSE)))="",IF(AND(TRIM($E76)&lt;&gt;"",$D76&gt;1),M75,"N"),INDEX('Member Census'!$B$23:$BC$1401,MATCH($A76,'Member Census'!$A$23:$A$1401,FALSE),MATCH(M$1,'Member Census'!$B$22:$BC$22,FALSE)))),"")</f>
        <v/>
      </c>
      <c r="N76" s="7"/>
      <c r="O76" s="7" t="str">
        <f>TRIM(IF(TRIM(INDEX('Member Census'!$B$23:$BC$1401,MATCH($A76,'Member Census'!$A$23:$A$1401,FALSE),MATCH(O$1,'Member Census'!$B$22:$BC$22,FALSE)))="",IF(AND(TRIM($E76)&lt;&gt;"",$D76&gt;1),O75,""),INDEX('Member Census'!$B$23:$BC$1401,MATCH($A76,'Member Census'!$A$23:$A$1401,FALSE),MATCH(O$1,'Member Census'!$B$22:$BC$22,FALSE))))</f>
        <v/>
      </c>
      <c r="P76" s="7" t="str">
        <f>TRIM(IF(TRIM(INDEX('Member Census'!$B$23:$BC$1401,MATCH($A76,'Member Census'!$A$23:$A$1401,FALSE),MATCH(P$1,'Member Census'!$B$22:$BC$22,FALSE)))="",IF(AND(TRIM($E76)&lt;&gt;"",$D76&gt;1),P75,""),INDEX('Member Census'!$B$23:$BC$1401,MATCH($A76,'Member Census'!$A$23:$A$1401,FALSE),MATCH(P$1,'Member Census'!$B$22:$BC$22,FALSE))))</f>
        <v/>
      </c>
      <c r="Q76" s="7"/>
    </row>
    <row r="77" spans="1:96" x14ac:dyDescent="0.3">
      <c r="A77" s="1">
        <f t="shared" si="5"/>
        <v>70</v>
      </c>
      <c r="B77" s="3"/>
      <c r="C77" s="7" t="str">
        <f t="shared" si="6"/>
        <v/>
      </c>
      <c r="D77" s="7" t="str">
        <f t="shared" si="4"/>
        <v/>
      </c>
      <c r="E77" s="9" t="str">
        <f>IF(TRIM(INDEX('Member Census'!$B$23:$BC$1401,MATCH($A77,'Member Census'!$A$23:$A$1401,FALSE),MATCH(E$1,'Member Census'!$B$22:$BC$22,FALSE)))="","",VLOOKUP(INDEX('Member Census'!$B$23:$BC$1401,MATCH($A77,'Member Census'!$A$23:$A$1401,FALSE),MATCH(E$1,'Member Census'!$B$22:$BC$22,FALSE)),Key!$A$2:$B$27,2,FALSE))</f>
        <v/>
      </c>
      <c r="F77" s="10" t="str">
        <f>IF(TRIM(INDEX('Member Census'!$B$23:$BC$1401,MATCH($A77,'Member Census'!$A$23:$A$1401,FALSE),MATCH(F$1,'Member Census'!$B$22:$BC$22,FALSE)))="","",TEXT(TRIM(INDEX('Member Census'!$B$23:$BC$1401,MATCH($A77,'Member Census'!$A$23:$A$1401,FALSE),MATCH(F$1,'Member Census'!$B$22:$BC$22,FALSE))),"mmddyyyy"))</f>
        <v/>
      </c>
      <c r="G77" s="7" t="str">
        <f>IF(TRIM($E77)&lt;&gt;"",IF($D77=1,IFERROR(VLOOKUP(INDEX('Member Census'!$B$23:$BC$1401,MATCH($A77,'Member Census'!$A$23:$A$1401,FALSE),MATCH(G$1,'Member Census'!$B$22:$BC$22,FALSE)),Key!$C$2:$F$29,4,FALSE),""),G76),"")</f>
        <v/>
      </c>
      <c r="H77" s="7" t="str">
        <f>IF(TRIM($E77)&lt;&gt;"",IF($D77=1,IF(TRIM(INDEX('Member Census'!$B$23:$BC$1401,MATCH($A77,'Member Census'!$A$23:$A$1401,FALSE),MATCH(H$1,'Member Census'!$B$22:$BC$22,FALSE)))="",$G77,IFERROR(VLOOKUP(INDEX('Member Census'!$B$23:$BC$1401,MATCH($A77,'Member Census'!$A$23:$A$1401,FALSE),MATCH(H$1,'Member Census'!$B$22:$BC$22,FALSE)),Key!$D$2:$F$29,3,FALSE),"")),H76),"")</f>
        <v/>
      </c>
      <c r="I77" s="7" t="str">
        <f>IF(TRIM(INDEX('Member Census'!$B$23:$BC$1401,MATCH($A77,'Member Census'!$A$23:$A$1401,FALSE),MATCH(I$1,'Member Census'!$B$22:$BC$22,FALSE)))="","",INDEX('Member Census'!$B$23:$BC$1401,MATCH($A77,'Member Census'!$A$23:$A$1401,FALSE),MATCH(I$1,'Member Census'!$B$22:$BC$22,FALSE)))</f>
        <v/>
      </c>
      <c r="J77" s="7"/>
      <c r="K77" s="7" t="str">
        <f>LEFT(TRIM(IF(TRIM(INDEX('Member Census'!$B$23:$BC$1401,MATCH($A77,'Member Census'!$A$23:$A$1401,FALSE),MATCH(K$1,'Member Census'!$B$22:$BC$22,FALSE)))="",IF(AND(TRIM($E77)&lt;&gt;"",$D77&gt;1),K76,""),INDEX('Member Census'!$B$23:$BC$1401,MATCH($A77,'Member Census'!$A$23:$A$1401,FALSE),MATCH(K$1,'Member Census'!$B$22:$BC$22,FALSE)))),5)</f>
        <v/>
      </c>
      <c r="L77" s="7" t="str">
        <f t="shared" si="7"/>
        <v/>
      </c>
      <c r="M77" s="7" t="str">
        <f>IF(TRIM($E77)&lt;&gt;"",TRIM(IF(TRIM(INDEX('Member Census'!$B$23:$BC$1401,MATCH($A77,'Member Census'!$A$23:$A$1401,FALSE),MATCH(M$1,'Member Census'!$B$22:$BC$22,FALSE)))="",IF(AND(TRIM($E77)&lt;&gt;"",$D77&gt;1),M76,"N"),INDEX('Member Census'!$B$23:$BC$1401,MATCH($A77,'Member Census'!$A$23:$A$1401,FALSE),MATCH(M$1,'Member Census'!$B$22:$BC$22,FALSE)))),"")</f>
        <v/>
      </c>
      <c r="N77" s="7"/>
      <c r="O77" s="7" t="str">
        <f>TRIM(IF(TRIM(INDEX('Member Census'!$B$23:$BC$1401,MATCH($A77,'Member Census'!$A$23:$A$1401,FALSE),MATCH(O$1,'Member Census'!$B$22:$BC$22,FALSE)))="",IF(AND(TRIM($E77)&lt;&gt;"",$D77&gt;1),O76,""),INDEX('Member Census'!$B$23:$BC$1401,MATCH($A77,'Member Census'!$A$23:$A$1401,FALSE),MATCH(O$1,'Member Census'!$B$22:$BC$22,FALSE))))</f>
        <v/>
      </c>
      <c r="P77" s="7" t="str">
        <f>TRIM(IF(TRIM(INDEX('Member Census'!$B$23:$BC$1401,MATCH($A77,'Member Census'!$A$23:$A$1401,FALSE),MATCH(P$1,'Member Census'!$B$22:$BC$22,FALSE)))="",IF(AND(TRIM($E77)&lt;&gt;"",$D77&gt;1),P76,""),INDEX('Member Census'!$B$23:$BC$1401,MATCH($A77,'Member Census'!$A$23:$A$1401,FALSE),MATCH(P$1,'Member Census'!$B$22:$BC$22,FALSE))))</f>
        <v/>
      </c>
      <c r="Q77" s="7"/>
    </row>
    <row r="78" spans="1:96" x14ac:dyDescent="0.3">
      <c r="A78" s="1">
        <f t="shared" si="5"/>
        <v>71</v>
      </c>
      <c r="B78" s="3"/>
      <c r="C78" s="7" t="str">
        <f t="shared" si="6"/>
        <v/>
      </c>
      <c r="D78" s="7" t="str">
        <f t="shared" si="4"/>
        <v/>
      </c>
      <c r="E78" s="9" t="str">
        <f>IF(TRIM(INDEX('Member Census'!$B$23:$BC$1401,MATCH($A78,'Member Census'!$A$23:$A$1401,FALSE),MATCH(E$1,'Member Census'!$B$22:$BC$22,FALSE)))="","",VLOOKUP(INDEX('Member Census'!$B$23:$BC$1401,MATCH($A78,'Member Census'!$A$23:$A$1401,FALSE),MATCH(E$1,'Member Census'!$B$22:$BC$22,FALSE)),Key!$A$2:$B$27,2,FALSE))</f>
        <v/>
      </c>
      <c r="F78" s="10" t="str">
        <f>IF(TRIM(INDEX('Member Census'!$B$23:$BC$1401,MATCH($A78,'Member Census'!$A$23:$A$1401,FALSE),MATCH(F$1,'Member Census'!$B$22:$BC$22,FALSE)))="","",TEXT(TRIM(INDEX('Member Census'!$B$23:$BC$1401,MATCH($A78,'Member Census'!$A$23:$A$1401,FALSE),MATCH(F$1,'Member Census'!$B$22:$BC$22,FALSE))),"mmddyyyy"))</f>
        <v/>
      </c>
      <c r="G78" s="7" t="str">
        <f>IF(TRIM($E78)&lt;&gt;"",IF($D78=1,IFERROR(VLOOKUP(INDEX('Member Census'!$B$23:$BC$1401,MATCH($A78,'Member Census'!$A$23:$A$1401,FALSE),MATCH(G$1,'Member Census'!$B$22:$BC$22,FALSE)),Key!$C$2:$F$29,4,FALSE),""),G77),"")</f>
        <v/>
      </c>
      <c r="H78" s="7" t="str">
        <f>IF(TRIM($E78)&lt;&gt;"",IF($D78=1,IF(TRIM(INDEX('Member Census'!$B$23:$BC$1401,MATCH($A78,'Member Census'!$A$23:$A$1401,FALSE),MATCH(H$1,'Member Census'!$B$22:$BC$22,FALSE)))="",$G78,IFERROR(VLOOKUP(INDEX('Member Census'!$B$23:$BC$1401,MATCH($A78,'Member Census'!$A$23:$A$1401,FALSE),MATCH(H$1,'Member Census'!$B$22:$BC$22,FALSE)),Key!$D$2:$F$29,3,FALSE),"")),H77),"")</f>
        <v/>
      </c>
      <c r="I78" s="7" t="str">
        <f>IF(TRIM(INDEX('Member Census'!$B$23:$BC$1401,MATCH($A78,'Member Census'!$A$23:$A$1401,FALSE),MATCH(I$1,'Member Census'!$B$22:$BC$22,FALSE)))="","",INDEX('Member Census'!$B$23:$BC$1401,MATCH($A78,'Member Census'!$A$23:$A$1401,FALSE),MATCH(I$1,'Member Census'!$B$22:$BC$22,FALSE)))</f>
        <v/>
      </c>
      <c r="J78" s="7"/>
      <c r="K78" s="7" t="str">
        <f>LEFT(TRIM(IF(TRIM(INDEX('Member Census'!$B$23:$BC$1401,MATCH($A78,'Member Census'!$A$23:$A$1401,FALSE),MATCH(K$1,'Member Census'!$B$22:$BC$22,FALSE)))="",IF(AND(TRIM($E78)&lt;&gt;"",$D78&gt;1),K77,""),INDEX('Member Census'!$B$23:$BC$1401,MATCH($A78,'Member Census'!$A$23:$A$1401,FALSE),MATCH(K$1,'Member Census'!$B$22:$BC$22,FALSE)))),5)</f>
        <v/>
      </c>
      <c r="L78" s="7" t="str">
        <f t="shared" si="7"/>
        <v/>
      </c>
      <c r="M78" s="7" t="str">
        <f>IF(TRIM($E78)&lt;&gt;"",TRIM(IF(TRIM(INDEX('Member Census'!$B$23:$BC$1401,MATCH($A78,'Member Census'!$A$23:$A$1401,FALSE),MATCH(M$1,'Member Census'!$B$22:$BC$22,FALSE)))="",IF(AND(TRIM($E78)&lt;&gt;"",$D78&gt;1),M77,"N"),INDEX('Member Census'!$B$23:$BC$1401,MATCH($A78,'Member Census'!$A$23:$A$1401,FALSE),MATCH(M$1,'Member Census'!$B$22:$BC$22,FALSE)))),"")</f>
        <v/>
      </c>
      <c r="N78" s="7"/>
      <c r="O78" s="7" t="str">
        <f>TRIM(IF(TRIM(INDEX('Member Census'!$B$23:$BC$1401,MATCH($A78,'Member Census'!$A$23:$A$1401,FALSE),MATCH(O$1,'Member Census'!$B$22:$BC$22,FALSE)))="",IF(AND(TRIM($E78)&lt;&gt;"",$D78&gt;1),O77,""),INDEX('Member Census'!$B$23:$BC$1401,MATCH($A78,'Member Census'!$A$23:$A$1401,FALSE),MATCH(O$1,'Member Census'!$B$22:$BC$22,FALSE))))</f>
        <v/>
      </c>
      <c r="P78" s="7" t="str">
        <f>TRIM(IF(TRIM(INDEX('Member Census'!$B$23:$BC$1401,MATCH($A78,'Member Census'!$A$23:$A$1401,FALSE),MATCH(P$1,'Member Census'!$B$22:$BC$22,FALSE)))="",IF(AND(TRIM($E78)&lt;&gt;"",$D78&gt;1),P77,""),INDEX('Member Census'!$B$23:$BC$1401,MATCH($A78,'Member Census'!$A$23:$A$1401,FALSE),MATCH(P$1,'Member Census'!$B$22:$BC$22,FALSE))))</f>
        <v/>
      </c>
      <c r="Q78" s="7"/>
    </row>
    <row r="79" spans="1:96" x14ac:dyDescent="0.3">
      <c r="A79" s="1">
        <f t="shared" si="5"/>
        <v>72</v>
      </c>
      <c r="B79" s="3"/>
      <c r="C79" s="7" t="str">
        <f t="shared" si="6"/>
        <v/>
      </c>
      <c r="D79" s="7" t="str">
        <f t="shared" si="4"/>
        <v/>
      </c>
      <c r="E79" s="9" t="str">
        <f>IF(TRIM(INDEX('Member Census'!$B$23:$BC$1401,MATCH($A79,'Member Census'!$A$23:$A$1401,FALSE),MATCH(E$1,'Member Census'!$B$22:$BC$22,FALSE)))="","",VLOOKUP(INDEX('Member Census'!$B$23:$BC$1401,MATCH($A79,'Member Census'!$A$23:$A$1401,FALSE),MATCH(E$1,'Member Census'!$B$22:$BC$22,FALSE)),Key!$A$2:$B$27,2,FALSE))</f>
        <v/>
      </c>
      <c r="F79" s="10" t="str">
        <f>IF(TRIM(INDEX('Member Census'!$B$23:$BC$1401,MATCH($A79,'Member Census'!$A$23:$A$1401,FALSE),MATCH(F$1,'Member Census'!$B$22:$BC$22,FALSE)))="","",TEXT(TRIM(INDEX('Member Census'!$B$23:$BC$1401,MATCH($A79,'Member Census'!$A$23:$A$1401,FALSE),MATCH(F$1,'Member Census'!$B$22:$BC$22,FALSE))),"mmddyyyy"))</f>
        <v/>
      </c>
      <c r="G79" s="7" t="str">
        <f>IF(TRIM($E79)&lt;&gt;"",IF($D79=1,IFERROR(VLOOKUP(INDEX('Member Census'!$B$23:$BC$1401,MATCH($A79,'Member Census'!$A$23:$A$1401,FALSE),MATCH(G$1,'Member Census'!$B$22:$BC$22,FALSE)),Key!$C$2:$F$29,4,FALSE),""),G78),"")</f>
        <v/>
      </c>
      <c r="H79" s="7" t="str">
        <f>IF(TRIM($E79)&lt;&gt;"",IF($D79=1,IF(TRIM(INDEX('Member Census'!$B$23:$BC$1401,MATCH($A79,'Member Census'!$A$23:$A$1401,FALSE),MATCH(H$1,'Member Census'!$B$22:$BC$22,FALSE)))="",$G79,IFERROR(VLOOKUP(INDEX('Member Census'!$B$23:$BC$1401,MATCH($A79,'Member Census'!$A$23:$A$1401,FALSE),MATCH(H$1,'Member Census'!$B$22:$BC$22,FALSE)),Key!$D$2:$F$29,3,FALSE),"")),H78),"")</f>
        <v/>
      </c>
      <c r="I79" s="7" t="str">
        <f>IF(TRIM(INDEX('Member Census'!$B$23:$BC$1401,MATCH($A79,'Member Census'!$A$23:$A$1401,FALSE),MATCH(I$1,'Member Census'!$B$22:$BC$22,FALSE)))="","",INDEX('Member Census'!$B$23:$BC$1401,MATCH($A79,'Member Census'!$A$23:$A$1401,FALSE),MATCH(I$1,'Member Census'!$B$22:$BC$22,FALSE)))</f>
        <v/>
      </c>
      <c r="J79" s="7"/>
      <c r="K79" s="7" t="str">
        <f>LEFT(TRIM(IF(TRIM(INDEX('Member Census'!$B$23:$BC$1401,MATCH($A79,'Member Census'!$A$23:$A$1401,FALSE),MATCH(K$1,'Member Census'!$B$22:$BC$22,FALSE)))="",IF(AND(TRIM($E79)&lt;&gt;"",$D79&gt;1),K78,""),INDEX('Member Census'!$B$23:$BC$1401,MATCH($A79,'Member Census'!$A$23:$A$1401,FALSE),MATCH(K$1,'Member Census'!$B$22:$BC$22,FALSE)))),5)</f>
        <v/>
      </c>
      <c r="L79" s="7" t="str">
        <f t="shared" si="7"/>
        <v/>
      </c>
      <c r="M79" s="7" t="str">
        <f>IF(TRIM($E79)&lt;&gt;"",TRIM(IF(TRIM(INDEX('Member Census'!$B$23:$BC$1401,MATCH($A79,'Member Census'!$A$23:$A$1401,FALSE),MATCH(M$1,'Member Census'!$B$22:$BC$22,FALSE)))="",IF(AND(TRIM($E79)&lt;&gt;"",$D79&gt;1),M78,"N"),INDEX('Member Census'!$B$23:$BC$1401,MATCH($A79,'Member Census'!$A$23:$A$1401,FALSE),MATCH(M$1,'Member Census'!$B$22:$BC$22,FALSE)))),"")</f>
        <v/>
      </c>
      <c r="N79" s="7"/>
      <c r="O79" s="7" t="str">
        <f>TRIM(IF(TRIM(INDEX('Member Census'!$B$23:$BC$1401,MATCH($A79,'Member Census'!$A$23:$A$1401,FALSE),MATCH(O$1,'Member Census'!$B$22:$BC$22,FALSE)))="",IF(AND(TRIM($E79)&lt;&gt;"",$D79&gt;1),O78,""),INDEX('Member Census'!$B$23:$BC$1401,MATCH($A79,'Member Census'!$A$23:$A$1401,FALSE),MATCH(O$1,'Member Census'!$B$22:$BC$22,FALSE))))</f>
        <v/>
      </c>
      <c r="P79" s="7" t="str">
        <f>TRIM(IF(TRIM(INDEX('Member Census'!$B$23:$BC$1401,MATCH($A79,'Member Census'!$A$23:$A$1401,FALSE),MATCH(P$1,'Member Census'!$B$22:$BC$22,FALSE)))="",IF(AND(TRIM($E79)&lt;&gt;"",$D79&gt;1),P78,""),INDEX('Member Census'!$B$23:$BC$1401,MATCH($A79,'Member Census'!$A$23:$A$1401,FALSE),MATCH(P$1,'Member Census'!$B$22:$BC$22,FALSE))))</f>
        <v/>
      </c>
      <c r="Q79" s="7"/>
    </row>
    <row r="80" spans="1:96" x14ac:dyDescent="0.3">
      <c r="A80" s="1">
        <f t="shared" si="5"/>
        <v>73</v>
      </c>
      <c r="B80" s="3"/>
      <c r="C80" s="7" t="str">
        <f t="shared" si="6"/>
        <v/>
      </c>
      <c r="D80" s="7" t="str">
        <f t="shared" si="4"/>
        <v/>
      </c>
      <c r="E80" s="9" t="str">
        <f>IF(TRIM(INDEX('Member Census'!$B$23:$BC$1401,MATCH($A80,'Member Census'!$A$23:$A$1401,FALSE),MATCH(E$1,'Member Census'!$B$22:$BC$22,FALSE)))="","",VLOOKUP(INDEX('Member Census'!$B$23:$BC$1401,MATCH($A80,'Member Census'!$A$23:$A$1401,FALSE),MATCH(E$1,'Member Census'!$B$22:$BC$22,FALSE)),Key!$A$2:$B$27,2,FALSE))</f>
        <v/>
      </c>
      <c r="F80" s="10" t="str">
        <f>IF(TRIM(INDEX('Member Census'!$B$23:$BC$1401,MATCH($A80,'Member Census'!$A$23:$A$1401,FALSE),MATCH(F$1,'Member Census'!$B$22:$BC$22,FALSE)))="","",TEXT(TRIM(INDEX('Member Census'!$B$23:$BC$1401,MATCH($A80,'Member Census'!$A$23:$A$1401,FALSE),MATCH(F$1,'Member Census'!$B$22:$BC$22,FALSE))),"mmddyyyy"))</f>
        <v/>
      </c>
      <c r="G80" s="7" t="str">
        <f>IF(TRIM($E80)&lt;&gt;"",IF($D80=1,IFERROR(VLOOKUP(INDEX('Member Census'!$B$23:$BC$1401,MATCH($A80,'Member Census'!$A$23:$A$1401,FALSE),MATCH(G$1,'Member Census'!$B$22:$BC$22,FALSE)),Key!$C$2:$F$29,4,FALSE),""),G79),"")</f>
        <v/>
      </c>
      <c r="H80" s="7" t="str">
        <f>IF(TRIM($E80)&lt;&gt;"",IF($D80=1,IF(TRIM(INDEX('Member Census'!$B$23:$BC$1401,MATCH($A80,'Member Census'!$A$23:$A$1401,FALSE),MATCH(H$1,'Member Census'!$B$22:$BC$22,FALSE)))="",$G80,IFERROR(VLOOKUP(INDEX('Member Census'!$B$23:$BC$1401,MATCH($A80,'Member Census'!$A$23:$A$1401,FALSE),MATCH(H$1,'Member Census'!$B$22:$BC$22,FALSE)),Key!$D$2:$F$29,3,FALSE),"")),H79),"")</f>
        <v/>
      </c>
      <c r="I80" s="7" t="str">
        <f>IF(TRIM(INDEX('Member Census'!$B$23:$BC$1401,MATCH($A80,'Member Census'!$A$23:$A$1401,FALSE),MATCH(I$1,'Member Census'!$B$22:$BC$22,FALSE)))="","",INDEX('Member Census'!$B$23:$BC$1401,MATCH($A80,'Member Census'!$A$23:$A$1401,FALSE),MATCH(I$1,'Member Census'!$B$22:$BC$22,FALSE)))</f>
        <v/>
      </c>
      <c r="J80" s="7"/>
      <c r="K80" s="7" t="str">
        <f>LEFT(TRIM(IF(TRIM(INDEX('Member Census'!$B$23:$BC$1401,MATCH($A80,'Member Census'!$A$23:$A$1401,FALSE),MATCH(K$1,'Member Census'!$B$22:$BC$22,FALSE)))="",IF(AND(TRIM($E80)&lt;&gt;"",$D80&gt;1),K79,""),INDEX('Member Census'!$B$23:$BC$1401,MATCH($A80,'Member Census'!$A$23:$A$1401,FALSE),MATCH(K$1,'Member Census'!$B$22:$BC$22,FALSE)))),5)</f>
        <v/>
      </c>
      <c r="L80" s="7" t="str">
        <f t="shared" si="7"/>
        <v/>
      </c>
      <c r="M80" s="7" t="str">
        <f>IF(TRIM($E80)&lt;&gt;"",TRIM(IF(TRIM(INDEX('Member Census'!$B$23:$BC$1401,MATCH($A80,'Member Census'!$A$23:$A$1401,FALSE),MATCH(M$1,'Member Census'!$B$22:$BC$22,FALSE)))="",IF(AND(TRIM($E80)&lt;&gt;"",$D80&gt;1),M79,"N"),INDEX('Member Census'!$B$23:$BC$1401,MATCH($A80,'Member Census'!$A$23:$A$1401,FALSE),MATCH(M$1,'Member Census'!$B$22:$BC$22,FALSE)))),"")</f>
        <v/>
      </c>
      <c r="N80" s="7"/>
      <c r="O80" s="7" t="str">
        <f>TRIM(IF(TRIM(INDEX('Member Census'!$B$23:$BC$1401,MATCH($A80,'Member Census'!$A$23:$A$1401,FALSE),MATCH(O$1,'Member Census'!$B$22:$BC$22,FALSE)))="",IF(AND(TRIM($E80)&lt;&gt;"",$D80&gt;1),O79,""),INDEX('Member Census'!$B$23:$BC$1401,MATCH($A80,'Member Census'!$A$23:$A$1401,FALSE),MATCH(O$1,'Member Census'!$B$22:$BC$22,FALSE))))</f>
        <v/>
      </c>
      <c r="P80" s="7" t="str">
        <f>TRIM(IF(TRIM(INDEX('Member Census'!$B$23:$BC$1401,MATCH($A80,'Member Census'!$A$23:$A$1401,FALSE),MATCH(P$1,'Member Census'!$B$22:$BC$22,FALSE)))="",IF(AND(TRIM($E80)&lt;&gt;"",$D80&gt;1),P79,""),INDEX('Member Census'!$B$23:$BC$1401,MATCH($A80,'Member Census'!$A$23:$A$1401,FALSE),MATCH(P$1,'Member Census'!$B$22:$BC$22,FALSE))))</f>
        <v/>
      </c>
      <c r="Q80" s="7"/>
    </row>
    <row r="81" spans="1:17" x14ac:dyDescent="0.3">
      <c r="A81" s="1">
        <f t="shared" si="5"/>
        <v>74</v>
      </c>
      <c r="B81" s="3"/>
      <c r="C81" s="7" t="str">
        <f t="shared" si="6"/>
        <v/>
      </c>
      <c r="D81" s="7" t="str">
        <f t="shared" si="4"/>
        <v/>
      </c>
      <c r="E81" s="9" t="str">
        <f>IF(TRIM(INDEX('Member Census'!$B$23:$BC$1401,MATCH($A81,'Member Census'!$A$23:$A$1401,FALSE),MATCH(E$1,'Member Census'!$B$22:$BC$22,FALSE)))="","",VLOOKUP(INDEX('Member Census'!$B$23:$BC$1401,MATCH($A81,'Member Census'!$A$23:$A$1401,FALSE),MATCH(E$1,'Member Census'!$B$22:$BC$22,FALSE)),Key!$A$2:$B$27,2,FALSE))</f>
        <v/>
      </c>
      <c r="F81" s="10" t="str">
        <f>IF(TRIM(INDEX('Member Census'!$B$23:$BC$1401,MATCH($A81,'Member Census'!$A$23:$A$1401,FALSE),MATCH(F$1,'Member Census'!$B$22:$BC$22,FALSE)))="","",TEXT(TRIM(INDEX('Member Census'!$B$23:$BC$1401,MATCH($A81,'Member Census'!$A$23:$A$1401,FALSE),MATCH(F$1,'Member Census'!$B$22:$BC$22,FALSE))),"mmddyyyy"))</f>
        <v/>
      </c>
      <c r="G81" s="7" t="str">
        <f>IF(TRIM($E81)&lt;&gt;"",IF($D81=1,IFERROR(VLOOKUP(INDEX('Member Census'!$B$23:$BC$1401,MATCH($A81,'Member Census'!$A$23:$A$1401,FALSE),MATCH(G$1,'Member Census'!$B$22:$BC$22,FALSE)),Key!$C$2:$F$29,4,FALSE),""),G80),"")</f>
        <v/>
      </c>
      <c r="H81" s="7" t="str">
        <f>IF(TRIM($E81)&lt;&gt;"",IF($D81=1,IF(TRIM(INDEX('Member Census'!$B$23:$BC$1401,MATCH($A81,'Member Census'!$A$23:$A$1401,FALSE),MATCH(H$1,'Member Census'!$B$22:$BC$22,FALSE)))="",$G81,IFERROR(VLOOKUP(INDEX('Member Census'!$B$23:$BC$1401,MATCH($A81,'Member Census'!$A$23:$A$1401,FALSE),MATCH(H$1,'Member Census'!$B$22:$BC$22,FALSE)),Key!$D$2:$F$29,3,FALSE),"")),H80),"")</f>
        <v/>
      </c>
      <c r="I81" s="7" t="str">
        <f>IF(TRIM(INDEX('Member Census'!$B$23:$BC$1401,MATCH($A81,'Member Census'!$A$23:$A$1401,FALSE),MATCH(I$1,'Member Census'!$B$22:$BC$22,FALSE)))="","",INDEX('Member Census'!$B$23:$BC$1401,MATCH($A81,'Member Census'!$A$23:$A$1401,FALSE),MATCH(I$1,'Member Census'!$B$22:$BC$22,FALSE)))</f>
        <v/>
      </c>
      <c r="J81" s="7"/>
      <c r="K81" s="7" t="str">
        <f>LEFT(TRIM(IF(TRIM(INDEX('Member Census'!$B$23:$BC$1401,MATCH($A81,'Member Census'!$A$23:$A$1401,FALSE),MATCH(K$1,'Member Census'!$B$22:$BC$22,FALSE)))="",IF(AND(TRIM($E81)&lt;&gt;"",$D81&gt;1),K80,""),INDEX('Member Census'!$B$23:$BC$1401,MATCH($A81,'Member Census'!$A$23:$A$1401,FALSE),MATCH(K$1,'Member Census'!$B$22:$BC$22,FALSE)))),5)</f>
        <v/>
      </c>
      <c r="L81" s="7" t="str">
        <f t="shared" si="7"/>
        <v/>
      </c>
      <c r="M81" s="7" t="str">
        <f>IF(TRIM($E81)&lt;&gt;"",TRIM(IF(TRIM(INDEX('Member Census'!$B$23:$BC$1401,MATCH($A81,'Member Census'!$A$23:$A$1401,FALSE),MATCH(M$1,'Member Census'!$B$22:$BC$22,FALSE)))="",IF(AND(TRIM($E81)&lt;&gt;"",$D81&gt;1),M80,"N"),INDEX('Member Census'!$B$23:$BC$1401,MATCH($A81,'Member Census'!$A$23:$A$1401,FALSE),MATCH(M$1,'Member Census'!$B$22:$BC$22,FALSE)))),"")</f>
        <v/>
      </c>
      <c r="N81" s="7"/>
      <c r="O81" s="7" t="str">
        <f>TRIM(IF(TRIM(INDEX('Member Census'!$B$23:$BC$1401,MATCH($A81,'Member Census'!$A$23:$A$1401,FALSE),MATCH(O$1,'Member Census'!$B$22:$BC$22,FALSE)))="",IF(AND(TRIM($E81)&lt;&gt;"",$D81&gt;1),O80,""),INDEX('Member Census'!$B$23:$BC$1401,MATCH($A81,'Member Census'!$A$23:$A$1401,FALSE),MATCH(O$1,'Member Census'!$B$22:$BC$22,FALSE))))</f>
        <v/>
      </c>
      <c r="P81" s="7" t="str">
        <f>TRIM(IF(TRIM(INDEX('Member Census'!$B$23:$BC$1401,MATCH($A81,'Member Census'!$A$23:$A$1401,FALSE),MATCH(P$1,'Member Census'!$B$22:$BC$22,FALSE)))="",IF(AND(TRIM($E81)&lt;&gt;"",$D81&gt;1),P80,""),INDEX('Member Census'!$B$23:$BC$1401,MATCH($A81,'Member Census'!$A$23:$A$1401,FALSE),MATCH(P$1,'Member Census'!$B$22:$BC$22,FALSE))))</f>
        <v/>
      </c>
      <c r="Q81" s="7"/>
    </row>
    <row r="82" spans="1:17" x14ac:dyDescent="0.3">
      <c r="A82" s="1">
        <f t="shared" si="5"/>
        <v>75</v>
      </c>
      <c r="B82" s="3"/>
      <c r="C82" s="7" t="str">
        <f t="shared" si="6"/>
        <v/>
      </c>
      <c r="D82" s="7" t="str">
        <f t="shared" si="4"/>
        <v/>
      </c>
      <c r="E82" s="9" t="str">
        <f>IF(TRIM(INDEX('Member Census'!$B$23:$BC$1401,MATCH($A82,'Member Census'!$A$23:$A$1401,FALSE),MATCH(E$1,'Member Census'!$B$22:$BC$22,FALSE)))="","",VLOOKUP(INDEX('Member Census'!$B$23:$BC$1401,MATCH($A82,'Member Census'!$A$23:$A$1401,FALSE),MATCH(E$1,'Member Census'!$B$22:$BC$22,FALSE)),Key!$A$2:$B$27,2,FALSE))</f>
        <v/>
      </c>
      <c r="F82" s="10" t="str">
        <f>IF(TRIM(INDEX('Member Census'!$B$23:$BC$1401,MATCH($A82,'Member Census'!$A$23:$A$1401,FALSE),MATCH(F$1,'Member Census'!$B$22:$BC$22,FALSE)))="","",TEXT(TRIM(INDEX('Member Census'!$B$23:$BC$1401,MATCH($A82,'Member Census'!$A$23:$A$1401,FALSE),MATCH(F$1,'Member Census'!$B$22:$BC$22,FALSE))),"mmddyyyy"))</f>
        <v/>
      </c>
      <c r="G82" s="7" t="str">
        <f>IF(TRIM($E82)&lt;&gt;"",IF($D82=1,IFERROR(VLOOKUP(INDEX('Member Census'!$B$23:$BC$1401,MATCH($A82,'Member Census'!$A$23:$A$1401,FALSE),MATCH(G$1,'Member Census'!$B$22:$BC$22,FALSE)),Key!$C$2:$F$29,4,FALSE),""),G81),"")</f>
        <v/>
      </c>
      <c r="H82" s="7" t="str">
        <f>IF(TRIM($E82)&lt;&gt;"",IF($D82=1,IF(TRIM(INDEX('Member Census'!$B$23:$BC$1401,MATCH($A82,'Member Census'!$A$23:$A$1401,FALSE),MATCH(H$1,'Member Census'!$B$22:$BC$22,FALSE)))="",$G82,IFERROR(VLOOKUP(INDEX('Member Census'!$B$23:$BC$1401,MATCH($A82,'Member Census'!$A$23:$A$1401,FALSE),MATCH(H$1,'Member Census'!$B$22:$BC$22,FALSE)),Key!$D$2:$F$29,3,FALSE),"")),H81),"")</f>
        <v/>
      </c>
      <c r="I82" s="7" t="str">
        <f>IF(TRIM(INDEX('Member Census'!$B$23:$BC$1401,MATCH($A82,'Member Census'!$A$23:$A$1401,FALSE),MATCH(I$1,'Member Census'!$B$22:$BC$22,FALSE)))="","",INDEX('Member Census'!$B$23:$BC$1401,MATCH($A82,'Member Census'!$A$23:$A$1401,FALSE),MATCH(I$1,'Member Census'!$B$22:$BC$22,FALSE)))</f>
        <v/>
      </c>
      <c r="J82" s="7"/>
      <c r="K82" s="7" t="str">
        <f>LEFT(TRIM(IF(TRIM(INDEX('Member Census'!$B$23:$BC$1401,MATCH($A82,'Member Census'!$A$23:$A$1401,FALSE),MATCH(K$1,'Member Census'!$B$22:$BC$22,FALSE)))="",IF(AND(TRIM($E82)&lt;&gt;"",$D82&gt;1),K81,""),INDEX('Member Census'!$B$23:$BC$1401,MATCH($A82,'Member Census'!$A$23:$A$1401,FALSE),MATCH(K$1,'Member Census'!$B$22:$BC$22,FALSE)))),5)</f>
        <v/>
      </c>
      <c r="L82" s="7" t="str">
        <f t="shared" si="7"/>
        <v/>
      </c>
      <c r="M82" s="7" t="str">
        <f>IF(TRIM($E82)&lt;&gt;"",TRIM(IF(TRIM(INDEX('Member Census'!$B$23:$BC$1401,MATCH($A82,'Member Census'!$A$23:$A$1401,FALSE),MATCH(M$1,'Member Census'!$B$22:$BC$22,FALSE)))="",IF(AND(TRIM($E82)&lt;&gt;"",$D82&gt;1),M81,"N"),INDEX('Member Census'!$B$23:$BC$1401,MATCH($A82,'Member Census'!$A$23:$A$1401,FALSE),MATCH(M$1,'Member Census'!$B$22:$BC$22,FALSE)))),"")</f>
        <v/>
      </c>
      <c r="N82" s="7"/>
      <c r="O82" s="7" t="str">
        <f>TRIM(IF(TRIM(INDEX('Member Census'!$B$23:$BC$1401,MATCH($A82,'Member Census'!$A$23:$A$1401,FALSE),MATCH(O$1,'Member Census'!$B$22:$BC$22,FALSE)))="",IF(AND(TRIM($E82)&lt;&gt;"",$D82&gt;1),O81,""),INDEX('Member Census'!$B$23:$BC$1401,MATCH($A82,'Member Census'!$A$23:$A$1401,FALSE),MATCH(O$1,'Member Census'!$B$22:$BC$22,FALSE))))</f>
        <v/>
      </c>
      <c r="P82" s="7" t="str">
        <f>TRIM(IF(TRIM(INDEX('Member Census'!$B$23:$BC$1401,MATCH($A82,'Member Census'!$A$23:$A$1401,FALSE),MATCH(P$1,'Member Census'!$B$22:$BC$22,FALSE)))="",IF(AND(TRIM($E82)&lt;&gt;"",$D82&gt;1),P81,""),INDEX('Member Census'!$B$23:$BC$1401,MATCH($A82,'Member Census'!$A$23:$A$1401,FALSE),MATCH(P$1,'Member Census'!$B$22:$BC$22,FALSE))))</f>
        <v/>
      </c>
      <c r="Q82" s="7"/>
    </row>
    <row r="83" spans="1:17" x14ac:dyDescent="0.3">
      <c r="A83" s="1">
        <f t="shared" si="5"/>
        <v>76</v>
      </c>
      <c r="B83" s="3"/>
      <c r="C83" s="7" t="str">
        <f t="shared" si="6"/>
        <v/>
      </c>
      <c r="D83" s="7" t="str">
        <f t="shared" si="4"/>
        <v/>
      </c>
      <c r="E83" s="9" t="str">
        <f>IF(TRIM(INDEX('Member Census'!$B$23:$BC$1401,MATCH($A83,'Member Census'!$A$23:$A$1401,FALSE),MATCH(E$1,'Member Census'!$B$22:$BC$22,FALSE)))="","",VLOOKUP(INDEX('Member Census'!$B$23:$BC$1401,MATCH($A83,'Member Census'!$A$23:$A$1401,FALSE),MATCH(E$1,'Member Census'!$B$22:$BC$22,FALSE)),Key!$A$2:$B$27,2,FALSE))</f>
        <v/>
      </c>
      <c r="F83" s="10" t="str">
        <f>IF(TRIM(INDEX('Member Census'!$B$23:$BC$1401,MATCH($A83,'Member Census'!$A$23:$A$1401,FALSE),MATCH(F$1,'Member Census'!$B$22:$BC$22,FALSE)))="","",TEXT(TRIM(INDEX('Member Census'!$B$23:$BC$1401,MATCH($A83,'Member Census'!$A$23:$A$1401,FALSE),MATCH(F$1,'Member Census'!$B$22:$BC$22,FALSE))),"mmddyyyy"))</f>
        <v/>
      </c>
      <c r="G83" s="7" t="str">
        <f>IF(TRIM($E83)&lt;&gt;"",IF($D83=1,IFERROR(VLOOKUP(INDEX('Member Census'!$B$23:$BC$1401,MATCH($A83,'Member Census'!$A$23:$A$1401,FALSE),MATCH(G$1,'Member Census'!$B$22:$BC$22,FALSE)),Key!$C$2:$F$29,4,FALSE),""),G82),"")</f>
        <v/>
      </c>
      <c r="H83" s="7" t="str">
        <f>IF(TRIM($E83)&lt;&gt;"",IF($D83=1,IF(TRIM(INDEX('Member Census'!$B$23:$BC$1401,MATCH($A83,'Member Census'!$A$23:$A$1401,FALSE),MATCH(H$1,'Member Census'!$B$22:$BC$22,FALSE)))="",$G83,IFERROR(VLOOKUP(INDEX('Member Census'!$B$23:$BC$1401,MATCH($A83,'Member Census'!$A$23:$A$1401,FALSE),MATCH(H$1,'Member Census'!$B$22:$BC$22,FALSE)),Key!$D$2:$F$29,3,FALSE),"")),H82),"")</f>
        <v/>
      </c>
      <c r="I83" s="7" t="str">
        <f>IF(TRIM(INDEX('Member Census'!$B$23:$BC$1401,MATCH($A83,'Member Census'!$A$23:$A$1401,FALSE),MATCH(I$1,'Member Census'!$B$22:$BC$22,FALSE)))="","",INDEX('Member Census'!$B$23:$BC$1401,MATCH($A83,'Member Census'!$A$23:$A$1401,FALSE),MATCH(I$1,'Member Census'!$B$22:$BC$22,FALSE)))</f>
        <v/>
      </c>
      <c r="J83" s="7"/>
      <c r="K83" s="7" t="str">
        <f>LEFT(TRIM(IF(TRIM(INDEX('Member Census'!$B$23:$BC$1401,MATCH($A83,'Member Census'!$A$23:$A$1401,FALSE),MATCH(K$1,'Member Census'!$B$22:$BC$22,FALSE)))="",IF(AND(TRIM($E83)&lt;&gt;"",$D83&gt;1),K82,""),INDEX('Member Census'!$B$23:$BC$1401,MATCH($A83,'Member Census'!$A$23:$A$1401,FALSE),MATCH(K$1,'Member Census'!$B$22:$BC$22,FALSE)))),5)</f>
        <v/>
      </c>
      <c r="L83" s="7" t="str">
        <f t="shared" si="7"/>
        <v/>
      </c>
      <c r="M83" s="7" t="str">
        <f>IF(TRIM($E83)&lt;&gt;"",TRIM(IF(TRIM(INDEX('Member Census'!$B$23:$BC$1401,MATCH($A83,'Member Census'!$A$23:$A$1401,FALSE),MATCH(M$1,'Member Census'!$B$22:$BC$22,FALSE)))="",IF(AND(TRIM($E83)&lt;&gt;"",$D83&gt;1),M82,"N"),INDEX('Member Census'!$B$23:$BC$1401,MATCH($A83,'Member Census'!$A$23:$A$1401,FALSE),MATCH(M$1,'Member Census'!$B$22:$BC$22,FALSE)))),"")</f>
        <v/>
      </c>
      <c r="N83" s="7"/>
      <c r="O83" s="7" t="str">
        <f>TRIM(IF(TRIM(INDEX('Member Census'!$B$23:$BC$1401,MATCH($A83,'Member Census'!$A$23:$A$1401,FALSE),MATCH(O$1,'Member Census'!$B$22:$BC$22,FALSE)))="",IF(AND(TRIM($E83)&lt;&gt;"",$D83&gt;1),O82,""),INDEX('Member Census'!$B$23:$BC$1401,MATCH($A83,'Member Census'!$A$23:$A$1401,FALSE),MATCH(O$1,'Member Census'!$B$22:$BC$22,FALSE))))</f>
        <v/>
      </c>
      <c r="P83" s="7" t="str">
        <f>TRIM(IF(TRIM(INDEX('Member Census'!$B$23:$BC$1401,MATCH($A83,'Member Census'!$A$23:$A$1401,FALSE),MATCH(P$1,'Member Census'!$B$22:$BC$22,FALSE)))="",IF(AND(TRIM($E83)&lt;&gt;"",$D83&gt;1),P82,""),INDEX('Member Census'!$B$23:$BC$1401,MATCH($A83,'Member Census'!$A$23:$A$1401,FALSE),MATCH(P$1,'Member Census'!$B$22:$BC$22,FALSE))))</f>
        <v/>
      </c>
      <c r="Q83" s="7"/>
    </row>
    <row r="84" spans="1:17" x14ac:dyDescent="0.3">
      <c r="A84" s="1">
        <f t="shared" si="5"/>
        <v>77</v>
      </c>
      <c r="B84" s="3"/>
      <c r="C84" s="7" t="str">
        <f t="shared" si="6"/>
        <v/>
      </c>
      <c r="D84" s="7" t="str">
        <f t="shared" si="4"/>
        <v/>
      </c>
      <c r="E84" s="9" t="str">
        <f>IF(TRIM(INDEX('Member Census'!$B$23:$BC$1401,MATCH($A84,'Member Census'!$A$23:$A$1401,FALSE),MATCH(E$1,'Member Census'!$B$22:$BC$22,FALSE)))="","",VLOOKUP(INDEX('Member Census'!$B$23:$BC$1401,MATCH($A84,'Member Census'!$A$23:$A$1401,FALSE),MATCH(E$1,'Member Census'!$B$22:$BC$22,FALSE)),Key!$A$2:$B$27,2,FALSE))</f>
        <v/>
      </c>
      <c r="F84" s="10" t="str">
        <f>IF(TRIM(INDEX('Member Census'!$B$23:$BC$1401,MATCH($A84,'Member Census'!$A$23:$A$1401,FALSE),MATCH(F$1,'Member Census'!$B$22:$BC$22,FALSE)))="","",TEXT(TRIM(INDEX('Member Census'!$B$23:$BC$1401,MATCH($A84,'Member Census'!$A$23:$A$1401,FALSE),MATCH(F$1,'Member Census'!$B$22:$BC$22,FALSE))),"mmddyyyy"))</f>
        <v/>
      </c>
      <c r="G84" s="7" t="str">
        <f>IF(TRIM($E84)&lt;&gt;"",IF($D84=1,IFERROR(VLOOKUP(INDEX('Member Census'!$B$23:$BC$1401,MATCH($A84,'Member Census'!$A$23:$A$1401,FALSE),MATCH(G$1,'Member Census'!$B$22:$BC$22,FALSE)),Key!$C$2:$F$29,4,FALSE),""),G83),"")</f>
        <v/>
      </c>
      <c r="H84" s="7" t="str">
        <f>IF(TRIM($E84)&lt;&gt;"",IF($D84=1,IF(TRIM(INDEX('Member Census'!$B$23:$BC$1401,MATCH($A84,'Member Census'!$A$23:$A$1401,FALSE),MATCH(H$1,'Member Census'!$B$22:$BC$22,FALSE)))="",$G84,IFERROR(VLOOKUP(INDEX('Member Census'!$B$23:$BC$1401,MATCH($A84,'Member Census'!$A$23:$A$1401,FALSE),MATCH(H$1,'Member Census'!$B$22:$BC$22,FALSE)),Key!$D$2:$F$29,3,FALSE),"")),H83),"")</f>
        <v/>
      </c>
      <c r="I84" s="7" t="str">
        <f>IF(TRIM(INDEX('Member Census'!$B$23:$BC$1401,MATCH($A84,'Member Census'!$A$23:$A$1401,FALSE),MATCH(I$1,'Member Census'!$B$22:$BC$22,FALSE)))="","",INDEX('Member Census'!$B$23:$BC$1401,MATCH($A84,'Member Census'!$A$23:$A$1401,FALSE),MATCH(I$1,'Member Census'!$B$22:$BC$22,FALSE)))</f>
        <v/>
      </c>
      <c r="J84" s="7"/>
      <c r="K84" s="7" t="str">
        <f>LEFT(TRIM(IF(TRIM(INDEX('Member Census'!$B$23:$BC$1401,MATCH($A84,'Member Census'!$A$23:$A$1401,FALSE),MATCH(K$1,'Member Census'!$B$22:$BC$22,FALSE)))="",IF(AND(TRIM($E84)&lt;&gt;"",$D84&gt;1),K83,""),INDEX('Member Census'!$B$23:$BC$1401,MATCH($A84,'Member Census'!$A$23:$A$1401,FALSE),MATCH(K$1,'Member Census'!$B$22:$BC$22,FALSE)))),5)</f>
        <v/>
      </c>
      <c r="L84" s="7" t="str">
        <f t="shared" si="7"/>
        <v/>
      </c>
      <c r="M84" s="7" t="str">
        <f>IF(TRIM($E84)&lt;&gt;"",TRIM(IF(TRIM(INDEX('Member Census'!$B$23:$BC$1401,MATCH($A84,'Member Census'!$A$23:$A$1401,FALSE),MATCH(M$1,'Member Census'!$B$22:$BC$22,FALSE)))="",IF(AND(TRIM($E84)&lt;&gt;"",$D84&gt;1),M83,"N"),INDEX('Member Census'!$B$23:$BC$1401,MATCH($A84,'Member Census'!$A$23:$A$1401,FALSE),MATCH(M$1,'Member Census'!$B$22:$BC$22,FALSE)))),"")</f>
        <v/>
      </c>
      <c r="N84" s="7"/>
      <c r="O84" s="7" t="str">
        <f>TRIM(IF(TRIM(INDEX('Member Census'!$B$23:$BC$1401,MATCH($A84,'Member Census'!$A$23:$A$1401,FALSE),MATCH(O$1,'Member Census'!$B$22:$BC$22,FALSE)))="",IF(AND(TRIM($E84)&lt;&gt;"",$D84&gt;1),O83,""),INDEX('Member Census'!$B$23:$BC$1401,MATCH($A84,'Member Census'!$A$23:$A$1401,FALSE),MATCH(O$1,'Member Census'!$B$22:$BC$22,FALSE))))</f>
        <v/>
      </c>
      <c r="P84" s="7" t="str">
        <f>TRIM(IF(TRIM(INDEX('Member Census'!$B$23:$BC$1401,MATCH($A84,'Member Census'!$A$23:$A$1401,FALSE),MATCH(P$1,'Member Census'!$B$22:$BC$22,FALSE)))="",IF(AND(TRIM($E84)&lt;&gt;"",$D84&gt;1),P83,""),INDEX('Member Census'!$B$23:$BC$1401,MATCH($A84,'Member Census'!$A$23:$A$1401,FALSE),MATCH(P$1,'Member Census'!$B$22:$BC$22,FALSE))))</f>
        <v/>
      </c>
      <c r="Q84" s="7"/>
    </row>
    <row r="85" spans="1:17" x14ac:dyDescent="0.3">
      <c r="A85" s="1">
        <f t="shared" si="5"/>
        <v>78</v>
      </c>
      <c r="B85" s="3"/>
      <c r="C85" s="7" t="str">
        <f t="shared" si="6"/>
        <v/>
      </c>
      <c r="D85" s="7" t="str">
        <f t="shared" si="4"/>
        <v/>
      </c>
      <c r="E85" s="9" t="str">
        <f>IF(TRIM(INDEX('Member Census'!$B$23:$BC$1401,MATCH($A85,'Member Census'!$A$23:$A$1401,FALSE),MATCH(E$1,'Member Census'!$B$22:$BC$22,FALSE)))="","",VLOOKUP(INDEX('Member Census'!$B$23:$BC$1401,MATCH($A85,'Member Census'!$A$23:$A$1401,FALSE),MATCH(E$1,'Member Census'!$B$22:$BC$22,FALSE)),Key!$A$2:$B$27,2,FALSE))</f>
        <v/>
      </c>
      <c r="F85" s="10" t="str">
        <f>IF(TRIM(INDEX('Member Census'!$B$23:$BC$1401,MATCH($A85,'Member Census'!$A$23:$A$1401,FALSE),MATCH(F$1,'Member Census'!$B$22:$BC$22,FALSE)))="","",TEXT(TRIM(INDEX('Member Census'!$B$23:$BC$1401,MATCH($A85,'Member Census'!$A$23:$A$1401,FALSE),MATCH(F$1,'Member Census'!$B$22:$BC$22,FALSE))),"mmddyyyy"))</f>
        <v/>
      </c>
      <c r="G85" s="7" t="str">
        <f>IF(TRIM($E85)&lt;&gt;"",IF($D85=1,IFERROR(VLOOKUP(INDEX('Member Census'!$B$23:$BC$1401,MATCH($A85,'Member Census'!$A$23:$A$1401,FALSE),MATCH(G$1,'Member Census'!$B$22:$BC$22,FALSE)),Key!$C$2:$F$29,4,FALSE),""),G84),"")</f>
        <v/>
      </c>
      <c r="H85" s="7" t="str">
        <f>IF(TRIM($E85)&lt;&gt;"",IF($D85=1,IF(TRIM(INDEX('Member Census'!$B$23:$BC$1401,MATCH($A85,'Member Census'!$A$23:$A$1401,FALSE),MATCH(H$1,'Member Census'!$B$22:$BC$22,FALSE)))="",$G85,IFERROR(VLOOKUP(INDEX('Member Census'!$B$23:$BC$1401,MATCH($A85,'Member Census'!$A$23:$A$1401,FALSE),MATCH(H$1,'Member Census'!$B$22:$BC$22,FALSE)),Key!$D$2:$F$29,3,FALSE),"")),H84),"")</f>
        <v/>
      </c>
      <c r="I85" s="7" t="str">
        <f>IF(TRIM(INDEX('Member Census'!$B$23:$BC$1401,MATCH($A85,'Member Census'!$A$23:$A$1401,FALSE),MATCH(I$1,'Member Census'!$B$22:$BC$22,FALSE)))="","",INDEX('Member Census'!$B$23:$BC$1401,MATCH($A85,'Member Census'!$A$23:$A$1401,FALSE),MATCH(I$1,'Member Census'!$B$22:$BC$22,FALSE)))</f>
        <v/>
      </c>
      <c r="J85" s="7"/>
      <c r="K85" s="7" t="str">
        <f>LEFT(TRIM(IF(TRIM(INDEX('Member Census'!$B$23:$BC$1401,MATCH($A85,'Member Census'!$A$23:$A$1401,FALSE),MATCH(K$1,'Member Census'!$B$22:$BC$22,FALSE)))="",IF(AND(TRIM($E85)&lt;&gt;"",$D85&gt;1),K84,""),INDEX('Member Census'!$B$23:$BC$1401,MATCH($A85,'Member Census'!$A$23:$A$1401,FALSE),MATCH(K$1,'Member Census'!$B$22:$BC$22,FALSE)))),5)</f>
        <v/>
      </c>
      <c r="L85" s="7" t="str">
        <f t="shared" si="7"/>
        <v/>
      </c>
      <c r="M85" s="7" t="str">
        <f>IF(TRIM($E85)&lt;&gt;"",TRIM(IF(TRIM(INDEX('Member Census'!$B$23:$BC$1401,MATCH($A85,'Member Census'!$A$23:$A$1401,FALSE),MATCH(M$1,'Member Census'!$B$22:$BC$22,FALSE)))="",IF(AND(TRIM($E85)&lt;&gt;"",$D85&gt;1),M84,"N"),INDEX('Member Census'!$B$23:$BC$1401,MATCH($A85,'Member Census'!$A$23:$A$1401,FALSE),MATCH(M$1,'Member Census'!$B$22:$BC$22,FALSE)))),"")</f>
        <v/>
      </c>
      <c r="N85" s="7"/>
      <c r="O85" s="7" t="str">
        <f>TRIM(IF(TRIM(INDEX('Member Census'!$B$23:$BC$1401,MATCH($A85,'Member Census'!$A$23:$A$1401,FALSE),MATCH(O$1,'Member Census'!$B$22:$BC$22,FALSE)))="",IF(AND(TRIM($E85)&lt;&gt;"",$D85&gt;1),O84,""),INDEX('Member Census'!$B$23:$BC$1401,MATCH($A85,'Member Census'!$A$23:$A$1401,FALSE),MATCH(O$1,'Member Census'!$B$22:$BC$22,FALSE))))</f>
        <v/>
      </c>
      <c r="P85" s="7" t="str">
        <f>TRIM(IF(TRIM(INDEX('Member Census'!$B$23:$BC$1401,MATCH($A85,'Member Census'!$A$23:$A$1401,FALSE),MATCH(P$1,'Member Census'!$B$22:$BC$22,FALSE)))="",IF(AND(TRIM($E85)&lt;&gt;"",$D85&gt;1),P84,""),INDEX('Member Census'!$B$23:$BC$1401,MATCH($A85,'Member Census'!$A$23:$A$1401,FALSE),MATCH(P$1,'Member Census'!$B$22:$BC$22,FALSE))))</f>
        <v/>
      </c>
      <c r="Q85" s="7"/>
    </row>
    <row r="86" spans="1:17" x14ac:dyDescent="0.3">
      <c r="A86" s="1">
        <f t="shared" si="5"/>
        <v>79</v>
      </c>
      <c r="B86" s="3"/>
      <c r="C86" s="7" t="str">
        <f t="shared" si="6"/>
        <v/>
      </c>
      <c r="D86" s="7" t="str">
        <f t="shared" si="4"/>
        <v/>
      </c>
      <c r="E86" s="9" t="str">
        <f>IF(TRIM(INDEX('Member Census'!$B$23:$BC$1401,MATCH($A86,'Member Census'!$A$23:$A$1401,FALSE),MATCH(E$1,'Member Census'!$B$22:$BC$22,FALSE)))="","",VLOOKUP(INDEX('Member Census'!$B$23:$BC$1401,MATCH($A86,'Member Census'!$A$23:$A$1401,FALSE),MATCH(E$1,'Member Census'!$B$22:$BC$22,FALSE)),Key!$A$2:$B$27,2,FALSE))</f>
        <v/>
      </c>
      <c r="F86" s="10" t="str">
        <f>IF(TRIM(INDEX('Member Census'!$B$23:$BC$1401,MATCH($A86,'Member Census'!$A$23:$A$1401,FALSE),MATCH(F$1,'Member Census'!$B$22:$BC$22,FALSE)))="","",TEXT(TRIM(INDEX('Member Census'!$B$23:$BC$1401,MATCH($A86,'Member Census'!$A$23:$A$1401,FALSE),MATCH(F$1,'Member Census'!$B$22:$BC$22,FALSE))),"mmddyyyy"))</f>
        <v/>
      </c>
      <c r="G86" s="7" t="str">
        <f>IF(TRIM($E86)&lt;&gt;"",IF($D86=1,IFERROR(VLOOKUP(INDEX('Member Census'!$B$23:$BC$1401,MATCH($A86,'Member Census'!$A$23:$A$1401,FALSE),MATCH(G$1,'Member Census'!$B$22:$BC$22,FALSE)),Key!$C$2:$F$29,4,FALSE),""),G85),"")</f>
        <v/>
      </c>
      <c r="H86" s="7" t="str">
        <f>IF(TRIM($E86)&lt;&gt;"",IF($D86=1,IF(TRIM(INDEX('Member Census'!$B$23:$BC$1401,MATCH($A86,'Member Census'!$A$23:$A$1401,FALSE),MATCH(H$1,'Member Census'!$B$22:$BC$22,FALSE)))="",$G86,IFERROR(VLOOKUP(INDEX('Member Census'!$B$23:$BC$1401,MATCH($A86,'Member Census'!$A$23:$A$1401,FALSE),MATCH(H$1,'Member Census'!$B$22:$BC$22,FALSE)),Key!$D$2:$F$29,3,FALSE),"")),H85),"")</f>
        <v/>
      </c>
      <c r="I86" s="7" t="str">
        <f>IF(TRIM(INDEX('Member Census'!$B$23:$BC$1401,MATCH($A86,'Member Census'!$A$23:$A$1401,FALSE),MATCH(I$1,'Member Census'!$B$22:$BC$22,FALSE)))="","",INDEX('Member Census'!$B$23:$BC$1401,MATCH($A86,'Member Census'!$A$23:$A$1401,FALSE),MATCH(I$1,'Member Census'!$B$22:$BC$22,FALSE)))</f>
        <v/>
      </c>
      <c r="J86" s="7"/>
      <c r="K86" s="7" t="str">
        <f>LEFT(TRIM(IF(TRIM(INDEX('Member Census'!$B$23:$BC$1401,MATCH($A86,'Member Census'!$A$23:$A$1401,FALSE),MATCH(K$1,'Member Census'!$B$22:$BC$22,FALSE)))="",IF(AND(TRIM($E86)&lt;&gt;"",$D86&gt;1),K85,""),INDEX('Member Census'!$B$23:$BC$1401,MATCH($A86,'Member Census'!$A$23:$A$1401,FALSE),MATCH(K$1,'Member Census'!$B$22:$BC$22,FALSE)))),5)</f>
        <v/>
      </c>
      <c r="L86" s="7" t="str">
        <f t="shared" si="7"/>
        <v/>
      </c>
      <c r="M86" s="7" t="str">
        <f>IF(TRIM($E86)&lt;&gt;"",TRIM(IF(TRIM(INDEX('Member Census'!$B$23:$BC$1401,MATCH($A86,'Member Census'!$A$23:$A$1401,FALSE),MATCH(M$1,'Member Census'!$B$22:$BC$22,FALSE)))="",IF(AND(TRIM($E86)&lt;&gt;"",$D86&gt;1),M85,"N"),INDEX('Member Census'!$B$23:$BC$1401,MATCH($A86,'Member Census'!$A$23:$A$1401,FALSE),MATCH(M$1,'Member Census'!$B$22:$BC$22,FALSE)))),"")</f>
        <v/>
      </c>
      <c r="N86" s="7"/>
      <c r="O86" s="7" t="str">
        <f>TRIM(IF(TRIM(INDEX('Member Census'!$B$23:$BC$1401,MATCH($A86,'Member Census'!$A$23:$A$1401,FALSE),MATCH(O$1,'Member Census'!$B$22:$BC$22,FALSE)))="",IF(AND(TRIM($E86)&lt;&gt;"",$D86&gt;1),O85,""),INDEX('Member Census'!$B$23:$BC$1401,MATCH($A86,'Member Census'!$A$23:$A$1401,FALSE),MATCH(O$1,'Member Census'!$B$22:$BC$22,FALSE))))</f>
        <v/>
      </c>
      <c r="P86" s="7" t="str">
        <f>TRIM(IF(TRIM(INDEX('Member Census'!$B$23:$BC$1401,MATCH($A86,'Member Census'!$A$23:$A$1401,FALSE),MATCH(P$1,'Member Census'!$B$22:$BC$22,FALSE)))="",IF(AND(TRIM($E86)&lt;&gt;"",$D86&gt;1),P85,""),INDEX('Member Census'!$B$23:$BC$1401,MATCH($A86,'Member Census'!$A$23:$A$1401,FALSE),MATCH(P$1,'Member Census'!$B$22:$BC$22,FALSE))))</f>
        <v/>
      </c>
      <c r="Q86" s="7"/>
    </row>
    <row r="87" spans="1:17" x14ac:dyDescent="0.3">
      <c r="A87" s="1">
        <f t="shared" si="5"/>
        <v>80</v>
      </c>
      <c r="B87" s="3"/>
      <c r="C87" s="7" t="str">
        <f t="shared" si="6"/>
        <v/>
      </c>
      <c r="D87" s="7" t="str">
        <f t="shared" si="4"/>
        <v/>
      </c>
      <c r="E87" s="9" t="str">
        <f>IF(TRIM(INDEX('Member Census'!$B$23:$BC$1401,MATCH($A87,'Member Census'!$A$23:$A$1401,FALSE),MATCH(E$1,'Member Census'!$B$22:$BC$22,FALSE)))="","",VLOOKUP(INDEX('Member Census'!$B$23:$BC$1401,MATCH($A87,'Member Census'!$A$23:$A$1401,FALSE),MATCH(E$1,'Member Census'!$B$22:$BC$22,FALSE)),Key!$A$2:$B$27,2,FALSE))</f>
        <v/>
      </c>
      <c r="F87" s="10" t="str">
        <f>IF(TRIM(INDEX('Member Census'!$B$23:$BC$1401,MATCH($A87,'Member Census'!$A$23:$A$1401,FALSE),MATCH(F$1,'Member Census'!$B$22:$BC$22,FALSE)))="","",TEXT(TRIM(INDEX('Member Census'!$B$23:$BC$1401,MATCH($A87,'Member Census'!$A$23:$A$1401,FALSE),MATCH(F$1,'Member Census'!$B$22:$BC$22,FALSE))),"mmddyyyy"))</f>
        <v/>
      </c>
      <c r="G87" s="7" t="str">
        <f>IF(TRIM($E87)&lt;&gt;"",IF($D87=1,IFERROR(VLOOKUP(INDEX('Member Census'!$B$23:$BC$1401,MATCH($A87,'Member Census'!$A$23:$A$1401,FALSE),MATCH(G$1,'Member Census'!$B$22:$BC$22,FALSE)),Key!$C$2:$F$29,4,FALSE),""),G86),"")</f>
        <v/>
      </c>
      <c r="H87" s="7" t="str">
        <f>IF(TRIM($E87)&lt;&gt;"",IF($D87=1,IF(TRIM(INDEX('Member Census'!$B$23:$BC$1401,MATCH($A87,'Member Census'!$A$23:$A$1401,FALSE),MATCH(H$1,'Member Census'!$B$22:$BC$22,FALSE)))="",$G87,IFERROR(VLOOKUP(INDEX('Member Census'!$B$23:$BC$1401,MATCH($A87,'Member Census'!$A$23:$A$1401,FALSE),MATCH(H$1,'Member Census'!$B$22:$BC$22,FALSE)),Key!$D$2:$F$29,3,FALSE),"")),H86),"")</f>
        <v/>
      </c>
      <c r="I87" s="7" t="str">
        <f>IF(TRIM(INDEX('Member Census'!$B$23:$BC$1401,MATCH($A87,'Member Census'!$A$23:$A$1401,FALSE),MATCH(I$1,'Member Census'!$B$22:$BC$22,FALSE)))="","",INDEX('Member Census'!$B$23:$BC$1401,MATCH($A87,'Member Census'!$A$23:$A$1401,FALSE),MATCH(I$1,'Member Census'!$B$22:$BC$22,FALSE)))</f>
        <v/>
      </c>
      <c r="J87" s="7"/>
      <c r="K87" s="7" t="str">
        <f>LEFT(TRIM(IF(TRIM(INDEX('Member Census'!$B$23:$BC$1401,MATCH($A87,'Member Census'!$A$23:$A$1401,FALSE),MATCH(K$1,'Member Census'!$B$22:$BC$22,FALSE)))="",IF(AND(TRIM($E87)&lt;&gt;"",$D87&gt;1),K86,""),INDEX('Member Census'!$B$23:$BC$1401,MATCH($A87,'Member Census'!$A$23:$A$1401,FALSE),MATCH(K$1,'Member Census'!$B$22:$BC$22,FALSE)))),5)</f>
        <v/>
      </c>
      <c r="L87" s="7" t="str">
        <f t="shared" si="7"/>
        <v/>
      </c>
      <c r="M87" s="7" t="str">
        <f>IF(TRIM($E87)&lt;&gt;"",TRIM(IF(TRIM(INDEX('Member Census'!$B$23:$BC$1401,MATCH($A87,'Member Census'!$A$23:$A$1401,FALSE),MATCH(M$1,'Member Census'!$B$22:$BC$22,FALSE)))="",IF(AND(TRIM($E87)&lt;&gt;"",$D87&gt;1),M86,"N"),INDEX('Member Census'!$B$23:$BC$1401,MATCH($A87,'Member Census'!$A$23:$A$1401,FALSE),MATCH(M$1,'Member Census'!$B$22:$BC$22,FALSE)))),"")</f>
        <v/>
      </c>
      <c r="N87" s="7"/>
      <c r="O87" s="7" t="str">
        <f>TRIM(IF(TRIM(INDEX('Member Census'!$B$23:$BC$1401,MATCH($A87,'Member Census'!$A$23:$A$1401,FALSE),MATCH(O$1,'Member Census'!$B$22:$BC$22,FALSE)))="",IF(AND(TRIM($E87)&lt;&gt;"",$D87&gt;1),O86,""),INDEX('Member Census'!$B$23:$BC$1401,MATCH($A87,'Member Census'!$A$23:$A$1401,FALSE),MATCH(O$1,'Member Census'!$B$22:$BC$22,FALSE))))</f>
        <v/>
      </c>
      <c r="P87" s="7" t="str">
        <f>TRIM(IF(TRIM(INDEX('Member Census'!$B$23:$BC$1401,MATCH($A87,'Member Census'!$A$23:$A$1401,FALSE),MATCH(P$1,'Member Census'!$B$22:$BC$22,FALSE)))="",IF(AND(TRIM($E87)&lt;&gt;"",$D87&gt;1),P86,""),INDEX('Member Census'!$B$23:$BC$1401,MATCH($A87,'Member Census'!$A$23:$A$1401,FALSE),MATCH(P$1,'Member Census'!$B$22:$BC$22,FALSE))))</f>
        <v/>
      </c>
      <c r="Q87" s="7"/>
    </row>
    <row r="88" spans="1:17" x14ac:dyDescent="0.3">
      <c r="A88" s="1">
        <f t="shared" si="5"/>
        <v>81</v>
      </c>
      <c r="B88" s="3"/>
      <c r="C88" s="7" t="str">
        <f t="shared" si="6"/>
        <v/>
      </c>
      <c r="D88" s="7" t="str">
        <f t="shared" si="4"/>
        <v/>
      </c>
      <c r="E88" s="9" t="str">
        <f>IF(TRIM(INDEX('Member Census'!$B$23:$BC$1401,MATCH($A88,'Member Census'!$A$23:$A$1401,FALSE),MATCH(E$1,'Member Census'!$B$22:$BC$22,FALSE)))="","",VLOOKUP(INDEX('Member Census'!$B$23:$BC$1401,MATCH($A88,'Member Census'!$A$23:$A$1401,FALSE),MATCH(E$1,'Member Census'!$B$22:$BC$22,FALSE)),Key!$A$2:$B$27,2,FALSE))</f>
        <v/>
      </c>
      <c r="F88" s="10" t="str">
        <f>IF(TRIM(INDEX('Member Census'!$B$23:$BC$1401,MATCH($A88,'Member Census'!$A$23:$A$1401,FALSE),MATCH(F$1,'Member Census'!$B$22:$BC$22,FALSE)))="","",TEXT(TRIM(INDEX('Member Census'!$B$23:$BC$1401,MATCH($A88,'Member Census'!$A$23:$A$1401,FALSE),MATCH(F$1,'Member Census'!$B$22:$BC$22,FALSE))),"mmddyyyy"))</f>
        <v/>
      </c>
      <c r="G88" s="7" t="str">
        <f>IF(TRIM($E88)&lt;&gt;"",IF($D88=1,IFERROR(VLOOKUP(INDEX('Member Census'!$B$23:$BC$1401,MATCH($A88,'Member Census'!$A$23:$A$1401,FALSE),MATCH(G$1,'Member Census'!$B$22:$BC$22,FALSE)),Key!$C$2:$F$29,4,FALSE),""),G87),"")</f>
        <v/>
      </c>
      <c r="H88" s="7" t="str">
        <f>IF(TRIM($E88)&lt;&gt;"",IF($D88=1,IF(TRIM(INDEX('Member Census'!$B$23:$BC$1401,MATCH($A88,'Member Census'!$A$23:$A$1401,FALSE),MATCH(H$1,'Member Census'!$B$22:$BC$22,FALSE)))="",$G88,IFERROR(VLOOKUP(INDEX('Member Census'!$B$23:$BC$1401,MATCH($A88,'Member Census'!$A$23:$A$1401,FALSE),MATCH(H$1,'Member Census'!$B$22:$BC$22,FALSE)),Key!$D$2:$F$29,3,FALSE),"")),H87),"")</f>
        <v/>
      </c>
      <c r="I88" s="7" t="str">
        <f>IF(TRIM(INDEX('Member Census'!$B$23:$BC$1401,MATCH($A88,'Member Census'!$A$23:$A$1401,FALSE),MATCH(I$1,'Member Census'!$B$22:$BC$22,FALSE)))="","",INDEX('Member Census'!$B$23:$BC$1401,MATCH($A88,'Member Census'!$A$23:$A$1401,FALSE),MATCH(I$1,'Member Census'!$B$22:$BC$22,FALSE)))</f>
        <v/>
      </c>
      <c r="J88" s="7"/>
      <c r="K88" s="7" t="str">
        <f>LEFT(TRIM(IF(TRIM(INDEX('Member Census'!$B$23:$BC$1401,MATCH($A88,'Member Census'!$A$23:$A$1401,FALSE),MATCH(K$1,'Member Census'!$B$22:$BC$22,FALSE)))="",IF(AND(TRIM($E88)&lt;&gt;"",$D88&gt;1),K87,""),INDEX('Member Census'!$B$23:$BC$1401,MATCH($A88,'Member Census'!$A$23:$A$1401,FALSE),MATCH(K$1,'Member Census'!$B$22:$BC$22,FALSE)))),5)</f>
        <v/>
      </c>
      <c r="L88" s="7" t="str">
        <f t="shared" si="7"/>
        <v/>
      </c>
      <c r="M88" s="7" t="str">
        <f>IF(TRIM($E88)&lt;&gt;"",TRIM(IF(TRIM(INDEX('Member Census'!$B$23:$BC$1401,MATCH($A88,'Member Census'!$A$23:$A$1401,FALSE),MATCH(M$1,'Member Census'!$B$22:$BC$22,FALSE)))="",IF(AND(TRIM($E88)&lt;&gt;"",$D88&gt;1),M87,"N"),INDEX('Member Census'!$B$23:$BC$1401,MATCH($A88,'Member Census'!$A$23:$A$1401,FALSE),MATCH(M$1,'Member Census'!$B$22:$BC$22,FALSE)))),"")</f>
        <v/>
      </c>
      <c r="N88" s="7"/>
      <c r="O88" s="7" t="str">
        <f>TRIM(IF(TRIM(INDEX('Member Census'!$B$23:$BC$1401,MATCH($A88,'Member Census'!$A$23:$A$1401,FALSE),MATCH(O$1,'Member Census'!$B$22:$BC$22,FALSE)))="",IF(AND(TRIM($E88)&lt;&gt;"",$D88&gt;1),O87,""),INDEX('Member Census'!$B$23:$BC$1401,MATCH($A88,'Member Census'!$A$23:$A$1401,FALSE),MATCH(O$1,'Member Census'!$B$22:$BC$22,FALSE))))</f>
        <v/>
      </c>
      <c r="P88" s="7" t="str">
        <f>TRIM(IF(TRIM(INDEX('Member Census'!$B$23:$BC$1401,MATCH($A88,'Member Census'!$A$23:$A$1401,FALSE),MATCH(P$1,'Member Census'!$B$22:$BC$22,FALSE)))="",IF(AND(TRIM($E88)&lt;&gt;"",$D88&gt;1),P87,""),INDEX('Member Census'!$B$23:$BC$1401,MATCH($A88,'Member Census'!$A$23:$A$1401,FALSE),MATCH(P$1,'Member Census'!$B$22:$BC$22,FALSE))))</f>
        <v/>
      </c>
      <c r="Q88" s="7"/>
    </row>
    <row r="89" spans="1:17" x14ac:dyDescent="0.3">
      <c r="A89" s="1">
        <f t="shared" si="5"/>
        <v>82</v>
      </c>
      <c r="B89" s="3"/>
      <c r="C89" s="7" t="str">
        <f t="shared" si="6"/>
        <v/>
      </c>
      <c r="D89" s="7" t="str">
        <f t="shared" si="4"/>
        <v/>
      </c>
      <c r="E89" s="9" t="str">
        <f>IF(TRIM(INDEX('Member Census'!$B$23:$BC$1401,MATCH($A89,'Member Census'!$A$23:$A$1401,FALSE),MATCH(E$1,'Member Census'!$B$22:$BC$22,FALSE)))="","",VLOOKUP(INDEX('Member Census'!$B$23:$BC$1401,MATCH($A89,'Member Census'!$A$23:$A$1401,FALSE),MATCH(E$1,'Member Census'!$B$22:$BC$22,FALSE)),Key!$A$2:$B$27,2,FALSE))</f>
        <v/>
      </c>
      <c r="F89" s="10" t="str">
        <f>IF(TRIM(INDEX('Member Census'!$B$23:$BC$1401,MATCH($A89,'Member Census'!$A$23:$A$1401,FALSE),MATCH(F$1,'Member Census'!$B$22:$BC$22,FALSE)))="","",TEXT(TRIM(INDEX('Member Census'!$B$23:$BC$1401,MATCH($A89,'Member Census'!$A$23:$A$1401,FALSE),MATCH(F$1,'Member Census'!$B$22:$BC$22,FALSE))),"mmddyyyy"))</f>
        <v/>
      </c>
      <c r="G89" s="7" t="str">
        <f>IF(TRIM($E89)&lt;&gt;"",IF($D89=1,IFERROR(VLOOKUP(INDEX('Member Census'!$B$23:$BC$1401,MATCH($A89,'Member Census'!$A$23:$A$1401,FALSE),MATCH(G$1,'Member Census'!$B$22:$BC$22,FALSE)),Key!$C$2:$F$29,4,FALSE),""),G88),"")</f>
        <v/>
      </c>
      <c r="H89" s="7" t="str">
        <f>IF(TRIM($E89)&lt;&gt;"",IF($D89=1,IF(TRIM(INDEX('Member Census'!$B$23:$BC$1401,MATCH($A89,'Member Census'!$A$23:$A$1401,FALSE),MATCH(H$1,'Member Census'!$B$22:$BC$22,FALSE)))="",$G89,IFERROR(VLOOKUP(INDEX('Member Census'!$B$23:$BC$1401,MATCH($A89,'Member Census'!$A$23:$A$1401,FALSE),MATCH(H$1,'Member Census'!$B$22:$BC$22,FALSE)),Key!$D$2:$F$29,3,FALSE),"")),H88),"")</f>
        <v/>
      </c>
      <c r="I89" s="7" t="str">
        <f>IF(TRIM(INDEX('Member Census'!$B$23:$BC$1401,MATCH($A89,'Member Census'!$A$23:$A$1401,FALSE),MATCH(I$1,'Member Census'!$B$22:$BC$22,FALSE)))="","",INDEX('Member Census'!$B$23:$BC$1401,MATCH($A89,'Member Census'!$A$23:$A$1401,FALSE),MATCH(I$1,'Member Census'!$B$22:$BC$22,FALSE)))</f>
        <v/>
      </c>
      <c r="J89" s="7"/>
      <c r="K89" s="7" t="str">
        <f>LEFT(TRIM(IF(TRIM(INDEX('Member Census'!$B$23:$BC$1401,MATCH($A89,'Member Census'!$A$23:$A$1401,FALSE),MATCH(K$1,'Member Census'!$B$22:$BC$22,FALSE)))="",IF(AND(TRIM($E89)&lt;&gt;"",$D89&gt;1),K88,""),INDEX('Member Census'!$B$23:$BC$1401,MATCH($A89,'Member Census'!$A$23:$A$1401,FALSE),MATCH(K$1,'Member Census'!$B$22:$BC$22,FALSE)))),5)</f>
        <v/>
      </c>
      <c r="L89" s="7" t="str">
        <f t="shared" si="7"/>
        <v/>
      </c>
      <c r="M89" s="7" t="str">
        <f>IF(TRIM($E89)&lt;&gt;"",TRIM(IF(TRIM(INDEX('Member Census'!$B$23:$BC$1401,MATCH($A89,'Member Census'!$A$23:$A$1401,FALSE),MATCH(M$1,'Member Census'!$B$22:$BC$22,FALSE)))="",IF(AND(TRIM($E89)&lt;&gt;"",$D89&gt;1),M88,"N"),INDEX('Member Census'!$B$23:$BC$1401,MATCH($A89,'Member Census'!$A$23:$A$1401,FALSE),MATCH(M$1,'Member Census'!$B$22:$BC$22,FALSE)))),"")</f>
        <v/>
      </c>
      <c r="N89" s="7"/>
      <c r="O89" s="7" t="str">
        <f>TRIM(IF(TRIM(INDEX('Member Census'!$B$23:$BC$1401,MATCH($A89,'Member Census'!$A$23:$A$1401,FALSE),MATCH(O$1,'Member Census'!$B$22:$BC$22,FALSE)))="",IF(AND(TRIM($E89)&lt;&gt;"",$D89&gt;1),O88,""),INDEX('Member Census'!$B$23:$BC$1401,MATCH($A89,'Member Census'!$A$23:$A$1401,FALSE),MATCH(O$1,'Member Census'!$B$22:$BC$22,FALSE))))</f>
        <v/>
      </c>
      <c r="P89" s="7" t="str">
        <f>TRIM(IF(TRIM(INDEX('Member Census'!$B$23:$BC$1401,MATCH($A89,'Member Census'!$A$23:$A$1401,FALSE),MATCH(P$1,'Member Census'!$B$22:$BC$22,FALSE)))="",IF(AND(TRIM($E89)&lt;&gt;"",$D89&gt;1),P88,""),INDEX('Member Census'!$B$23:$BC$1401,MATCH($A89,'Member Census'!$A$23:$A$1401,FALSE),MATCH(P$1,'Member Census'!$B$22:$BC$22,FALSE))))</f>
        <v/>
      </c>
      <c r="Q89" s="7"/>
    </row>
    <row r="90" spans="1:17" x14ac:dyDescent="0.3">
      <c r="A90" s="1">
        <f t="shared" si="5"/>
        <v>83</v>
      </c>
      <c r="B90" s="3"/>
      <c r="C90" s="7" t="str">
        <f t="shared" si="6"/>
        <v/>
      </c>
      <c r="D90" s="7" t="str">
        <f t="shared" si="4"/>
        <v/>
      </c>
      <c r="E90" s="9" t="str">
        <f>IF(TRIM(INDEX('Member Census'!$B$23:$BC$1401,MATCH($A90,'Member Census'!$A$23:$A$1401,FALSE),MATCH(E$1,'Member Census'!$B$22:$BC$22,FALSE)))="","",VLOOKUP(INDEX('Member Census'!$B$23:$BC$1401,MATCH($A90,'Member Census'!$A$23:$A$1401,FALSE),MATCH(E$1,'Member Census'!$B$22:$BC$22,FALSE)),Key!$A$2:$B$27,2,FALSE))</f>
        <v/>
      </c>
      <c r="F90" s="10" t="str">
        <f>IF(TRIM(INDEX('Member Census'!$B$23:$BC$1401,MATCH($A90,'Member Census'!$A$23:$A$1401,FALSE),MATCH(F$1,'Member Census'!$B$22:$BC$22,FALSE)))="","",TEXT(TRIM(INDEX('Member Census'!$B$23:$BC$1401,MATCH($A90,'Member Census'!$A$23:$A$1401,FALSE),MATCH(F$1,'Member Census'!$B$22:$BC$22,FALSE))),"mmddyyyy"))</f>
        <v/>
      </c>
      <c r="G90" s="7" t="str">
        <f>IF(TRIM($E90)&lt;&gt;"",IF($D90=1,IFERROR(VLOOKUP(INDEX('Member Census'!$B$23:$BC$1401,MATCH($A90,'Member Census'!$A$23:$A$1401,FALSE),MATCH(G$1,'Member Census'!$B$22:$BC$22,FALSE)),Key!$C$2:$F$29,4,FALSE),""),G89),"")</f>
        <v/>
      </c>
      <c r="H90" s="7" t="str">
        <f>IF(TRIM($E90)&lt;&gt;"",IF($D90=1,IF(TRIM(INDEX('Member Census'!$B$23:$BC$1401,MATCH($A90,'Member Census'!$A$23:$A$1401,FALSE),MATCH(H$1,'Member Census'!$B$22:$BC$22,FALSE)))="",$G90,IFERROR(VLOOKUP(INDEX('Member Census'!$B$23:$BC$1401,MATCH($A90,'Member Census'!$A$23:$A$1401,FALSE),MATCH(H$1,'Member Census'!$B$22:$BC$22,FALSE)),Key!$D$2:$F$29,3,FALSE),"")),H89),"")</f>
        <v/>
      </c>
      <c r="I90" s="7" t="str">
        <f>IF(TRIM(INDEX('Member Census'!$B$23:$BC$1401,MATCH($A90,'Member Census'!$A$23:$A$1401,FALSE),MATCH(I$1,'Member Census'!$B$22:$BC$22,FALSE)))="","",INDEX('Member Census'!$B$23:$BC$1401,MATCH($A90,'Member Census'!$A$23:$A$1401,FALSE),MATCH(I$1,'Member Census'!$B$22:$BC$22,FALSE)))</f>
        <v/>
      </c>
      <c r="J90" s="7"/>
      <c r="K90" s="7" t="str">
        <f>LEFT(TRIM(IF(TRIM(INDEX('Member Census'!$B$23:$BC$1401,MATCH($A90,'Member Census'!$A$23:$A$1401,FALSE),MATCH(K$1,'Member Census'!$B$22:$BC$22,FALSE)))="",IF(AND(TRIM($E90)&lt;&gt;"",$D90&gt;1),K89,""),INDEX('Member Census'!$B$23:$BC$1401,MATCH($A90,'Member Census'!$A$23:$A$1401,FALSE),MATCH(K$1,'Member Census'!$B$22:$BC$22,FALSE)))),5)</f>
        <v/>
      </c>
      <c r="L90" s="7" t="str">
        <f t="shared" si="7"/>
        <v/>
      </c>
      <c r="M90" s="7" t="str">
        <f>IF(TRIM($E90)&lt;&gt;"",TRIM(IF(TRIM(INDEX('Member Census'!$B$23:$BC$1401,MATCH($A90,'Member Census'!$A$23:$A$1401,FALSE),MATCH(M$1,'Member Census'!$B$22:$BC$22,FALSE)))="",IF(AND(TRIM($E90)&lt;&gt;"",$D90&gt;1),M89,"N"),INDEX('Member Census'!$B$23:$BC$1401,MATCH($A90,'Member Census'!$A$23:$A$1401,FALSE),MATCH(M$1,'Member Census'!$B$22:$BC$22,FALSE)))),"")</f>
        <v/>
      </c>
      <c r="N90" s="7"/>
      <c r="O90" s="7" t="str">
        <f>TRIM(IF(TRIM(INDEX('Member Census'!$B$23:$BC$1401,MATCH($A90,'Member Census'!$A$23:$A$1401,FALSE),MATCH(O$1,'Member Census'!$B$22:$BC$22,FALSE)))="",IF(AND(TRIM($E90)&lt;&gt;"",$D90&gt;1),O89,""),INDEX('Member Census'!$B$23:$BC$1401,MATCH($A90,'Member Census'!$A$23:$A$1401,FALSE),MATCH(O$1,'Member Census'!$B$22:$BC$22,FALSE))))</f>
        <v/>
      </c>
      <c r="P90" s="7" t="str">
        <f>TRIM(IF(TRIM(INDEX('Member Census'!$B$23:$BC$1401,MATCH($A90,'Member Census'!$A$23:$A$1401,FALSE),MATCH(P$1,'Member Census'!$B$22:$BC$22,FALSE)))="",IF(AND(TRIM($E90)&lt;&gt;"",$D90&gt;1),P89,""),INDEX('Member Census'!$B$23:$BC$1401,MATCH($A90,'Member Census'!$A$23:$A$1401,FALSE),MATCH(P$1,'Member Census'!$B$22:$BC$22,FALSE))))</f>
        <v/>
      </c>
      <c r="Q90" s="7"/>
    </row>
    <row r="91" spans="1:17" x14ac:dyDescent="0.3">
      <c r="A91" s="1">
        <f t="shared" si="5"/>
        <v>84</v>
      </c>
      <c r="B91" s="3"/>
      <c r="C91" s="7" t="str">
        <f t="shared" si="6"/>
        <v/>
      </c>
      <c r="D91" s="7" t="str">
        <f t="shared" si="4"/>
        <v/>
      </c>
      <c r="E91" s="9" t="str">
        <f>IF(TRIM(INDEX('Member Census'!$B$23:$BC$1401,MATCH($A91,'Member Census'!$A$23:$A$1401,FALSE),MATCH(E$1,'Member Census'!$B$22:$BC$22,FALSE)))="","",VLOOKUP(INDEX('Member Census'!$B$23:$BC$1401,MATCH($A91,'Member Census'!$A$23:$A$1401,FALSE),MATCH(E$1,'Member Census'!$B$22:$BC$22,FALSE)),Key!$A$2:$B$27,2,FALSE))</f>
        <v/>
      </c>
      <c r="F91" s="10" t="str">
        <f>IF(TRIM(INDEX('Member Census'!$B$23:$BC$1401,MATCH($A91,'Member Census'!$A$23:$A$1401,FALSE),MATCH(F$1,'Member Census'!$B$22:$BC$22,FALSE)))="","",TEXT(TRIM(INDEX('Member Census'!$B$23:$BC$1401,MATCH($A91,'Member Census'!$A$23:$A$1401,FALSE),MATCH(F$1,'Member Census'!$B$22:$BC$22,FALSE))),"mmddyyyy"))</f>
        <v/>
      </c>
      <c r="G91" s="7" t="str">
        <f>IF(TRIM($E91)&lt;&gt;"",IF($D91=1,IFERROR(VLOOKUP(INDEX('Member Census'!$B$23:$BC$1401,MATCH($A91,'Member Census'!$A$23:$A$1401,FALSE),MATCH(G$1,'Member Census'!$B$22:$BC$22,FALSE)),Key!$C$2:$F$29,4,FALSE),""),G90),"")</f>
        <v/>
      </c>
      <c r="H91" s="7" t="str">
        <f>IF(TRIM($E91)&lt;&gt;"",IF($D91=1,IF(TRIM(INDEX('Member Census'!$B$23:$BC$1401,MATCH($A91,'Member Census'!$A$23:$A$1401,FALSE),MATCH(H$1,'Member Census'!$B$22:$BC$22,FALSE)))="",$G91,IFERROR(VLOOKUP(INDEX('Member Census'!$B$23:$BC$1401,MATCH($A91,'Member Census'!$A$23:$A$1401,FALSE),MATCH(H$1,'Member Census'!$B$22:$BC$22,FALSE)),Key!$D$2:$F$29,3,FALSE),"")),H90),"")</f>
        <v/>
      </c>
      <c r="I91" s="7" t="str">
        <f>IF(TRIM(INDEX('Member Census'!$B$23:$BC$1401,MATCH($A91,'Member Census'!$A$23:$A$1401,FALSE),MATCH(I$1,'Member Census'!$B$22:$BC$22,FALSE)))="","",INDEX('Member Census'!$B$23:$BC$1401,MATCH($A91,'Member Census'!$A$23:$A$1401,FALSE),MATCH(I$1,'Member Census'!$B$22:$BC$22,FALSE)))</f>
        <v/>
      </c>
      <c r="J91" s="7"/>
      <c r="K91" s="7" t="str">
        <f>LEFT(TRIM(IF(TRIM(INDEX('Member Census'!$B$23:$BC$1401,MATCH($A91,'Member Census'!$A$23:$A$1401,FALSE),MATCH(K$1,'Member Census'!$B$22:$BC$22,FALSE)))="",IF(AND(TRIM($E91)&lt;&gt;"",$D91&gt;1),K90,""),INDEX('Member Census'!$B$23:$BC$1401,MATCH($A91,'Member Census'!$A$23:$A$1401,FALSE),MATCH(K$1,'Member Census'!$B$22:$BC$22,FALSE)))),5)</f>
        <v/>
      </c>
      <c r="L91" s="7" t="str">
        <f t="shared" si="7"/>
        <v/>
      </c>
      <c r="M91" s="7" t="str">
        <f>IF(TRIM($E91)&lt;&gt;"",TRIM(IF(TRIM(INDEX('Member Census'!$B$23:$BC$1401,MATCH($A91,'Member Census'!$A$23:$A$1401,FALSE),MATCH(M$1,'Member Census'!$B$22:$BC$22,FALSE)))="",IF(AND(TRIM($E91)&lt;&gt;"",$D91&gt;1),M90,"N"),INDEX('Member Census'!$B$23:$BC$1401,MATCH($A91,'Member Census'!$A$23:$A$1401,FALSE),MATCH(M$1,'Member Census'!$B$22:$BC$22,FALSE)))),"")</f>
        <v/>
      </c>
      <c r="N91" s="7"/>
      <c r="O91" s="7" t="str">
        <f>TRIM(IF(TRIM(INDEX('Member Census'!$B$23:$BC$1401,MATCH($A91,'Member Census'!$A$23:$A$1401,FALSE),MATCH(O$1,'Member Census'!$B$22:$BC$22,FALSE)))="",IF(AND(TRIM($E91)&lt;&gt;"",$D91&gt;1),O90,""),INDEX('Member Census'!$B$23:$BC$1401,MATCH($A91,'Member Census'!$A$23:$A$1401,FALSE),MATCH(O$1,'Member Census'!$B$22:$BC$22,FALSE))))</f>
        <v/>
      </c>
      <c r="P91" s="7" t="str">
        <f>TRIM(IF(TRIM(INDEX('Member Census'!$B$23:$BC$1401,MATCH($A91,'Member Census'!$A$23:$A$1401,FALSE),MATCH(P$1,'Member Census'!$B$22:$BC$22,FALSE)))="",IF(AND(TRIM($E91)&lt;&gt;"",$D91&gt;1),P90,""),INDEX('Member Census'!$B$23:$BC$1401,MATCH($A91,'Member Census'!$A$23:$A$1401,FALSE),MATCH(P$1,'Member Census'!$B$22:$BC$22,FALSE))))</f>
        <v/>
      </c>
      <c r="Q91" s="7"/>
    </row>
    <row r="92" spans="1:17" x14ac:dyDescent="0.3">
      <c r="A92" s="1">
        <f t="shared" si="5"/>
        <v>85</v>
      </c>
      <c r="B92" s="3"/>
      <c r="C92" s="7" t="str">
        <f t="shared" si="6"/>
        <v/>
      </c>
      <c r="D92" s="7" t="str">
        <f t="shared" si="4"/>
        <v/>
      </c>
      <c r="E92" s="9" t="str">
        <f>IF(TRIM(INDEX('Member Census'!$B$23:$BC$1401,MATCH($A92,'Member Census'!$A$23:$A$1401,FALSE),MATCH(E$1,'Member Census'!$B$22:$BC$22,FALSE)))="","",VLOOKUP(INDEX('Member Census'!$B$23:$BC$1401,MATCH($A92,'Member Census'!$A$23:$A$1401,FALSE),MATCH(E$1,'Member Census'!$B$22:$BC$22,FALSE)),Key!$A$2:$B$27,2,FALSE))</f>
        <v/>
      </c>
      <c r="F92" s="10" t="str">
        <f>IF(TRIM(INDEX('Member Census'!$B$23:$BC$1401,MATCH($A92,'Member Census'!$A$23:$A$1401,FALSE),MATCH(F$1,'Member Census'!$B$22:$BC$22,FALSE)))="","",TEXT(TRIM(INDEX('Member Census'!$B$23:$BC$1401,MATCH($A92,'Member Census'!$A$23:$A$1401,FALSE),MATCH(F$1,'Member Census'!$B$22:$BC$22,FALSE))),"mmddyyyy"))</f>
        <v/>
      </c>
      <c r="G92" s="7" t="str">
        <f>IF(TRIM($E92)&lt;&gt;"",IF($D92=1,IFERROR(VLOOKUP(INDEX('Member Census'!$B$23:$BC$1401,MATCH($A92,'Member Census'!$A$23:$A$1401,FALSE),MATCH(G$1,'Member Census'!$B$22:$BC$22,FALSE)),Key!$C$2:$F$29,4,FALSE),""),G91),"")</f>
        <v/>
      </c>
      <c r="H92" s="7" t="str">
        <f>IF(TRIM($E92)&lt;&gt;"",IF($D92=1,IF(TRIM(INDEX('Member Census'!$B$23:$BC$1401,MATCH($A92,'Member Census'!$A$23:$A$1401,FALSE),MATCH(H$1,'Member Census'!$B$22:$BC$22,FALSE)))="",$G92,IFERROR(VLOOKUP(INDEX('Member Census'!$B$23:$BC$1401,MATCH($A92,'Member Census'!$A$23:$A$1401,FALSE),MATCH(H$1,'Member Census'!$B$22:$BC$22,FALSE)),Key!$D$2:$F$29,3,FALSE),"")),H91),"")</f>
        <v/>
      </c>
      <c r="I92" s="7" t="str">
        <f>IF(TRIM(INDEX('Member Census'!$B$23:$BC$1401,MATCH($A92,'Member Census'!$A$23:$A$1401,FALSE),MATCH(I$1,'Member Census'!$B$22:$BC$22,FALSE)))="","",INDEX('Member Census'!$B$23:$BC$1401,MATCH($A92,'Member Census'!$A$23:$A$1401,FALSE),MATCH(I$1,'Member Census'!$B$22:$BC$22,FALSE)))</f>
        <v/>
      </c>
      <c r="J92" s="7"/>
      <c r="K92" s="7" t="str">
        <f>LEFT(TRIM(IF(TRIM(INDEX('Member Census'!$B$23:$BC$1401,MATCH($A92,'Member Census'!$A$23:$A$1401,FALSE),MATCH(K$1,'Member Census'!$B$22:$BC$22,FALSE)))="",IF(AND(TRIM($E92)&lt;&gt;"",$D92&gt;1),K91,""),INDEX('Member Census'!$B$23:$BC$1401,MATCH($A92,'Member Census'!$A$23:$A$1401,FALSE),MATCH(K$1,'Member Census'!$B$22:$BC$22,FALSE)))),5)</f>
        <v/>
      </c>
      <c r="L92" s="7" t="str">
        <f t="shared" si="7"/>
        <v/>
      </c>
      <c r="M92" s="7" t="str">
        <f>IF(TRIM($E92)&lt;&gt;"",TRIM(IF(TRIM(INDEX('Member Census'!$B$23:$BC$1401,MATCH($A92,'Member Census'!$A$23:$A$1401,FALSE),MATCH(M$1,'Member Census'!$B$22:$BC$22,FALSE)))="",IF(AND(TRIM($E92)&lt;&gt;"",$D92&gt;1),M91,"N"),INDEX('Member Census'!$B$23:$BC$1401,MATCH($A92,'Member Census'!$A$23:$A$1401,FALSE),MATCH(M$1,'Member Census'!$B$22:$BC$22,FALSE)))),"")</f>
        <v/>
      </c>
      <c r="N92" s="7"/>
      <c r="O92" s="7" t="str">
        <f>TRIM(IF(TRIM(INDEX('Member Census'!$B$23:$BC$1401,MATCH($A92,'Member Census'!$A$23:$A$1401,FALSE),MATCH(O$1,'Member Census'!$B$22:$BC$22,FALSE)))="",IF(AND(TRIM($E92)&lt;&gt;"",$D92&gt;1),O91,""),INDEX('Member Census'!$B$23:$BC$1401,MATCH($A92,'Member Census'!$A$23:$A$1401,FALSE),MATCH(O$1,'Member Census'!$B$22:$BC$22,FALSE))))</f>
        <v/>
      </c>
      <c r="P92" s="7" t="str">
        <f>TRIM(IF(TRIM(INDEX('Member Census'!$B$23:$BC$1401,MATCH($A92,'Member Census'!$A$23:$A$1401,FALSE),MATCH(P$1,'Member Census'!$B$22:$BC$22,FALSE)))="",IF(AND(TRIM($E92)&lt;&gt;"",$D92&gt;1),P91,""),INDEX('Member Census'!$B$23:$BC$1401,MATCH($A92,'Member Census'!$A$23:$A$1401,FALSE),MATCH(P$1,'Member Census'!$B$22:$BC$22,FALSE))))</f>
        <v/>
      </c>
      <c r="Q92" s="7"/>
    </row>
    <row r="93" spans="1:17" x14ac:dyDescent="0.3">
      <c r="A93" s="1">
        <f t="shared" si="5"/>
        <v>86</v>
      </c>
      <c r="B93" s="3"/>
      <c r="C93" s="7" t="str">
        <f t="shared" si="6"/>
        <v/>
      </c>
      <c r="D93" s="7" t="str">
        <f t="shared" si="4"/>
        <v/>
      </c>
      <c r="E93" s="9" t="str">
        <f>IF(TRIM(INDEX('Member Census'!$B$23:$BC$1401,MATCH($A93,'Member Census'!$A$23:$A$1401,FALSE),MATCH(E$1,'Member Census'!$B$22:$BC$22,FALSE)))="","",VLOOKUP(INDEX('Member Census'!$B$23:$BC$1401,MATCH($A93,'Member Census'!$A$23:$A$1401,FALSE),MATCH(E$1,'Member Census'!$B$22:$BC$22,FALSE)),Key!$A$2:$B$27,2,FALSE))</f>
        <v/>
      </c>
      <c r="F93" s="10" t="str">
        <f>IF(TRIM(INDEX('Member Census'!$B$23:$BC$1401,MATCH($A93,'Member Census'!$A$23:$A$1401,FALSE),MATCH(F$1,'Member Census'!$B$22:$BC$22,FALSE)))="","",TEXT(TRIM(INDEX('Member Census'!$B$23:$BC$1401,MATCH($A93,'Member Census'!$A$23:$A$1401,FALSE),MATCH(F$1,'Member Census'!$B$22:$BC$22,FALSE))),"mmddyyyy"))</f>
        <v/>
      </c>
      <c r="G93" s="7" t="str">
        <f>IF(TRIM($E93)&lt;&gt;"",IF($D93=1,IFERROR(VLOOKUP(INDEX('Member Census'!$B$23:$BC$1401,MATCH($A93,'Member Census'!$A$23:$A$1401,FALSE),MATCH(G$1,'Member Census'!$B$22:$BC$22,FALSE)),Key!$C$2:$F$29,4,FALSE),""),G92),"")</f>
        <v/>
      </c>
      <c r="H93" s="7" t="str">
        <f>IF(TRIM($E93)&lt;&gt;"",IF($D93=1,IF(TRIM(INDEX('Member Census'!$B$23:$BC$1401,MATCH($A93,'Member Census'!$A$23:$A$1401,FALSE),MATCH(H$1,'Member Census'!$B$22:$BC$22,FALSE)))="",$G93,IFERROR(VLOOKUP(INDEX('Member Census'!$B$23:$BC$1401,MATCH($A93,'Member Census'!$A$23:$A$1401,FALSE),MATCH(H$1,'Member Census'!$B$22:$BC$22,FALSE)),Key!$D$2:$F$29,3,FALSE),"")),H92),"")</f>
        <v/>
      </c>
      <c r="I93" s="7" t="str">
        <f>IF(TRIM(INDEX('Member Census'!$B$23:$BC$1401,MATCH($A93,'Member Census'!$A$23:$A$1401,FALSE),MATCH(I$1,'Member Census'!$B$22:$BC$22,FALSE)))="","",INDEX('Member Census'!$B$23:$BC$1401,MATCH($A93,'Member Census'!$A$23:$A$1401,FALSE),MATCH(I$1,'Member Census'!$B$22:$BC$22,FALSE)))</f>
        <v/>
      </c>
      <c r="J93" s="7"/>
      <c r="K93" s="7" t="str">
        <f>LEFT(TRIM(IF(TRIM(INDEX('Member Census'!$B$23:$BC$1401,MATCH($A93,'Member Census'!$A$23:$A$1401,FALSE),MATCH(K$1,'Member Census'!$B$22:$BC$22,FALSE)))="",IF(AND(TRIM($E93)&lt;&gt;"",$D93&gt;1),K92,""),INDEX('Member Census'!$B$23:$BC$1401,MATCH($A93,'Member Census'!$A$23:$A$1401,FALSE),MATCH(K$1,'Member Census'!$B$22:$BC$22,FALSE)))),5)</f>
        <v/>
      </c>
      <c r="L93" s="7" t="str">
        <f t="shared" si="7"/>
        <v/>
      </c>
      <c r="M93" s="7" t="str">
        <f>IF(TRIM($E93)&lt;&gt;"",TRIM(IF(TRIM(INDEX('Member Census'!$B$23:$BC$1401,MATCH($A93,'Member Census'!$A$23:$A$1401,FALSE),MATCH(M$1,'Member Census'!$B$22:$BC$22,FALSE)))="",IF(AND(TRIM($E93)&lt;&gt;"",$D93&gt;1),M92,"N"),INDEX('Member Census'!$B$23:$BC$1401,MATCH($A93,'Member Census'!$A$23:$A$1401,FALSE),MATCH(M$1,'Member Census'!$B$22:$BC$22,FALSE)))),"")</f>
        <v/>
      </c>
      <c r="N93" s="7"/>
      <c r="O93" s="7" t="str">
        <f>TRIM(IF(TRIM(INDEX('Member Census'!$B$23:$BC$1401,MATCH($A93,'Member Census'!$A$23:$A$1401,FALSE),MATCH(O$1,'Member Census'!$B$22:$BC$22,FALSE)))="",IF(AND(TRIM($E93)&lt;&gt;"",$D93&gt;1),O92,""),INDEX('Member Census'!$B$23:$BC$1401,MATCH($A93,'Member Census'!$A$23:$A$1401,FALSE),MATCH(O$1,'Member Census'!$B$22:$BC$22,FALSE))))</f>
        <v/>
      </c>
      <c r="P93" s="7" t="str">
        <f>TRIM(IF(TRIM(INDEX('Member Census'!$B$23:$BC$1401,MATCH($A93,'Member Census'!$A$23:$A$1401,FALSE),MATCH(P$1,'Member Census'!$B$22:$BC$22,FALSE)))="",IF(AND(TRIM($E93)&lt;&gt;"",$D93&gt;1),P92,""),INDEX('Member Census'!$B$23:$BC$1401,MATCH($A93,'Member Census'!$A$23:$A$1401,FALSE),MATCH(P$1,'Member Census'!$B$22:$BC$22,FALSE))))</f>
        <v/>
      </c>
      <c r="Q93" s="7"/>
    </row>
    <row r="94" spans="1:17" x14ac:dyDescent="0.3">
      <c r="A94" s="1">
        <f t="shared" si="5"/>
        <v>87</v>
      </c>
      <c r="B94" s="3"/>
      <c r="C94" s="7" t="str">
        <f t="shared" si="6"/>
        <v/>
      </c>
      <c r="D94" s="7" t="str">
        <f t="shared" si="4"/>
        <v/>
      </c>
      <c r="E94" s="9" t="str">
        <f>IF(TRIM(INDEX('Member Census'!$B$23:$BC$1401,MATCH($A94,'Member Census'!$A$23:$A$1401,FALSE),MATCH(E$1,'Member Census'!$B$22:$BC$22,FALSE)))="","",VLOOKUP(INDEX('Member Census'!$B$23:$BC$1401,MATCH($A94,'Member Census'!$A$23:$A$1401,FALSE),MATCH(E$1,'Member Census'!$B$22:$BC$22,FALSE)),Key!$A$2:$B$27,2,FALSE))</f>
        <v/>
      </c>
      <c r="F94" s="10" t="str">
        <f>IF(TRIM(INDEX('Member Census'!$B$23:$BC$1401,MATCH($A94,'Member Census'!$A$23:$A$1401,FALSE),MATCH(F$1,'Member Census'!$B$22:$BC$22,FALSE)))="","",TEXT(TRIM(INDEX('Member Census'!$B$23:$BC$1401,MATCH($A94,'Member Census'!$A$23:$A$1401,FALSE),MATCH(F$1,'Member Census'!$B$22:$BC$22,FALSE))),"mmddyyyy"))</f>
        <v/>
      </c>
      <c r="G94" s="7" t="str">
        <f>IF(TRIM($E94)&lt;&gt;"",IF($D94=1,IFERROR(VLOOKUP(INDEX('Member Census'!$B$23:$BC$1401,MATCH($A94,'Member Census'!$A$23:$A$1401,FALSE),MATCH(G$1,'Member Census'!$B$22:$BC$22,FALSE)),Key!$C$2:$F$29,4,FALSE),""),G93),"")</f>
        <v/>
      </c>
      <c r="H94" s="7" t="str">
        <f>IF(TRIM($E94)&lt;&gt;"",IF($D94=1,IF(TRIM(INDEX('Member Census'!$B$23:$BC$1401,MATCH($A94,'Member Census'!$A$23:$A$1401,FALSE),MATCH(H$1,'Member Census'!$B$22:$BC$22,FALSE)))="",$G94,IFERROR(VLOOKUP(INDEX('Member Census'!$B$23:$BC$1401,MATCH($A94,'Member Census'!$A$23:$A$1401,FALSE),MATCH(H$1,'Member Census'!$B$22:$BC$22,FALSE)),Key!$D$2:$F$29,3,FALSE),"")),H93),"")</f>
        <v/>
      </c>
      <c r="I94" s="7" t="str">
        <f>IF(TRIM(INDEX('Member Census'!$B$23:$BC$1401,MATCH($A94,'Member Census'!$A$23:$A$1401,FALSE),MATCH(I$1,'Member Census'!$B$22:$BC$22,FALSE)))="","",INDEX('Member Census'!$B$23:$BC$1401,MATCH($A94,'Member Census'!$A$23:$A$1401,FALSE),MATCH(I$1,'Member Census'!$B$22:$BC$22,FALSE)))</f>
        <v/>
      </c>
      <c r="J94" s="7"/>
      <c r="K94" s="7" t="str">
        <f>LEFT(TRIM(IF(TRIM(INDEX('Member Census'!$B$23:$BC$1401,MATCH($A94,'Member Census'!$A$23:$A$1401,FALSE),MATCH(K$1,'Member Census'!$B$22:$BC$22,FALSE)))="",IF(AND(TRIM($E94)&lt;&gt;"",$D94&gt;1),K93,""),INDEX('Member Census'!$B$23:$BC$1401,MATCH($A94,'Member Census'!$A$23:$A$1401,FALSE),MATCH(K$1,'Member Census'!$B$22:$BC$22,FALSE)))),5)</f>
        <v/>
      </c>
      <c r="L94" s="7" t="str">
        <f t="shared" si="7"/>
        <v/>
      </c>
      <c r="M94" s="7" t="str">
        <f>IF(TRIM($E94)&lt;&gt;"",TRIM(IF(TRIM(INDEX('Member Census'!$B$23:$BC$1401,MATCH($A94,'Member Census'!$A$23:$A$1401,FALSE),MATCH(M$1,'Member Census'!$B$22:$BC$22,FALSE)))="",IF(AND(TRIM($E94)&lt;&gt;"",$D94&gt;1),M93,"N"),INDEX('Member Census'!$B$23:$BC$1401,MATCH($A94,'Member Census'!$A$23:$A$1401,FALSE),MATCH(M$1,'Member Census'!$B$22:$BC$22,FALSE)))),"")</f>
        <v/>
      </c>
      <c r="N94" s="7"/>
      <c r="O94" s="7" t="str">
        <f>TRIM(IF(TRIM(INDEX('Member Census'!$B$23:$BC$1401,MATCH($A94,'Member Census'!$A$23:$A$1401,FALSE),MATCH(O$1,'Member Census'!$B$22:$BC$22,FALSE)))="",IF(AND(TRIM($E94)&lt;&gt;"",$D94&gt;1),O93,""),INDEX('Member Census'!$B$23:$BC$1401,MATCH($A94,'Member Census'!$A$23:$A$1401,FALSE),MATCH(O$1,'Member Census'!$B$22:$BC$22,FALSE))))</f>
        <v/>
      </c>
      <c r="P94" s="7" t="str">
        <f>TRIM(IF(TRIM(INDEX('Member Census'!$B$23:$BC$1401,MATCH($A94,'Member Census'!$A$23:$A$1401,FALSE),MATCH(P$1,'Member Census'!$B$22:$BC$22,FALSE)))="",IF(AND(TRIM($E94)&lt;&gt;"",$D94&gt;1),P93,""),INDEX('Member Census'!$B$23:$BC$1401,MATCH($A94,'Member Census'!$A$23:$A$1401,FALSE),MATCH(P$1,'Member Census'!$B$22:$BC$22,FALSE))))</f>
        <v/>
      </c>
      <c r="Q94" s="7"/>
    </row>
    <row r="95" spans="1:17" x14ac:dyDescent="0.3">
      <c r="A95" s="1">
        <f t="shared" si="5"/>
        <v>88</v>
      </c>
      <c r="B95" s="3"/>
      <c r="C95" s="7" t="str">
        <f t="shared" si="6"/>
        <v/>
      </c>
      <c r="D95" s="7" t="str">
        <f t="shared" si="4"/>
        <v/>
      </c>
      <c r="E95" s="9" t="str">
        <f>IF(TRIM(INDEX('Member Census'!$B$23:$BC$1401,MATCH($A95,'Member Census'!$A$23:$A$1401,FALSE),MATCH(E$1,'Member Census'!$B$22:$BC$22,FALSE)))="","",VLOOKUP(INDEX('Member Census'!$B$23:$BC$1401,MATCH($A95,'Member Census'!$A$23:$A$1401,FALSE),MATCH(E$1,'Member Census'!$B$22:$BC$22,FALSE)),Key!$A$2:$B$27,2,FALSE))</f>
        <v/>
      </c>
      <c r="F95" s="10" t="str">
        <f>IF(TRIM(INDEX('Member Census'!$B$23:$BC$1401,MATCH($A95,'Member Census'!$A$23:$A$1401,FALSE),MATCH(F$1,'Member Census'!$B$22:$BC$22,FALSE)))="","",TEXT(TRIM(INDEX('Member Census'!$B$23:$BC$1401,MATCH($A95,'Member Census'!$A$23:$A$1401,FALSE),MATCH(F$1,'Member Census'!$B$22:$BC$22,FALSE))),"mmddyyyy"))</f>
        <v/>
      </c>
      <c r="G95" s="7" t="str">
        <f>IF(TRIM($E95)&lt;&gt;"",IF($D95=1,IFERROR(VLOOKUP(INDEX('Member Census'!$B$23:$BC$1401,MATCH($A95,'Member Census'!$A$23:$A$1401,FALSE),MATCH(G$1,'Member Census'!$B$22:$BC$22,FALSE)),Key!$C$2:$F$29,4,FALSE),""),G94),"")</f>
        <v/>
      </c>
      <c r="H95" s="7" t="str">
        <f>IF(TRIM($E95)&lt;&gt;"",IF($D95=1,IF(TRIM(INDEX('Member Census'!$B$23:$BC$1401,MATCH($A95,'Member Census'!$A$23:$A$1401,FALSE),MATCH(H$1,'Member Census'!$B$22:$BC$22,FALSE)))="",$G95,IFERROR(VLOOKUP(INDEX('Member Census'!$B$23:$BC$1401,MATCH($A95,'Member Census'!$A$23:$A$1401,FALSE),MATCH(H$1,'Member Census'!$B$22:$BC$22,FALSE)),Key!$D$2:$F$29,3,FALSE),"")),H94),"")</f>
        <v/>
      </c>
      <c r="I95" s="7" t="str">
        <f>IF(TRIM(INDEX('Member Census'!$B$23:$BC$1401,MATCH($A95,'Member Census'!$A$23:$A$1401,FALSE),MATCH(I$1,'Member Census'!$B$22:$BC$22,FALSE)))="","",INDEX('Member Census'!$B$23:$BC$1401,MATCH($A95,'Member Census'!$A$23:$A$1401,FALSE),MATCH(I$1,'Member Census'!$B$22:$BC$22,FALSE)))</f>
        <v/>
      </c>
      <c r="J95" s="7"/>
      <c r="K95" s="7" t="str">
        <f>LEFT(TRIM(IF(TRIM(INDEX('Member Census'!$B$23:$BC$1401,MATCH($A95,'Member Census'!$A$23:$A$1401,FALSE),MATCH(K$1,'Member Census'!$B$22:$BC$22,FALSE)))="",IF(AND(TRIM($E95)&lt;&gt;"",$D95&gt;1),K94,""),INDEX('Member Census'!$B$23:$BC$1401,MATCH($A95,'Member Census'!$A$23:$A$1401,FALSE),MATCH(K$1,'Member Census'!$B$22:$BC$22,FALSE)))),5)</f>
        <v/>
      </c>
      <c r="L95" s="7" t="str">
        <f t="shared" si="7"/>
        <v/>
      </c>
      <c r="M95" s="7" t="str">
        <f>IF(TRIM($E95)&lt;&gt;"",TRIM(IF(TRIM(INDEX('Member Census'!$B$23:$BC$1401,MATCH($A95,'Member Census'!$A$23:$A$1401,FALSE),MATCH(M$1,'Member Census'!$B$22:$BC$22,FALSE)))="",IF(AND(TRIM($E95)&lt;&gt;"",$D95&gt;1),M94,"N"),INDEX('Member Census'!$B$23:$BC$1401,MATCH($A95,'Member Census'!$A$23:$A$1401,FALSE),MATCH(M$1,'Member Census'!$B$22:$BC$22,FALSE)))),"")</f>
        <v/>
      </c>
      <c r="N95" s="7"/>
      <c r="O95" s="7" t="str">
        <f>TRIM(IF(TRIM(INDEX('Member Census'!$B$23:$BC$1401,MATCH($A95,'Member Census'!$A$23:$A$1401,FALSE),MATCH(O$1,'Member Census'!$B$22:$BC$22,FALSE)))="",IF(AND(TRIM($E95)&lt;&gt;"",$D95&gt;1),O94,""),INDEX('Member Census'!$B$23:$BC$1401,MATCH($A95,'Member Census'!$A$23:$A$1401,FALSE),MATCH(O$1,'Member Census'!$B$22:$BC$22,FALSE))))</f>
        <v/>
      </c>
      <c r="P95" s="7" t="str">
        <f>TRIM(IF(TRIM(INDEX('Member Census'!$B$23:$BC$1401,MATCH($A95,'Member Census'!$A$23:$A$1401,FALSE),MATCH(P$1,'Member Census'!$B$22:$BC$22,FALSE)))="",IF(AND(TRIM($E95)&lt;&gt;"",$D95&gt;1),P94,""),INDEX('Member Census'!$B$23:$BC$1401,MATCH($A95,'Member Census'!$A$23:$A$1401,FALSE),MATCH(P$1,'Member Census'!$B$22:$BC$22,FALSE))))</f>
        <v/>
      </c>
      <c r="Q95" s="7"/>
    </row>
    <row r="96" spans="1:17" x14ac:dyDescent="0.3">
      <c r="A96" s="1">
        <f t="shared" si="5"/>
        <v>89</v>
      </c>
      <c r="B96" s="3"/>
      <c r="C96" s="7" t="str">
        <f t="shared" si="6"/>
        <v/>
      </c>
      <c r="D96" s="7" t="str">
        <f t="shared" si="4"/>
        <v/>
      </c>
      <c r="E96" s="9" t="str">
        <f>IF(TRIM(INDEX('Member Census'!$B$23:$BC$1401,MATCH($A96,'Member Census'!$A$23:$A$1401,FALSE),MATCH(E$1,'Member Census'!$B$22:$BC$22,FALSE)))="","",VLOOKUP(INDEX('Member Census'!$B$23:$BC$1401,MATCH($A96,'Member Census'!$A$23:$A$1401,FALSE),MATCH(E$1,'Member Census'!$B$22:$BC$22,FALSE)),Key!$A$2:$B$27,2,FALSE))</f>
        <v/>
      </c>
      <c r="F96" s="10" t="str">
        <f>IF(TRIM(INDEX('Member Census'!$B$23:$BC$1401,MATCH($A96,'Member Census'!$A$23:$A$1401,FALSE),MATCH(F$1,'Member Census'!$B$22:$BC$22,FALSE)))="","",TEXT(TRIM(INDEX('Member Census'!$B$23:$BC$1401,MATCH($A96,'Member Census'!$A$23:$A$1401,FALSE),MATCH(F$1,'Member Census'!$B$22:$BC$22,FALSE))),"mmddyyyy"))</f>
        <v/>
      </c>
      <c r="G96" s="7" t="str">
        <f>IF(TRIM($E96)&lt;&gt;"",IF($D96=1,IFERROR(VLOOKUP(INDEX('Member Census'!$B$23:$BC$1401,MATCH($A96,'Member Census'!$A$23:$A$1401,FALSE),MATCH(G$1,'Member Census'!$B$22:$BC$22,FALSE)),Key!$C$2:$F$29,4,FALSE),""),G95),"")</f>
        <v/>
      </c>
      <c r="H96" s="7" t="str">
        <f>IF(TRIM($E96)&lt;&gt;"",IF($D96=1,IF(TRIM(INDEX('Member Census'!$B$23:$BC$1401,MATCH($A96,'Member Census'!$A$23:$A$1401,FALSE),MATCH(H$1,'Member Census'!$B$22:$BC$22,FALSE)))="",$G96,IFERROR(VLOOKUP(INDEX('Member Census'!$B$23:$BC$1401,MATCH($A96,'Member Census'!$A$23:$A$1401,FALSE),MATCH(H$1,'Member Census'!$B$22:$BC$22,FALSE)),Key!$D$2:$F$29,3,FALSE),"")),H95),"")</f>
        <v/>
      </c>
      <c r="I96" s="7" t="str">
        <f>IF(TRIM(INDEX('Member Census'!$B$23:$BC$1401,MATCH($A96,'Member Census'!$A$23:$A$1401,FALSE),MATCH(I$1,'Member Census'!$B$22:$BC$22,FALSE)))="","",INDEX('Member Census'!$B$23:$BC$1401,MATCH($A96,'Member Census'!$A$23:$A$1401,FALSE),MATCH(I$1,'Member Census'!$B$22:$BC$22,FALSE)))</f>
        <v/>
      </c>
      <c r="J96" s="7"/>
      <c r="K96" s="7" t="str">
        <f>LEFT(TRIM(IF(TRIM(INDEX('Member Census'!$B$23:$BC$1401,MATCH($A96,'Member Census'!$A$23:$A$1401,FALSE),MATCH(K$1,'Member Census'!$B$22:$BC$22,FALSE)))="",IF(AND(TRIM($E96)&lt;&gt;"",$D96&gt;1),K95,""),INDEX('Member Census'!$B$23:$BC$1401,MATCH($A96,'Member Census'!$A$23:$A$1401,FALSE),MATCH(K$1,'Member Census'!$B$22:$BC$22,FALSE)))),5)</f>
        <v/>
      </c>
      <c r="L96" s="7" t="str">
        <f t="shared" si="7"/>
        <v/>
      </c>
      <c r="M96" s="7" t="str">
        <f>IF(TRIM($E96)&lt;&gt;"",TRIM(IF(TRIM(INDEX('Member Census'!$B$23:$BC$1401,MATCH($A96,'Member Census'!$A$23:$A$1401,FALSE),MATCH(M$1,'Member Census'!$B$22:$BC$22,FALSE)))="",IF(AND(TRIM($E96)&lt;&gt;"",$D96&gt;1),M95,"N"),INDEX('Member Census'!$B$23:$BC$1401,MATCH($A96,'Member Census'!$A$23:$A$1401,FALSE),MATCH(M$1,'Member Census'!$B$22:$BC$22,FALSE)))),"")</f>
        <v/>
      </c>
      <c r="N96" s="7"/>
      <c r="O96" s="7" t="str">
        <f>TRIM(IF(TRIM(INDEX('Member Census'!$B$23:$BC$1401,MATCH($A96,'Member Census'!$A$23:$A$1401,FALSE),MATCH(O$1,'Member Census'!$B$22:$BC$22,FALSE)))="",IF(AND(TRIM($E96)&lt;&gt;"",$D96&gt;1),O95,""),INDEX('Member Census'!$B$23:$BC$1401,MATCH($A96,'Member Census'!$A$23:$A$1401,FALSE),MATCH(O$1,'Member Census'!$B$22:$BC$22,FALSE))))</f>
        <v/>
      </c>
      <c r="P96" s="7" t="str">
        <f>TRIM(IF(TRIM(INDEX('Member Census'!$B$23:$BC$1401,MATCH($A96,'Member Census'!$A$23:$A$1401,FALSE),MATCH(P$1,'Member Census'!$B$22:$BC$22,FALSE)))="",IF(AND(TRIM($E96)&lt;&gt;"",$D96&gt;1),P95,""),INDEX('Member Census'!$B$23:$BC$1401,MATCH($A96,'Member Census'!$A$23:$A$1401,FALSE),MATCH(P$1,'Member Census'!$B$22:$BC$22,FALSE))))</f>
        <v/>
      </c>
      <c r="Q96" s="7"/>
    </row>
    <row r="97" spans="1:17" x14ac:dyDescent="0.3">
      <c r="A97" s="1">
        <f t="shared" si="5"/>
        <v>90</v>
      </c>
      <c r="B97" s="3"/>
      <c r="C97" s="7" t="str">
        <f t="shared" si="6"/>
        <v/>
      </c>
      <c r="D97" s="7" t="str">
        <f t="shared" si="4"/>
        <v/>
      </c>
      <c r="E97" s="9" t="str">
        <f>IF(TRIM(INDEX('Member Census'!$B$23:$BC$1401,MATCH($A97,'Member Census'!$A$23:$A$1401,FALSE),MATCH(E$1,'Member Census'!$B$22:$BC$22,FALSE)))="","",VLOOKUP(INDEX('Member Census'!$B$23:$BC$1401,MATCH($A97,'Member Census'!$A$23:$A$1401,FALSE),MATCH(E$1,'Member Census'!$B$22:$BC$22,FALSE)),Key!$A$2:$B$27,2,FALSE))</f>
        <v/>
      </c>
      <c r="F97" s="10" t="str">
        <f>IF(TRIM(INDEX('Member Census'!$B$23:$BC$1401,MATCH($A97,'Member Census'!$A$23:$A$1401,FALSE),MATCH(F$1,'Member Census'!$B$22:$BC$22,FALSE)))="","",TEXT(TRIM(INDEX('Member Census'!$B$23:$BC$1401,MATCH($A97,'Member Census'!$A$23:$A$1401,FALSE),MATCH(F$1,'Member Census'!$B$22:$BC$22,FALSE))),"mmddyyyy"))</f>
        <v/>
      </c>
      <c r="G97" s="7" t="str">
        <f>IF(TRIM($E97)&lt;&gt;"",IF($D97=1,IFERROR(VLOOKUP(INDEX('Member Census'!$B$23:$BC$1401,MATCH($A97,'Member Census'!$A$23:$A$1401,FALSE),MATCH(G$1,'Member Census'!$B$22:$BC$22,FALSE)),Key!$C$2:$F$29,4,FALSE),""),G96),"")</f>
        <v/>
      </c>
      <c r="H97" s="7" t="str">
        <f>IF(TRIM($E97)&lt;&gt;"",IF($D97=1,IF(TRIM(INDEX('Member Census'!$B$23:$BC$1401,MATCH($A97,'Member Census'!$A$23:$A$1401,FALSE),MATCH(H$1,'Member Census'!$B$22:$BC$22,FALSE)))="",$G97,IFERROR(VLOOKUP(INDEX('Member Census'!$B$23:$BC$1401,MATCH($A97,'Member Census'!$A$23:$A$1401,FALSE),MATCH(H$1,'Member Census'!$B$22:$BC$22,FALSE)),Key!$D$2:$F$29,3,FALSE),"")),H96),"")</f>
        <v/>
      </c>
      <c r="I97" s="7" t="str">
        <f>IF(TRIM(INDEX('Member Census'!$B$23:$BC$1401,MATCH($A97,'Member Census'!$A$23:$A$1401,FALSE),MATCH(I$1,'Member Census'!$B$22:$BC$22,FALSE)))="","",INDEX('Member Census'!$B$23:$BC$1401,MATCH($A97,'Member Census'!$A$23:$A$1401,FALSE),MATCH(I$1,'Member Census'!$B$22:$BC$22,FALSE)))</f>
        <v/>
      </c>
      <c r="J97" s="7"/>
      <c r="K97" s="7" t="str">
        <f>LEFT(TRIM(IF(TRIM(INDEX('Member Census'!$B$23:$BC$1401,MATCH($A97,'Member Census'!$A$23:$A$1401,FALSE),MATCH(K$1,'Member Census'!$B$22:$BC$22,FALSE)))="",IF(AND(TRIM($E97)&lt;&gt;"",$D97&gt;1),K96,""),INDEX('Member Census'!$B$23:$BC$1401,MATCH($A97,'Member Census'!$A$23:$A$1401,FALSE),MATCH(K$1,'Member Census'!$B$22:$BC$22,FALSE)))),5)</f>
        <v/>
      </c>
      <c r="L97" s="7" t="str">
        <f t="shared" si="7"/>
        <v/>
      </c>
      <c r="M97" s="7" t="str">
        <f>IF(TRIM($E97)&lt;&gt;"",TRIM(IF(TRIM(INDEX('Member Census'!$B$23:$BC$1401,MATCH($A97,'Member Census'!$A$23:$A$1401,FALSE),MATCH(M$1,'Member Census'!$B$22:$BC$22,FALSE)))="",IF(AND(TRIM($E97)&lt;&gt;"",$D97&gt;1),M96,"N"),INDEX('Member Census'!$B$23:$BC$1401,MATCH($A97,'Member Census'!$A$23:$A$1401,FALSE),MATCH(M$1,'Member Census'!$B$22:$BC$22,FALSE)))),"")</f>
        <v/>
      </c>
      <c r="N97" s="7"/>
      <c r="O97" s="7" t="str">
        <f>TRIM(IF(TRIM(INDEX('Member Census'!$B$23:$BC$1401,MATCH($A97,'Member Census'!$A$23:$A$1401,FALSE),MATCH(O$1,'Member Census'!$B$22:$BC$22,FALSE)))="",IF(AND(TRIM($E97)&lt;&gt;"",$D97&gt;1),O96,""),INDEX('Member Census'!$B$23:$BC$1401,MATCH($A97,'Member Census'!$A$23:$A$1401,FALSE),MATCH(O$1,'Member Census'!$B$22:$BC$22,FALSE))))</f>
        <v/>
      </c>
      <c r="P97" s="7" t="str">
        <f>TRIM(IF(TRIM(INDEX('Member Census'!$B$23:$BC$1401,MATCH($A97,'Member Census'!$A$23:$A$1401,FALSE),MATCH(P$1,'Member Census'!$B$22:$BC$22,FALSE)))="",IF(AND(TRIM($E97)&lt;&gt;"",$D97&gt;1),P96,""),INDEX('Member Census'!$B$23:$BC$1401,MATCH($A97,'Member Census'!$A$23:$A$1401,FALSE),MATCH(P$1,'Member Census'!$B$22:$BC$22,FALSE))))</f>
        <v/>
      </c>
      <c r="Q97" s="7"/>
    </row>
    <row r="98" spans="1:17" x14ac:dyDescent="0.3">
      <c r="A98" s="1">
        <f t="shared" si="5"/>
        <v>91</v>
      </c>
      <c r="B98" s="3"/>
      <c r="C98" s="7" t="str">
        <f t="shared" si="6"/>
        <v/>
      </c>
      <c r="D98" s="7" t="str">
        <f t="shared" si="4"/>
        <v/>
      </c>
      <c r="E98" s="9" t="str">
        <f>IF(TRIM(INDEX('Member Census'!$B$23:$BC$1401,MATCH($A98,'Member Census'!$A$23:$A$1401,FALSE),MATCH(E$1,'Member Census'!$B$22:$BC$22,FALSE)))="","",VLOOKUP(INDEX('Member Census'!$B$23:$BC$1401,MATCH($A98,'Member Census'!$A$23:$A$1401,FALSE),MATCH(E$1,'Member Census'!$B$22:$BC$22,FALSE)),Key!$A$2:$B$27,2,FALSE))</f>
        <v/>
      </c>
      <c r="F98" s="10" t="str">
        <f>IF(TRIM(INDEX('Member Census'!$B$23:$BC$1401,MATCH($A98,'Member Census'!$A$23:$A$1401,FALSE),MATCH(F$1,'Member Census'!$B$22:$BC$22,FALSE)))="","",TEXT(TRIM(INDEX('Member Census'!$B$23:$BC$1401,MATCH($A98,'Member Census'!$A$23:$A$1401,FALSE),MATCH(F$1,'Member Census'!$B$22:$BC$22,FALSE))),"mmddyyyy"))</f>
        <v/>
      </c>
      <c r="G98" s="7" t="str">
        <f>IF(TRIM($E98)&lt;&gt;"",IF($D98=1,IFERROR(VLOOKUP(INDEX('Member Census'!$B$23:$BC$1401,MATCH($A98,'Member Census'!$A$23:$A$1401,FALSE),MATCH(G$1,'Member Census'!$B$22:$BC$22,FALSE)),Key!$C$2:$F$29,4,FALSE),""),G97),"")</f>
        <v/>
      </c>
      <c r="H98" s="7" t="str">
        <f>IF(TRIM($E98)&lt;&gt;"",IF($D98=1,IF(TRIM(INDEX('Member Census'!$B$23:$BC$1401,MATCH($A98,'Member Census'!$A$23:$A$1401,FALSE),MATCH(H$1,'Member Census'!$B$22:$BC$22,FALSE)))="",$G98,IFERROR(VLOOKUP(INDEX('Member Census'!$B$23:$BC$1401,MATCH($A98,'Member Census'!$A$23:$A$1401,FALSE),MATCH(H$1,'Member Census'!$B$22:$BC$22,FALSE)),Key!$D$2:$F$29,3,FALSE),"")),H97),"")</f>
        <v/>
      </c>
      <c r="I98" s="7" t="str">
        <f>IF(TRIM(INDEX('Member Census'!$B$23:$BC$1401,MATCH($A98,'Member Census'!$A$23:$A$1401,FALSE),MATCH(I$1,'Member Census'!$B$22:$BC$22,FALSE)))="","",INDEX('Member Census'!$B$23:$BC$1401,MATCH($A98,'Member Census'!$A$23:$A$1401,FALSE),MATCH(I$1,'Member Census'!$B$22:$BC$22,FALSE)))</f>
        <v/>
      </c>
      <c r="J98" s="7"/>
      <c r="K98" s="7" t="str">
        <f>LEFT(TRIM(IF(TRIM(INDEX('Member Census'!$B$23:$BC$1401,MATCH($A98,'Member Census'!$A$23:$A$1401,FALSE),MATCH(K$1,'Member Census'!$B$22:$BC$22,FALSE)))="",IF(AND(TRIM($E98)&lt;&gt;"",$D98&gt;1),K97,""),INDEX('Member Census'!$B$23:$BC$1401,MATCH($A98,'Member Census'!$A$23:$A$1401,FALSE),MATCH(K$1,'Member Census'!$B$22:$BC$22,FALSE)))),5)</f>
        <v/>
      </c>
      <c r="L98" s="7" t="str">
        <f t="shared" si="7"/>
        <v/>
      </c>
      <c r="M98" s="7" t="str">
        <f>IF(TRIM($E98)&lt;&gt;"",TRIM(IF(TRIM(INDEX('Member Census'!$B$23:$BC$1401,MATCH($A98,'Member Census'!$A$23:$A$1401,FALSE),MATCH(M$1,'Member Census'!$B$22:$BC$22,FALSE)))="",IF(AND(TRIM($E98)&lt;&gt;"",$D98&gt;1),M97,"N"),INDEX('Member Census'!$B$23:$BC$1401,MATCH($A98,'Member Census'!$A$23:$A$1401,FALSE),MATCH(M$1,'Member Census'!$B$22:$BC$22,FALSE)))),"")</f>
        <v/>
      </c>
      <c r="N98" s="7"/>
      <c r="O98" s="7" t="str">
        <f>TRIM(IF(TRIM(INDEX('Member Census'!$B$23:$BC$1401,MATCH($A98,'Member Census'!$A$23:$A$1401,FALSE),MATCH(O$1,'Member Census'!$B$22:$BC$22,FALSE)))="",IF(AND(TRIM($E98)&lt;&gt;"",$D98&gt;1),O97,""),INDEX('Member Census'!$B$23:$BC$1401,MATCH($A98,'Member Census'!$A$23:$A$1401,FALSE),MATCH(O$1,'Member Census'!$B$22:$BC$22,FALSE))))</f>
        <v/>
      </c>
      <c r="P98" s="7" t="str">
        <f>TRIM(IF(TRIM(INDEX('Member Census'!$B$23:$BC$1401,MATCH($A98,'Member Census'!$A$23:$A$1401,FALSE),MATCH(P$1,'Member Census'!$B$22:$BC$22,FALSE)))="",IF(AND(TRIM($E98)&lt;&gt;"",$D98&gt;1),P97,""),INDEX('Member Census'!$B$23:$BC$1401,MATCH($A98,'Member Census'!$A$23:$A$1401,FALSE),MATCH(P$1,'Member Census'!$B$22:$BC$22,FALSE))))</f>
        <v/>
      </c>
      <c r="Q98" s="7"/>
    </row>
    <row r="99" spans="1:17" x14ac:dyDescent="0.3">
      <c r="A99" s="1">
        <f t="shared" si="5"/>
        <v>92</v>
      </c>
      <c r="B99" s="3"/>
      <c r="C99" s="7" t="str">
        <f t="shared" si="6"/>
        <v/>
      </c>
      <c r="D99" s="7" t="str">
        <f t="shared" si="4"/>
        <v/>
      </c>
      <c r="E99" s="9" t="str">
        <f>IF(TRIM(INDEX('Member Census'!$B$23:$BC$1401,MATCH($A99,'Member Census'!$A$23:$A$1401,FALSE),MATCH(E$1,'Member Census'!$B$22:$BC$22,FALSE)))="","",VLOOKUP(INDEX('Member Census'!$B$23:$BC$1401,MATCH($A99,'Member Census'!$A$23:$A$1401,FALSE),MATCH(E$1,'Member Census'!$B$22:$BC$22,FALSE)),Key!$A$2:$B$27,2,FALSE))</f>
        <v/>
      </c>
      <c r="F99" s="10" t="str">
        <f>IF(TRIM(INDEX('Member Census'!$B$23:$BC$1401,MATCH($A99,'Member Census'!$A$23:$A$1401,FALSE),MATCH(F$1,'Member Census'!$B$22:$BC$22,FALSE)))="","",TEXT(TRIM(INDEX('Member Census'!$B$23:$BC$1401,MATCH($A99,'Member Census'!$A$23:$A$1401,FALSE),MATCH(F$1,'Member Census'!$B$22:$BC$22,FALSE))),"mmddyyyy"))</f>
        <v/>
      </c>
      <c r="G99" s="7" t="str">
        <f>IF(TRIM($E99)&lt;&gt;"",IF($D99=1,IFERROR(VLOOKUP(INDEX('Member Census'!$B$23:$BC$1401,MATCH($A99,'Member Census'!$A$23:$A$1401,FALSE),MATCH(G$1,'Member Census'!$B$22:$BC$22,FALSE)),Key!$C$2:$F$29,4,FALSE),""),G98),"")</f>
        <v/>
      </c>
      <c r="H99" s="7" t="str">
        <f>IF(TRIM($E99)&lt;&gt;"",IF($D99=1,IF(TRIM(INDEX('Member Census'!$B$23:$BC$1401,MATCH($A99,'Member Census'!$A$23:$A$1401,FALSE),MATCH(H$1,'Member Census'!$B$22:$BC$22,FALSE)))="",$G99,IFERROR(VLOOKUP(INDEX('Member Census'!$B$23:$BC$1401,MATCH($A99,'Member Census'!$A$23:$A$1401,FALSE),MATCH(H$1,'Member Census'!$B$22:$BC$22,FALSE)),Key!$D$2:$F$29,3,FALSE),"")),H98),"")</f>
        <v/>
      </c>
      <c r="I99" s="7" t="str">
        <f>IF(TRIM(INDEX('Member Census'!$B$23:$BC$1401,MATCH($A99,'Member Census'!$A$23:$A$1401,FALSE),MATCH(I$1,'Member Census'!$B$22:$BC$22,FALSE)))="","",INDEX('Member Census'!$B$23:$BC$1401,MATCH($A99,'Member Census'!$A$23:$A$1401,FALSE),MATCH(I$1,'Member Census'!$B$22:$BC$22,FALSE)))</f>
        <v/>
      </c>
      <c r="J99" s="7"/>
      <c r="K99" s="7" t="str">
        <f>LEFT(TRIM(IF(TRIM(INDEX('Member Census'!$B$23:$BC$1401,MATCH($A99,'Member Census'!$A$23:$A$1401,FALSE),MATCH(K$1,'Member Census'!$B$22:$BC$22,FALSE)))="",IF(AND(TRIM($E99)&lt;&gt;"",$D99&gt;1),K98,""),INDEX('Member Census'!$B$23:$BC$1401,MATCH($A99,'Member Census'!$A$23:$A$1401,FALSE),MATCH(K$1,'Member Census'!$B$22:$BC$22,FALSE)))),5)</f>
        <v/>
      </c>
      <c r="L99" s="7" t="str">
        <f t="shared" si="7"/>
        <v/>
      </c>
      <c r="M99" s="7" t="str">
        <f>IF(TRIM($E99)&lt;&gt;"",TRIM(IF(TRIM(INDEX('Member Census'!$B$23:$BC$1401,MATCH($A99,'Member Census'!$A$23:$A$1401,FALSE),MATCH(M$1,'Member Census'!$B$22:$BC$22,FALSE)))="",IF(AND(TRIM($E99)&lt;&gt;"",$D99&gt;1),M98,"N"),INDEX('Member Census'!$B$23:$BC$1401,MATCH($A99,'Member Census'!$A$23:$A$1401,FALSE),MATCH(M$1,'Member Census'!$B$22:$BC$22,FALSE)))),"")</f>
        <v/>
      </c>
      <c r="N99" s="7"/>
      <c r="O99" s="7" t="str">
        <f>TRIM(IF(TRIM(INDEX('Member Census'!$B$23:$BC$1401,MATCH($A99,'Member Census'!$A$23:$A$1401,FALSE),MATCH(O$1,'Member Census'!$B$22:$BC$22,FALSE)))="",IF(AND(TRIM($E99)&lt;&gt;"",$D99&gt;1),O98,""),INDEX('Member Census'!$B$23:$BC$1401,MATCH($A99,'Member Census'!$A$23:$A$1401,FALSE),MATCH(O$1,'Member Census'!$B$22:$BC$22,FALSE))))</f>
        <v/>
      </c>
      <c r="P99" s="7" t="str">
        <f>TRIM(IF(TRIM(INDEX('Member Census'!$B$23:$BC$1401,MATCH($A99,'Member Census'!$A$23:$A$1401,FALSE),MATCH(P$1,'Member Census'!$B$22:$BC$22,FALSE)))="",IF(AND(TRIM($E99)&lt;&gt;"",$D99&gt;1),P98,""),INDEX('Member Census'!$B$23:$BC$1401,MATCH($A99,'Member Census'!$A$23:$A$1401,FALSE),MATCH(P$1,'Member Census'!$B$22:$BC$22,FALSE))))</f>
        <v/>
      </c>
      <c r="Q99" s="7"/>
    </row>
    <row r="100" spans="1:17" x14ac:dyDescent="0.3">
      <c r="A100" s="1">
        <f t="shared" si="5"/>
        <v>93</v>
      </c>
      <c r="B100" s="3"/>
      <c r="C100" s="7" t="str">
        <f t="shared" si="6"/>
        <v/>
      </c>
      <c r="D100" s="7" t="str">
        <f t="shared" si="4"/>
        <v/>
      </c>
      <c r="E100" s="9" t="str">
        <f>IF(TRIM(INDEX('Member Census'!$B$23:$BC$1401,MATCH($A100,'Member Census'!$A$23:$A$1401,FALSE),MATCH(E$1,'Member Census'!$B$22:$BC$22,FALSE)))="","",VLOOKUP(INDEX('Member Census'!$B$23:$BC$1401,MATCH($A100,'Member Census'!$A$23:$A$1401,FALSE),MATCH(E$1,'Member Census'!$B$22:$BC$22,FALSE)),Key!$A$2:$B$27,2,FALSE))</f>
        <v/>
      </c>
      <c r="F100" s="10" t="str">
        <f>IF(TRIM(INDEX('Member Census'!$B$23:$BC$1401,MATCH($A100,'Member Census'!$A$23:$A$1401,FALSE),MATCH(F$1,'Member Census'!$B$22:$BC$22,FALSE)))="","",TEXT(TRIM(INDEX('Member Census'!$B$23:$BC$1401,MATCH($A100,'Member Census'!$A$23:$A$1401,FALSE),MATCH(F$1,'Member Census'!$B$22:$BC$22,FALSE))),"mmddyyyy"))</f>
        <v/>
      </c>
      <c r="G100" s="7" t="str">
        <f>IF(TRIM($E100)&lt;&gt;"",IF($D100=1,IFERROR(VLOOKUP(INDEX('Member Census'!$B$23:$BC$1401,MATCH($A100,'Member Census'!$A$23:$A$1401,FALSE),MATCH(G$1,'Member Census'!$B$22:$BC$22,FALSE)),Key!$C$2:$F$29,4,FALSE),""),G99),"")</f>
        <v/>
      </c>
      <c r="H100" s="7" t="str">
        <f>IF(TRIM($E100)&lt;&gt;"",IF($D100=1,IF(TRIM(INDEX('Member Census'!$B$23:$BC$1401,MATCH($A100,'Member Census'!$A$23:$A$1401,FALSE),MATCH(H$1,'Member Census'!$B$22:$BC$22,FALSE)))="",$G100,IFERROR(VLOOKUP(INDEX('Member Census'!$B$23:$BC$1401,MATCH($A100,'Member Census'!$A$23:$A$1401,FALSE),MATCH(H$1,'Member Census'!$B$22:$BC$22,FALSE)),Key!$D$2:$F$29,3,FALSE),"")),H99),"")</f>
        <v/>
      </c>
      <c r="I100" s="7" t="str">
        <f>IF(TRIM(INDEX('Member Census'!$B$23:$BC$1401,MATCH($A100,'Member Census'!$A$23:$A$1401,FALSE),MATCH(I$1,'Member Census'!$B$22:$BC$22,FALSE)))="","",INDEX('Member Census'!$B$23:$BC$1401,MATCH($A100,'Member Census'!$A$23:$A$1401,FALSE),MATCH(I$1,'Member Census'!$B$22:$BC$22,FALSE)))</f>
        <v/>
      </c>
      <c r="J100" s="7"/>
      <c r="K100" s="7" t="str">
        <f>LEFT(TRIM(IF(TRIM(INDEX('Member Census'!$B$23:$BC$1401,MATCH($A100,'Member Census'!$A$23:$A$1401,FALSE),MATCH(K$1,'Member Census'!$B$22:$BC$22,FALSE)))="",IF(AND(TRIM($E100)&lt;&gt;"",$D100&gt;1),K99,""),INDEX('Member Census'!$B$23:$BC$1401,MATCH($A100,'Member Census'!$A$23:$A$1401,FALSE),MATCH(K$1,'Member Census'!$B$22:$BC$22,FALSE)))),5)</f>
        <v/>
      </c>
      <c r="L100" s="7" t="str">
        <f t="shared" si="7"/>
        <v/>
      </c>
      <c r="M100" s="7" t="str">
        <f>IF(TRIM($E100)&lt;&gt;"",TRIM(IF(TRIM(INDEX('Member Census'!$B$23:$BC$1401,MATCH($A100,'Member Census'!$A$23:$A$1401,FALSE),MATCH(M$1,'Member Census'!$B$22:$BC$22,FALSE)))="",IF(AND(TRIM($E100)&lt;&gt;"",$D100&gt;1),M99,"N"),INDEX('Member Census'!$B$23:$BC$1401,MATCH($A100,'Member Census'!$A$23:$A$1401,FALSE),MATCH(M$1,'Member Census'!$B$22:$BC$22,FALSE)))),"")</f>
        <v/>
      </c>
      <c r="N100" s="7"/>
      <c r="O100" s="7" t="str">
        <f>TRIM(IF(TRIM(INDEX('Member Census'!$B$23:$BC$1401,MATCH($A100,'Member Census'!$A$23:$A$1401,FALSE),MATCH(O$1,'Member Census'!$B$22:$BC$22,FALSE)))="",IF(AND(TRIM($E100)&lt;&gt;"",$D100&gt;1),O99,""),INDEX('Member Census'!$B$23:$BC$1401,MATCH($A100,'Member Census'!$A$23:$A$1401,FALSE),MATCH(O$1,'Member Census'!$B$22:$BC$22,FALSE))))</f>
        <v/>
      </c>
      <c r="P100" s="7" t="str">
        <f>TRIM(IF(TRIM(INDEX('Member Census'!$B$23:$BC$1401,MATCH($A100,'Member Census'!$A$23:$A$1401,FALSE),MATCH(P$1,'Member Census'!$B$22:$BC$22,FALSE)))="",IF(AND(TRIM($E100)&lt;&gt;"",$D100&gt;1),P99,""),INDEX('Member Census'!$B$23:$BC$1401,MATCH($A100,'Member Census'!$A$23:$A$1401,FALSE),MATCH(P$1,'Member Census'!$B$22:$BC$22,FALSE))))</f>
        <v/>
      </c>
      <c r="Q100" s="7"/>
    </row>
    <row r="101" spans="1:17" x14ac:dyDescent="0.3">
      <c r="A101" s="1">
        <f t="shared" si="5"/>
        <v>94</v>
      </c>
      <c r="B101" s="3"/>
      <c r="C101" s="7" t="str">
        <f t="shared" si="6"/>
        <v/>
      </c>
      <c r="D101" s="7" t="str">
        <f t="shared" si="4"/>
        <v/>
      </c>
      <c r="E101" s="9" t="str">
        <f>IF(TRIM(INDEX('Member Census'!$B$23:$BC$1401,MATCH($A101,'Member Census'!$A$23:$A$1401,FALSE),MATCH(E$1,'Member Census'!$B$22:$BC$22,FALSE)))="","",VLOOKUP(INDEX('Member Census'!$B$23:$BC$1401,MATCH($A101,'Member Census'!$A$23:$A$1401,FALSE),MATCH(E$1,'Member Census'!$B$22:$BC$22,FALSE)),Key!$A$2:$B$27,2,FALSE))</f>
        <v/>
      </c>
      <c r="F101" s="10" t="str">
        <f>IF(TRIM(INDEX('Member Census'!$B$23:$BC$1401,MATCH($A101,'Member Census'!$A$23:$A$1401,FALSE),MATCH(F$1,'Member Census'!$B$22:$BC$22,FALSE)))="","",TEXT(TRIM(INDEX('Member Census'!$B$23:$BC$1401,MATCH($A101,'Member Census'!$A$23:$A$1401,FALSE),MATCH(F$1,'Member Census'!$B$22:$BC$22,FALSE))),"mmddyyyy"))</f>
        <v/>
      </c>
      <c r="G101" s="7" t="str">
        <f>IF(TRIM($E101)&lt;&gt;"",IF($D101=1,IFERROR(VLOOKUP(INDEX('Member Census'!$B$23:$BC$1401,MATCH($A101,'Member Census'!$A$23:$A$1401,FALSE),MATCH(G$1,'Member Census'!$B$22:$BC$22,FALSE)),Key!$C$2:$F$29,4,FALSE),""),G100),"")</f>
        <v/>
      </c>
      <c r="H101" s="7" t="str">
        <f>IF(TRIM($E101)&lt;&gt;"",IF($D101=1,IF(TRIM(INDEX('Member Census'!$B$23:$BC$1401,MATCH($A101,'Member Census'!$A$23:$A$1401,FALSE),MATCH(H$1,'Member Census'!$B$22:$BC$22,FALSE)))="",$G101,IFERROR(VLOOKUP(INDEX('Member Census'!$B$23:$BC$1401,MATCH($A101,'Member Census'!$A$23:$A$1401,FALSE),MATCH(H$1,'Member Census'!$B$22:$BC$22,FALSE)),Key!$D$2:$F$29,3,FALSE),"")),H100),"")</f>
        <v/>
      </c>
      <c r="I101" s="7" t="str">
        <f>IF(TRIM(INDEX('Member Census'!$B$23:$BC$1401,MATCH($A101,'Member Census'!$A$23:$A$1401,FALSE),MATCH(I$1,'Member Census'!$B$22:$BC$22,FALSE)))="","",INDEX('Member Census'!$B$23:$BC$1401,MATCH($A101,'Member Census'!$A$23:$A$1401,FALSE),MATCH(I$1,'Member Census'!$B$22:$BC$22,FALSE)))</f>
        <v/>
      </c>
      <c r="J101" s="7"/>
      <c r="K101" s="7" t="str">
        <f>LEFT(TRIM(IF(TRIM(INDEX('Member Census'!$B$23:$BC$1401,MATCH($A101,'Member Census'!$A$23:$A$1401,FALSE),MATCH(K$1,'Member Census'!$B$22:$BC$22,FALSE)))="",IF(AND(TRIM($E101)&lt;&gt;"",$D101&gt;1),K100,""),INDEX('Member Census'!$B$23:$BC$1401,MATCH($A101,'Member Census'!$A$23:$A$1401,FALSE),MATCH(K$1,'Member Census'!$B$22:$BC$22,FALSE)))),5)</f>
        <v/>
      </c>
      <c r="L101" s="7" t="str">
        <f t="shared" si="7"/>
        <v/>
      </c>
      <c r="M101" s="7" t="str">
        <f>IF(TRIM($E101)&lt;&gt;"",TRIM(IF(TRIM(INDEX('Member Census'!$B$23:$BC$1401,MATCH($A101,'Member Census'!$A$23:$A$1401,FALSE),MATCH(M$1,'Member Census'!$B$22:$BC$22,FALSE)))="",IF(AND(TRIM($E101)&lt;&gt;"",$D101&gt;1),M100,"N"),INDEX('Member Census'!$B$23:$BC$1401,MATCH($A101,'Member Census'!$A$23:$A$1401,FALSE),MATCH(M$1,'Member Census'!$B$22:$BC$22,FALSE)))),"")</f>
        <v/>
      </c>
      <c r="N101" s="7"/>
      <c r="O101" s="7" t="str">
        <f>TRIM(IF(TRIM(INDEX('Member Census'!$B$23:$BC$1401,MATCH($A101,'Member Census'!$A$23:$A$1401,FALSE),MATCH(O$1,'Member Census'!$B$22:$BC$22,FALSE)))="",IF(AND(TRIM($E101)&lt;&gt;"",$D101&gt;1),O100,""),INDEX('Member Census'!$B$23:$BC$1401,MATCH($A101,'Member Census'!$A$23:$A$1401,FALSE),MATCH(O$1,'Member Census'!$B$22:$BC$22,FALSE))))</f>
        <v/>
      </c>
      <c r="P101" s="7" t="str">
        <f>TRIM(IF(TRIM(INDEX('Member Census'!$B$23:$BC$1401,MATCH($A101,'Member Census'!$A$23:$A$1401,FALSE),MATCH(P$1,'Member Census'!$B$22:$BC$22,FALSE)))="",IF(AND(TRIM($E101)&lt;&gt;"",$D101&gt;1),P100,""),INDEX('Member Census'!$B$23:$BC$1401,MATCH($A101,'Member Census'!$A$23:$A$1401,FALSE),MATCH(P$1,'Member Census'!$B$22:$BC$22,FALSE))))</f>
        <v/>
      </c>
      <c r="Q101" s="7"/>
    </row>
    <row r="102" spans="1:17" x14ac:dyDescent="0.3">
      <c r="A102" s="1">
        <f t="shared" si="5"/>
        <v>95</v>
      </c>
      <c r="B102" s="3"/>
      <c r="C102" s="7" t="str">
        <f t="shared" si="6"/>
        <v/>
      </c>
      <c r="D102" s="7" t="str">
        <f t="shared" si="4"/>
        <v/>
      </c>
      <c r="E102" s="9" t="str">
        <f>IF(TRIM(INDEX('Member Census'!$B$23:$BC$1401,MATCH($A102,'Member Census'!$A$23:$A$1401,FALSE),MATCH(E$1,'Member Census'!$B$22:$BC$22,FALSE)))="","",VLOOKUP(INDEX('Member Census'!$B$23:$BC$1401,MATCH($A102,'Member Census'!$A$23:$A$1401,FALSE),MATCH(E$1,'Member Census'!$B$22:$BC$22,FALSE)),Key!$A$2:$B$27,2,FALSE))</f>
        <v/>
      </c>
      <c r="F102" s="10" t="str">
        <f>IF(TRIM(INDEX('Member Census'!$B$23:$BC$1401,MATCH($A102,'Member Census'!$A$23:$A$1401,FALSE),MATCH(F$1,'Member Census'!$B$22:$BC$22,FALSE)))="","",TEXT(TRIM(INDEX('Member Census'!$B$23:$BC$1401,MATCH($A102,'Member Census'!$A$23:$A$1401,FALSE),MATCH(F$1,'Member Census'!$B$22:$BC$22,FALSE))),"mmddyyyy"))</f>
        <v/>
      </c>
      <c r="G102" s="7" t="str">
        <f>IF(TRIM($E102)&lt;&gt;"",IF($D102=1,IFERROR(VLOOKUP(INDEX('Member Census'!$B$23:$BC$1401,MATCH($A102,'Member Census'!$A$23:$A$1401,FALSE),MATCH(G$1,'Member Census'!$B$22:$BC$22,FALSE)),Key!$C$2:$F$29,4,FALSE),""),G101),"")</f>
        <v/>
      </c>
      <c r="H102" s="7" t="str">
        <f>IF(TRIM($E102)&lt;&gt;"",IF($D102=1,IF(TRIM(INDEX('Member Census'!$B$23:$BC$1401,MATCH($A102,'Member Census'!$A$23:$A$1401,FALSE),MATCH(H$1,'Member Census'!$B$22:$BC$22,FALSE)))="",$G102,IFERROR(VLOOKUP(INDEX('Member Census'!$B$23:$BC$1401,MATCH($A102,'Member Census'!$A$23:$A$1401,FALSE),MATCH(H$1,'Member Census'!$B$22:$BC$22,FALSE)),Key!$D$2:$F$29,3,FALSE),"")),H101),"")</f>
        <v/>
      </c>
      <c r="I102" s="7" t="str">
        <f>IF(TRIM(INDEX('Member Census'!$B$23:$BC$1401,MATCH($A102,'Member Census'!$A$23:$A$1401,FALSE),MATCH(I$1,'Member Census'!$B$22:$BC$22,FALSE)))="","",INDEX('Member Census'!$B$23:$BC$1401,MATCH($A102,'Member Census'!$A$23:$A$1401,FALSE),MATCH(I$1,'Member Census'!$B$22:$BC$22,FALSE)))</f>
        <v/>
      </c>
      <c r="J102" s="7"/>
      <c r="K102" s="7" t="str">
        <f>LEFT(TRIM(IF(TRIM(INDEX('Member Census'!$B$23:$BC$1401,MATCH($A102,'Member Census'!$A$23:$A$1401,FALSE),MATCH(K$1,'Member Census'!$B$22:$BC$22,FALSE)))="",IF(AND(TRIM($E102)&lt;&gt;"",$D102&gt;1),K101,""),INDEX('Member Census'!$B$23:$BC$1401,MATCH($A102,'Member Census'!$A$23:$A$1401,FALSE),MATCH(K$1,'Member Census'!$B$22:$BC$22,FALSE)))),5)</f>
        <v/>
      </c>
      <c r="L102" s="7" t="str">
        <f t="shared" si="7"/>
        <v/>
      </c>
      <c r="M102" s="7" t="str">
        <f>IF(TRIM($E102)&lt;&gt;"",TRIM(IF(TRIM(INDEX('Member Census'!$B$23:$BC$1401,MATCH($A102,'Member Census'!$A$23:$A$1401,FALSE),MATCH(M$1,'Member Census'!$B$22:$BC$22,FALSE)))="",IF(AND(TRIM($E102)&lt;&gt;"",$D102&gt;1),M101,"N"),INDEX('Member Census'!$B$23:$BC$1401,MATCH($A102,'Member Census'!$A$23:$A$1401,FALSE),MATCH(M$1,'Member Census'!$B$22:$BC$22,FALSE)))),"")</f>
        <v/>
      </c>
      <c r="N102" s="7"/>
      <c r="O102" s="7" t="str">
        <f>TRIM(IF(TRIM(INDEX('Member Census'!$B$23:$BC$1401,MATCH($A102,'Member Census'!$A$23:$A$1401,FALSE),MATCH(O$1,'Member Census'!$B$22:$BC$22,FALSE)))="",IF(AND(TRIM($E102)&lt;&gt;"",$D102&gt;1),O101,""),INDEX('Member Census'!$B$23:$BC$1401,MATCH($A102,'Member Census'!$A$23:$A$1401,FALSE),MATCH(O$1,'Member Census'!$B$22:$BC$22,FALSE))))</f>
        <v/>
      </c>
      <c r="P102" s="7" t="str">
        <f>TRIM(IF(TRIM(INDEX('Member Census'!$B$23:$BC$1401,MATCH($A102,'Member Census'!$A$23:$A$1401,FALSE),MATCH(P$1,'Member Census'!$B$22:$BC$22,FALSE)))="",IF(AND(TRIM($E102)&lt;&gt;"",$D102&gt;1),P101,""),INDEX('Member Census'!$B$23:$BC$1401,MATCH($A102,'Member Census'!$A$23:$A$1401,FALSE),MATCH(P$1,'Member Census'!$B$22:$BC$22,FALSE))))</f>
        <v/>
      </c>
      <c r="Q102" s="7"/>
    </row>
    <row r="103" spans="1:17" x14ac:dyDescent="0.3">
      <c r="A103" s="1">
        <f t="shared" si="5"/>
        <v>96</v>
      </c>
      <c r="B103" s="3"/>
      <c r="C103" s="7" t="str">
        <f t="shared" si="6"/>
        <v/>
      </c>
      <c r="D103" s="7" t="str">
        <f t="shared" si="4"/>
        <v/>
      </c>
      <c r="E103" s="9" t="str">
        <f>IF(TRIM(INDEX('Member Census'!$B$23:$BC$1401,MATCH($A103,'Member Census'!$A$23:$A$1401,FALSE),MATCH(E$1,'Member Census'!$B$22:$BC$22,FALSE)))="","",VLOOKUP(INDEX('Member Census'!$B$23:$BC$1401,MATCH($A103,'Member Census'!$A$23:$A$1401,FALSE),MATCH(E$1,'Member Census'!$B$22:$BC$22,FALSE)),Key!$A$2:$B$27,2,FALSE))</f>
        <v/>
      </c>
      <c r="F103" s="10" t="str">
        <f>IF(TRIM(INDEX('Member Census'!$B$23:$BC$1401,MATCH($A103,'Member Census'!$A$23:$A$1401,FALSE),MATCH(F$1,'Member Census'!$B$22:$BC$22,FALSE)))="","",TEXT(TRIM(INDEX('Member Census'!$B$23:$BC$1401,MATCH($A103,'Member Census'!$A$23:$A$1401,FALSE),MATCH(F$1,'Member Census'!$B$22:$BC$22,FALSE))),"mmddyyyy"))</f>
        <v/>
      </c>
      <c r="G103" s="7" t="str">
        <f>IF(TRIM($E103)&lt;&gt;"",IF($D103=1,IFERROR(VLOOKUP(INDEX('Member Census'!$B$23:$BC$1401,MATCH($A103,'Member Census'!$A$23:$A$1401,FALSE),MATCH(G$1,'Member Census'!$B$22:$BC$22,FALSE)),Key!$C$2:$F$29,4,FALSE),""),G102),"")</f>
        <v/>
      </c>
      <c r="H103" s="7" t="str">
        <f>IF(TRIM($E103)&lt;&gt;"",IF($D103=1,IF(TRIM(INDEX('Member Census'!$B$23:$BC$1401,MATCH($A103,'Member Census'!$A$23:$A$1401,FALSE),MATCH(H$1,'Member Census'!$B$22:$BC$22,FALSE)))="",$G103,IFERROR(VLOOKUP(INDEX('Member Census'!$B$23:$BC$1401,MATCH($A103,'Member Census'!$A$23:$A$1401,FALSE),MATCH(H$1,'Member Census'!$B$22:$BC$22,FALSE)),Key!$D$2:$F$29,3,FALSE),"")),H102),"")</f>
        <v/>
      </c>
      <c r="I103" s="7" t="str">
        <f>IF(TRIM(INDEX('Member Census'!$B$23:$BC$1401,MATCH($A103,'Member Census'!$A$23:$A$1401,FALSE),MATCH(I$1,'Member Census'!$B$22:$BC$22,FALSE)))="","",INDEX('Member Census'!$B$23:$BC$1401,MATCH($A103,'Member Census'!$A$23:$A$1401,FALSE),MATCH(I$1,'Member Census'!$B$22:$BC$22,FALSE)))</f>
        <v/>
      </c>
      <c r="J103" s="7"/>
      <c r="K103" s="7" t="str">
        <f>LEFT(TRIM(IF(TRIM(INDEX('Member Census'!$B$23:$BC$1401,MATCH($A103,'Member Census'!$A$23:$A$1401,FALSE),MATCH(K$1,'Member Census'!$B$22:$BC$22,FALSE)))="",IF(AND(TRIM($E103)&lt;&gt;"",$D103&gt;1),K102,""),INDEX('Member Census'!$B$23:$BC$1401,MATCH($A103,'Member Census'!$A$23:$A$1401,FALSE),MATCH(K$1,'Member Census'!$B$22:$BC$22,FALSE)))),5)</f>
        <v/>
      </c>
      <c r="L103" s="7" t="str">
        <f t="shared" si="7"/>
        <v/>
      </c>
      <c r="M103" s="7" t="str">
        <f>IF(TRIM($E103)&lt;&gt;"",TRIM(IF(TRIM(INDEX('Member Census'!$B$23:$BC$1401,MATCH($A103,'Member Census'!$A$23:$A$1401,FALSE),MATCH(M$1,'Member Census'!$B$22:$BC$22,FALSE)))="",IF(AND(TRIM($E103)&lt;&gt;"",$D103&gt;1),M102,"N"),INDEX('Member Census'!$B$23:$BC$1401,MATCH($A103,'Member Census'!$A$23:$A$1401,FALSE),MATCH(M$1,'Member Census'!$B$22:$BC$22,FALSE)))),"")</f>
        <v/>
      </c>
      <c r="N103" s="7"/>
      <c r="O103" s="7" t="str">
        <f>TRIM(IF(TRIM(INDEX('Member Census'!$B$23:$BC$1401,MATCH($A103,'Member Census'!$A$23:$A$1401,FALSE),MATCH(O$1,'Member Census'!$B$22:$BC$22,FALSE)))="",IF(AND(TRIM($E103)&lt;&gt;"",$D103&gt;1),O102,""),INDEX('Member Census'!$B$23:$BC$1401,MATCH($A103,'Member Census'!$A$23:$A$1401,FALSE),MATCH(O$1,'Member Census'!$B$22:$BC$22,FALSE))))</f>
        <v/>
      </c>
      <c r="P103" s="7" t="str">
        <f>TRIM(IF(TRIM(INDEX('Member Census'!$B$23:$BC$1401,MATCH($A103,'Member Census'!$A$23:$A$1401,FALSE),MATCH(P$1,'Member Census'!$B$22:$BC$22,FALSE)))="",IF(AND(TRIM($E103)&lt;&gt;"",$D103&gt;1),P102,""),INDEX('Member Census'!$B$23:$BC$1401,MATCH($A103,'Member Census'!$A$23:$A$1401,FALSE),MATCH(P$1,'Member Census'!$B$22:$BC$22,FALSE))))</f>
        <v/>
      </c>
      <c r="Q103" s="7"/>
    </row>
    <row r="104" spans="1:17" x14ac:dyDescent="0.3">
      <c r="A104" s="1">
        <f t="shared" si="5"/>
        <v>97</v>
      </c>
      <c r="B104" s="3"/>
      <c r="C104" s="7" t="str">
        <f t="shared" si="6"/>
        <v/>
      </c>
      <c r="D104" s="7" t="str">
        <f t="shared" si="4"/>
        <v/>
      </c>
      <c r="E104" s="9" t="str">
        <f>IF(TRIM(INDEX('Member Census'!$B$23:$BC$1401,MATCH($A104,'Member Census'!$A$23:$A$1401,FALSE),MATCH(E$1,'Member Census'!$B$22:$BC$22,FALSE)))="","",VLOOKUP(INDEX('Member Census'!$B$23:$BC$1401,MATCH($A104,'Member Census'!$A$23:$A$1401,FALSE),MATCH(E$1,'Member Census'!$B$22:$BC$22,FALSE)),Key!$A$2:$B$27,2,FALSE))</f>
        <v/>
      </c>
      <c r="F104" s="10" t="str">
        <f>IF(TRIM(INDEX('Member Census'!$B$23:$BC$1401,MATCH($A104,'Member Census'!$A$23:$A$1401,FALSE),MATCH(F$1,'Member Census'!$B$22:$BC$22,FALSE)))="","",TEXT(TRIM(INDEX('Member Census'!$B$23:$BC$1401,MATCH($A104,'Member Census'!$A$23:$A$1401,FALSE),MATCH(F$1,'Member Census'!$B$22:$BC$22,FALSE))),"mmddyyyy"))</f>
        <v/>
      </c>
      <c r="G104" s="7" t="str">
        <f>IF(TRIM($E104)&lt;&gt;"",IF($D104=1,IFERROR(VLOOKUP(INDEX('Member Census'!$B$23:$BC$1401,MATCH($A104,'Member Census'!$A$23:$A$1401,FALSE),MATCH(G$1,'Member Census'!$B$22:$BC$22,FALSE)),Key!$C$2:$F$29,4,FALSE),""),G103),"")</f>
        <v/>
      </c>
      <c r="H104" s="7" t="str">
        <f>IF(TRIM($E104)&lt;&gt;"",IF($D104=1,IF(TRIM(INDEX('Member Census'!$B$23:$BC$1401,MATCH($A104,'Member Census'!$A$23:$A$1401,FALSE),MATCH(H$1,'Member Census'!$B$22:$BC$22,FALSE)))="",$G104,IFERROR(VLOOKUP(INDEX('Member Census'!$B$23:$BC$1401,MATCH($A104,'Member Census'!$A$23:$A$1401,FALSE),MATCH(H$1,'Member Census'!$B$22:$BC$22,FALSE)),Key!$D$2:$F$29,3,FALSE),"")),H103),"")</f>
        <v/>
      </c>
      <c r="I104" s="7" t="str">
        <f>IF(TRIM(INDEX('Member Census'!$B$23:$BC$1401,MATCH($A104,'Member Census'!$A$23:$A$1401,FALSE),MATCH(I$1,'Member Census'!$B$22:$BC$22,FALSE)))="","",INDEX('Member Census'!$B$23:$BC$1401,MATCH($A104,'Member Census'!$A$23:$A$1401,FALSE),MATCH(I$1,'Member Census'!$B$22:$BC$22,FALSE)))</f>
        <v/>
      </c>
      <c r="J104" s="7"/>
      <c r="K104" s="7" t="str">
        <f>LEFT(TRIM(IF(TRIM(INDEX('Member Census'!$B$23:$BC$1401,MATCH($A104,'Member Census'!$A$23:$A$1401,FALSE),MATCH(K$1,'Member Census'!$B$22:$BC$22,FALSE)))="",IF(AND(TRIM($E104)&lt;&gt;"",$D104&gt;1),K103,""),INDEX('Member Census'!$B$23:$BC$1401,MATCH($A104,'Member Census'!$A$23:$A$1401,FALSE),MATCH(K$1,'Member Census'!$B$22:$BC$22,FALSE)))),5)</f>
        <v/>
      </c>
      <c r="L104" s="7" t="str">
        <f t="shared" si="7"/>
        <v/>
      </c>
      <c r="M104" s="7" t="str">
        <f>IF(TRIM($E104)&lt;&gt;"",TRIM(IF(TRIM(INDEX('Member Census'!$B$23:$BC$1401,MATCH($A104,'Member Census'!$A$23:$A$1401,FALSE),MATCH(M$1,'Member Census'!$B$22:$BC$22,FALSE)))="",IF(AND(TRIM($E104)&lt;&gt;"",$D104&gt;1),M103,"N"),INDEX('Member Census'!$B$23:$BC$1401,MATCH($A104,'Member Census'!$A$23:$A$1401,FALSE),MATCH(M$1,'Member Census'!$B$22:$BC$22,FALSE)))),"")</f>
        <v/>
      </c>
      <c r="N104" s="7"/>
      <c r="O104" s="7" t="str">
        <f>TRIM(IF(TRIM(INDEX('Member Census'!$B$23:$BC$1401,MATCH($A104,'Member Census'!$A$23:$A$1401,FALSE),MATCH(O$1,'Member Census'!$B$22:$BC$22,FALSE)))="",IF(AND(TRIM($E104)&lt;&gt;"",$D104&gt;1),O103,""),INDEX('Member Census'!$B$23:$BC$1401,MATCH($A104,'Member Census'!$A$23:$A$1401,FALSE),MATCH(O$1,'Member Census'!$B$22:$BC$22,FALSE))))</f>
        <v/>
      </c>
      <c r="P104" s="7" t="str">
        <f>TRIM(IF(TRIM(INDEX('Member Census'!$B$23:$BC$1401,MATCH($A104,'Member Census'!$A$23:$A$1401,FALSE),MATCH(P$1,'Member Census'!$B$22:$BC$22,FALSE)))="",IF(AND(TRIM($E104)&lt;&gt;"",$D104&gt;1),P103,""),INDEX('Member Census'!$B$23:$BC$1401,MATCH($A104,'Member Census'!$A$23:$A$1401,FALSE),MATCH(P$1,'Member Census'!$B$22:$BC$22,FALSE))))</f>
        <v/>
      </c>
      <c r="Q104" s="7"/>
    </row>
    <row r="105" spans="1:17" x14ac:dyDescent="0.3">
      <c r="A105" s="1">
        <f t="shared" si="5"/>
        <v>98</v>
      </c>
      <c r="B105" s="3"/>
      <c r="C105" s="7" t="str">
        <f t="shared" si="6"/>
        <v/>
      </c>
      <c r="D105" s="7" t="str">
        <f t="shared" si="4"/>
        <v/>
      </c>
      <c r="E105" s="9" t="str">
        <f>IF(TRIM(INDEX('Member Census'!$B$23:$BC$1401,MATCH($A105,'Member Census'!$A$23:$A$1401,FALSE),MATCH(E$1,'Member Census'!$B$22:$BC$22,FALSE)))="","",VLOOKUP(INDEX('Member Census'!$B$23:$BC$1401,MATCH($A105,'Member Census'!$A$23:$A$1401,FALSE),MATCH(E$1,'Member Census'!$B$22:$BC$22,FALSE)),Key!$A$2:$B$27,2,FALSE))</f>
        <v/>
      </c>
      <c r="F105" s="10" t="str">
        <f>IF(TRIM(INDEX('Member Census'!$B$23:$BC$1401,MATCH($A105,'Member Census'!$A$23:$A$1401,FALSE),MATCH(F$1,'Member Census'!$B$22:$BC$22,FALSE)))="","",TEXT(TRIM(INDEX('Member Census'!$B$23:$BC$1401,MATCH($A105,'Member Census'!$A$23:$A$1401,FALSE),MATCH(F$1,'Member Census'!$B$22:$BC$22,FALSE))),"mmddyyyy"))</f>
        <v/>
      </c>
      <c r="G105" s="7" t="str">
        <f>IF(TRIM($E105)&lt;&gt;"",IF($D105=1,IFERROR(VLOOKUP(INDEX('Member Census'!$B$23:$BC$1401,MATCH($A105,'Member Census'!$A$23:$A$1401,FALSE),MATCH(G$1,'Member Census'!$B$22:$BC$22,FALSE)),Key!$C$2:$F$29,4,FALSE),""),G104),"")</f>
        <v/>
      </c>
      <c r="H105" s="7" t="str">
        <f>IF(TRIM($E105)&lt;&gt;"",IF($D105=1,IF(TRIM(INDEX('Member Census'!$B$23:$BC$1401,MATCH($A105,'Member Census'!$A$23:$A$1401,FALSE),MATCH(H$1,'Member Census'!$B$22:$BC$22,FALSE)))="",$G105,IFERROR(VLOOKUP(INDEX('Member Census'!$B$23:$BC$1401,MATCH($A105,'Member Census'!$A$23:$A$1401,FALSE),MATCH(H$1,'Member Census'!$B$22:$BC$22,FALSE)),Key!$D$2:$F$29,3,FALSE),"")),H104),"")</f>
        <v/>
      </c>
      <c r="I105" s="7" t="str">
        <f>IF(TRIM(INDEX('Member Census'!$B$23:$BC$1401,MATCH($A105,'Member Census'!$A$23:$A$1401,FALSE),MATCH(I$1,'Member Census'!$B$22:$BC$22,FALSE)))="","",INDEX('Member Census'!$B$23:$BC$1401,MATCH($A105,'Member Census'!$A$23:$A$1401,FALSE),MATCH(I$1,'Member Census'!$B$22:$BC$22,FALSE)))</f>
        <v/>
      </c>
      <c r="J105" s="7"/>
      <c r="K105" s="7" t="str">
        <f>LEFT(TRIM(IF(TRIM(INDEX('Member Census'!$B$23:$BC$1401,MATCH($A105,'Member Census'!$A$23:$A$1401,FALSE),MATCH(K$1,'Member Census'!$B$22:$BC$22,FALSE)))="",IF(AND(TRIM($E105)&lt;&gt;"",$D105&gt;1),K104,""),INDEX('Member Census'!$B$23:$BC$1401,MATCH($A105,'Member Census'!$A$23:$A$1401,FALSE),MATCH(K$1,'Member Census'!$B$22:$BC$22,FALSE)))),5)</f>
        <v/>
      </c>
      <c r="L105" s="7" t="str">
        <f t="shared" si="7"/>
        <v/>
      </c>
      <c r="M105" s="7" t="str">
        <f>IF(TRIM($E105)&lt;&gt;"",TRIM(IF(TRIM(INDEX('Member Census'!$B$23:$BC$1401,MATCH($A105,'Member Census'!$A$23:$A$1401,FALSE),MATCH(M$1,'Member Census'!$B$22:$BC$22,FALSE)))="",IF(AND(TRIM($E105)&lt;&gt;"",$D105&gt;1),M104,"N"),INDEX('Member Census'!$B$23:$BC$1401,MATCH($A105,'Member Census'!$A$23:$A$1401,FALSE),MATCH(M$1,'Member Census'!$B$22:$BC$22,FALSE)))),"")</f>
        <v/>
      </c>
      <c r="N105" s="7"/>
      <c r="O105" s="7" t="str">
        <f>TRIM(IF(TRIM(INDEX('Member Census'!$B$23:$BC$1401,MATCH($A105,'Member Census'!$A$23:$A$1401,FALSE),MATCH(O$1,'Member Census'!$B$22:$BC$22,FALSE)))="",IF(AND(TRIM($E105)&lt;&gt;"",$D105&gt;1),O104,""),INDEX('Member Census'!$B$23:$BC$1401,MATCH($A105,'Member Census'!$A$23:$A$1401,FALSE),MATCH(O$1,'Member Census'!$B$22:$BC$22,FALSE))))</f>
        <v/>
      </c>
      <c r="P105" s="7" t="str">
        <f>TRIM(IF(TRIM(INDEX('Member Census'!$B$23:$BC$1401,MATCH($A105,'Member Census'!$A$23:$A$1401,FALSE),MATCH(P$1,'Member Census'!$B$22:$BC$22,FALSE)))="",IF(AND(TRIM($E105)&lt;&gt;"",$D105&gt;1),P104,""),INDEX('Member Census'!$B$23:$BC$1401,MATCH($A105,'Member Census'!$A$23:$A$1401,FALSE),MATCH(P$1,'Member Census'!$B$22:$BC$22,FALSE))))</f>
        <v/>
      </c>
      <c r="Q105" s="7"/>
    </row>
    <row r="106" spans="1:17" x14ac:dyDescent="0.3">
      <c r="A106" s="1">
        <f t="shared" si="5"/>
        <v>99</v>
      </c>
      <c r="B106" s="3"/>
      <c r="C106" s="7" t="str">
        <f t="shared" si="6"/>
        <v/>
      </c>
      <c r="D106" s="7" t="str">
        <f t="shared" si="4"/>
        <v/>
      </c>
      <c r="E106" s="9" t="str">
        <f>IF(TRIM(INDEX('Member Census'!$B$23:$BC$1401,MATCH($A106,'Member Census'!$A$23:$A$1401,FALSE),MATCH(E$1,'Member Census'!$B$22:$BC$22,FALSE)))="","",VLOOKUP(INDEX('Member Census'!$B$23:$BC$1401,MATCH($A106,'Member Census'!$A$23:$A$1401,FALSE),MATCH(E$1,'Member Census'!$B$22:$BC$22,FALSE)),Key!$A$2:$B$27,2,FALSE))</f>
        <v/>
      </c>
      <c r="F106" s="10" t="str">
        <f>IF(TRIM(INDEX('Member Census'!$B$23:$BC$1401,MATCH($A106,'Member Census'!$A$23:$A$1401,FALSE),MATCH(F$1,'Member Census'!$B$22:$BC$22,FALSE)))="","",TEXT(TRIM(INDEX('Member Census'!$B$23:$BC$1401,MATCH($A106,'Member Census'!$A$23:$A$1401,FALSE),MATCH(F$1,'Member Census'!$B$22:$BC$22,FALSE))),"mmddyyyy"))</f>
        <v/>
      </c>
      <c r="G106" s="7" t="str">
        <f>IF(TRIM($E106)&lt;&gt;"",IF($D106=1,IFERROR(VLOOKUP(INDEX('Member Census'!$B$23:$BC$1401,MATCH($A106,'Member Census'!$A$23:$A$1401,FALSE),MATCH(G$1,'Member Census'!$B$22:$BC$22,FALSE)),Key!$C$2:$F$29,4,FALSE),""),G105),"")</f>
        <v/>
      </c>
      <c r="H106" s="7" t="str">
        <f>IF(TRIM($E106)&lt;&gt;"",IF($D106=1,IF(TRIM(INDEX('Member Census'!$B$23:$BC$1401,MATCH($A106,'Member Census'!$A$23:$A$1401,FALSE),MATCH(H$1,'Member Census'!$B$22:$BC$22,FALSE)))="",$G106,IFERROR(VLOOKUP(INDEX('Member Census'!$B$23:$BC$1401,MATCH($A106,'Member Census'!$A$23:$A$1401,FALSE),MATCH(H$1,'Member Census'!$B$22:$BC$22,FALSE)),Key!$D$2:$F$29,3,FALSE),"")),H105),"")</f>
        <v/>
      </c>
      <c r="I106" s="7" t="str">
        <f>IF(TRIM(INDEX('Member Census'!$B$23:$BC$1401,MATCH($A106,'Member Census'!$A$23:$A$1401,FALSE),MATCH(I$1,'Member Census'!$B$22:$BC$22,FALSE)))="","",INDEX('Member Census'!$B$23:$BC$1401,MATCH($A106,'Member Census'!$A$23:$A$1401,FALSE),MATCH(I$1,'Member Census'!$B$22:$BC$22,FALSE)))</f>
        <v/>
      </c>
      <c r="J106" s="7"/>
      <c r="K106" s="7" t="str">
        <f>LEFT(TRIM(IF(TRIM(INDEX('Member Census'!$B$23:$BC$1401,MATCH($A106,'Member Census'!$A$23:$A$1401,FALSE),MATCH(K$1,'Member Census'!$B$22:$BC$22,FALSE)))="",IF(AND(TRIM($E106)&lt;&gt;"",$D106&gt;1),K105,""),INDEX('Member Census'!$B$23:$BC$1401,MATCH($A106,'Member Census'!$A$23:$A$1401,FALSE),MATCH(K$1,'Member Census'!$B$22:$BC$22,FALSE)))),5)</f>
        <v/>
      </c>
      <c r="L106" s="7" t="str">
        <f t="shared" si="7"/>
        <v/>
      </c>
      <c r="M106" s="7" t="str">
        <f>IF(TRIM($E106)&lt;&gt;"",TRIM(IF(TRIM(INDEX('Member Census'!$B$23:$BC$1401,MATCH($A106,'Member Census'!$A$23:$A$1401,FALSE),MATCH(M$1,'Member Census'!$B$22:$BC$22,FALSE)))="",IF(AND(TRIM($E106)&lt;&gt;"",$D106&gt;1),M105,"N"),INDEX('Member Census'!$B$23:$BC$1401,MATCH($A106,'Member Census'!$A$23:$A$1401,FALSE),MATCH(M$1,'Member Census'!$B$22:$BC$22,FALSE)))),"")</f>
        <v/>
      </c>
      <c r="N106" s="7"/>
      <c r="O106" s="7" t="str">
        <f>TRIM(IF(TRIM(INDEX('Member Census'!$B$23:$BC$1401,MATCH($A106,'Member Census'!$A$23:$A$1401,FALSE),MATCH(O$1,'Member Census'!$B$22:$BC$22,FALSE)))="",IF(AND(TRIM($E106)&lt;&gt;"",$D106&gt;1),O105,""),INDEX('Member Census'!$B$23:$BC$1401,MATCH($A106,'Member Census'!$A$23:$A$1401,FALSE),MATCH(O$1,'Member Census'!$B$22:$BC$22,FALSE))))</f>
        <v/>
      </c>
      <c r="P106" s="7" t="str">
        <f>TRIM(IF(TRIM(INDEX('Member Census'!$B$23:$BC$1401,MATCH($A106,'Member Census'!$A$23:$A$1401,FALSE),MATCH(P$1,'Member Census'!$B$22:$BC$22,FALSE)))="",IF(AND(TRIM($E106)&lt;&gt;"",$D106&gt;1),P105,""),INDEX('Member Census'!$B$23:$BC$1401,MATCH($A106,'Member Census'!$A$23:$A$1401,FALSE),MATCH(P$1,'Member Census'!$B$22:$BC$22,FALSE))))</f>
        <v/>
      </c>
      <c r="Q106" s="7"/>
    </row>
    <row r="107" spans="1:17" x14ac:dyDescent="0.3">
      <c r="A107" s="1">
        <f t="shared" si="5"/>
        <v>100</v>
      </c>
      <c r="B107" s="3"/>
      <c r="C107" s="7" t="str">
        <f t="shared" si="6"/>
        <v/>
      </c>
      <c r="D107" s="7" t="str">
        <f t="shared" si="4"/>
        <v/>
      </c>
      <c r="E107" s="9" t="str">
        <f>IF(TRIM(INDEX('Member Census'!$B$23:$BC$1401,MATCH($A107,'Member Census'!$A$23:$A$1401,FALSE),MATCH(E$1,'Member Census'!$B$22:$BC$22,FALSE)))="","",VLOOKUP(INDEX('Member Census'!$B$23:$BC$1401,MATCH($A107,'Member Census'!$A$23:$A$1401,FALSE),MATCH(E$1,'Member Census'!$B$22:$BC$22,FALSE)),Key!$A$2:$B$27,2,FALSE))</f>
        <v/>
      </c>
      <c r="F107" s="10" t="str">
        <f>IF(TRIM(INDEX('Member Census'!$B$23:$BC$1401,MATCH($A107,'Member Census'!$A$23:$A$1401,FALSE),MATCH(F$1,'Member Census'!$B$22:$BC$22,FALSE)))="","",TEXT(TRIM(INDEX('Member Census'!$B$23:$BC$1401,MATCH($A107,'Member Census'!$A$23:$A$1401,FALSE),MATCH(F$1,'Member Census'!$B$22:$BC$22,FALSE))),"mmddyyyy"))</f>
        <v/>
      </c>
      <c r="G107" s="7" t="str">
        <f>IF(TRIM($E107)&lt;&gt;"",IF($D107=1,IFERROR(VLOOKUP(INDEX('Member Census'!$B$23:$BC$1401,MATCH($A107,'Member Census'!$A$23:$A$1401,FALSE),MATCH(G$1,'Member Census'!$B$22:$BC$22,FALSE)),Key!$C$2:$F$29,4,FALSE),""),G106),"")</f>
        <v/>
      </c>
      <c r="H107" s="7" t="str">
        <f>IF(TRIM($E107)&lt;&gt;"",IF($D107=1,IF(TRIM(INDEX('Member Census'!$B$23:$BC$1401,MATCH($A107,'Member Census'!$A$23:$A$1401,FALSE),MATCH(H$1,'Member Census'!$B$22:$BC$22,FALSE)))="",$G107,IFERROR(VLOOKUP(INDEX('Member Census'!$B$23:$BC$1401,MATCH($A107,'Member Census'!$A$23:$A$1401,FALSE),MATCH(H$1,'Member Census'!$B$22:$BC$22,FALSE)),Key!$D$2:$F$29,3,FALSE),"")),H106),"")</f>
        <v/>
      </c>
      <c r="I107" s="7" t="str">
        <f>IF(TRIM(INDEX('Member Census'!$B$23:$BC$1401,MATCH($A107,'Member Census'!$A$23:$A$1401,FALSE),MATCH(I$1,'Member Census'!$B$22:$BC$22,FALSE)))="","",INDEX('Member Census'!$B$23:$BC$1401,MATCH($A107,'Member Census'!$A$23:$A$1401,FALSE),MATCH(I$1,'Member Census'!$B$22:$BC$22,FALSE)))</f>
        <v/>
      </c>
      <c r="J107" s="7"/>
      <c r="K107" s="7" t="str">
        <f>LEFT(TRIM(IF(TRIM(INDEX('Member Census'!$B$23:$BC$1401,MATCH($A107,'Member Census'!$A$23:$A$1401,FALSE),MATCH(K$1,'Member Census'!$B$22:$BC$22,FALSE)))="",IF(AND(TRIM($E107)&lt;&gt;"",$D107&gt;1),K106,""),INDEX('Member Census'!$B$23:$BC$1401,MATCH($A107,'Member Census'!$A$23:$A$1401,FALSE),MATCH(K$1,'Member Census'!$B$22:$BC$22,FALSE)))),5)</f>
        <v/>
      </c>
      <c r="L107" s="7" t="str">
        <f t="shared" si="7"/>
        <v/>
      </c>
      <c r="M107" s="7" t="str">
        <f>IF(TRIM($E107)&lt;&gt;"",TRIM(IF(TRIM(INDEX('Member Census'!$B$23:$BC$1401,MATCH($A107,'Member Census'!$A$23:$A$1401,FALSE),MATCH(M$1,'Member Census'!$B$22:$BC$22,FALSE)))="",IF(AND(TRIM($E107)&lt;&gt;"",$D107&gt;1),M106,"N"),INDEX('Member Census'!$B$23:$BC$1401,MATCH($A107,'Member Census'!$A$23:$A$1401,FALSE),MATCH(M$1,'Member Census'!$B$22:$BC$22,FALSE)))),"")</f>
        <v/>
      </c>
      <c r="N107" s="7"/>
      <c r="O107" s="7" t="str">
        <f>TRIM(IF(TRIM(INDEX('Member Census'!$B$23:$BC$1401,MATCH($A107,'Member Census'!$A$23:$A$1401,FALSE),MATCH(O$1,'Member Census'!$B$22:$BC$22,FALSE)))="",IF(AND(TRIM($E107)&lt;&gt;"",$D107&gt;1),O106,""),INDEX('Member Census'!$B$23:$BC$1401,MATCH($A107,'Member Census'!$A$23:$A$1401,FALSE),MATCH(O$1,'Member Census'!$B$22:$BC$22,FALSE))))</f>
        <v/>
      </c>
      <c r="P107" s="7" t="str">
        <f>TRIM(IF(TRIM(INDEX('Member Census'!$B$23:$BC$1401,MATCH($A107,'Member Census'!$A$23:$A$1401,FALSE),MATCH(P$1,'Member Census'!$B$22:$BC$22,FALSE)))="",IF(AND(TRIM($E107)&lt;&gt;"",$D107&gt;1),P106,""),INDEX('Member Census'!$B$23:$BC$1401,MATCH($A107,'Member Census'!$A$23:$A$1401,FALSE),MATCH(P$1,'Member Census'!$B$22:$BC$22,FALSE))))</f>
        <v/>
      </c>
      <c r="Q107" s="7"/>
    </row>
    <row r="108" spans="1:17" x14ac:dyDescent="0.3">
      <c r="A108" s="1">
        <f t="shared" si="5"/>
        <v>101</v>
      </c>
      <c r="B108" s="3"/>
      <c r="C108" s="7" t="str">
        <f t="shared" si="6"/>
        <v/>
      </c>
      <c r="D108" s="7" t="str">
        <f t="shared" si="4"/>
        <v/>
      </c>
      <c r="E108" s="9" t="str">
        <f>IF(TRIM(INDEX('Member Census'!$B$23:$BC$1401,MATCH($A108,'Member Census'!$A$23:$A$1401,FALSE),MATCH(E$1,'Member Census'!$B$22:$BC$22,FALSE)))="","",VLOOKUP(INDEX('Member Census'!$B$23:$BC$1401,MATCH($A108,'Member Census'!$A$23:$A$1401,FALSE),MATCH(E$1,'Member Census'!$B$22:$BC$22,FALSE)),Key!$A$2:$B$27,2,FALSE))</f>
        <v/>
      </c>
      <c r="F108" s="10" t="str">
        <f>IF(TRIM(INDEX('Member Census'!$B$23:$BC$1401,MATCH($A108,'Member Census'!$A$23:$A$1401,FALSE),MATCH(F$1,'Member Census'!$B$22:$BC$22,FALSE)))="","",TEXT(TRIM(INDEX('Member Census'!$B$23:$BC$1401,MATCH($A108,'Member Census'!$A$23:$A$1401,FALSE),MATCH(F$1,'Member Census'!$B$22:$BC$22,FALSE))),"mmddyyyy"))</f>
        <v/>
      </c>
      <c r="G108" s="7" t="str">
        <f>IF(TRIM($E108)&lt;&gt;"",IF($D108=1,IFERROR(VLOOKUP(INDEX('Member Census'!$B$23:$BC$1401,MATCH($A108,'Member Census'!$A$23:$A$1401,FALSE),MATCH(G$1,'Member Census'!$B$22:$BC$22,FALSE)),Key!$C$2:$F$29,4,FALSE),""),G107),"")</f>
        <v/>
      </c>
      <c r="H108" s="7" t="str">
        <f>IF(TRIM($E108)&lt;&gt;"",IF($D108=1,IF(TRIM(INDEX('Member Census'!$B$23:$BC$1401,MATCH($A108,'Member Census'!$A$23:$A$1401,FALSE),MATCH(H$1,'Member Census'!$B$22:$BC$22,FALSE)))="",$G108,IFERROR(VLOOKUP(INDEX('Member Census'!$B$23:$BC$1401,MATCH($A108,'Member Census'!$A$23:$A$1401,FALSE),MATCH(H$1,'Member Census'!$B$22:$BC$22,FALSE)),Key!$D$2:$F$29,3,FALSE),"")),H107),"")</f>
        <v/>
      </c>
      <c r="I108" s="7" t="str">
        <f>IF(TRIM(INDEX('Member Census'!$B$23:$BC$1401,MATCH($A108,'Member Census'!$A$23:$A$1401,FALSE),MATCH(I$1,'Member Census'!$B$22:$BC$22,FALSE)))="","",INDEX('Member Census'!$B$23:$BC$1401,MATCH($A108,'Member Census'!$A$23:$A$1401,FALSE),MATCH(I$1,'Member Census'!$B$22:$BC$22,FALSE)))</f>
        <v/>
      </c>
      <c r="J108" s="7"/>
      <c r="K108" s="7" t="str">
        <f>LEFT(TRIM(IF(TRIM(INDEX('Member Census'!$B$23:$BC$1401,MATCH($A108,'Member Census'!$A$23:$A$1401,FALSE),MATCH(K$1,'Member Census'!$B$22:$BC$22,FALSE)))="",IF(AND(TRIM($E108)&lt;&gt;"",$D108&gt;1),K107,""),INDEX('Member Census'!$B$23:$BC$1401,MATCH($A108,'Member Census'!$A$23:$A$1401,FALSE),MATCH(K$1,'Member Census'!$B$22:$BC$22,FALSE)))),5)</f>
        <v/>
      </c>
      <c r="L108" s="7" t="str">
        <f t="shared" si="7"/>
        <v/>
      </c>
      <c r="M108" s="7" t="str">
        <f>IF(TRIM($E108)&lt;&gt;"",TRIM(IF(TRIM(INDEX('Member Census'!$B$23:$BC$1401,MATCH($A108,'Member Census'!$A$23:$A$1401,FALSE),MATCH(M$1,'Member Census'!$B$22:$BC$22,FALSE)))="",IF(AND(TRIM($E108)&lt;&gt;"",$D108&gt;1),M107,"N"),INDEX('Member Census'!$B$23:$BC$1401,MATCH($A108,'Member Census'!$A$23:$A$1401,FALSE),MATCH(M$1,'Member Census'!$B$22:$BC$22,FALSE)))),"")</f>
        <v/>
      </c>
      <c r="N108" s="7"/>
      <c r="O108" s="7" t="str">
        <f>TRIM(IF(TRIM(INDEX('Member Census'!$B$23:$BC$1401,MATCH($A108,'Member Census'!$A$23:$A$1401,FALSE),MATCH(O$1,'Member Census'!$B$22:$BC$22,FALSE)))="",IF(AND(TRIM($E108)&lt;&gt;"",$D108&gt;1),O107,""),INDEX('Member Census'!$B$23:$BC$1401,MATCH($A108,'Member Census'!$A$23:$A$1401,FALSE),MATCH(O$1,'Member Census'!$B$22:$BC$22,FALSE))))</f>
        <v/>
      </c>
      <c r="P108" s="7" t="str">
        <f>TRIM(IF(TRIM(INDEX('Member Census'!$B$23:$BC$1401,MATCH($A108,'Member Census'!$A$23:$A$1401,FALSE),MATCH(P$1,'Member Census'!$B$22:$BC$22,FALSE)))="",IF(AND(TRIM($E108)&lt;&gt;"",$D108&gt;1),P107,""),INDEX('Member Census'!$B$23:$BC$1401,MATCH($A108,'Member Census'!$A$23:$A$1401,FALSE),MATCH(P$1,'Member Census'!$B$22:$BC$22,FALSE))))</f>
        <v/>
      </c>
      <c r="Q108" s="7"/>
    </row>
    <row r="109" spans="1:17" x14ac:dyDescent="0.3">
      <c r="A109" s="1">
        <f t="shared" si="5"/>
        <v>102</v>
      </c>
      <c r="B109" s="3"/>
      <c r="C109" s="7" t="str">
        <f t="shared" si="6"/>
        <v/>
      </c>
      <c r="D109" s="7" t="str">
        <f t="shared" si="4"/>
        <v/>
      </c>
      <c r="E109" s="9" t="str">
        <f>IF(TRIM(INDEX('Member Census'!$B$23:$BC$1401,MATCH($A109,'Member Census'!$A$23:$A$1401,FALSE),MATCH(E$1,'Member Census'!$B$22:$BC$22,FALSE)))="","",VLOOKUP(INDEX('Member Census'!$B$23:$BC$1401,MATCH($A109,'Member Census'!$A$23:$A$1401,FALSE),MATCH(E$1,'Member Census'!$B$22:$BC$22,FALSE)),Key!$A$2:$B$27,2,FALSE))</f>
        <v/>
      </c>
      <c r="F109" s="10" t="str">
        <f>IF(TRIM(INDEX('Member Census'!$B$23:$BC$1401,MATCH($A109,'Member Census'!$A$23:$A$1401,FALSE),MATCH(F$1,'Member Census'!$B$22:$BC$22,FALSE)))="","",TEXT(TRIM(INDEX('Member Census'!$B$23:$BC$1401,MATCH($A109,'Member Census'!$A$23:$A$1401,FALSE),MATCH(F$1,'Member Census'!$B$22:$BC$22,FALSE))),"mmddyyyy"))</f>
        <v/>
      </c>
      <c r="G109" s="7" t="str">
        <f>IF(TRIM($E109)&lt;&gt;"",IF($D109=1,IFERROR(VLOOKUP(INDEX('Member Census'!$B$23:$BC$1401,MATCH($A109,'Member Census'!$A$23:$A$1401,FALSE),MATCH(G$1,'Member Census'!$B$22:$BC$22,FALSE)),Key!$C$2:$F$29,4,FALSE),""),G108),"")</f>
        <v/>
      </c>
      <c r="H109" s="7" t="str">
        <f>IF(TRIM($E109)&lt;&gt;"",IF($D109=1,IF(TRIM(INDEX('Member Census'!$B$23:$BC$1401,MATCH($A109,'Member Census'!$A$23:$A$1401,FALSE),MATCH(H$1,'Member Census'!$B$22:$BC$22,FALSE)))="",$G109,IFERROR(VLOOKUP(INDEX('Member Census'!$B$23:$BC$1401,MATCH($A109,'Member Census'!$A$23:$A$1401,FALSE),MATCH(H$1,'Member Census'!$B$22:$BC$22,FALSE)),Key!$D$2:$F$29,3,FALSE),"")),H108),"")</f>
        <v/>
      </c>
      <c r="I109" s="7" t="str">
        <f>IF(TRIM(INDEX('Member Census'!$B$23:$BC$1401,MATCH($A109,'Member Census'!$A$23:$A$1401,FALSE),MATCH(I$1,'Member Census'!$B$22:$BC$22,FALSE)))="","",INDEX('Member Census'!$B$23:$BC$1401,MATCH($A109,'Member Census'!$A$23:$A$1401,FALSE),MATCH(I$1,'Member Census'!$B$22:$BC$22,FALSE)))</f>
        <v/>
      </c>
      <c r="J109" s="7"/>
      <c r="K109" s="7" t="str">
        <f>LEFT(TRIM(IF(TRIM(INDEX('Member Census'!$B$23:$BC$1401,MATCH($A109,'Member Census'!$A$23:$A$1401,FALSE),MATCH(K$1,'Member Census'!$B$22:$BC$22,FALSE)))="",IF(AND(TRIM($E109)&lt;&gt;"",$D109&gt;1),K108,""),INDEX('Member Census'!$B$23:$BC$1401,MATCH($A109,'Member Census'!$A$23:$A$1401,FALSE),MATCH(K$1,'Member Census'!$B$22:$BC$22,FALSE)))),5)</f>
        <v/>
      </c>
      <c r="L109" s="7" t="str">
        <f t="shared" si="7"/>
        <v/>
      </c>
      <c r="M109" s="7" t="str">
        <f>IF(TRIM($E109)&lt;&gt;"",TRIM(IF(TRIM(INDEX('Member Census'!$B$23:$BC$1401,MATCH($A109,'Member Census'!$A$23:$A$1401,FALSE),MATCH(M$1,'Member Census'!$B$22:$BC$22,FALSE)))="",IF(AND(TRIM($E109)&lt;&gt;"",$D109&gt;1),M108,"N"),INDEX('Member Census'!$B$23:$BC$1401,MATCH($A109,'Member Census'!$A$23:$A$1401,FALSE),MATCH(M$1,'Member Census'!$B$22:$BC$22,FALSE)))),"")</f>
        <v/>
      </c>
      <c r="N109" s="7"/>
      <c r="O109" s="7" t="str">
        <f>TRIM(IF(TRIM(INDEX('Member Census'!$B$23:$BC$1401,MATCH($A109,'Member Census'!$A$23:$A$1401,FALSE),MATCH(O$1,'Member Census'!$B$22:$BC$22,FALSE)))="",IF(AND(TRIM($E109)&lt;&gt;"",$D109&gt;1),O108,""),INDEX('Member Census'!$B$23:$BC$1401,MATCH($A109,'Member Census'!$A$23:$A$1401,FALSE),MATCH(O$1,'Member Census'!$B$22:$BC$22,FALSE))))</f>
        <v/>
      </c>
      <c r="P109" s="7" t="str">
        <f>TRIM(IF(TRIM(INDEX('Member Census'!$B$23:$BC$1401,MATCH($A109,'Member Census'!$A$23:$A$1401,FALSE),MATCH(P$1,'Member Census'!$B$22:$BC$22,FALSE)))="",IF(AND(TRIM($E109)&lt;&gt;"",$D109&gt;1),P108,""),INDEX('Member Census'!$B$23:$BC$1401,MATCH($A109,'Member Census'!$A$23:$A$1401,FALSE),MATCH(P$1,'Member Census'!$B$22:$BC$22,FALSE))))</f>
        <v/>
      </c>
      <c r="Q109" s="7"/>
    </row>
    <row r="110" spans="1:17" x14ac:dyDescent="0.3">
      <c r="A110" s="1">
        <f t="shared" si="5"/>
        <v>103</v>
      </c>
      <c r="B110" s="3"/>
      <c r="C110" s="7" t="str">
        <f t="shared" si="6"/>
        <v/>
      </c>
      <c r="D110" s="7" t="str">
        <f t="shared" si="4"/>
        <v/>
      </c>
      <c r="E110" s="9" t="str">
        <f>IF(TRIM(INDEX('Member Census'!$B$23:$BC$1401,MATCH($A110,'Member Census'!$A$23:$A$1401,FALSE),MATCH(E$1,'Member Census'!$B$22:$BC$22,FALSE)))="","",VLOOKUP(INDEX('Member Census'!$B$23:$BC$1401,MATCH($A110,'Member Census'!$A$23:$A$1401,FALSE),MATCH(E$1,'Member Census'!$B$22:$BC$22,FALSE)),Key!$A$2:$B$27,2,FALSE))</f>
        <v/>
      </c>
      <c r="F110" s="10" t="str">
        <f>IF(TRIM(INDEX('Member Census'!$B$23:$BC$1401,MATCH($A110,'Member Census'!$A$23:$A$1401,FALSE),MATCH(F$1,'Member Census'!$B$22:$BC$22,FALSE)))="","",TEXT(TRIM(INDEX('Member Census'!$B$23:$BC$1401,MATCH($A110,'Member Census'!$A$23:$A$1401,FALSE),MATCH(F$1,'Member Census'!$B$22:$BC$22,FALSE))),"mmddyyyy"))</f>
        <v/>
      </c>
      <c r="G110" s="7" t="str">
        <f>IF(TRIM($E110)&lt;&gt;"",IF($D110=1,IFERROR(VLOOKUP(INDEX('Member Census'!$B$23:$BC$1401,MATCH($A110,'Member Census'!$A$23:$A$1401,FALSE),MATCH(G$1,'Member Census'!$B$22:$BC$22,FALSE)),Key!$C$2:$F$29,4,FALSE),""),G109),"")</f>
        <v/>
      </c>
      <c r="H110" s="7" t="str">
        <f>IF(TRIM($E110)&lt;&gt;"",IF($D110=1,IF(TRIM(INDEX('Member Census'!$B$23:$BC$1401,MATCH($A110,'Member Census'!$A$23:$A$1401,FALSE),MATCH(H$1,'Member Census'!$B$22:$BC$22,FALSE)))="",$G110,IFERROR(VLOOKUP(INDEX('Member Census'!$B$23:$BC$1401,MATCH($A110,'Member Census'!$A$23:$A$1401,FALSE),MATCH(H$1,'Member Census'!$B$22:$BC$22,FALSE)),Key!$D$2:$F$29,3,FALSE),"")),H109),"")</f>
        <v/>
      </c>
      <c r="I110" s="7" t="str">
        <f>IF(TRIM(INDEX('Member Census'!$B$23:$BC$1401,MATCH($A110,'Member Census'!$A$23:$A$1401,FALSE),MATCH(I$1,'Member Census'!$B$22:$BC$22,FALSE)))="","",INDEX('Member Census'!$B$23:$BC$1401,MATCH($A110,'Member Census'!$A$23:$A$1401,FALSE),MATCH(I$1,'Member Census'!$B$22:$BC$22,FALSE)))</f>
        <v/>
      </c>
      <c r="J110" s="7"/>
      <c r="K110" s="7" t="str">
        <f>LEFT(TRIM(IF(TRIM(INDEX('Member Census'!$B$23:$BC$1401,MATCH($A110,'Member Census'!$A$23:$A$1401,FALSE),MATCH(K$1,'Member Census'!$B$22:$BC$22,FALSE)))="",IF(AND(TRIM($E110)&lt;&gt;"",$D110&gt;1),K109,""),INDEX('Member Census'!$B$23:$BC$1401,MATCH($A110,'Member Census'!$A$23:$A$1401,FALSE),MATCH(K$1,'Member Census'!$B$22:$BC$22,FALSE)))),5)</f>
        <v/>
      </c>
      <c r="L110" s="7" t="str">
        <f t="shared" si="7"/>
        <v/>
      </c>
      <c r="M110" s="7" t="str">
        <f>IF(TRIM($E110)&lt;&gt;"",TRIM(IF(TRIM(INDEX('Member Census'!$B$23:$BC$1401,MATCH($A110,'Member Census'!$A$23:$A$1401,FALSE),MATCH(M$1,'Member Census'!$B$22:$BC$22,FALSE)))="",IF(AND(TRIM($E110)&lt;&gt;"",$D110&gt;1),M109,"N"),INDEX('Member Census'!$B$23:$BC$1401,MATCH($A110,'Member Census'!$A$23:$A$1401,FALSE),MATCH(M$1,'Member Census'!$B$22:$BC$22,FALSE)))),"")</f>
        <v/>
      </c>
      <c r="N110" s="7"/>
      <c r="O110" s="7" t="str">
        <f>TRIM(IF(TRIM(INDEX('Member Census'!$B$23:$BC$1401,MATCH($A110,'Member Census'!$A$23:$A$1401,FALSE),MATCH(O$1,'Member Census'!$B$22:$BC$22,FALSE)))="",IF(AND(TRIM($E110)&lt;&gt;"",$D110&gt;1),O109,""),INDEX('Member Census'!$B$23:$BC$1401,MATCH($A110,'Member Census'!$A$23:$A$1401,FALSE),MATCH(O$1,'Member Census'!$B$22:$BC$22,FALSE))))</f>
        <v/>
      </c>
      <c r="P110" s="7" t="str">
        <f>TRIM(IF(TRIM(INDEX('Member Census'!$B$23:$BC$1401,MATCH($A110,'Member Census'!$A$23:$A$1401,FALSE),MATCH(P$1,'Member Census'!$B$22:$BC$22,FALSE)))="",IF(AND(TRIM($E110)&lt;&gt;"",$D110&gt;1),P109,""),INDEX('Member Census'!$B$23:$BC$1401,MATCH($A110,'Member Census'!$A$23:$A$1401,FALSE),MATCH(P$1,'Member Census'!$B$22:$BC$22,FALSE))))</f>
        <v/>
      </c>
      <c r="Q110" s="7"/>
    </row>
    <row r="111" spans="1:17" x14ac:dyDescent="0.3">
      <c r="A111" s="1">
        <f t="shared" si="5"/>
        <v>104</v>
      </c>
      <c r="B111" s="3"/>
      <c r="C111" s="7" t="str">
        <f t="shared" si="6"/>
        <v/>
      </c>
      <c r="D111" s="7" t="str">
        <f t="shared" si="4"/>
        <v/>
      </c>
      <c r="E111" s="9" t="str">
        <f>IF(TRIM(INDEX('Member Census'!$B$23:$BC$1401,MATCH($A111,'Member Census'!$A$23:$A$1401,FALSE),MATCH(E$1,'Member Census'!$B$22:$BC$22,FALSE)))="","",VLOOKUP(INDEX('Member Census'!$B$23:$BC$1401,MATCH($A111,'Member Census'!$A$23:$A$1401,FALSE),MATCH(E$1,'Member Census'!$B$22:$BC$22,FALSE)),Key!$A$2:$B$27,2,FALSE))</f>
        <v/>
      </c>
      <c r="F111" s="10" t="str">
        <f>IF(TRIM(INDEX('Member Census'!$B$23:$BC$1401,MATCH($A111,'Member Census'!$A$23:$A$1401,FALSE),MATCH(F$1,'Member Census'!$B$22:$BC$22,FALSE)))="","",TEXT(TRIM(INDEX('Member Census'!$B$23:$BC$1401,MATCH($A111,'Member Census'!$A$23:$A$1401,FALSE),MATCH(F$1,'Member Census'!$B$22:$BC$22,FALSE))),"mmddyyyy"))</f>
        <v/>
      </c>
      <c r="G111" s="7" t="str">
        <f>IF(TRIM($E111)&lt;&gt;"",IF($D111=1,IFERROR(VLOOKUP(INDEX('Member Census'!$B$23:$BC$1401,MATCH($A111,'Member Census'!$A$23:$A$1401,FALSE),MATCH(G$1,'Member Census'!$B$22:$BC$22,FALSE)),Key!$C$2:$F$29,4,FALSE),""),G110),"")</f>
        <v/>
      </c>
      <c r="H111" s="7" t="str">
        <f>IF(TRIM($E111)&lt;&gt;"",IF($D111=1,IF(TRIM(INDEX('Member Census'!$B$23:$BC$1401,MATCH($A111,'Member Census'!$A$23:$A$1401,FALSE),MATCH(H$1,'Member Census'!$B$22:$BC$22,FALSE)))="",$G111,IFERROR(VLOOKUP(INDEX('Member Census'!$B$23:$BC$1401,MATCH($A111,'Member Census'!$A$23:$A$1401,FALSE),MATCH(H$1,'Member Census'!$B$22:$BC$22,FALSE)),Key!$D$2:$F$29,3,FALSE),"")),H110),"")</f>
        <v/>
      </c>
      <c r="I111" s="7" t="str">
        <f>IF(TRIM(INDEX('Member Census'!$B$23:$BC$1401,MATCH($A111,'Member Census'!$A$23:$A$1401,FALSE),MATCH(I$1,'Member Census'!$B$22:$BC$22,FALSE)))="","",INDEX('Member Census'!$B$23:$BC$1401,MATCH($A111,'Member Census'!$A$23:$A$1401,FALSE),MATCH(I$1,'Member Census'!$B$22:$BC$22,FALSE)))</f>
        <v/>
      </c>
      <c r="J111" s="7"/>
      <c r="K111" s="7" t="str">
        <f>LEFT(TRIM(IF(TRIM(INDEX('Member Census'!$B$23:$BC$1401,MATCH($A111,'Member Census'!$A$23:$A$1401,FALSE),MATCH(K$1,'Member Census'!$B$22:$BC$22,FALSE)))="",IF(AND(TRIM($E111)&lt;&gt;"",$D111&gt;1),K110,""),INDEX('Member Census'!$B$23:$BC$1401,MATCH($A111,'Member Census'!$A$23:$A$1401,FALSE),MATCH(K$1,'Member Census'!$B$22:$BC$22,FALSE)))),5)</f>
        <v/>
      </c>
      <c r="L111" s="7" t="str">
        <f t="shared" si="7"/>
        <v/>
      </c>
      <c r="M111" s="7" t="str">
        <f>IF(TRIM($E111)&lt;&gt;"",TRIM(IF(TRIM(INDEX('Member Census'!$B$23:$BC$1401,MATCH($A111,'Member Census'!$A$23:$A$1401,FALSE),MATCH(M$1,'Member Census'!$B$22:$BC$22,FALSE)))="",IF(AND(TRIM($E111)&lt;&gt;"",$D111&gt;1),M110,"N"),INDEX('Member Census'!$B$23:$BC$1401,MATCH($A111,'Member Census'!$A$23:$A$1401,FALSE),MATCH(M$1,'Member Census'!$B$22:$BC$22,FALSE)))),"")</f>
        <v/>
      </c>
      <c r="N111" s="7"/>
      <c r="O111" s="7" t="str">
        <f>TRIM(IF(TRIM(INDEX('Member Census'!$B$23:$BC$1401,MATCH($A111,'Member Census'!$A$23:$A$1401,FALSE),MATCH(O$1,'Member Census'!$B$22:$BC$22,FALSE)))="",IF(AND(TRIM($E111)&lt;&gt;"",$D111&gt;1),O110,""),INDEX('Member Census'!$B$23:$BC$1401,MATCH($A111,'Member Census'!$A$23:$A$1401,FALSE),MATCH(O$1,'Member Census'!$B$22:$BC$22,FALSE))))</f>
        <v/>
      </c>
      <c r="P111" s="7" t="str">
        <f>TRIM(IF(TRIM(INDEX('Member Census'!$B$23:$BC$1401,MATCH($A111,'Member Census'!$A$23:$A$1401,FALSE),MATCH(P$1,'Member Census'!$B$22:$BC$22,FALSE)))="",IF(AND(TRIM($E111)&lt;&gt;"",$D111&gt;1),P110,""),INDEX('Member Census'!$B$23:$BC$1401,MATCH($A111,'Member Census'!$A$23:$A$1401,FALSE),MATCH(P$1,'Member Census'!$B$22:$BC$22,FALSE))))</f>
        <v/>
      </c>
      <c r="Q111" s="7"/>
    </row>
    <row r="112" spans="1:17" x14ac:dyDescent="0.3">
      <c r="A112" s="1">
        <f t="shared" si="5"/>
        <v>105</v>
      </c>
      <c r="B112" s="3"/>
      <c r="C112" s="7" t="str">
        <f t="shared" si="6"/>
        <v/>
      </c>
      <c r="D112" s="7" t="str">
        <f t="shared" si="4"/>
        <v/>
      </c>
      <c r="E112" s="9" t="str">
        <f>IF(TRIM(INDEX('Member Census'!$B$23:$BC$1401,MATCH($A112,'Member Census'!$A$23:$A$1401,FALSE),MATCH(E$1,'Member Census'!$B$22:$BC$22,FALSE)))="","",VLOOKUP(INDEX('Member Census'!$B$23:$BC$1401,MATCH($A112,'Member Census'!$A$23:$A$1401,FALSE),MATCH(E$1,'Member Census'!$B$22:$BC$22,FALSE)),Key!$A$2:$B$27,2,FALSE))</f>
        <v/>
      </c>
      <c r="F112" s="10" t="str">
        <f>IF(TRIM(INDEX('Member Census'!$B$23:$BC$1401,MATCH($A112,'Member Census'!$A$23:$A$1401,FALSE),MATCH(F$1,'Member Census'!$B$22:$BC$22,FALSE)))="","",TEXT(TRIM(INDEX('Member Census'!$B$23:$BC$1401,MATCH($A112,'Member Census'!$A$23:$A$1401,FALSE),MATCH(F$1,'Member Census'!$B$22:$BC$22,FALSE))),"mmddyyyy"))</f>
        <v/>
      </c>
      <c r="G112" s="7" t="str">
        <f>IF(TRIM($E112)&lt;&gt;"",IF($D112=1,IFERROR(VLOOKUP(INDEX('Member Census'!$B$23:$BC$1401,MATCH($A112,'Member Census'!$A$23:$A$1401,FALSE),MATCH(G$1,'Member Census'!$B$22:$BC$22,FALSE)),Key!$C$2:$F$29,4,FALSE),""),G111),"")</f>
        <v/>
      </c>
      <c r="H112" s="7" t="str">
        <f>IF(TRIM($E112)&lt;&gt;"",IF($D112=1,IF(TRIM(INDEX('Member Census'!$B$23:$BC$1401,MATCH($A112,'Member Census'!$A$23:$A$1401,FALSE),MATCH(H$1,'Member Census'!$B$22:$BC$22,FALSE)))="",$G112,IFERROR(VLOOKUP(INDEX('Member Census'!$B$23:$BC$1401,MATCH($A112,'Member Census'!$A$23:$A$1401,FALSE),MATCH(H$1,'Member Census'!$B$22:$BC$22,FALSE)),Key!$D$2:$F$29,3,FALSE),"")),H111),"")</f>
        <v/>
      </c>
      <c r="I112" s="7" t="str">
        <f>IF(TRIM(INDEX('Member Census'!$B$23:$BC$1401,MATCH($A112,'Member Census'!$A$23:$A$1401,FALSE),MATCH(I$1,'Member Census'!$B$22:$BC$22,FALSE)))="","",INDEX('Member Census'!$B$23:$BC$1401,MATCH($A112,'Member Census'!$A$23:$A$1401,FALSE),MATCH(I$1,'Member Census'!$B$22:$BC$22,FALSE)))</f>
        <v/>
      </c>
      <c r="J112" s="7"/>
      <c r="K112" s="7" t="str">
        <f>LEFT(TRIM(IF(TRIM(INDEX('Member Census'!$B$23:$BC$1401,MATCH($A112,'Member Census'!$A$23:$A$1401,FALSE),MATCH(K$1,'Member Census'!$B$22:$BC$22,FALSE)))="",IF(AND(TRIM($E112)&lt;&gt;"",$D112&gt;1),K111,""),INDEX('Member Census'!$B$23:$BC$1401,MATCH($A112,'Member Census'!$A$23:$A$1401,FALSE),MATCH(K$1,'Member Census'!$B$22:$BC$22,FALSE)))),5)</f>
        <v/>
      </c>
      <c r="L112" s="7" t="str">
        <f t="shared" si="7"/>
        <v/>
      </c>
      <c r="M112" s="7" t="str">
        <f>IF(TRIM($E112)&lt;&gt;"",TRIM(IF(TRIM(INDEX('Member Census'!$B$23:$BC$1401,MATCH($A112,'Member Census'!$A$23:$A$1401,FALSE),MATCH(M$1,'Member Census'!$B$22:$BC$22,FALSE)))="",IF(AND(TRIM($E112)&lt;&gt;"",$D112&gt;1),M111,"N"),INDEX('Member Census'!$B$23:$BC$1401,MATCH($A112,'Member Census'!$A$23:$A$1401,FALSE),MATCH(M$1,'Member Census'!$B$22:$BC$22,FALSE)))),"")</f>
        <v/>
      </c>
      <c r="N112" s="7"/>
      <c r="O112" s="7" t="str">
        <f>TRIM(IF(TRIM(INDEX('Member Census'!$B$23:$BC$1401,MATCH($A112,'Member Census'!$A$23:$A$1401,FALSE),MATCH(O$1,'Member Census'!$B$22:$BC$22,FALSE)))="",IF(AND(TRIM($E112)&lt;&gt;"",$D112&gt;1),O111,""),INDEX('Member Census'!$B$23:$BC$1401,MATCH($A112,'Member Census'!$A$23:$A$1401,FALSE),MATCH(O$1,'Member Census'!$B$22:$BC$22,FALSE))))</f>
        <v/>
      </c>
      <c r="P112" s="7" t="str">
        <f>TRIM(IF(TRIM(INDEX('Member Census'!$B$23:$BC$1401,MATCH($A112,'Member Census'!$A$23:$A$1401,FALSE),MATCH(P$1,'Member Census'!$B$22:$BC$22,FALSE)))="",IF(AND(TRIM($E112)&lt;&gt;"",$D112&gt;1),P111,""),INDEX('Member Census'!$B$23:$BC$1401,MATCH($A112,'Member Census'!$A$23:$A$1401,FALSE),MATCH(P$1,'Member Census'!$B$22:$BC$22,FALSE))))</f>
        <v/>
      </c>
      <c r="Q112" s="7"/>
    </row>
    <row r="113" spans="1:17" x14ac:dyDescent="0.3">
      <c r="A113" s="1">
        <f t="shared" si="5"/>
        <v>106</v>
      </c>
      <c r="B113" s="3"/>
      <c r="C113" s="7" t="str">
        <f t="shared" si="6"/>
        <v/>
      </c>
      <c r="D113" s="7" t="str">
        <f t="shared" si="4"/>
        <v/>
      </c>
      <c r="E113" s="9" t="str">
        <f>IF(TRIM(INDEX('Member Census'!$B$23:$BC$1401,MATCH($A113,'Member Census'!$A$23:$A$1401,FALSE),MATCH(E$1,'Member Census'!$B$22:$BC$22,FALSE)))="","",VLOOKUP(INDEX('Member Census'!$B$23:$BC$1401,MATCH($A113,'Member Census'!$A$23:$A$1401,FALSE),MATCH(E$1,'Member Census'!$B$22:$BC$22,FALSE)),Key!$A$2:$B$27,2,FALSE))</f>
        <v/>
      </c>
      <c r="F113" s="10" t="str">
        <f>IF(TRIM(INDEX('Member Census'!$B$23:$BC$1401,MATCH($A113,'Member Census'!$A$23:$A$1401,FALSE),MATCH(F$1,'Member Census'!$B$22:$BC$22,FALSE)))="","",TEXT(TRIM(INDEX('Member Census'!$B$23:$BC$1401,MATCH($A113,'Member Census'!$A$23:$A$1401,FALSE),MATCH(F$1,'Member Census'!$B$22:$BC$22,FALSE))),"mmddyyyy"))</f>
        <v/>
      </c>
      <c r="G113" s="7" t="str">
        <f>IF(TRIM($E113)&lt;&gt;"",IF($D113=1,IFERROR(VLOOKUP(INDEX('Member Census'!$B$23:$BC$1401,MATCH($A113,'Member Census'!$A$23:$A$1401,FALSE),MATCH(G$1,'Member Census'!$B$22:$BC$22,FALSE)),Key!$C$2:$F$29,4,FALSE),""),G112),"")</f>
        <v/>
      </c>
      <c r="H113" s="7" t="str">
        <f>IF(TRIM($E113)&lt;&gt;"",IF($D113=1,IF(TRIM(INDEX('Member Census'!$B$23:$BC$1401,MATCH($A113,'Member Census'!$A$23:$A$1401,FALSE),MATCH(H$1,'Member Census'!$B$22:$BC$22,FALSE)))="",$G113,IFERROR(VLOOKUP(INDEX('Member Census'!$B$23:$BC$1401,MATCH($A113,'Member Census'!$A$23:$A$1401,FALSE),MATCH(H$1,'Member Census'!$B$22:$BC$22,FALSE)),Key!$D$2:$F$29,3,FALSE),"")),H112),"")</f>
        <v/>
      </c>
      <c r="I113" s="7" t="str">
        <f>IF(TRIM(INDEX('Member Census'!$B$23:$BC$1401,MATCH($A113,'Member Census'!$A$23:$A$1401,FALSE),MATCH(I$1,'Member Census'!$B$22:$BC$22,FALSE)))="","",INDEX('Member Census'!$B$23:$BC$1401,MATCH($A113,'Member Census'!$A$23:$A$1401,FALSE),MATCH(I$1,'Member Census'!$B$22:$BC$22,FALSE)))</f>
        <v/>
      </c>
      <c r="J113" s="7"/>
      <c r="K113" s="7" t="str">
        <f>LEFT(TRIM(IF(TRIM(INDEX('Member Census'!$B$23:$BC$1401,MATCH($A113,'Member Census'!$A$23:$A$1401,FALSE),MATCH(K$1,'Member Census'!$B$22:$BC$22,FALSE)))="",IF(AND(TRIM($E113)&lt;&gt;"",$D113&gt;1),K112,""),INDEX('Member Census'!$B$23:$BC$1401,MATCH($A113,'Member Census'!$A$23:$A$1401,FALSE),MATCH(K$1,'Member Census'!$B$22:$BC$22,FALSE)))),5)</f>
        <v/>
      </c>
      <c r="L113" s="7" t="str">
        <f t="shared" si="7"/>
        <v/>
      </c>
      <c r="M113" s="7" t="str">
        <f>IF(TRIM($E113)&lt;&gt;"",TRIM(IF(TRIM(INDEX('Member Census'!$B$23:$BC$1401,MATCH($A113,'Member Census'!$A$23:$A$1401,FALSE),MATCH(M$1,'Member Census'!$B$22:$BC$22,FALSE)))="",IF(AND(TRIM($E113)&lt;&gt;"",$D113&gt;1),M112,"N"),INDEX('Member Census'!$B$23:$BC$1401,MATCH($A113,'Member Census'!$A$23:$A$1401,FALSE),MATCH(M$1,'Member Census'!$B$22:$BC$22,FALSE)))),"")</f>
        <v/>
      </c>
      <c r="N113" s="7"/>
      <c r="O113" s="7" t="str">
        <f>TRIM(IF(TRIM(INDEX('Member Census'!$B$23:$BC$1401,MATCH($A113,'Member Census'!$A$23:$A$1401,FALSE),MATCH(O$1,'Member Census'!$B$22:$BC$22,FALSE)))="",IF(AND(TRIM($E113)&lt;&gt;"",$D113&gt;1),O112,""),INDEX('Member Census'!$B$23:$BC$1401,MATCH($A113,'Member Census'!$A$23:$A$1401,FALSE),MATCH(O$1,'Member Census'!$B$22:$BC$22,FALSE))))</f>
        <v/>
      </c>
      <c r="P113" s="7" t="str">
        <f>TRIM(IF(TRIM(INDEX('Member Census'!$B$23:$BC$1401,MATCH($A113,'Member Census'!$A$23:$A$1401,FALSE),MATCH(P$1,'Member Census'!$B$22:$BC$22,FALSE)))="",IF(AND(TRIM($E113)&lt;&gt;"",$D113&gt;1),P112,""),INDEX('Member Census'!$B$23:$BC$1401,MATCH($A113,'Member Census'!$A$23:$A$1401,FALSE),MATCH(P$1,'Member Census'!$B$22:$BC$22,FALSE))))</f>
        <v/>
      </c>
      <c r="Q113" s="7"/>
    </row>
    <row r="114" spans="1:17" x14ac:dyDescent="0.3">
      <c r="A114" s="1">
        <f t="shared" si="5"/>
        <v>107</v>
      </c>
      <c r="B114" s="3"/>
      <c r="C114" s="7" t="str">
        <f t="shared" si="6"/>
        <v/>
      </c>
      <c r="D114" s="7" t="str">
        <f t="shared" si="4"/>
        <v/>
      </c>
      <c r="E114" s="9" t="str">
        <f>IF(TRIM(INDEX('Member Census'!$B$23:$BC$1401,MATCH($A114,'Member Census'!$A$23:$A$1401,FALSE),MATCH(E$1,'Member Census'!$B$22:$BC$22,FALSE)))="","",VLOOKUP(INDEX('Member Census'!$B$23:$BC$1401,MATCH($A114,'Member Census'!$A$23:$A$1401,FALSE),MATCH(E$1,'Member Census'!$B$22:$BC$22,FALSE)),Key!$A$2:$B$27,2,FALSE))</f>
        <v/>
      </c>
      <c r="F114" s="10" t="str">
        <f>IF(TRIM(INDEX('Member Census'!$B$23:$BC$1401,MATCH($A114,'Member Census'!$A$23:$A$1401,FALSE),MATCH(F$1,'Member Census'!$B$22:$BC$22,FALSE)))="","",TEXT(TRIM(INDEX('Member Census'!$B$23:$BC$1401,MATCH($A114,'Member Census'!$A$23:$A$1401,FALSE),MATCH(F$1,'Member Census'!$B$22:$BC$22,FALSE))),"mmddyyyy"))</f>
        <v/>
      </c>
      <c r="G114" s="7" t="str">
        <f>IF(TRIM($E114)&lt;&gt;"",IF($D114=1,IFERROR(VLOOKUP(INDEX('Member Census'!$B$23:$BC$1401,MATCH($A114,'Member Census'!$A$23:$A$1401,FALSE),MATCH(G$1,'Member Census'!$B$22:$BC$22,FALSE)),Key!$C$2:$F$29,4,FALSE),""),G113),"")</f>
        <v/>
      </c>
      <c r="H114" s="7" t="str">
        <f>IF(TRIM($E114)&lt;&gt;"",IF($D114=1,IF(TRIM(INDEX('Member Census'!$B$23:$BC$1401,MATCH($A114,'Member Census'!$A$23:$A$1401,FALSE),MATCH(H$1,'Member Census'!$B$22:$BC$22,FALSE)))="",$G114,IFERROR(VLOOKUP(INDEX('Member Census'!$B$23:$BC$1401,MATCH($A114,'Member Census'!$A$23:$A$1401,FALSE),MATCH(H$1,'Member Census'!$B$22:$BC$22,FALSE)),Key!$D$2:$F$29,3,FALSE),"")),H113),"")</f>
        <v/>
      </c>
      <c r="I114" s="7" t="str">
        <f>IF(TRIM(INDEX('Member Census'!$B$23:$BC$1401,MATCH($A114,'Member Census'!$A$23:$A$1401,FALSE),MATCH(I$1,'Member Census'!$B$22:$BC$22,FALSE)))="","",INDEX('Member Census'!$B$23:$BC$1401,MATCH($A114,'Member Census'!$A$23:$A$1401,FALSE),MATCH(I$1,'Member Census'!$B$22:$BC$22,FALSE)))</f>
        <v/>
      </c>
      <c r="J114" s="7"/>
      <c r="K114" s="7" t="str">
        <f>LEFT(TRIM(IF(TRIM(INDEX('Member Census'!$B$23:$BC$1401,MATCH($A114,'Member Census'!$A$23:$A$1401,FALSE),MATCH(K$1,'Member Census'!$B$22:$BC$22,FALSE)))="",IF(AND(TRIM($E114)&lt;&gt;"",$D114&gt;1),K113,""),INDEX('Member Census'!$B$23:$BC$1401,MATCH($A114,'Member Census'!$A$23:$A$1401,FALSE),MATCH(K$1,'Member Census'!$B$22:$BC$22,FALSE)))),5)</f>
        <v/>
      </c>
      <c r="L114" s="7" t="str">
        <f t="shared" si="7"/>
        <v/>
      </c>
      <c r="M114" s="7" t="str">
        <f>IF(TRIM($E114)&lt;&gt;"",TRIM(IF(TRIM(INDEX('Member Census'!$B$23:$BC$1401,MATCH($A114,'Member Census'!$A$23:$A$1401,FALSE),MATCH(M$1,'Member Census'!$B$22:$BC$22,FALSE)))="",IF(AND(TRIM($E114)&lt;&gt;"",$D114&gt;1),M113,"N"),INDEX('Member Census'!$B$23:$BC$1401,MATCH($A114,'Member Census'!$A$23:$A$1401,FALSE),MATCH(M$1,'Member Census'!$B$22:$BC$22,FALSE)))),"")</f>
        <v/>
      </c>
      <c r="N114" s="7"/>
      <c r="O114" s="7" t="str">
        <f>TRIM(IF(TRIM(INDEX('Member Census'!$B$23:$BC$1401,MATCH($A114,'Member Census'!$A$23:$A$1401,FALSE),MATCH(O$1,'Member Census'!$B$22:$BC$22,FALSE)))="",IF(AND(TRIM($E114)&lt;&gt;"",$D114&gt;1),O113,""),INDEX('Member Census'!$B$23:$BC$1401,MATCH($A114,'Member Census'!$A$23:$A$1401,FALSE),MATCH(O$1,'Member Census'!$B$22:$BC$22,FALSE))))</f>
        <v/>
      </c>
      <c r="P114" s="7" t="str">
        <f>TRIM(IF(TRIM(INDEX('Member Census'!$B$23:$BC$1401,MATCH($A114,'Member Census'!$A$23:$A$1401,FALSE),MATCH(P$1,'Member Census'!$B$22:$BC$22,FALSE)))="",IF(AND(TRIM($E114)&lt;&gt;"",$D114&gt;1),P113,""),INDEX('Member Census'!$B$23:$BC$1401,MATCH($A114,'Member Census'!$A$23:$A$1401,FALSE),MATCH(P$1,'Member Census'!$B$22:$BC$22,FALSE))))</f>
        <v/>
      </c>
      <c r="Q114" s="7"/>
    </row>
    <row r="115" spans="1:17" x14ac:dyDescent="0.3">
      <c r="A115" s="1">
        <f t="shared" si="5"/>
        <v>108</v>
      </c>
      <c r="B115" s="3"/>
      <c r="C115" s="7" t="str">
        <f t="shared" si="6"/>
        <v/>
      </c>
      <c r="D115" s="7" t="str">
        <f t="shared" si="4"/>
        <v/>
      </c>
      <c r="E115" s="9" t="str">
        <f>IF(TRIM(INDEX('Member Census'!$B$23:$BC$1401,MATCH($A115,'Member Census'!$A$23:$A$1401,FALSE),MATCH(E$1,'Member Census'!$B$22:$BC$22,FALSE)))="","",VLOOKUP(INDEX('Member Census'!$B$23:$BC$1401,MATCH($A115,'Member Census'!$A$23:$A$1401,FALSE),MATCH(E$1,'Member Census'!$B$22:$BC$22,FALSE)),Key!$A$2:$B$27,2,FALSE))</f>
        <v/>
      </c>
      <c r="F115" s="10" t="str">
        <f>IF(TRIM(INDEX('Member Census'!$B$23:$BC$1401,MATCH($A115,'Member Census'!$A$23:$A$1401,FALSE),MATCH(F$1,'Member Census'!$B$22:$BC$22,FALSE)))="","",TEXT(TRIM(INDEX('Member Census'!$B$23:$BC$1401,MATCH($A115,'Member Census'!$A$23:$A$1401,FALSE),MATCH(F$1,'Member Census'!$B$22:$BC$22,FALSE))),"mmddyyyy"))</f>
        <v/>
      </c>
      <c r="G115" s="7" t="str">
        <f>IF(TRIM($E115)&lt;&gt;"",IF($D115=1,IFERROR(VLOOKUP(INDEX('Member Census'!$B$23:$BC$1401,MATCH($A115,'Member Census'!$A$23:$A$1401,FALSE),MATCH(G$1,'Member Census'!$B$22:$BC$22,FALSE)),Key!$C$2:$F$29,4,FALSE),""),G114),"")</f>
        <v/>
      </c>
      <c r="H115" s="7" t="str">
        <f>IF(TRIM($E115)&lt;&gt;"",IF($D115=1,IF(TRIM(INDEX('Member Census'!$B$23:$BC$1401,MATCH($A115,'Member Census'!$A$23:$A$1401,FALSE),MATCH(H$1,'Member Census'!$B$22:$BC$22,FALSE)))="",$G115,IFERROR(VLOOKUP(INDEX('Member Census'!$B$23:$BC$1401,MATCH($A115,'Member Census'!$A$23:$A$1401,FALSE),MATCH(H$1,'Member Census'!$B$22:$BC$22,FALSE)),Key!$D$2:$F$29,3,FALSE),"")),H114),"")</f>
        <v/>
      </c>
      <c r="I115" s="7" t="str">
        <f>IF(TRIM(INDEX('Member Census'!$B$23:$BC$1401,MATCH($A115,'Member Census'!$A$23:$A$1401,FALSE),MATCH(I$1,'Member Census'!$B$22:$BC$22,FALSE)))="","",INDEX('Member Census'!$B$23:$BC$1401,MATCH($A115,'Member Census'!$A$23:$A$1401,FALSE),MATCH(I$1,'Member Census'!$B$22:$BC$22,FALSE)))</f>
        <v/>
      </c>
      <c r="J115" s="7"/>
      <c r="K115" s="7" t="str">
        <f>LEFT(TRIM(IF(TRIM(INDEX('Member Census'!$B$23:$BC$1401,MATCH($A115,'Member Census'!$A$23:$A$1401,FALSE),MATCH(K$1,'Member Census'!$B$22:$BC$22,FALSE)))="",IF(AND(TRIM($E115)&lt;&gt;"",$D115&gt;1),K114,""),INDEX('Member Census'!$B$23:$BC$1401,MATCH($A115,'Member Census'!$A$23:$A$1401,FALSE),MATCH(K$1,'Member Census'!$B$22:$BC$22,FALSE)))),5)</f>
        <v/>
      </c>
      <c r="L115" s="7" t="str">
        <f t="shared" si="7"/>
        <v/>
      </c>
      <c r="M115" s="7" t="str">
        <f>IF(TRIM($E115)&lt;&gt;"",TRIM(IF(TRIM(INDEX('Member Census'!$B$23:$BC$1401,MATCH($A115,'Member Census'!$A$23:$A$1401,FALSE),MATCH(M$1,'Member Census'!$B$22:$BC$22,FALSE)))="",IF(AND(TRIM($E115)&lt;&gt;"",$D115&gt;1),M114,"N"),INDEX('Member Census'!$B$23:$BC$1401,MATCH($A115,'Member Census'!$A$23:$A$1401,FALSE),MATCH(M$1,'Member Census'!$B$22:$BC$22,FALSE)))),"")</f>
        <v/>
      </c>
      <c r="N115" s="7"/>
      <c r="O115" s="7" t="str">
        <f>TRIM(IF(TRIM(INDEX('Member Census'!$B$23:$BC$1401,MATCH($A115,'Member Census'!$A$23:$A$1401,FALSE),MATCH(O$1,'Member Census'!$B$22:$BC$22,FALSE)))="",IF(AND(TRIM($E115)&lt;&gt;"",$D115&gt;1),O114,""),INDEX('Member Census'!$B$23:$BC$1401,MATCH($A115,'Member Census'!$A$23:$A$1401,FALSE),MATCH(O$1,'Member Census'!$B$22:$BC$22,FALSE))))</f>
        <v/>
      </c>
      <c r="P115" s="7" t="str">
        <f>TRIM(IF(TRIM(INDEX('Member Census'!$B$23:$BC$1401,MATCH($A115,'Member Census'!$A$23:$A$1401,FALSE),MATCH(P$1,'Member Census'!$B$22:$BC$22,FALSE)))="",IF(AND(TRIM($E115)&lt;&gt;"",$D115&gt;1),P114,""),INDEX('Member Census'!$B$23:$BC$1401,MATCH($A115,'Member Census'!$A$23:$A$1401,FALSE),MATCH(P$1,'Member Census'!$B$22:$BC$22,FALSE))))</f>
        <v/>
      </c>
      <c r="Q115" s="7"/>
    </row>
    <row r="116" spans="1:17" x14ac:dyDescent="0.3">
      <c r="A116" s="1">
        <f t="shared" si="5"/>
        <v>109</v>
      </c>
      <c r="B116" s="3"/>
      <c r="C116" s="7" t="str">
        <f t="shared" si="6"/>
        <v/>
      </c>
      <c r="D116" s="7" t="str">
        <f t="shared" si="4"/>
        <v/>
      </c>
      <c r="E116" s="9" t="str">
        <f>IF(TRIM(INDEX('Member Census'!$B$23:$BC$1401,MATCH($A116,'Member Census'!$A$23:$A$1401,FALSE),MATCH(E$1,'Member Census'!$B$22:$BC$22,FALSE)))="","",VLOOKUP(INDEX('Member Census'!$B$23:$BC$1401,MATCH($A116,'Member Census'!$A$23:$A$1401,FALSE),MATCH(E$1,'Member Census'!$B$22:$BC$22,FALSE)),Key!$A$2:$B$27,2,FALSE))</f>
        <v/>
      </c>
      <c r="F116" s="10" t="str">
        <f>IF(TRIM(INDEX('Member Census'!$B$23:$BC$1401,MATCH($A116,'Member Census'!$A$23:$A$1401,FALSE),MATCH(F$1,'Member Census'!$B$22:$BC$22,FALSE)))="","",TEXT(TRIM(INDEX('Member Census'!$B$23:$BC$1401,MATCH($A116,'Member Census'!$A$23:$A$1401,FALSE),MATCH(F$1,'Member Census'!$B$22:$BC$22,FALSE))),"mmddyyyy"))</f>
        <v/>
      </c>
      <c r="G116" s="7" t="str">
        <f>IF(TRIM($E116)&lt;&gt;"",IF($D116=1,IFERROR(VLOOKUP(INDEX('Member Census'!$B$23:$BC$1401,MATCH($A116,'Member Census'!$A$23:$A$1401,FALSE),MATCH(G$1,'Member Census'!$B$22:$BC$22,FALSE)),Key!$C$2:$F$29,4,FALSE),""),G115),"")</f>
        <v/>
      </c>
      <c r="H116" s="7" t="str">
        <f>IF(TRIM($E116)&lt;&gt;"",IF($D116=1,IF(TRIM(INDEX('Member Census'!$B$23:$BC$1401,MATCH($A116,'Member Census'!$A$23:$A$1401,FALSE),MATCH(H$1,'Member Census'!$B$22:$BC$22,FALSE)))="",$G116,IFERROR(VLOOKUP(INDEX('Member Census'!$B$23:$BC$1401,MATCH($A116,'Member Census'!$A$23:$A$1401,FALSE),MATCH(H$1,'Member Census'!$B$22:$BC$22,FALSE)),Key!$D$2:$F$29,3,FALSE),"")),H115),"")</f>
        <v/>
      </c>
      <c r="I116" s="7" t="str">
        <f>IF(TRIM(INDEX('Member Census'!$B$23:$BC$1401,MATCH($A116,'Member Census'!$A$23:$A$1401,FALSE),MATCH(I$1,'Member Census'!$B$22:$BC$22,FALSE)))="","",INDEX('Member Census'!$B$23:$BC$1401,MATCH($A116,'Member Census'!$A$23:$A$1401,FALSE),MATCH(I$1,'Member Census'!$B$22:$BC$22,FALSE)))</f>
        <v/>
      </c>
      <c r="J116" s="7"/>
      <c r="K116" s="7" t="str">
        <f>LEFT(TRIM(IF(TRIM(INDEX('Member Census'!$B$23:$BC$1401,MATCH($A116,'Member Census'!$A$23:$A$1401,FALSE),MATCH(K$1,'Member Census'!$B$22:$BC$22,FALSE)))="",IF(AND(TRIM($E116)&lt;&gt;"",$D116&gt;1),K115,""),INDEX('Member Census'!$B$23:$BC$1401,MATCH($A116,'Member Census'!$A$23:$A$1401,FALSE),MATCH(K$1,'Member Census'!$B$22:$BC$22,FALSE)))),5)</f>
        <v/>
      </c>
      <c r="L116" s="7" t="str">
        <f t="shared" si="7"/>
        <v/>
      </c>
      <c r="M116" s="7" t="str">
        <f>IF(TRIM($E116)&lt;&gt;"",TRIM(IF(TRIM(INDEX('Member Census'!$B$23:$BC$1401,MATCH($A116,'Member Census'!$A$23:$A$1401,FALSE),MATCH(M$1,'Member Census'!$B$22:$BC$22,FALSE)))="",IF(AND(TRIM($E116)&lt;&gt;"",$D116&gt;1),M115,"N"),INDEX('Member Census'!$B$23:$BC$1401,MATCH($A116,'Member Census'!$A$23:$A$1401,FALSE),MATCH(M$1,'Member Census'!$B$22:$BC$22,FALSE)))),"")</f>
        <v/>
      </c>
      <c r="N116" s="7"/>
      <c r="O116" s="7" t="str">
        <f>TRIM(IF(TRIM(INDEX('Member Census'!$B$23:$BC$1401,MATCH($A116,'Member Census'!$A$23:$A$1401,FALSE),MATCH(O$1,'Member Census'!$B$22:$BC$22,FALSE)))="",IF(AND(TRIM($E116)&lt;&gt;"",$D116&gt;1),O115,""),INDEX('Member Census'!$B$23:$BC$1401,MATCH($A116,'Member Census'!$A$23:$A$1401,FALSE),MATCH(O$1,'Member Census'!$B$22:$BC$22,FALSE))))</f>
        <v/>
      </c>
      <c r="P116" s="7" t="str">
        <f>TRIM(IF(TRIM(INDEX('Member Census'!$B$23:$BC$1401,MATCH($A116,'Member Census'!$A$23:$A$1401,FALSE),MATCH(P$1,'Member Census'!$B$22:$BC$22,FALSE)))="",IF(AND(TRIM($E116)&lt;&gt;"",$D116&gt;1),P115,""),INDEX('Member Census'!$B$23:$BC$1401,MATCH($A116,'Member Census'!$A$23:$A$1401,FALSE),MATCH(P$1,'Member Census'!$B$22:$BC$22,FALSE))))</f>
        <v/>
      </c>
      <c r="Q116" s="7"/>
    </row>
    <row r="117" spans="1:17" x14ac:dyDescent="0.3">
      <c r="A117" s="1">
        <f t="shared" si="5"/>
        <v>110</v>
      </c>
      <c r="B117" s="3"/>
      <c r="C117" s="7" t="str">
        <f t="shared" si="6"/>
        <v/>
      </c>
      <c r="D117" s="7" t="str">
        <f t="shared" si="4"/>
        <v/>
      </c>
      <c r="E117" s="9" t="str">
        <f>IF(TRIM(INDEX('Member Census'!$B$23:$BC$1401,MATCH($A117,'Member Census'!$A$23:$A$1401,FALSE),MATCH(E$1,'Member Census'!$B$22:$BC$22,FALSE)))="","",VLOOKUP(INDEX('Member Census'!$B$23:$BC$1401,MATCH($A117,'Member Census'!$A$23:$A$1401,FALSE),MATCH(E$1,'Member Census'!$B$22:$BC$22,FALSE)),Key!$A$2:$B$27,2,FALSE))</f>
        <v/>
      </c>
      <c r="F117" s="10" t="str">
        <f>IF(TRIM(INDEX('Member Census'!$B$23:$BC$1401,MATCH($A117,'Member Census'!$A$23:$A$1401,FALSE),MATCH(F$1,'Member Census'!$B$22:$BC$22,FALSE)))="","",TEXT(TRIM(INDEX('Member Census'!$B$23:$BC$1401,MATCH($A117,'Member Census'!$A$23:$A$1401,FALSE),MATCH(F$1,'Member Census'!$B$22:$BC$22,FALSE))),"mmddyyyy"))</f>
        <v/>
      </c>
      <c r="G117" s="7" t="str">
        <f>IF(TRIM($E117)&lt;&gt;"",IF($D117=1,IFERROR(VLOOKUP(INDEX('Member Census'!$B$23:$BC$1401,MATCH($A117,'Member Census'!$A$23:$A$1401,FALSE),MATCH(G$1,'Member Census'!$B$22:$BC$22,FALSE)),Key!$C$2:$F$29,4,FALSE),""),G116),"")</f>
        <v/>
      </c>
      <c r="H117" s="7" t="str">
        <f>IF(TRIM($E117)&lt;&gt;"",IF($D117=1,IF(TRIM(INDEX('Member Census'!$B$23:$BC$1401,MATCH($A117,'Member Census'!$A$23:$A$1401,FALSE),MATCH(H$1,'Member Census'!$B$22:$BC$22,FALSE)))="",$G117,IFERROR(VLOOKUP(INDEX('Member Census'!$B$23:$BC$1401,MATCH($A117,'Member Census'!$A$23:$A$1401,FALSE),MATCH(H$1,'Member Census'!$B$22:$BC$22,FALSE)),Key!$D$2:$F$29,3,FALSE),"")),H116),"")</f>
        <v/>
      </c>
      <c r="I117" s="7" t="str">
        <f>IF(TRIM(INDEX('Member Census'!$B$23:$BC$1401,MATCH($A117,'Member Census'!$A$23:$A$1401,FALSE),MATCH(I$1,'Member Census'!$B$22:$BC$22,FALSE)))="","",INDEX('Member Census'!$B$23:$BC$1401,MATCH($A117,'Member Census'!$A$23:$A$1401,FALSE),MATCH(I$1,'Member Census'!$B$22:$BC$22,FALSE)))</f>
        <v/>
      </c>
      <c r="J117" s="7"/>
      <c r="K117" s="7" t="str">
        <f>LEFT(TRIM(IF(TRIM(INDEX('Member Census'!$B$23:$BC$1401,MATCH($A117,'Member Census'!$A$23:$A$1401,FALSE),MATCH(K$1,'Member Census'!$B$22:$BC$22,FALSE)))="",IF(AND(TRIM($E117)&lt;&gt;"",$D117&gt;1),K116,""),INDEX('Member Census'!$B$23:$BC$1401,MATCH($A117,'Member Census'!$A$23:$A$1401,FALSE),MATCH(K$1,'Member Census'!$B$22:$BC$22,FALSE)))),5)</f>
        <v/>
      </c>
      <c r="L117" s="7" t="str">
        <f t="shared" si="7"/>
        <v/>
      </c>
      <c r="M117" s="7" t="str">
        <f>IF(TRIM($E117)&lt;&gt;"",TRIM(IF(TRIM(INDEX('Member Census'!$B$23:$BC$1401,MATCH($A117,'Member Census'!$A$23:$A$1401,FALSE),MATCH(M$1,'Member Census'!$B$22:$BC$22,FALSE)))="",IF(AND(TRIM($E117)&lt;&gt;"",$D117&gt;1),M116,"N"),INDEX('Member Census'!$B$23:$BC$1401,MATCH($A117,'Member Census'!$A$23:$A$1401,FALSE),MATCH(M$1,'Member Census'!$B$22:$BC$22,FALSE)))),"")</f>
        <v/>
      </c>
      <c r="N117" s="7"/>
      <c r="O117" s="7" t="str">
        <f>TRIM(IF(TRIM(INDEX('Member Census'!$B$23:$BC$1401,MATCH($A117,'Member Census'!$A$23:$A$1401,FALSE),MATCH(O$1,'Member Census'!$B$22:$BC$22,FALSE)))="",IF(AND(TRIM($E117)&lt;&gt;"",$D117&gt;1),O116,""),INDEX('Member Census'!$B$23:$BC$1401,MATCH($A117,'Member Census'!$A$23:$A$1401,FALSE),MATCH(O$1,'Member Census'!$B$22:$BC$22,FALSE))))</f>
        <v/>
      </c>
      <c r="P117" s="7" t="str">
        <f>TRIM(IF(TRIM(INDEX('Member Census'!$B$23:$BC$1401,MATCH($A117,'Member Census'!$A$23:$A$1401,FALSE),MATCH(P$1,'Member Census'!$B$22:$BC$22,FALSE)))="",IF(AND(TRIM($E117)&lt;&gt;"",$D117&gt;1),P116,""),INDEX('Member Census'!$B$23:$BC$1401,MATCH($A117,'Member Census'!$A$23:$A$1401,FALSE),MATCH(P$1,'Member Census'!$B$22:$BC$22,FALSE))))</f>
        <v/>
      </c>
      <c r="Q117" s="7"/>
    </row>
    <row r="118" spans="1:17" x14ac:dyDescent="0.3">
      <c r="A118" s="1">
        <f t="shared" si="5"/>
        <v>111</v>
      </c>
      <c r="B118" s="3"/>
      <c r="C118" s="7" t="str">
        <f t="shared" si="6"/>
        <v/>
      </c>
      <c r="D118" s="7" t="str">
        <f t="shared" si="4"/>
        <v/>
      </c>
      <c r="E118" s="9" t="str">
        <f>IF(TRIM(INDEX('Member Census'!$B$23:$BC$1401,MATCH($A118,'Member Census'!$A$23:$A$1401,FALSE),MATCH(E$1,'Member Census'!$B$22:$BC$22,FALSE)))="","",VLOOKUP(INDEX('Member Census'!$B$23:$BC$1401,MATCH($A118,'Member Census'!$A$23:$A$1401,FALSE),MATCH(E$1,'Member Census'!$B$22:$BC$22,FALSE)),Key!$A$2:$B$27,2,FALSE))</f>
        <v/>
      </c>
      <c r="F118" s="10" t="str">
        <f>IF(TRIM(INDEX('Member Census'!$B$23:$BC$1401,MATCH($A118,'Member Census'!$A$23:$A$1401,FALSE),MATCH(F$1,'Member Census'!$B$22:$BC$22,FALSE)))="","",TEXT(TRIM(INDEX('Member Census'!$B$23:$BC$1401,MATCH($A118,'Member Census'!$A$23:$A$1401,FALSE),MATCH(F$1,'Member Census'!$B$22:$BC$22,FALSE))),"mmddyyyy"))</f>
        <v/>
      </c>
      <c r="G118" s="7" t="str">
        <f>IF(TRIM($E118)&lt;&gt;"",IF($D118=1,IFERROR(VLOOKUP(INDEX('Member Census'!$B$23:$BC$1401,MATCH($A118,'Member Census'!$A$23:$A$1401,FALSE),MATCH(G$1,'Member Census'!$B$22:$BC$22,FALSE)),Key!$C$2:$F$29,4,FALSE),""),G117),"")</f>
        <v/>
      </c>
      <c r="H118" s="7" t="str">
        <f>IF(TRIM($E118)&lt;&gt;"",IF($D118=1,IF(TRIM(INDEX('Member Census'!$B$23:$BC$1401,MATCH($A118,'Member Census'!$A$23:$A$1401,FALSE),MATCH(H$1,'Member Census'!$B$22:$BC$22,FALSE)))="",$G118,IFERROR(VLOOKUP(INDEX('Member Census'!$B$23:$BC$1401,MATCH($A118,'Member Census'!$A$23:$A$1401,FALSE),MATCH(H$1,'Member Census'!$B$22:$BC$22,FALSE)),Key!$D$2:$F$29,3,FALSE),"")),H117),"")</f>
        <v/>
      </c>
      <c r="I118" s="7" t="str">
        <f>IF(TRIM(INDEX('Member Census'!$B$23:$BC$1401,MATCH($A118,'Member Census'!$A$23:$A$1401,FALSE),MATCH(I$1,'Member Census'!$B$22:$BC$22,FALSE)))="","",INDEX('Member Census'!$B$23:$BC$1401,MATCH($A118,'Member Census'!$A$23:$A$1401,FALSE),MATCH(I$1,'Member Census'!$B$22:$BC$22,FALSE)))</f>
        <v/>
      </c>
      <c r="J118" s="7"/>
      <c r="K118" s="7" t="str">
        <f>LEFT(TRIM(IF(TRIM(INDEX('Member Census'!$B$23:$BC$1401,MATCH($A118,'Member Census'!$A$23:$A$1401,FALSE),MATCH(K$1,'Member Census'!$B$22:$BC$22,FALSE)))="",IF(AND(TRIM($E118)&lt;&gt;"",$D118&gt;1),K117,""),INDEX('Member Census'!$B$23:$BC$1401,MATCH($A118,'Member Census'!$A$23:$A$1401,FALSE),MATCH(K$1,'Member Census'!$B$22:$BC$22,FALSE)))),5)</f>
        <v/>
      </c>
      <c r="L118" s="7" t="str">
        <f t="shared" si="7"/>
        <v/>
      </c>
      <c r="M118" s="7" t="str">
        <f>IF(TRIM($E118)&lt;&gt;"",TRIM(IF(TRIM(INDEX('Member Census'!$B$23:$BC$1401,MATCH($A118,'Member Census'!$A$23:$A$1401,FALSE),MATCH(M$1,'Member Census'!$B$22:$BC$22,FALSE)))="",IF(AND(TRIM($E118)&lt;&gt;"",$D118&gt;1),M117,"N"),INDEX('Member Census'!$B$23:$BC$1401,MATCH($A118,'Member Census'!$A$23:$A$1401,FALSE),MATCH(M$1,'Member Census'!$B$22:$BC$22,FALSE)))),"")</f>
        <v/>
      </c>
      <c r="N118" s="7"/>
      <c r="O118" s="7" t="str">
        <f>TRIM(IF(TRIM(INDEX('Member Census'!$B$23:$BC$1401,MATCH($A118,'Member Census'!$A$23:$A$1401,FALSE),MATCH(O$1,'Member Census'!$B$22:$BC$22,FALSE)))="",IF(AND(TRIM($E118)&lt;&gt;"",$D118&gt;1),O117,""),INDEX('Member Census'!$B$23:$BC$1401,MATCH($A118,'Member Census'!$A$23:$A$1401,FALSE),MATCH(O$1,'Member Census'!$B$22:$BC$22,FALSE))))</f>
        <v/>
      </c>
      <c r="P118" s="7" t="str">
        <f>TRIM(IF(TRIM(INDEX('Member Census'!$B$23:$BC$1401,MATCH($A118,'Member Census'!$A$23:$A$1401,FALSE),MATCH(P$1,'Member Census'!$B$22:$BC$22,FALSE)))="",IF(AND(TRIM($E118)&lt;&gt;"",$D118&gt;1),P117,""),INDEX('Member Census'!$B$23:$BC$1401,MATCH($A118,'Member Census'!$A$23:$A$1401,FALSE),MATCH(P$1,'Member Census'!$B$22:$BC$22,FALSE))))</f>
        <v/>
      </c>
      <c r="Q118" s="7"/>
    </row>
    <row r="119" spans="1:17" x14ac:dyDescent="0.3">
      <c r="A119" s="1">
        <f t="shared" si="5"/>
        <v>112</v>
      </c>
      <c r="B119" s="3"/>
      <c r="C119" s="7" t="str">
        <f t="shared" si="6"/>
        <v/>
      </c>
      <c r="D119" s="7" t="str">
        <f t="shared" si="4"/>
        <v/>
      </c>
      <c r="E119" s="9" t="str">
        <f>IF(TRIM(INDEX('Member Census'!$B$23:$BC$1401,MATCH($A119,'Member Census'!$A$23:$A$1401,FALSE),MATCH(E$1,'Member Census'!$B$22:$BC$22,FALSE)))="","",VLOOKUP(INDEX('Member Census'!$B$23:$BC$1401,MATCH($A119,'Member Census'!$A$23:$A$1401,FALSE),MATCH(E$1,'Member Census'!$B$22:$BC$22,FALSE)),Key!$A$2:$B$27,2,FALSE))</f>
        <v/>
      </c>
      <c r="F119" s="10" t="str">
        <f>IF(TRIM(INDEX('Member Census'!$B$23:$BC$1401,MATCH($A119,'Member Census'!$A$23:$A$1401,FALSE),MATCH(F$1,'Member Census'!$B$22:$BC$22,FALSE)))="","",TEXT(TRIM(INDEX('Member Census'!$B$23:$BC$1401,MATCH($A119,'Member Census'!$A$23:$A$1401,FALSE),MATCH(F$1,'Member Census'!$B$22:$BC$22,FALSE))),"mmddyyyy"))</f>
        <v/>
      </c>
      <c r="G119" s="7" t="str">
        <f>IF(TRIM($E119)&lt;&gt;"",IF($D119=1,IFERROR(VLOOKUP(INDEX('Member Census'!$B$23:$BC$1401,MATCH($A119,'Member Census'!$A$23:$A$1401,FALSE),MATCH(G$1,'Member Census'!$B$22:$BC$22,FALSE)),Key!$C$2:$F$29,4,FALSE),""),G118),"")</f>
        <v/>
      </c>
      <c r="H119" s="7" t="str">
        <f>IF(TRIM($E119)&lt;&gt;"",IF($D119=1,IF(TRIM(INDEX('Member Census'!$B$23:$BC$1401,MATCH($A119,'Member Census'!$A$23:$A$1401,FALSE),MATCH(H$1,'Member Census'!$B$22:$BC$22,FALSE)))="",$G119,IFERROR(VLOOKUP(INDEX('Member Census'!$B$23:$BC$1401,MATCH($A119,'Member Census'!$A$23:$A$1401,FALSE),MATCH(H$1,'Member Census'!$B$22:$BC$22,FALSE)),Key!$D$2:$F$29,3,FALSE),"")),H118),"")</f>
        <v/>
      </c>
      <c r="I119" s="7" t="str">
        <f>IF(TRIM(INDEX('Member Census'!$B$23:$BC$1401,MATCH($A119,'Member Census'!$A$23:$A$1401,FALSE),MATCH(I$1,'Member Census'!$B$22:$BC$22,FALSE)))="","",INDEX('Member Census'!$B$23:$BC$1401,MATCH($A119,'Member Census'!$A$23:$A$1401,FALSE),MATCH(I$1,'Member Census'!$B$22:$BC$22,FALSE)))</f>
        <v/>
      </c>
      <c r="J119" s="7"/>
      <c r="K119" s="7" t="str">
        <f>LEFT(TRIM(IF(TRIM(INDEX('Member Census'!$B$23:$BC$1401,MATCH($A119,'Member Census'!$A$23:$A$1401,FALSE),MATCH(K$1,'Member Census'!$B$22:$BC$22,FALSE)))="",IF(AND(TRIM($E119)&lt;&gt;"",$D119&gt;1),K118,""),INDEX('Member Census'!$B$23:$BC$1401,MATCH($A119,'Member Census'!$A$23:$A$1401,FALSE),MATCH(K$1,'Member Census'!$B$22:$BC$22,FALSE)))),5)</f>
        <v/>
      </c>
      <c r="L119" s="7" t="str">
        <f t="shared" si="7"/>
        <v/>
      </c>
      <c r="M119" s="7" t="str">
        <f>IF(TRIM($E119)&lt;&gt;"",TRIM(IF(TRIM(INDEX('Member Census'!$B$23:$BC$1401,MATCH($A119,'Member Census'!$A$23:$A$1401,FALSE),MATCH(M$1,'Member Census'!$B$22:$BC$22,FALSE)))="",IF(AND(TRIM($E119)&lt;&gt;"",$D119&gt;1),M118,"N"),INDEX('Member Census'!$B$23:$BC$1401,MATCH($A119,'Member Census'!$A$23:$A$1401,FALSE),MATCH(M$1,'Member Census'!$B$22:$BC$22,FALSE)))),"")</f>
        <v/>
      </c>
      <c r="N119" s="7"/>
      <c r="O119" s="7" t="str">
        <f>TRIM(IF(TRIM(INDEX('Member Census'!$B$23:$BC$1401,MATCH($A119,'Member Census'!$A$23:$A$1401,FALSE),MATCH(O$1,'Member Census'!$B$22:$BC$22,FALSE)))="",IF(AND(TRIM($E119)&lt;&gt;"",$D119&gt;1),O118,""),INDEX('Member Census'!$B$23:$BC$1401,MATCH($A119,'Member Census'!$A$23:$A$1401,FALSE),MATCH(O$1,'Member Census'!$B$22:$BC$22,FALSE))))</f>
        <v/>
      </c>
      <c r="P119" s="7" t="str">
        <f>TRIM(IF(TRIM(INDEX('Member Census'!$B$23:$BC$1401,MATCH($A119,'Member Census'!$A$23:$A$1401,FALSE),MATCH(P$1,'Member Census'!$B$22:$BC$22,FALSE)))="",IF(AND(TRIM($E119)&lt;&gt;"",$D119&gt;1),P118,""),INDEX('Member Census'!$B$23:$BC$1401,MATCH($A119,'Member Census'!$A$23:$A$1401,FALSE),MATCH(P$1,'Member Census'!$B$22:$BC$22,FALSE))))</f>
        <v/>
      </c>
      <c r="Q119" s="7"/>
    </row>
    <row r="120" spans="1:17" x14ac:dyDescent="0.3">
      <c r="A120" s="1">
        <f t="shared" si="5"/>
        <v>113</v>
      </c>
      <c r="B120" s="3"/>
      <c r="C120" s="7" t="str">
        <f t="shared" si="6"/>
        <v/>
      </c>
      <c r="D120" s="7" t="str">
        <f t="shared" si="4"/>
        <v/>
      </c>
      <c r="E120" s="9" t="str">
        <f>IF(TRIM(INDEX('Member Census'!$B$23:$BC$1401,MATCH($A120,'Member Census'!$A$23:$A$1401,FALSE),MATCH(E$1,'Member Census'!$B$22:$BC$22,FALSE)))="","",VLOOKUP(INDEX('Member Census'!$B$23:$BC$1401,MATCH($A120,'Member Census'!$A$23:$A$1401,FALSE),MATCH(E$1,'Member Census'!$B$22:$BC$22,FALSE)),Key!$A$2:$B$27,2,FALSE))</f>
        <v/>
      </c>
      <c r="F120" s="10" t="str">
        <f>IF(TRIM(INDEX('Member Census'!$B$23:$BC$1401,MATCH($A120,'Member Census'!$A$23:$A$1401,FALSE),MATCH(F$1,'Member Census'!$B$22:$BC$22,FALSE)))="","",TEXT(TRIM(INDEX('Member Census'!$B$23:$BC$1401,MATCH($A120,'Member Census'!$A$23:$A$1401,FALSE),MATCH(F$1,'Member Census'!$B$22:$BC$22,FALSE))),"mmddyyyy"))</f>
        <v/>
      </c>
      <c r="G120" s="7" t="str">
        <f>IF(TRIM($E120)&lt;&gt;"",IF($D120=1,IFERROR(VLOOKUP(INDEX('Member Census'!$B$23:$BC$1401,MATCH($A120,'Member Census'!$A$23:$A$1401,FALSE),MATCH(G$1,'Member Census'!$B$22:$BC$22,FALSE)),Key!$C$2:$F$29,4,FALSE),""),G119),"")</f>
        <v/>
      </c>
      <c r="H120" s="7" t="str">
        <f>IF(TRIM($E120)&lt;&gt;"",IF($D120=1,IF(TRIM(INDEX('Member Census'!$B$23:$BC$1401,MATCH($A120,'Member Census'!$A$23:$A$1401,FALSE),MATCH(H$1,'Member Census'!$B$22:$BC$22,FALSE)))="",$G120,IFERROR(VLOOKUP(INDEX('Member Census'!$B$23:$BC$1401,MATCH($A120,'Member Census'!$A$23:$A$1401,FALSE),MATCH(H$1,'Member Census'!$B$22:$BC$22,FALSE)),Key!$D$2:$F$29,3,FALSE),"")),H119),"")</f>
        <v/>
      </c>
      <c r="I120" s="7" t="str">
        <f>IF(TRIM(INDEX('Member Census'!$B$23:$BC$1401,MATCH($A120,'Member Census'!$A$23:$A$1401,FALSE),MATCH(I$1,'Member Census'!$B$22:$BC$22,FALSE)))="","",INDEX('Member Census'!$B$23:$BC$1401,MATCH($A120,'Member Census'!$A$23:$A$1401,FALSE),MATCH(I$1,'Member Census'!$B$22:$BC$22,FALSE)))</f>
        <v/>
      </c>
      <c r="J120" s="7"/>
      <c r="K120" s="7" t="str">
        <f>LEFT(TRIM(IF(TRIM(INDEX('Member Census'!$B$23:$BC$1401,MATCH($A120,'Member Census'!$A$23:$A$1401,FALSE),MATCH(K$1,'Member Census'!$B$22:$BC$22,FALSE)))="",IF(AND(TRIM($E120)&lt;&gt;"",$D120&gt;1),K119,""),INDEX('Member Census'!$B$23:$BC$1401,MATCH($A120,'Member Census'!$A$23:$A$1401,FALSE),MATCH(K$1,'Member Census'!$B$22:$BC$22,FALSE)))),5)</f>
        <v/>
      </c>
      <c r="L120" s="7" t="str">
        <f t="shared" si="7"/>
        <v/>
      </c>
      <c r="M120" s="7" t="str">
        <f>IF(TRIM($E120)&lt;&gt;"",TRIM(IF(TRIM(INDEX('Member Census'!$B$23:$BC$1401,MATCH($A120,'Member Census'!$A$23:$A$1401,FALSE),MATCH(M$1,'Member Census'!$B$22:$BC$22,FALSE)))="",IF(AND(TRIM($E120)&lt;&gt;"",$D120&gt;1),M119,"N"),INDEX('Member Census'!$B$23:$BC$1401,MATCH($A120,'Member Census'!$A$23:$A$1401,FALSE),MATCH(M$1,'Member Census'!$B$22:$BC$22,FALSE)))),"")</f>
        <v/>
      </c>
      <c r="N120" s="7"/>
      <c r="O120" s="7" t="str">
        <f>TRIM(IF(TRIM(INDEX('Member Census'!$B$23:$BC$1401,MATCH($A120,'Member Census'!$A$23:$A$1401,FALSE),MATCH(O$1,'Member Census'!$B$22:$BC$22,FALSE)))="",IF(AND(TRIM($E120)&lt;&gt;"",$D120&gt;1),O119,""),INDEX('Member Census'!$B$23:$BC$1401,MATCH($A120,'Member Census'!$A$23:$A$1401,FALSE),MATCH(O$1,'Member Census'!$B$22:$BC$22,FALSE))))</f>
        <v/>
      </c>
      <c r="P120" s="7" t="str">
        <f>TRIM(IF(TRIM(INDEX('Member Census'!$B$23:$BC$1401,MATCH($A120,'Member Census'!$A$23:$A$1401,FALSE),MATCH(P$1,'Member Census'!$B$22:$BC$22,FALSE)))="",IF(AND(TRIM($E120)&lt;&gt;"",$D120&gt;1),P119,""),INDEX('Member Census'!$B$23:$BC$1401,MATCH($A120,'Member Census'!$A$23:$A$1401,FALSE),MATCH(P$1,'Member Census'!$B$22:$BC$22,FALSE))))</f>
        <v/>
      </c>
      <c r="Q120" s="7"/>
    </row>
    <row r="121" spans="1:17" x14ac:dyDescent="0.3">
      <c r="A121" s="1">
        <f t="shared" si="5"/>
        <v>114</v>
      </c>
      <c r="B121" s="3"/>
      <c r="C121" s="7" t="str">
        <f t="shared" si="6"/>
        <v/>
      </c>
      <c r="D121" s="7" t="str">
        <f t="shared" si="4"/>
        <v/>
      </c>
      <c r="E121" s="9" t="str">
        <f>IF(TRIM(INDEX('Member Census'!$B$23:$BC$1401,MATCH($A121,'Member Census'!$A$23:$A$1401,FALSE),MATCH(E$1,'Member Census'!$B$22:$BC$22,FALSE)))="","",VLOOKUP(INDEX('Member Census'!$B$23:$BC$1401,MATCH($A121,'Member Census'!$A$23:$A$1401,FALSE),MATCH(E$1,'Member Census'!$B$22:$BC$22,FALSE)),Key!$A$2:$B$27,2,FALSE))</f>
        <v/>
      </c>
      <c r="F121" s="10" t="str">
        <f>IF(TRIM(INDEX('Member Census'!$B$23:$BC$1401,MATCH($A121,'Member Census'!$A$23:$A$1401,FALSE),MATCH(F$1,'Member Census'!$B$22:$BC$22,FALSE)))="","",TEXT(TRIM(INDEX('Member Census'!$B$23:$BC$1401,MATCH($A121,'Member Census'!$A$23:$A$1401,FALSE),MATCH(F$1,'Member Census'!$B$22:$BC$22,FALSE))),"mmddyyyy"))</f>
        <v/>
      </c>
      <c r="G121" s="7" t="str">
        <f>IF(TRIM($E121)&lt;&gt;"",IF($D121=1,IFERROR(VLOOKUP(INDEX('Member Census'!$B$23:$BC$1401,MATCH($A121,'Member Census'!$A$23:$A$1401,FALSE),MATCH(G$1,'Member Census'!$B$22:$BC$22,FALSE)),Key!$C$2:$F$29,4,FALSE),""),G120),"")</f>
        <v/>
      </c>
      <c r="H121" s="7" t="str">
        <f>IF(TRIM($E121)&lt;&gt;"",IF($D121=1,IF(TRIM(INDEX('Member Census'!$B$23:$BC$1401,MATCH($A121,'Member Census'!$A$23:$A$1401,FALSE),MATCH(H$1,'Member Census'!$B$22:$BC$22,FALSE)))="",$G121,IFERROR(VLOOKUP(INDEX('Member Census'!$B$23:$BC$1401,MATCH($A121,'Member Census'!$A$23:$A$1401,FALSE),MATCH(H$1,'Member Census'!$B$22:$BC$22,FALSE)),Key!$D$2:$F$29,3,FALSE),"")),H120),"")</f>
        <v/>
      </c>
      <c r="I121" s="7" t="str">
        <f>IF(TRIM(INDEX('Member Census'!$B$23:$BC$1401,MATCH($A121,'Member Census'!$A$23:$A$1401,FALSE),MATCH(I$1,'Member Census'!$B$22:$BC$22,FALSE)))="","",INDEX('Member Census'!$B$23:$BC$1401,MATCH($A121,'Member Census'!$A$23:$A$1401,FALSE),MATCH(I$1,'Member Census'!$B$22:$BC$22,FALSE)))</f>
        <v/>
      </c>
      <c r="J121" s="7"/>
      <c r="K121" s="7" t="str">
        <f>LEFT(TRIM(IF(TRIM(INDEX('Member Census'!$B$23:$BC$1401,MATCH($A121,'Member Census'!$A$23:$A$1401,FALSE),MATCH(K$1,'Member Census'!$B$22:$BC$22,FALSE)))="",IF(AND(TRIM($E121)&lt;&gt;"",$D121&gt;1),K120,""),INDEX('Member Census'!$B$23:$BC$1401,MATCH($A121,'Member Census'!$A$23:$A$1401,FALSE),MATCH(K$1,'Member Census'!$B$22:$BC$22,FALSE)))),5)</f>
        <v/>
      </c>
      <c r="L121" s="7" t="str">
        <f t="shared" si="7"/>
        <v/>
      </c>
      <c r="M121" s="7" t="str">
        <f>IF(TRIM($E121)&lt;&gt;"",TRIM(IF(TRIM(INDEX('Member Census'!$B$23:$BC$1401,MATCH($A121,'Member Census'!$A$23:$A$1401,FALSE),MATCH(M$1,'Member Census'!$B$22:$BC$22,FALSE)))="",IF(AND(TRIM($E121)&lt;&gt;"",$D121&gt;1),M120,"N"),INDEX('Member Census'!$B$23:$BC$1401,MATCH($A121,'Member Census'!$A$23:$A$1401,FALSE),MATCH(M$1,'Member Census'!$B$22:$BC$22,FALSE)))),"")</f>
        <v/>
      </c>
      <c r="N121" s="7"/>
      <c r="O121" s="7" t="str">
        <f>TRIM(IF(TRIM(INDEX('Member Census'!$B$23:$BC$1401,MATCH($A121,'Member Census'!$A$23:$A$1401,FALSE),MATCH(O$1,'Member Census'!$B$22:$BC$22,FALSE)))="",IF(AND(TRIM($E121)&lt;&gt;"",$D121&gt;1),O120,""),INDEX('Member Census'!$B$23:$BC$1401,MATCH($A121,'Member Census'!$A$23:$A$1401,FALSE),MATCH(O$1,'Member Census'!$B$22:$BC$22,FALSE))))</f>
        <v/>
      </c>
      <c r="P121" s="7" t="str">
        <f>TRIM(IF(TRIM(INDEX('Member Census'!$B$23:$BC$1401,MATCH($A121,'Member Census'!$A$23:$A$1401,FALSE),MATCH(P$1,'Member Census'!$B$22:$BC$22,FALSE)))="",IF(AND(TRIM($E121)&lt;&gt;"",$D121&gt;1),P120,""),INDEX('Member Census'!$B$23:$BC$1401,MATCH($A121,'Member Census'!$A$23:$A$1401,FALSE),MATCH(P$1,'Member Census'!$B$22:$BC$22,FALSE))))</f>
        <v/>
      </c>
      <c r="Q121" s="7"/>
    </row>
    <row r="122" spans="1:17" x14ac:dyDescent="0.3">
      <c r="A122" s="1">
        <f t="shared" si="5"/>
        <v>115</v>
      </c>
      <c r="B122" s="3"/>
      <c r="C122" s="7" t="str">
        <f t="shared" si="6"/>
        <v/>
      </c>
      <c r="D122" s="7" t="str">
        <f t="shared" si="4"/>
        <v/>
      </c>
      <c r="E122" s="9" t="str">
        <f>IF(TRIM(INDEX('Member Census'!$B$23:$BC$1401,MATCH($A122,'Member Census'!$A$23:$A$1401,FALSE),MATCH(E$1,'Member Census'!$B$22:$BC$22,FALSE)))="","",VLOOKUP(INDEX('Member Census'!$B$23:$BC$1401,MATCH($A122,'Member Census'!$A$23:$A$1401,FALSE),MATCH(E$1,'Member Census'!$B$22:$BC$22,FALSE)),Key!$A$2:$B$27,2,FALSE))</f>
        <v/>
      </c>
      <c r="F122" s="10" t="str">
        <f>IF(TRIM(INDEX('Member Census'!$B$23:$BC$1401,MATCH($A122,'Member Census'!$A$23:$A$1401,FALSE),MATCH(F$1,'Member Census'!$B$22:$BC$22,FALSE)))="","",TEXT(TRIM(INDEX('Member Census'!$B$23:$BC$1401,MATCH($A122,'Member Census'!$A$23:$A$1401,FALSE),MATCH(F$1,'Member Census'!$B$22:$BC$22,FALSE))),"mmddyyyy"))</f>
        <v/>
      </c>
      <c r="G122" s="7" t="str">
        <f>IF(TRIM($E122)&lt;&gt;"",IF($D122=1,IFERROR(VLOOKUP(INDEX('Member Census'!$B$23:$BC$1401,MATCH($A122,'Member Census'!$A$23:$A$1401,FALSE),MATCH(G$1,'Member Census'!$B$22:$BC$22,FALSE)),Key!$C$2:$F$29,4,FALSE),""),G121),"")</f>
        <v/>
      </c>
      <c r="H122" s="7" t="str">
        <f>IF(TRIM($E122)&lt;&gt;"",IF($D122=1,IF(TRIM(INDEX('Member Census'!$B$23:$BC$1401,MATCH($A122,'Member Census'!$A$23:$A$1401,FALSE),MATCH(H$1,'Member Census'!$B$22:$BC$22,FALSE)))="",$G122,IFERROR(VLOOKUP(INDEX('Member Census'!$B$23:$BC$1401,MATCH($A122,'Member Census'!$A$23:$A$1401,FALSE),MATCH(H$1,'Member Census'!$B$22:$BC$22,FALSE)),Key!$D$2:$F$29,3,FALSE),"")),H121),"")</f>
        <v/>
      </c>
      <c r="I122" s="7" t="str">
        <f>IF(TRIM(INDEX('Member Census'!$B$23:$BC$1401,MATCH($A122,'Member Census'!$A$23:$A$1401,FALSE),MATCH(I$1,'Member Census'!$B$22:$BC$22,FALSE)))="","",INDEX('Member Census'!$B$23:$BC$1401,MATCH($A122,'Member Census'!$A$23:$A$1401,FALSE),MATCH(I$1,'Member Census'!$B$22:$BC$22,FALSE)))</f>
        <v/>
      </c>
      <c r="J122" s="7"/>
      <c r="K122" s="7" t="str">
        <f>LEFT(TRIM(IF(TRIM(INDEX('Member Census'!$B$23:$BC$1401,MATCH($A122,'Member Census'!$A$23:$A$1401,FALSE),MATCH(K$1,'Member Census'!$B$22:$BC$22,FALSE)))="",IF(AND(TRIM($E122)&lt;&gt;"",$D122&gt;1),K121,""),INDEX('Member Census'!$B$23:$BC$1401,MATCH($A122,'Member Census'!$A$23:$A$1401,FALSE),MATCH(K$1,'Member Census'!$B$22:$BC$22,FALSE)))),5)</f>
        <v/>
      </c>
      <c r="L122" s="7" t="str">
        <f t="shared" si="7"/>
        <v/>
      </c>
      <c r="M122" s="7" t="str">
        <f>IF(TRIM($E122)&lt;&gt;"",TRIM(IF(TRIM(INDEX('Member Census'!$B$23:$BC$1401,MATCH($A122,'Member Census'!$A$23:$A$1401,FALSE),MATCH(M$1,'Member Census'!$B$22:$BC$22,FALSE)))="",IF(AND(TRIM($E122)&lt;&gt;"",$D122&gt;1),M121,"N"),INDEX('Member Census'!$B$23:$BC$1401,MATCH($A122,'Member Census'!$A$23:$A$1401,FALSE),MATCH(M$1,'Member Census'!$B$22:$BC$22,FALSE)))),"")</f>
        <v/>
      </c>
      <c r="N122" s="7"/>
      <c r="O122" s="7" t="str">
        <f>TRIM(IF(TRIM(INDEX('Member Census'!$B$23:$BC$1401,MATCH($A122,'Member Census'!$A$23:$A$1401,FALSE),MATCH(O$1,'Member Census'!$B$22:$BC$22,FALSE)))="",IF(AND(TRIM($E122)&lt;&gt;"",$D122&gt;1),O121,""),INDEX('Member Census'!$B$23:$BC$1401,MATCH($A122,'Member Census'!$A$23:$A$1401,FALSE),MATCH(O$1,'Member Census'!$B$22:$BC$22,FALSE))))</f>
        <v/>
      </c>
      <c r="P122" s="7" t="str">
        <f>TRIM(IF(TRIM(INDEX('Member Census'!$B$23:$BC$1401,MATCH($A122,'Member Census'!$A$23:$A$1401,FALSE),MATCH(P$1,'Member Census'!$B$22:$BC$22,FALSE)))="",IF(AND(TRIM($E122)&lt;&gt;"",$D122&gt;1),P121,""),INDEX('Member Census'!$B$23:$BC$1401,MATCH($A122,'Member Census'!$A$23:$A$1401,FALSE),MATCH(P$1,'Member Census'!$B$22:$BC$22,FALSE))))</f>
        <v/>
      </c>
      <c r="Q122" s="7"/>
    </row>
    <row r="123" spans="1:17" x14ac:dyDescent="0.3">
      <c r="A123" s="1">
        <f t="shared" si="5"/>
        <v>116</v>
      </c>
      <c r="B123" s="3"/>
      <c r="C123" s="7" t="str">
        <f t="shared" si="6"/>
        <v/>
      </c>
      <c r="D123" s="7" t="str">
        <f t="shared" si="4"/>
        <v/>
      </c>
      <c r="E123" s="9" t="str">
        <f>IF(TRIM(INDEX('Member Census'!$B$23:$BC$1401,MATCH($A123,'Member Census'!$A$23:$A$1401,FALSE),MATCH(E$1,'Member Census'!$B$22:$BC$22,FALSE)))="","",VLOOKUP(INDEX('Member Census'!$B$23:$BC$1401,MATCH($A123,'Member Census'!$A$23:$A$1401,FALSE),MATCH(E$1,'Member Census'!$B$22:$BC$22,FALSE)),Key!$A$2:$B$27,2,FALSE))</f>
        <v/>
      </c>
      <c r="F123" s="10" t="str">
        <f>IF(TRIM(INDEX('Member Census'!$B$23:$BC$1401,MATCH($A123,'Member Census'!$A$23:$A$1401,FALSE),MATCH(F$1,'Member Census'!$B$22:$BC$22,FALSE)))="","",TEXT(TRIM(INDEX('Member Census'!$B$23:$BC$1401,MATCH($A123,'Member Census'!$A$23:$A$1401,FALSE),MATCH(F$1,'Member Census'!$B$22:$BC$22,FALSE))),"mmddyyyy"))</f>
        <v/>
      </c>
      <c r="G123" s="7" t="str">
        <f>IF(TRIM($E123)&lt;&gt;"",IF($D123=1,IFERROR(VLOOKUP(INDEX('Member Census'!$B$23:$BC$1401,MATCH($A123,'Member Census'!$A$23:$A$1401,FALSE),MATCH(G$1,'Member Census'!$B$22:$BC$22,FALSE)),Key!$C$2:$F$29,4,FALSE),""),G122),"")</f>
        <v/>
      </c>
      <c r="H123" s="7" t="str">
        <f>IF(TRIM($E123)&lt;&gt;"",IF($D123=1,IF(TRIM(INDEX('Member Census'!$B$23:$BC$1401,MATCH($A123,'Member Census'!$A$23:$A$1401,FALSE),MATCH(H$1,'Member Census'!$B$22:$BC$22,FALSE)))="",$G123,IFERROR(VLOOKUP(INDEX('Member Census'!$B$23:$BC$1401,MATCH($A123,'Member Census'!$A$23:$A$1401,FALSE),MATCH(H$1,'Member Census'!$B$22:$BC$22,FALSE)),Key!$D$2:$F$29,3,FALSE),"")),H122),"")</f>
        <v/>
      </c>
      <c r="I123" s="7" t="str">
        <f>IF(TRIM(INDEX('Member Census'!$B$23:$BC$1401,MATCH($A123,'Member Census'!$A$23:$A$1401,FALSE),MATCH(I$1,'Member Census'!$B$22:$BC$22,FALSE)))="","",INDEX('Member Census'!$B$23:$BC$1401,MATCH($A123,'Member Census'!$A$23:$A$1401,FALSE),MATCH(I$1,'Member Census'!$B$22:$BC$22,FALSE)))</f>
        <v/>
      </c>
      <c r="J123" s="7"/>
      <c r="K123" s="7" t="str">
        <f>LEFT(TRIM(IF(TRIM(INDEX('Member Census'!$B$23:$BC$1401,MATCH($A123,'Member Census'!$A$23:$A$1401,FALSE),MATCH(K$1,'Member Census'!$B$22:$BC$22,FALSE)))="",IF(AND(TRIM($E123)&lt;&gt;"",$D123&gt;1),K122,""),INDEX('Member Census'!$B$23:$BC$1401,MATCH($A123,'Member Census'!$A$23:$A$1401,FALSE),MATCH(K$1,'Member Census'!$B$22:$BC$22,FALSE)))),5)</f>
        <v/>
      </c>
      <c r="L123" s="7" t="str">
        <f t="shared" si="7"/>
        <v/>
      </c>
      <c r="M123" s="7" t="str">
        <f>IF(TRIM($E123)&lt;&gt;"",TRIM(IF(TRIM(INDEX('Member Census'!$B$23:$BC$1401,MATCH($A123,'Member Census'!$A$23:$A$1401,FALSE),MATCH(M$1,'Member Census'!$B$22:$BC$22,FALSE)))="",IF(AND(TRIM($E123)&lt;&gt;"",$D123&gt;1),M122,"N"),INDEX('Member Census'!$B$23:$BC$1401,MATCH($A123,'Member Census'!$A$23:$A$1401,FALSE),MATCH(M$1,'Member Census'!$B$22:$BC$22,FALSE)))),"")</f>
        <v/>
      </c>
      <c r="N123" s="7"/>
      <c r="O123" s="7" t="str">
        <f>TRIM(IF(TRIM(INDEX('Member Census'!$B$23:$BC$1401,MATCH($A123,'Member Census'!$A$23:$A$1401,FALSE),MATCH(O$1,'Member Census'!$B$22:$BC$22,FALSE)))="",IF(AND(TRIM($E123)&lt;&gt;"",$D123&gt;1),O122,""),INDEX('Member Census'!$B$23:$BC$1401,MATCH($A123,'Member Census'!$A$23:$A$1401,FALSE),MATCH(O$1,'Member Census'!$B$22:$BC$22,FALSE))))</f>
        <v/>
      </c>
      <c r="P123" s="7" t="str">
        <f>TRIM(IF(TRIM(INDEX('Member Census'!$B$23:$BC$1401,MATCH($A123,'Member Census'!$A$23:$A$1401,FALSE),MATCH(P$1,'Member Census'!$B$22:$BC$22,FALSE)))="",IF(AND(TRIM($E123)&lt;&gt;"",$D123&gt;1),P122,""),INDEX('Member Census'!$B$23:$BC$1401,MATCH($A123,'Member Census'!$A$23:$A$1401,FALSE),MATCH(P$1,'Member Census'!$B$22:$BC$22,FALSE))))</f>
        <v/>
      </c>
      <c r="Q123" s="7"/>
    </row>
    <row r="124" spans="1:17" x14ac:dyDescent="0.3">
      <c r="A124" s="1">
        <f t="shared" si="5"/>
        <v>117</v>
      </c>
      <c r="B124" s="3"/>
      <c r="C124" s="7" t="str">
        <f t="shared" si="6"/>
        <v/>
      </c>
      <c r="D124" s="7" t="str">
        <f t="shared" si="4"/>
        <v/>
      </c>
      <c r="E124" s="9" t="str">
        <f>IF(TRIM(INDEX('Member Census'!$B$23:$BC$1401,MATCH($A124,'Member Census'!$A$23:$A$1401,FALSE),MATCH(E$1,'Member Census'!$B$22:$BC$22,FALSE)))="","",VLOOKUP(INDEX('Member Census'!$B$23:$BC$1401,MATCH($A124,'Member Census'!$A$23:$A$1401,FALSE),MATCH(E$1,'Member Census'!$B$22:$BC$22,FALSE)),Key!$A$2:$B$27,2,FALSE))</f>
        <v/>
      </c>
      <c r="F124" s="10" t="str">
        <f>IF(TRIM(INDEX('Member Census'!$B$23:$BC$1401,MATCH($A124,'Member Census'!$A$23:$A$1401,FALSE),MATCH(F$1,'Member Census'!$B$22:$BC$22,FALSE)))="","",TEXT(TRIM(INDEX('Member Census'!$B$23:$BC$1401,MATCH($A124,'Member Census'!$A$23:$A$1401,FALSE),MATCH(F$1,'Member Census'!$B$22:$BC$22,FALSE))),"mmddyyyy"))</f>
        <v/>
      </c>
      <c r="G124" s="7" t="str">
        <f>IF(TRIM($E124)&lt;&gt;"",IF($D124=1,IFERROR(VLOOKUP(INDEX('Member Census'!$B$23:$BC$1401,MATCH($A124,'Member Census'!$A$23:$A$1401,FALSE),MATCH(G$1,'Member Census'!$B$22:$BC$22,FALSE)),Key!$C$2:$F$29,4,FALSE),""),G123),"")</f>
        <v/>
      </c>
      <c r="H124" s="7" t="str">
        <f>IF(TRIM($E124)&lt;&gt;"",IF($D124=1,IF(TRIM(INDEX('Member Census'!$B$23:$BC$1401,MATCH($A124,'Member Census'!$A$23:$A$1401,FALSE),MATCH(H$1,'Member Census'!$B$22:$BC$22,FALSE)))="",$G124,IFERROR(VLOOKUP(INDEX('Member Census'!$B$23:$BC$1401,MATCH($A124,'Member Census'!$A$23:$A$1401,FALSE),MATCH(H$1,'Member Census'!$B$22:$BC$22,FALSE)),Key!$D$2:$F$29,3,FALSE),"")),H123),"")</f>
        <v/>
      </c>
      <c r="I124" s="7" t="str">
        <f>IF(TRIM(INDEX('Member Census'!$B$23:$BC$1401,MATCH($A124,'Member Census'!$A$23:$A$1401,FALSE),MATCH(I$1,'Member Census'!$B$22:$BC$22,FALSE)))="","",INDEX('Member Census'!$B$23:$BC$1401,MATCH($A124,'Member Census'!$A$23:$A$1401,FALSE),MATCH(I$1,'Member Census'!$B$22:$BC$22,FALSE)))</f>
        <v/>
      </c>
      <c r="J124" s="7"/>
      <c r="K124" s="7" t="str">
        <f>LEFT(TRIM(IF(TRIM(INDEX('Member Census'!$B$23:$BC$1401,MATCH($A124,'Member Census'!$A$23:$A$1401,FALSE),MATCH(K$1,'Member Census'!$B$22:$BC$22,FALSE)))="",IF(AND(TRIM($E124)&lt;&gt;"",$D124&gt;1),K123,""),INDEX('Member Census'!$B$23:$BC$1401,MATCH($A124,'Member Census'!$A$23:$A$1401,FALSE),MATCH(K$1,'Member Census'!$B$22:$BC$22,FALSE)))),5)</f>
        <v/>
      </c>
      <c r="L124" s="7" t="str">
        <f t="shared" si="7"/>
        <v/>
      </c>
      <c r="M124" s="7" t="str">
        <f>IF(TRIM($E124)&lt;&gt;"",TRIM(IF(TRIM(INDEX('Member Census'!$B$23:$BC$1401,MATCH($A124,'Member Census'!$A$23:$A$1401,FALSE),MATCH(M$1,'Member Census'!$B$22:$BC$22,FALSE)))="",IF(AND(TRIM($E124)&lt;&gt;"",$D124&gt;1),M123,"N"),INDEX('Member Census'!$B$23:$BC$1401,MATCH($A124,'Member Census'!$A$23:$A$1401,FALSE),MATCH(M$1,'Member Census'!$B$22:$BC$22,FALSE)))),"")</f>
        <v/>
      </c>
      <c r="N124" s="7"/>
      <c r="O124" s="7" t="str">
        <f>TRIM(IF(TRIM(INDEX('Member Census'!$B$23:$BC$1401,MATCH($A124,'Member Census'!$A$23:$A$1401,FALSE),MATCH(O$1,'Member Census'!$B$22:$BC$22,FALSE)))="",IF(AND(TRIM($E124)&lt;&gt;"",$D124&gt;1),O123,""),INDEX('Member Census'!$B$23:$BC$1401,MATCH($A124,'Member Census'!$A$23:$A$1401,FALSE),MATCH(O$1,'Member Census'!$B$22:$BC$22,FALSE))))</f>
        <v/>
      </c>
      <c r="P124" s="7" t="str">
        <f>TRIM(IF(TRIM(INDEX('Member Census'!$B$23:$BC$1401,MATCH($A124,'Member Census'!$A$23:$A$1401,FALSE),MATCH(P$1,'Member Census'!$B$22:$BC$22,FALSE)))="",IF(AND(TRIM($E124)&lt;&gt;"",$D124&gt;1),P123,""),INDEX('Member Census'!$B$23:$BC$1401,MATCH($A124,'Member Census'!$A$23:$A$1401,FALSE),MATCH(P$1,'Member Census'!$B$22:$BC$22,FALSE))))</f>
        <v/>
      </c>
      <c r="Q124" s="7"/>
    </row>
    <row r="125" spans="1:17" x14ac:dyDescent="0.3">
      <c r="A125" s="1">
        <f t="shared" si="5"/>
        <v>118</v>
      </c>
      <c r="B125" s="3"/>
      <c r="C125" s="7" t="str">
        <f t="shared" si="6"/>
        <v/>
      </c>
      <c r="D125" s="7" t="str">
        <f t="shared" si="4"/>
        <v/>
      </c>
      <c r="E125" s="9" t="str">
        <f>IF(TRIM(INDEX('Member Census'!$B$23:$BC$1401,MATCH($A125,'Member Census'!$A$23:$A$1401,FALSE),MATCH(E$1,'Member Census'!$B$22:$BC$22,FALSE)))="","",VLOOKUP(INDEX('Member Census'!$B$23:$BC$1401,MATCH($A125,'Member Census'!$A$23:$A$1401,FALSE),MATCH(E$1,'Member Census'!$B$22:$BC$22,FALSE)),Key!$A$2:$B$27,2,FALSE))</f>
        <v/>
      </c>
      <c r="F125" s="10" t="str">
        <f>IF(TRIM(INDEX('Member Census'!$B$23:$BC$1401,MATCH($A125,'Member Census'!$A$23:$A$1401,FALSE),MATCH(F$1,'Member Census'!$B$22:$BC$22,FALSE)))="","",TEXT(TRIM(INDEX('Member Census'!$B$23:$BC$1401,MATCH($A125,'Member Census'!$A$23:$A$1401,FALSE),MATCH(F$1,'Member Census'!$B$22:$BC$22,FALSE))),"mmddyyyy"))</f>
        <v/>
      </c>
      <c r="G125" s="7" t="str">
        <f>IF(TRIM($E125)&lt;&gt;"",IF($D125=1,IFERROR(VLOOKUP(INDEX('Member Census'!$B$23:$BC$1401,MATCH($A125,'Member Census'!$A$23:$A$1401,FALSE),MATCH(G$1,'Member Census'!$B$22:$BC$22,FALSE)),Key!$C$2:$F$29,4,FALSE),""),G124),"")</f>
        <v/>
      </c>
      <c r="H125" s="7" t="str">
        <f>IF(TRIM($E125)&lt;&gt;"",IF($D125=1,IF(TRIM(INDEX('Member Census'!$B$23:$BC$1401,MATCH($A125,'Member Census'!$A$23:$A$1401,FALSE),MATCH(H$1,'Member Census'!$B$22:$BC$22,FALSE)))="",$G125,IFERROR(VLOOKUP(INDEX('Member Census'!$B$23:$BC$1401,MATCH($A125,'Member Census'!$A$23:$A$1401,FALSE),MATCH(H$1,'Member Census'!$B$22:$BC$22,FALSE)),Key!$D$2:$F$29,3,FALSE),"")),H124),"")</f>
        <v/>
      </c>
      <c r="I125" s="7" t="str">
        <f>IF(TRIM(INDEX('Member Census'!$B$23:$BC$1401,MATCH($A125,'Member Census'!$A$23:$A$1401,FALSE),MATCH(I$1,'Member Census'!$B$22:$BC$22,FALSE)))="","",INDEX('Member Census'!$B$23:$BC$1401,MATCH($A125,'Member Census'!$A$23:$A$1401,FALSE),MATCH(I$1,'Member Census'!$B$22:$BC$22,FALSE)))</f>
        <v/>
      </c>
      <c r="J125" s="7"/>
      <c r="K125" s="7" t="str">
        <f>LEFT(TRIM(IF(TRIM(INDEX('Member Census'!$B$23:$BC$1401,MATCH($A125,'Member Census'!$A$23:$A$1401,FALSE),MATCH(K$1,'Member Census'!$B$22:$BC$22,FALSE)))="",IF(AND(TRIM($E125)&lt;&gt;"",$D125&gt;1),K124,""),INDEX('Member Census'!$B$23:$BC$1401,MATCH($A125,'Member Census'!$A$23:$A$1401,FALSE),MATCH(K$1,'Member Census'!$B$22:$BC$22,FALSE)))),5)</f>
        <v/>
      </c>
      <c r="L125" s="7" t="str">
        <f t="shared" si="7"/>
        <v/>
      </c>
      <c r="M125" s="7" t="str">
        <f>IF(TRIM($E125)&lt;&gt;"",TRIM(IF(TRIM(INDEX('Member Census'!$B$23:$BC$1401,MATCH($A125,'Member Census'!$A$23:$A$1401,FALSE),MATCH(M$1,'Member Census'!$B$22:$BC$22,FALSE)))="",IF(AND(TRIM($E125)&lt;&gt;"",$D125&gt;1),M124,"N"),INDEX('Member Census'!$B$23:$BC$1401,MATCH($A125,'Member Census'!$A$23:$A$1401,FALSE),MATCH(M$1,'Member Census'!$B$22:$BC$22,FALSE)))),"")</f>
        <v/>
      </c>
      <c r="N125" s="7"/>
      <c r="O125" s="7" t="str">
        <f>TRIM(IF(TRIM(INDEX('Member Census'!$B$23:$BC$1401,MATCH($A125,'Member Census'!$A$23:$A$1401,FALSE),MATCH(O$1,'Member Census'!$B$22:$BC$22,FALSE)))="",IF(AND(TRIM($E125)&lt;&gt;"",$D125&gt;1),O124,""),INDEX('Member Census'!$B$23:$BC$1401,MATCH($A125,'Member Census'!$A$23:$A$1401,FALSE),MATCH(O$1,'Member Census'!$B$22:$BC$22,FALSE))))</f>
        <v/>
      </c>
      <c r="P125" s="7" t="str">
        <f>TRIM(IF(TRIM(INDEX('Member Census'!$B$23:$BC$1401,MATCH($A125,'Member Census'!$A$23:$A$1401,FALSE),MATCH(P$1,'Member Census'!$B$22:$BC$22,FALSE)))="",IF(AND(TRIM($E125)&lt;&gt;"",$D125&gt;1),P124,""),INDEX('Member Census'!$B$23:$BC$1401,MATCH($A125,'Member Census'!$A$23:$A$1401,FALSE),MATCH(P$1,'Member Census'!$B$22:$BC$22,FALSE))))</f>
        <v/>
      </c>
      <c r="Q125" s="7"/>
    </row>
    <row r="126" spans="1:17" x14ac:dyDescent="0.3">
      <c r="A126" s="1">
        <f t="shared" si="5"/>
        <v>119</v>
      </c>
      <c r="B126" s="3"/>
      <c r="C126" s="7" t="str">
        <f t="shared" si="6"/>
        <v/>
      </c>
      <c r="D126" s="7" t="str">
        <f t="shared" si="4"/>
        <v/>
      </c>
      <c r="E126" s="9" t="str">
        <f>IF(TRIM(INDEX('Member Census'!$B$23:$BC$1401,MATCH($A126,'Member Census'!$A$23:$A$1401,FALSE),MATCH(E$1,'Member Census'!$B$22:$BC$22,FALSE)))="","",VLOOKUP(INDEX('Member Census'!$B$23:$BC$1401,MATCH($A126,'Member Census'!$A$23:$A$1401,FALSE),MATCH(E$1,'Member Census'!$B$22:$BC$22,FALSE)),Key!$A$2:$B$27,2,FALSE))</f>
        <v/>
      </c>
      <c r="F126" s="10" t="str">
        <f>IF(TRIM(INDEX('Member Census'!$B$23:$BC$1401,MATCH($A126,'Member Census'!$A$23:$A$1401,FALSE),MATCH(F$1,'Member Census'!$B$22:$BC$22,FALSE)))="","",TEXT(TRIM(INDEX('Member Census'!$B$23:$BC$1401,MATCH($A126,'Member Census'!$A$23:$A$1401,FALSE),MATCH(F$1,'Member Census'!$B$22:$BC$22,FALSE))),"mmddyyyy"))</f>
        <v/>
      </c>
      <c r="G126" s="7" t="str">
        <f>IF(TRIM($E126)&lt;&gt;"",IF($D126=1,IFERROR(VLOOKUP(INDEX('Member Census'!$B$23:$BC$1401,MATCH($A126,'Member Census'!$A$23:$A$1401,FALSE),MATCH(G$1,'Member Census'!$B$22:$BC$22,FALSE)),Key!$C$2:$F$29,4,FALSE),""),G125),"")</f>
        <v/>
      </c>
      <c r="H126" s="7" t="str">
        <f>IF(TRIM($E126)&lt;&gt;"",IF($D126=1,IF(TRIM(INDEX('Member Census'!$B$23:$BC$1401,MATCH($A126,'Member Census'!$A$23:$A$1401,FALSE),MATCH(H$1,'Member Census'!$B$22:$BC$22,FALSE)))="",$G126,IFERROR(VLOOKUP(INDEX('Member Census'!$B$23:$BC$1401,MATCH($A126,'Member Census'!$A$23:$A$1401,FALSE),MATCH(H$1,'Member Census'!$B$22:$BC$22,FALSE)),Key!$D$2:$F$29,3,FALSE),"")),H125),"")</f>
        <v/>
      </c>
      <c r="I126" s="7" t="str">
        <f>IF(TRIM(INDEX('Member Census'!$B$23:$BC$1401,MATCH($A126,'Member Census'!$A$23:$A$1401,FALSE),MATCH(I$1,'Member Census'!$B$22:$BC$22,FALSE)))="","",INDEX('Member Census'!$B$23:$BC$1401,MATCH($A126,'Member Census'!$A$23:$A$1401,FALSE),MATCH(I$1,'Member Census'!$B$22:$BC$22,FALSE)))</f>
        <v/>
      </c>
      <c r="J126" s="7"/>
      <c r="K126" s="7" t="str">
        <f>LEFT(TRIM(IF(TRIM(INDEX('Member Census'!$B$23:$BC$1401,MATCH($A126,'Member Census'!$A$23:$A$1401,FALSE),MATCH(K$1,'Member Census'!$B$22:$BC$22,FALSE)))="",IF(AND(TRIM($E126)&lt;&gt;"",$D126&gt;1),K125,""),INDEX('Member Census'!$B$23:$BC$1401,MATCH($A126,'Member Census'!$A$23:$A$1401,FALSE),MATCH(K$1,'Member Census'!$B$22:$BC$22,FALSE)))),5)</f>
        <v/>
      </c>
      <c r="L126" s="7" t="str">
        <f t="shared" si="7"/>
        <v/>
      </c>
      <c r="M126" s="7" t="str">
        <f>IF(TRIM($E126)&lt;&gt;"",TRIM(IF(TRIM(INDEX('Member Census'!$B$23:$BC$1401,MATCH($A126,'Member Census'!$A$23:$A$1401,FALSE),MATCH(M$1,'Member Census'!$B$22:$BC$22,FALSE)))="",IF(AND(TRIM($E126)&lt;&gt;"",$D126&gt;1),M125,"N"),INDEX('Member Census'!$B$23:$BC$1401,MATCH($A126,'Member Census'!$A$23:$A$1401,FALSE),MATCH(M$1,'Member Census'!$B$22:$BC$22,FALSE)))),"")</f>
        <v/>
      </c>
      <c r="N126" s="7"/>
      <c r="O126" s="7" t="str">
        <f>TRIM(IF(TRIM(INDEX('Member Census'!$B$23:$BC$1401,MATCH($A126,'Member Census'!$A$23:$A$1401,FALSE),MATCH(O$1,'Member Census'!$B$22:$BC$22,FALSE)))="",IF(AND(TRIM($E126)&lt;&gt;"",$D126&gt;1),O125,""),INDEX('Member Census'!$B$23:$BC$1401,MATCH($A126,'Member Census'!$A$23:$A$1401,FALSE),MATCH(O$1,'Member Census'!$B$22:$BC$22,FALSE))))</f>
        <v/>
      </c>
      <c r="P126" s="7" t="str">
        <f>TRIM(IF(TRIM(INDEX('Member Census'!$B$23:$BC$1401,MATCH($A126,'Member Census'!$A$23:$A$1401,FALSE),MATCH(P$1,'Member Census'!$B$22:$BC$22,FALSE)))="",IF(AND(TRIM($E126)&lt;&gt;"",$D126&gt;1),P125,""),INDEX('Member Census'!$B$23:$BC$1401,MATCH($A126,'Member Census'!$A$23:$A$1401,FALSE),MATCH(P$1,'Member Census'!$B$22:$BC$22,FALSE))))</f>
        <v/>
      </c>
      <c r="Q126" s="7"/>
    </row>
    <row r="127" spans="1:17" x14ac:dyDescent="0.3">
      <c r="A127" s="1">
        <f t="shared" si="5"/>
        <v>120</v>
      </c>
      <c r="B127" s="3"/>
      <c r="C127" s="7" t="str">
        <f t="shared" si="6"/>
        <v/>
      </c>
      <c r="D127" s="7" t="str">
        <f t="shared" si="4"/>
        <v/>
      </c>
      <c r="E127" s="9" t="str">
        <f>IF(TRIM(INDEX('Member Census'!$B$23:$BC$1401,MATCH($A127,'Member Census'!$A$23:$A$1401,FALSE),MATCH(E$1,'Member Census'!$B$22:$BC$22,FALSE)))="","",VLOOKUP(INDEX('Member Census'!$B$23:$BC$1401,MATCH($A127,'Member Census'!$A$23:$A$1401,FALSE),MATCH(E$1,'Member Census'!$B$22:$BC$22,FALSE)),Key!$A$2:$B$27,2,FALSE))</f>
        <v/>
      </c>
      <c r="F127" s="10" t="str">
        <f>IF(TRIM(INDEX('Member Census'!$B$23:$BC$1401,MATCH($A127,'Member Census'!$A$23:$A$1401,FALSE),MATCH(F$1,'Member Census'!$B$22:$BC$22,FALSE)))="","",TEXT(TRIM(INDEX('Member Census'!$B$23:$BC$1401,MATCH($A127,'Member Census'!$A$23:$A$1401,FALSE),MATCH(F$1,'Member Census'!$B$22:$BC$22,FALSE))),"mmddyyyy"))</f>
        <v/>
      </c>
      <c r="G127" s="7" t="str">
        <f>IF(TRIM($E127)&lt;&gt;"",IF($D127=1,IFERROR(VLOOKUP(INDEX('Member Census'!$B$23:$BC$1401,MATCH($A127,'Member Census'!$A$23:$A$1401,FALSE),MATCH(G$1,'Member Census'!$B$22:$BC$22,FALSE)),Key!$C$2:$F$29,4,FALSE),""),G126),"")</f>
        <v/>
      </c>
      <c r="H127" s="7" t="str">
        <f>IF(TRIM($E127)&lt;&gt;"",IF($D127=1,IF(TRIM(INDEX('Member Census'!$B$23:$BC$1401,MATCH($A127,'Member Census'!$A$23:$A$1401,FALSE),MATCH(H$1,'Member Census'!$B$22:$BC$22,FALSE)))="",$G127,IFERROR(VLOOKUP(INDEX('Member Census'!$B$23:$BC$1401,MATCH($A127,'Member Census'!$A$23:$A$1401,FALSE),MATCH(H$1,'Member Census'!$B$22:$BC$22,FALSE)),Key!$D$2:$F$29,3,FALSE),"")),H126),"")</f>
        <v/>
      </c>
      <c r="I127" s="7" t="str">
        <f>IF(TRIM(INDEX('Member Census'!$B$23:$BC$1401,MATCH($A127,'Member Census'!$A$23:$A$1401,FALSE),MATCH(I$1,'Member Census'!$B$22:$BC$22,FALSE)))="","",INDEX('Member Census'!$B$23:$BC$1401,MATCH($A127,'Member Census'!$A$23:$A$1401,FALSE),MATCH(I$1,'Member Census'!$B$22:$BC$22,FALSE)))</f>
        <v/>
      </c>
      <c r="J127" s="7"/>
      <c r="K127" s="7" t="str">
        <f>LEFT(TRIM(IF(TRIM(INDEX('Member Census'!$B$23:$BC$1401,MATCH($A127,'Member Census'!$A$23:$A$1401,FALSE),MATCH(K$1,'Member Census'!$B$22:$BC$22,FALSE)))="",IF(AND(TRIM($E127)&lt;&gt;"",$D127&gt;1),K126,""),INDEX('Member Census'!$B$23:$BC$1401,MATCH($A127,'Member Census'!$A$23:$A$1401,FALSE),MATCH(K$1,'Member Census'!$B$22:$BC$22,FALSE)))),5)</f>
        <v/>
      </c>
      <c r="L127" s="7" t="str">
        <f t="shared" si="7"/>
        <v/>
      </c>
      <c r="M127" s="7" t="str">
        <f>IF(TRIM($E127)&lt;&gt;"",TRIM(IF(TRIM(INDEX('Member Census'!$B$23:$BC$1401,MATCH($A127,'Member Census'!$A$23:$A$1401,FALSE),MATCH(M$1,'Member Census'!$B$22:$BC$22,FALSE)))="",IF(AND(TRIM($E127)&lt;&gt;"",$D127&gt;1),M126,"N"),INDEX('Member Census'!$B$23:$BC$1401,MATCH($A127,'Member Census'!$A$23:$A$1401,FALSE),MATCH(M$1,'Member Census'!$B$22:$BC$22,FALSE)))),"")</f>
        <v/>
      </c>
      <c r="N127" s="7"/>
      <c r="O127" s="7" t="str">
        <f>TRIM(IF(TRIM(INDEX('Member Census'!$B$23:$BC$1401,MATCH($A127,'Member Census'!$A$23:$A$1401,FALSE),MATCH(O$1,'Member Census'!$B$22:$BC$22,FALSE)))="",IF(AND(TRIM($E127)&lt;&gt;"",$D127&gt;1),O126,""),INDEX('Member Census'!$B$23:$BC$1401,MATCH($A127,'Member Census'!$A$23:$A$1401,FALSE),MATCH(O$1,'Member Census'!$B$22:$BC$22,FALSE))))</f>
        <v/>
      </c>
      <c r="P127" s="7" t="str">
        <f>TRIM(IF(TRIM(INDEX('Member Census'!$B$23:$BC$1401,MATCH($A127,'Member Census'!$A$23:$A$1401,FALSE),MATCH(P$1,'Member Census'!$B$22:$BC$22,FALSE)))="",IF(AND(TRIM($E127)&lt;&gt;"",$D127&gt;1),P126,""),INDEX('Member Census'!$B$23:$BC$1401,MATCH($A127,'Member Census'!$A$23:$A$1401,FALSE),MATCH(P$1,'Member Census'!$B$22:$BC$22,FALSE))))</f>
        <v/>
      </c>
      <c r="Q127" s="7"/>
    </row>
    <row r="128" spans="1:17" x14ac:dyDescent="0.3">
      <c r="A128" s="1">
        <f t="shared" si="5"/>
        <v>121</v>
      </c>
      <c r="B128" s="3"/>
      <c r="C128" s="7" t="str">
        <f t="shared" si="6"/>
        <v/>
      </c>
      <c r="D128" s="7" t="str">
        <f t="shared" si="4"/>
        <v/>
      </c>
      <c r="E128" s="9" t="str">
        <f>IF(TRIM(INDEX('Member Census'!$B$23:$BC$1401,MATCH($A128,'Member Census'!$A$23:$A$1401,FALSE),MATCH(E$1,'Member Census'!$B$22:$BC$22,FALSE)))="","",VLOOKUP(INDEX('Member Census'!$B$23:$BC$1401,MATCH($A128,'Member Census'!$A$23:$A$1401,FALSE),MATCH(E$1,'Member Census'!$B$22:$BC$22,FALSE)),Key!$A$2:$B$27,2,FALSE))</f>
        <v/>
      </c>
      <c r="F128" s="10" t="str">
        <f>IF(TRIM(INDEX('Member Census'!$B$23:$BC$1401,MATCH($A128,'Member Census'!$A$23:$A$1401,FALSE),MATCH(F$1,'Member Census'!$B$22:$BC$22,FALSE)))="","",TEXT(TRIM(INDEX('Member Census'!$B$23:$BC$1401,MATCH($A128,'Member Census'!$A$23:$A$1401,FALSE),MATCH(F$1,'Member Census'!$B$22:$BC$22,FALSE))),"mmddyyyy"))</f>
        <v/>
      </c>
      <c r="G128" s="7" t="str">
        <f>IF(TRIM($E128)&lt;&gt;"",IF($D128=1,IFERROR(VLOOKUP(INDEX('Member Census'!$B$23:$BC$1401,MATCH($A128,'Member Census'!$A$23:$A$1401,FALSE),MATCH(G$1,'Member Census'!$B$22:$BC$22,FALSE)),Key!$C$2:$F$29,4,FALSE),""),G127),"")</f>
        <v/>
      </c>
      <c r="H128" s="7" t="str">
        <f>IF(TRIM($E128)&lt;&gt;"",IF($D128=1,IF(TRIM(INDEX('Member Census'!$B$23:$BC$1401,MATCH($A128,'Member Census'!$A$23:$A$1401,FALSE),MATCH(H$1,'Member Census'!$B$22:$BC$22,FALSE)))="",$G128,IFERROR(VLOOKUP(INDEX('Member Census'!$B$23:$BC$1401,MATCH($A128,'Member Census'!$A$23:$A$1401,FALSE),MATCH(H$1,'Member Census'!$B$22:$BC$22,FALSE)),Key!$D$2:$F$29,3,FALSE),"")),H127),"")</f>
        <v/>
      </c>
      <c r="I128" s="7" t="str">
        <f>IF(TRIM(INDEX('Member Census'!$B$23:$BC$1401,MATCH($A128,'Member Census'!$A$23:$A$1401,FALSE),MATCH(I$1,'Member Census'!$B$22:$BC$22,FALSE)))="","",INDEX('Member Census'!$B$23:$BC$1401,MATCH($A128,'Member Census'!$A$23:$A$1401,FALSE),MATCH(I$1,'Member Census'!$B$22:$BC$22,FALSE)))</f>
        <v/>
      </c>
      <c r="J128" s="7"/>
      <c r="K128" s="7" t="str">
        <f>LEFT(TRIM(IF(TRIM(INDEX('Member Census'!$B$23:$BC$1401,MATCH($A128,'Member Census'!$A$23:$A$1401,FALSE),MATCH(K$1,'Member Census'!$B$22:$BC$22,FALSE)))="",IF(AND(TRIM($E128)&lt;&gt;"",$D128&gt;1),K127,""),INDEX('Member Census'!$B$23:$BC$1401,MATCH($A128,'Member Census'!$A$23:$A$1401,FALSE),MATCH(K$1,'Member Census'!$B$22:$BC$22,FALSE)))),5)</f>
        <v/>
      </c>
      <c r="L128" s="7" t="str">
        <f t="shared" si="7"/>
        <v/>
      </c>
      <c r="M128" s="7" t="str">
        <f>IF(TRIM($E128)&lt;&gt;"",TRIM(IF(TRIM(INDEX('Member Census'!$B$23:$BC$1401,MATCH($A128,'Member Census'!$A$23:$A$1401,FALSE),MATCH(M$1,'Member Census'!$B$22:$BC$22,FALSE)))="",IF(AND(TRIM($E128)&lt;&gt;"",$D128&gt;1),M127,"N"),INDEX('Member Census'!$B$23:$BC$1401,MATCH($A128,'Member Census'!$A$23:$A$1401,FALSE),MATCH(M$1,'Member Census'!$B$22:$BC$22,FALSE)))),"")</f>
        <v/>
      </c>
      <c r="N128" s="7"/>
      <c r="O128" s="7" t="str">
        <f>TRIM(IF(TRIM(INDEX('Member Census'!$B$23:$BC$1401,MATCH($A128,'Member Census'!$A$23:$A$1401,FALSE),MATCH(O$1,'Member Census'!$B$22:$BC$22,FALSE)))="",IF(AND(TRIM($E128)&lt;&gt;"",$D128&gt;1),O127,""),INDEX('Member Census'!$B$23:$BC$1401,MATCH($A128,'Member Census'!$A$23:$A$1401,FALSE),MATCH(O$1,'Member Census'!$B$22:$BC$22,FALSE))))</f>
        <v/>
      </c>
      <c r="P128" s="7" t="str">
        <f>TRIM(IF(TRIM(INDEX('Member Census'!$B$23:$BC$1401,MATCH($A128,'Member Census'!$A$23:$A$1401,FALSE),MATCH(P$1,'Member Census'!$B$22:$BC$22,FALSE)))="",IF(AND(TRIM($E128)&lt;&gt;"",$D128&gt;1),P127,""),INDEX('Member Census'!$B$23:$BC$1401,MATCH($A128,'Member Census'!$A$23:$A$1401,FALSE),MATCH(P$1,'Member Census'!$B$22:$BC$22,FALSE))))</f>
        <v/>
      </c>
      <c r="Q128" s="7"/>
    </row>
    <row r="129" spans="1:17" x14ac:dyDescent="0.3">
      <c r="A129" s="1">
        <f t="shared" si="5"/>
        <v>122</v>
      </c>
      <c r="B129" s="3"/>
      <c r="C129" s="7" t="str">
        <f t="shared" si="6"/>
        <v/>
      </c>
      <c r="D129" s="7" t="str">
        <f t="shared" si="4"/>
        <v/>
      </c>
      <c r="E129" s="9" t="str">
        <f>IF(TRIM(INDEX('Member Census'!$B$23:$BC$1401,MATCH($A129,'Member Census'!$A$23:$A$1401,FALSE),MATCH(E$1,'Member Census'!$B$22:$BC$22,FALSE)))="","",VLOOKUP(INDEX('Member Census'!$B$23:$BC$1401,MATCH($A129,'Member Census'!$A$23:$A$1401,FALSE),MATCH(E$1,'Member Census'!$B$22:$BC$22,FALSE)),Key!$A$2:$B$27,2,FALSE))</f>
        <v/>
      </c>
      <c r="F129" s="10" t="str">
        <f>IF(TRIM(INDEX('Member Census'!$B$23:$BC$1401,MATCH($A129,'Member Census'!$A$23:$A$1401,FALSE),MATCH(F$1,'Member Census'!$B$22:$BC$22,FALSE)))="","",TEXT(TRIM(INDEX('Member Census'!$B$23:$BC$1401,MATCH($A129,'Member Census'!$A$23:$A$1401,FALSE),MATCH(F$1,'Member Census'!$B$22:$BC$22,FALSE))),"mmddyyyy"))</f>
        <v/>
      </c>
      <c r="G129" s="7" t="str">
        <f>IF(TRIM($E129)&lt;&gt;"",IF($D129=1,IFERROR(VLOOKUP(INDEX('Member Census'!$B$23:$BC$1401,MATCH($A129,'Member Census'!$A$23:$A$1401,FALSE),MATCH(G$1,'Member Census'!$B$22:$BC$22,FALSE)),Key!$C$2:$F$29,4,FALSE),""),G128),"")</f>
        <v/>
      </c>
      <c r="H129" s="7" t="str">
        <f>IF(TRIM($E129)&lt;&gt;"",IF($D129=1,IF(TRIM(INDEX('Member Census'!$B$23:$BC$1401,MATCH($A129,'Member Census'!$A$23:$A$1401,FALSE),MATCH(H$1,'Member Census'!$B$22:$BC$22,FALSE)))="",$G129,IFERROR(VLOOKUP(INDEX('Member Census'!$B$23:$BC$1401,MATCH($A129,'Member Census'!$A$23:$A$1401,FALSE),MATCH(H$1,'Member Census'!$B$22:$BC$22,FALSE)),Key!$D$2:$F$29,3,FALSE),"")),H128),"")</f>
        <v/>
      </c>
      <c r="I129" s="7" t="str">
        <f>IF(TRIM(INDEX('Member Census'!$B$23:$BC$1401,MATCH($A129,'Member Census'!$A$23:$A$1401,FALSE),MATCH(I$1,'Member Census'!$B$22:$BC$22,FALSE)))="","",INDEX('Member Census'!$B$23:$BC$1401,MATCH($A129,'Member Census'!$A$23:$A$1401,FALSE),MATCH(I$1,'Member Census'!$B$22:$BC$22,FALSE)))</f>
        <v/>
      </c>
      <c r="J129" s="7"/>
      <c r="K129" s="7" t="str">
        <f>LEFT(TRIM(IF(TRIM(INDEX('Member Census'!$B$23:$BC$1401,MATCH($A129,'Member Census'!$A$23:$A$1401,FALSE),MATCH(K$1,'Member Census'!$B$22:$BC$22,FALSE)))="",IF(AND(TRIM($E129)&lt;&gt;"",$D129&gt;1),K128,""),INDEX('Member Census'!$B$23:$BC$1401,MATCH($A129,'Member Census'!$A$23:$A$1401,FALSE),MATCH(K$1,'Member Census'!$B$22:$BC$22,FALSE)))),5)</f>
        <v/>
      </c>
      <c r="L129" s="7" t="str">
        <f t="shared" si="7"/>
        <v/>
      </c>
      <c r="M129" s="7" t="str">
        <f>IF(TRIM($E129)&lt;&gt;"",TRIM(IF(TRIM(INDEX('Member Census'!$B$23:$BC$1401,MATCH($A129,'Member Census'!$A$23:$A$1401,FALSE),MATCH(M$1,'Member Census'!$B$22:$BC$22,FALSE)))="",IF(AND(TRIM($E129)&lt;&gt;"",$D129&gt;1),M128,"N"),INDEX('Member Census'!$B$23:$BC$1401,MATCH($A129,'Member Census'!$A$23:$A$1401,FALSE),MATCH(M$1,'Member Census'!$B$22:$BC$22,FALSE)))),"")</f>
        <v/>
      </c>
      <c r="N129" s="7"/>
      <c r="O129" s="7" t="str">
        <f>TRIM(IF(TRIM(INDEX('Member Census'!$B$23:$BC$1401,MATCH($A129,'Member Census'!$A$23:$A$1401,FALSE),MATCH(O$1,'Member Census'!$B$22:$BC$22,FALSE)))="",IF(AND(TRIM($E129)&lt;&gt;"",$D129&gt;1),O128,""),INDEX('Member Census'!$B$23:$BC$1401,MATCH($A129,'Member Census'!$A$23:$A$1401,FALSE),MATCH(O$1,'Member Census'!$B$22:$BC$22,FALSE))))</f>
        <v/>
      </c>
      <c r="P129" s="7" t="str">
        <f>TRIM(IF(TRIM(INDEX('Member Census'!$B$23:$BC$1401,MATCH($A129,'Member Census'!$A$23:$A$1401,FALSE),MATCH(P$1,'Member Census'!$B$22:$BC$22,FALSE)))="",IF(AND(TRIM($E129)&lt;&gt;"",$D129&gt;1),P128,""),INDEX('Member Census'!$B$23:$BC$1401,MATCH($A129,'Member Census'!$A$23:$A$1401,FALSE),MATCH(P$1,'Member Census'!$B$22:$BC$22,FALSE))))</f>
        <v/>
      </c>
      <c r="Q129" s="7"/>
    </row>
    <row r="130" spans="1:17" x14ac:dyDescent="0.3">
      <c r="A130" s="1">
        <f t="shared" si="5"/>
        <v>123</v>
      </c>
      <c r="B130" s="3"/>
      <c r="C130" s="7" t="str">
        <f t="shared" si="6"/>
        <v/>
      </c>
      <c r="D130" s="7" t="str">
        <f t="shared" si="4"/>
        <v/>
      </c>
      <c r="E130" s="9" t="str">
        <f>IF(TRIM(INDEX('Member Census'!$B$23:$BC$1401,MATCH($A130,'Member Census'!$A$23:$A$1401,FALSE),MATCH(E$1,'Member Census'!$B$22:$BC$22,FALSE)))="","",VLOOKUP(INDEX('Member Census'!$B$23:$BC$1401,MATCH($A130,'Member Census'!$A$23:$A$1401,FALSE),MATCH(E$1,'Member Census'!$B$22:$BC$22,FALSE)),Key!$A$2:$B$27,2,FALSE))</f>
        <v/>
      </c>
      <c r="F130" s="10" t="str">
        <f>IF(TRIM(INDEX('Member Census'!$B$23:$BC$1401,MATCH($A130,'Member Census'!$A$23:$A$1401,FALSE),MATCH(F$1,'Member Census'!$B$22:$BC$22,FALSE)))="","",TEXT(TRIM(INDEX('Member Census'!$B$23:$BC$1401,MATCH($A130,'Member Census'!$A$23:$A$1401,FALSE),MATCH(F$1,'Member Census'!$B$22:$BC$22,FALSE))),"mmddyyyy"))</f>
        <v/>
      </c>
      <c r="G130" s="7" t="str">
        <f>IF(TRIM($E130)&lt;&gt;"",IF($D130=1,IFERROR(VLOOKUP(INDEX('Member Census'!$B$23:$BC$1401,MATCH($A130,'Member Census'!$A$23:$A$1401,FALSE),MATCH(G$1,'Member Census'!$B$22:$BC$22,FALSE)),Key!$C$2:$F$29,4,FALSE),""),G129),"")</f>
        <v/>
      </c>
      <c r="H130" s="7" t="str">
        <f>IF(TRIM($E130)&lt;&gt;"",IF($D130=1,IF(TRIM(INDEX('Member Census'!$B$23:$BC$1401,MATCH($A130,'Member Census'!$A$23:$A$1401,FALSE),MATCH(H$1,'Member Census'!$B$22:$BC$22,FALSE)))="",$G130,IFERROR(VLOOKUP(INDEX('Member Census'!$B$23:$BC$1401,MATCH($A130,'Member Census'!$A$23:$A$1401,FALSE),MATCH(H$1,'Member Census'!$B$22:$BC$22,FALSE)),Key!$D$2:$F$29,3,FALSE),"")),H129),"")</f>
        <v/>
      </c>
      <c r="I130" s="7" t="str">
        <f>IF(TRIM(INDEX('Member Census'!$B$23:$BC$1401,MATCH($A130,'Member Census'!$A$23:$A$1401,FALSE),MATCH(I$1,'Member Census'!$B$22:$BC$22,FALSE)))="","",INDEX('Member Census'!$B$23:$BC$1401,MATCH($A130,'Member Census'!$A$23:$A$1401,FALSE),MATCH(I$1,'Member Census'!$B$22:$BC$22,FALSE)))</f>
        <v/>
      </c>
      <c r="J130" s="7"/>
      <c r="K130" s="7" t="str">
        <f>LEFT(TRIM(IF(TRIM(INDEX('Member Census'!$B$23:$BC$1401,MATCH($A130,'Member Census'!$A$23:$A$1401,FALSE),MATCH(K$1,'Member Census'!$B$22:$BC$22,FALSE)))="",IF(AND(TRIM($E130)&lt;&gt;"",$D130&gt;1),K129,""),INDEX('Member Census'!$B$23:$BC$1401,MATCH($A130,'Member Census'!$A$23:$A$1401,FALSE),MATCH(K$1,'Member Census'!$B$22:$BC$22,FALSE)))),5)</f>
        <v/>
      </c>
      <c r="L130" s="7" t="str">
        <f t="shared" si="7"/>
        <v/>
      </c>
      <c r="M130" s="7" t="str">
        <f>IF(TRIM($E130)&lt;&gt;"",TRIM(IF(TRIM(INDEX('Member Census'!$B$23:$BC$1401,MATCH($A130,'Member Census'!$A$23:$A$1401,FALSE),MATCH(M$1,'Member Census'!$B$22:$BC$22,FALSE)))="",IF(AND(TRIM($E130)&lt;&gt;"",$D130&gt;1),M129,"N"),INDEX('Member Census'!$B$23:$BC$1401,MATCH($A130,'Member Census'!$A$23:$A$1401,FALSE),MATCH(M$1,'Member Census'!$B$22:$BC$22,FALSE)))),"")</f>
        <v/>
      </c>
      <c r="N130" s="7"/>
      <c r="O130" s="7" t="str">
        <f>TRIM(IF(TRIM(INDEX('Member Census'!$B$23:$BC$1401,MATCH($A130,'Member Census'!$A$23:$A$1401,FALSE),MATCH(O$1,'Member Census'!$B$22:$BC$22,FALSE)))="",IF(AND(TRIM($E130)&lt;&gt;"",$D130&gt;1),O129,""),INDEX('Member Census'!$B$23:$BC$1401,MATCH($A130,'Member Census'!$A$23:$A$1401,FALSE),MATCH(O$1,'Member Census'!$B$22:$BC$22,FALSE))))</f>
        <v/>
      </c>
      <c r="P130" s="7" t="str">
        <f>TRIM(IF(TRIM(INDEX('Member Census'!$B$23:$BC$1401,MATCH($A130,'Member Census'!$A$23:$A$1401,FALSE),MATCH(P$1,'Member Census'!$B$22:$BC$22,FALSE)))="",IF(AND(TRIM($E130)&lt;&gt;"",$D130&gt;1),P129,""),INDEX('Member Census'!$B$23:$BC$1401,MATCH($A130,'Member Census'!$A$23:$A$1401,FALSE),MATCH(P$1,'Member Census'!$B$22:$BC$22,FALSE))))</f>
        <v/>
      </c>
      <c r="Q130" s="7"/>
    </row>
    <row r="131" spans="1:17" x14ac:dyDescent="0.3">
      <c r="A131" s="1">
        <f t="shared" si="5"/>
        <v>124</v>
      </c>
      <c r="B131" s="3"/>
      <c r="C131" s="7" t="str">
        <f t="shared" si="6"/>
        <v/>
      </c>
      <c r="D131" s="7" t="str">
        <f t="shared" si="4"/>
        <v/>
      </c>
      <c r="E131" s="9" t="str">
        <f>IF(TRIM(INDEX('Member Census'!$B$23:$BC$1401,MATCH($A131,'Member Census'!$A$23:$A$1401,FALSE),MATCH(E$1,'Member Census'!$B$22:$BC$22,FALSE)))="","",VLOOKUP(INDEX('Member Census'!$B$23:$BC$1401,MATCH($A131,'Member Census'!$A$23:$A$1401,FALSE),MATCH(E$1,'Member Census'!$B$22:$BC$22,FALSE)),Key!$A$2:$B$27,2,FALSE))</f>
        <v/>
      </c>
      <c r="F131" s="10" t="str">
        <f>IF(TRIM(INDEX('Member Census'!$B$23:$BC$1401,MATCH($A131,'Member Census'!$A$23:$A$1401,FALSE),MATCH(F$1,'Member Census'!$B$22:$BC$22,FALSE)))="","",TEXT(TRIM(INDEX('Member Census'!$B$23:$BC$1401,MATCH($A131,'Member Census'!$A$23:$A$1401,FALSE),MATCH(F$1,'Member Census'!$B$22:$BC$22,FALSE))),"mmddyyyy"))</f>
        <v/>
      </c>
      <c r="G131" s="7" t="str">
        <f>IF(TRIM($E131)&lt;&gt;"",IF($D131=1,IFERROR(VLOOKUP(INDEX('Member Census'!$B$23:$BC$1401,MATCH($A131,'Member Census'!$A$23:$A$1401,FALSE),MATCH(G$1,'Member Census'!$B$22:$BC$22,FALSE)),Key!$C$2:$F$29,4,FALSE),""),G130),"")</f>
        <v/>
      </c>
      <c r="H131" s="7" t="str">
        <f>IF(TRIM($E131)&lt;&gt;"",IF($D131=1,IF(TRIM(INDEX('Member Census'!$B$23:$BC$1401,MATCH($A131,'Member Census'!$A$23:$A$1401,FALSE),MATCH(H$1,'Member Census'!$B$22:$BC$22,FALSE)))="",$G131,IFERROR(VLOOKUP(INDEX('Member Census'!$B$23:$BC$1401,MATCH($A131,'Member Census'!$A$23:$A$1401,FALSE),MATCH(H$1,'Member Census'!$B$22:$BC$22,FALSE)),Key!$D$2:$F$29,3,FALSE),"")),H130),"")</f>
        <v/>
      </c>
      <c r="I131" s="7" t="str">
        <f>IF(TRIM(INDEX('Member Census'!$B$23:$BC$1401,MATCH($A131,'Member Census'!$A$23:$A$1401,FALSE),MATCH(I$1,'Member Census'!$B$22:$BC$22,FALSE)))="","",INDEX('Member Census'!$B$23:$BC$1401,MATCH($A131,'Member Census'!$A$23:$A$1401,FALSE),MATCH(I$1,'Member Census'!$B$22:$BC$22,FALSE)))</f>
        <v/>
      </c>
      <c r="J131" s="7"/>
      <c r="K131" s="7" t="str">
        <f>LEFT(TRIM(IF(TRIM(INDEX('Member Census'!$B$23:$BC$1401,MATCH($A131,'Member Census'!$A$23:$A$1401,FALSE),MATCH(K$1,'Member Census'!$B$22:$BC$22,FALSE)))="",IF(AND(TRIM($E131)&lt;&gt;"",$D131&gt;1),K130,""),INDEX('Member Census'!$B$23:$BC$1401,MATCH($A131,'Member Census'!$A$23:$A$1401,FALSE),MATCH(K$1,'Member Census'!$B$22:$BC$22,FALSE)))),5)</f>
        <v/>
      </c>
      <c r="L131" s="7" t="str">
        <f t="shared" si="7"/>
        <v/>
      </c>
      <c r="M131" s="7" t="str">
        <f>IF(TRIM($E131)&lt;&gt;"",TRIM(IF(TRIM(INDEX('Member Census'!$B$23:$BC$1401,MATCH($A131,'Member Census'!$A$23:$A$1401,FALSE),MATCH(M$1,'Member Census'!$B$22:$BC$22,FALSE)))="",IF(AND(TRIM($E131)&lt;&gt;"",$D131&gt;1),M130,"N"),INDEX('Member Census'!$B$23:$BC$1401,MATCH($A131,'Member Census'!$A$23:$A$1401,FALSE),MATCH(M$1,'Member Census'!$B$22:$BC$22,FALSE)))),"")</f>
        <v/>
      </c>
      <c r="N131" s="7"/>
      <c r="O131" s="7" t="str">
        <f>TRIM(IF(TRIM(INDEX('Member Census'!$B$23:$BC$1401,MATCH($A131,'Member Census'!$A$23:$A$1401,FALSE),MATCH(O$1,'Member Census'!$B$22:$BC$22,FALSE)))="",IF(AND(TRIM($E131)&lt;&gt;"",$D131&gt;1),O130,""),INDEX('Member Census'!$B$23:$BC$1401,MATCH($A131,'Member Census'!$A$23:$A$1401,FALSE),MATCH(O$1,'Member Census'!$B$22:$BC$22,FALSE))))</f>
        <v/>
      </c>
      <c r="P131" s="7" t="str">
        <f>TRIM(IF(TRIM(INDEX('Member Census'!$B$23:$BC$1401,MATCH($A131,'Member Census'!$A$23:$A$1401,FALSE),MATCH(P$1,'Member Census'!$B$22:$BC$22,FALSE)))="",IF(AND(TRIM($E131)&lt;&gt;"",$D131&gt;1),P130,""),INDEX('Member Census'!$B$23:$BC$1401,MATCH($A131,'Member Census'!$A$23:$A$1401,FALSE),MATCH(P$1,'Member Census'!$B$22:$BC$22,FALSE))))</f>
        <v/>
      </c>
      <c r="Q131" s="7"/>
    </row>
    <row r="132" spans="1:17" x14ac:dyDescent="0.3">
      <c r="A132" s="1">
        <f t="shared" si="5"/>
        <v>125</v>
      </c>
      <c r="B132" s="3"/>
      <c r="C132" s="7" t="str">
        <f t="shared" si="6"/>
        <v/>
      </c>
      <c r="D132" s="7" t="str">
        <f t="shared" si="4"/>
        <v/>
      </c>
      <c r="E132" s="9" t="str">
        <f>IF(TRIM(INDEX('Member Census'!$B$23:$BC$1401,MATCH($A132,'Member Census'!$A$23:$A$1401,FALSE),MATCH(E$1,'Member Census'!$B$22:$BC$22,FALSE)))="","",VLOOKUP(INDEX('Member Census'!$B$23:$BC$1401,MATCH($A132,'Member Census'!$A$23:$A$1401,FALSE),MATCH(E$1,'Member Census'!$B$22:$BC$22,FALSE)),Key!$A$2:$B$27,2,FALSE))</f>
        <v/>
      </c>
      <c r="F132" s="10" t="str">
        <f>IF(TRIM(INDEX('Member Census'!$B$23:$BC$1401,MATCH($A132,'Member Census'!$A$23:$A$1401,FALSE),MATCH(F$1,'Member Census'!$B$22:$BC$22,FALSE)))="","",TEXT(TRIM(INDEX('Member Census'!$B$23:$BC$1401,MATCH($A132,'Member Census'!$A$23:$A$1401,FALSE),MATCH(F$1,'Member Census'!$B$22:$BC$22,FALSE))),"mmddyyyy"))</f>
        <v/>
      </c>
      <c r="G132" s="7" t="str">
        <f>IF(TRIM($E132)&lt;&gt;"",IF($D132=1,IFERROR(VLOOKUP(INDEX('Member Census'!$B$23:$BC$1401,MATCH($A132,'Member Census'!$A$23:$A$1401,FALSE),MATCH(G$1,'Member Census'!$B$22:$BC$22,FALSE)),Key!$C$2:$F$29,4,FALSE),""),G131),"")</f>
        <v/>
      </c>
      <c r="H132" s="7" t="str">
        <f>IF(TRIM($E132)&lt;&gt;"",IF($D132=1,IF(TRIM(INDEX('Member Census'!$B$23:$BC$1401,MATCH($A132,'Member Census'!$A$23:$A$1401,FALSE),MATCH(H$1,'Member Census'!$B$22:$BC$22,FALSE)))="",$G132,IFERROR(VLOOKUP(INDEX('Member Census'!$B$23:$BC$1401,MATCH($A132,'Member Census'!$A$23:$A$1401,FALSE),MATCH(H$1,'Member Census'!$B$22:$BC$22,FALSE)),Key!$D$2:$F$29,3,FALSE),"")),H131),"")</f>
        <v/>
      </c>
      <c r="I132" s="7" t="str">
        <f>IF(TRIM(INDEX('Member Census'!$B$23:$BC$1401,MATCH($A132,'Member Census'!$A$23:$A$1401,FALSE),MATCH(I$1,'Member Census'!$B$22:$BC$22,FALSE)))="","",INDEX('Member Census'!$B$23:$BC$1401,MATCH($A132,'Member Census'!$A$23:$A$1401,FALSE),MATCH(I$1,'Member Census'!$B$22:$BC$22,FALSE)))</f>
        <v/>
      </c>
      <c r="J132" s="7"/>
      <c r="K132" s="7" t="str">
        <f>LEFT(TRIM(IF(TRIM(INDEX('Member Census'!$B$23:$BC$1401,MATCH($A132,'Member Census'!$A$23:$A$1401,FALSE),MATCH(K$1,'Member Census'!$B$22:$BC$22,FALSE)))="",IF(AND(TRIM($E132)&lt;&gt;"",$D132&gt;1),K131,""),INDEX('Member Census'!$B$23:$BC$1401,MATCH($A132,'Member Census'!$A$23:$A$1401,FALSE),MATCH(K$1,'Member Census'!$B$22:$BC$22,FALSE)))),5)</f>
        <v/>
      </c>
      <c r="L132" s="7" t="str">
        <f t="shared" si="7"/>
        <v/>
      </c>
      <c r="M132" s="7" t="str">
        <f>IF(TRIM($E132)&lt;&gt;"",TRIM(IF(TRIM(INDEX('Member Census'!$B$23:$BC$1401,MATCH($A132,'Member Census'!$A$23:$A$1401,FALSE),MATCH(M$1,'Member Census'!$B$22:$BC$22,FALSE)))="",IF(AND(TRIM($E132)&lt;&gt;"",$D132&gt;1),M131,"N"),INDEX('Member Census'!$B$23:$BC$1401,MATCH($A132,'Member Census'!$A$23:$A$1401,FALSE),MATCH(M$1,'Member Census'!$B$22:$BC$22,FALSE)))),"")</f>
        <v/>
      </c>
      <c r="N132" s="7"/>
      <c r="O132" s="7" t="str">
        <f>TRIM(IF(TRIM(INDEX('Member Census'!$B$23:$BC$1401,MATCH($A132,'Member Census'!$A$23:$A$1401,FALSE),MATCH(O$1,'Member Census'!$B$22:$BC$22,FALSE)))="",IF(AND(TRIM($E132)&lt;&gt;"",$D132&gt;1),O131,""),INDEX('Member Census'!$B$23:$BC$1401,MATCH($A132,'Member Census'!$A$23:$A$1401,FALSE),MATCH(O$1,'Member Census'!$B$22:$BC$22,FALSE))))</f>
        <v/>
      </c>
      <c r="P132" s="7" t="str">
        <f>TRIM(IF(TRIM(INDEX('Member Census'!$B$23:$BC$1401,MATCH($A132,'Member Census'!$A$23:$A$1401,FALSE),MATCH(P$1,'Member Census'!$B$22:$BC$22,FALSE)))="",IF(AND(TRIM($E132)&lt;&gt;"",$D132&gt;1),P131,""),INDEX('Member Census'!$B$23:$BC$1401,MATCH($A132,'Member Census'!$A$23:$A$1401,FALSE),MATCH(P$1,'Member Census'!$B$22:$BC$22,FALSE))))</f>
        <v/>
      </c>
      <c r="Q132" s="7"/>
    </row>
    <row r="133" spans="1:17" x14ac:dyDescent="0.3">
      <c r="A133" s="1">
        <f t="shared" si="5"/>
        <v>126</v>
      </c>
      <c r="B133" s="3"/>
      <c r="C133" s="7" t="str">
        <f t="shared" si="6"/>
        <v/>
      </c>
      <c r="D133" s="7" t="str">
        <f t="shared" si="4"/>
        <v/>
      </c>
      <c r="E133" s="9" t="str">
        <f>IF(TRIM(INDEX('Member Census'!$B$23:$BC$1401,MATCH($A133,'Member Census'!$A$23:$A$1401,FALSE),MATCH(E$1,'Member Census'!$B$22:$BC$22,FALSE)))="","",VLOOKUP(INDEX('Member Census'!$B$23:$BC$1401,MATCH($A133,'Member Census'!$A$23:$A$1401,FALSE),MATCH(E$1,'Member Census'!$B$22:$BC$22,FALSE)),Key!$A$2:$B$27,2,FALSE))</f>
        <v/>
      </c>
      <c r="F133" s="10" t="str">
        <f>IF(TRIM(INDEX('Member Census'!$B$23:$BC$1401,MATCH($A133,'Member Census'!$A$23:$A$1401,FALSE),MATCH(F$1,'Member Census'!$B$22:$BC$22,FALSE)))="","",TEXT(TRIM(INDEX('Member Census'!$B$23:$BC$1401,MATCH($A133,'Member Census'!$A$23:$A$1401,FALSE),MATCH(F$1,'Member Census'!$B$22:$BC$22,FALSE))),"mmddyyyy"))</f>
        <v/>
      </c>
      <c r="G133" s="7" t="str">
        <f>IF(TRIM($E133)&lt;&gt;"",IF($D133=1,IFERROR(VLOOKUP(INDEX('Member Census'!$B$23:$BC$1401,MATCH($A133,'Member Census'!$A$23:$A$1401,FALSE),MATCH(G$1,'Member Census'!$B$22:$BC$22,FALSE)),Key!$C$2:$F$29,4,FALSE),""),G132),"")</f>
        <v/>
      </c>
      <c r="H133" s="7" t="str">
        <f>IF(TRIM($E133)&lt;&gt;"",IF($D133=1,IF(TRIM(INDEX('Member Census'!$B$23:$BC$1401,MATCH($A133,'Member Census'!$A$23:$A$1401,FALSE),MATCH(H$1,'Member Census'!$B$22:$BC$22,FALSE)))="",$G133,IFERROR(VLOOKUP(INDEX('Member Census'!$B$23:$BC$1401,MATCH($A133,'Member Census'!$A$23:$A$1401,FALSE),MATCH(H$1,'Member Census'!$B$22:$BC$22,FALSE)),Key!$D$2:$F$29,3,FALSE),"")),H132),"")</f>
        <v/>
      </c>
      <c r="I133" s="7" t="str">
        <f>IF(TRIM(INDEX('Member Census'!$B$23:$BC$1401,MATCH($A133,'Member Census'!$A$23:$A$1401,FALSE),MATCH(I$1,'Member Census'!$B$22:$BC$22,FALSE)))="","",INDEX('Member Census'!$B$23:$BC$1401,MATCH($A133,'Member Census'!$A$23:$A$1401,FALSE),MATCH(I$1,'Member Census'!$B$22:$BC$22,FALSE)))</f>
        <v/>
      </c>
      <c r="J133" s="7"/>
      <c r="K133" s="7" t="str">
        <f>LEFT(TRIM(IF(TRIM(INDEX('Member Census'!$B$23:$BC$1401,MATCH($A133,'Member Census'!$A$23:$A$1401,FALSE),MATCH(K$1,'Member Census'!$B$22:$BC$22,FALSE)))="",IF(AND(TRIM($E133)&lt;&gt;"",$D133&gt;1),K132,""),INDEX('Member Census'!$B$23:$BC$1401,MATCH($A133,'Member Census'!$A$23:$A$1401,FALSE),MATCH(K$1,'Member Census'!$B$22:$BC$22,FALSE)))),5)</f>
        <v/>
      </c>
      <c r="L133" s="7" t="str">
        <f t="shared" si="7"/>
        <v/>
      </c>
      <c r="M133" s="7" t="str">
        <f>IF(TRIM($E133)&lt;&gt;"",TRIM(IF(TRIM(INDEX('Member Census'!$B$23:$BC$1401,MATCH($A133,'Member Census'!$A$23:$A$1401,FALSE),MATCH(M$1,'Member Census'!$B$22:$BC$22,FALSE)))="",IF(AND(TRIM($E133)&lt;&gt;"",$D133&gt;1),M132,"N"),INDEX('Member Census'!$B$23:$BC$1401,MATCH($A133,'Member Census'!$A$23:$A$1401,FALSE),MATCH(M$1,'Member Census'!$B$22:$BC$22,FALSE)))),"")</f>
        <v/>
      </c>
      <c r="N133" s="7"/>
      <c r="O133" s="7" t="str">
        <f>TRIM(IF(TRIM(INDEX('Member Census'!$B$23:$BC$1401,MATCH($A133,'Member Census'!$A$23:$A$1401,FALSE),MATCH(O$1,'Member Census'!$B$22:$BC$22,FALSE)))="",IF(AND(TRIM($E133)&lt;&gt;"",$D133&gt;1),O132,""),INDEX('Member Census'!$B$23:$BC$1401,MATCH($A133,'Member Census'!$A$23:$A$1401,FALSE),MATCH(O$1,'Member Census'!$B$22:$BC$22,FALSE))))</f>
        <v/>
      </c>
      <c r="P133" s="7" t="str">
        <f>TRIM(IF(TRIM(INDEX('Member Census'!$B$23:$BC$1401,MATCH($A133,'Member Census'!$A$23:$A$1401,FALSE),MATCH(P$1,'Member Census'!$B$22:$BC$22,FALSE)))="",IF(AND(TRIM($E133)&lt;&gt;"",$D133&gt;1),P132,""),INDEX('Member Census'!$B$23:$BC$1401,MATCH($A133,'Member Census'!$A$23:$A$1401,FALSE),MATCH(P$1,'Member Census'!$B$22:$BC$22,FALSE))))</f>
        <v/>
      </c>
      <c r="Q133" s="7"/>
    </row>
    <row r="134" spans="1:17" x14ac:dyDescent="0.3">
      <c r="A134" s="1">
        <f t="shared" si="5"/>
        <v>127</v>
      </c>
      <c r="B134" s="3"/>
      <c r="C134" s="7" t="str">
        <f t="shared" si="6"/>
        <v/>
      </c>
      <c r="D134" s="7" t="str">
        <f t="shared" si="4"/>
        <v/>
      </c>
      <c r="E134" s="9" t="str">
        <f>IF(TRIM(INDEX('Member Census'!$B$23:$BC$1401,MATCH($A134,'Member Census'!$A$23:$A$1401,FALSE),MATCH(E$1,'Member Census'!$B$22:$BC$22,FALSE)))="","",VLOOKUP(INDEX('Member Census'!$B$23:$BC$1401,MATCH($A134,'Member Census'!$A$23:$A$1401,FALSE),MATCH(E$1,'Member Census'!$B$22:$BC$22,FALSE)),Key!$A$2:$B$27,2,FALSE))</f>
        <v/>
      </c>
      <c r="F134" s="10" t="str">
        <f>IF(TRIM(INDEX('Member Census'!$B$23:$BC$1401,MATCH($A134,'Member Census'!$A$23:$A$1401,FALSE),MATCH(F$1,'Member Census'!$B$22:$BC$22,FALSE)))="","",TEXT(TRIM(INDEX('Member Census'!$B$23:$BC$1401,MATCH($A134,'Member Census'!$A$23:$A$1401,FALSE),MATCH(F$1,'Member Census'!$B$22:$BC$22,FALSE))),"mmddyyyy"))</f>
        <v/>
      </c>
      <c r="G134" s="7" t="str">
        <f>IF(TRIM($E134)&lt;&gt;"",IF($D134=1,IFERROR(VLOOKUP(INDEX('Member Census'!$B$23:$BC$1401,MATCH($A134,'Member Census'!$A$23:$A$1401,FALSE),MATCH(G$1,'Member Census'!$B$22:$BC$22,FALSE)),Key!$C$2:$F$29,4,FALSE),""),G133),"")</f>
        <v/>
      </c>
      <c r="H134" s="7" t="str">
        <f>IF(TRIM($E134)&lt;&gt;"",IF($D134=1,IF(TRIM(INDEX('Member Census'!$B$23:$BC$1401,MATCH($A134,'Member Census'!$A$23:$A$1401,FALSE),MATCH(H$1,'Member Census'!$B$22:$BC$22,FALSE)))="",$G134,IFERROR(VLOOKUP(INDEX('Member Census'!$B$23:$BC$1401,MATCH($A134,'Member Census'!$A$23:$A$1401,FALSE),MATCH(H$1,'Member Census'!$B$22:$BC$22,FALSE)),Key!$D$2:$F$29,3,FALSE),"")),H133),"")</f>
        <v/>
      </c>
      <c r="I134" s="7" t="str">
        <f>IF(TRIM(INDEX('Member Census'!$B$23:$BC$1401,MATCH($A134,'Member Census'!$A$23:$A$1401,FALSE),MATCH(I$1,'Member Census'!$B$22:$BC$22,FALSE)))="","",INDEX('Member Census'!$B$23:$BC$1401,MATCH($A134,'Member Census'!$A$23:$A$1401,FALSE),MATCH(I$1,'Member Census'!$B$22:$BC$22,FALSE)))</f>
        <v/>
      </c>
      <c r="J134" s="7"/>
      <c r="K134" s="7" t="str">
        <f>LEFT(TRIM(IF(TRIM(INDEX('Member Census'!$B$23:$BC$1401,MATCH($A134,'Member Census'!$A$23:$A$1401,FALSE),MATCH(K$1,'Member Census'!$B$22:$BC$22,FALSE)))="",IF(AND(TRIM($E134)&lt;&gt;"",$D134&gt;1),K133,""),INDEX('Member Census'!$B$23:$BC$1401,MATCH($A134,'Member Census'!$A$23:$A$1401,FALSE),MATCH(K$1,'Member Census'!$B$22:$BC$22,FALSE)))),5)</f>
        <v/>
      </c>
      <c r="L134" s="7" t="str">
        <f t="shared" si="7"/>
        <v/>
      </c>
      <c r="M134" s="7" t="str">
        <f>IF(TRIM($E134)&lt;&gt;"",TRIM(IF(TRIM(INDEX('Member Census'!$B$23:$BC$1401,MATCH($A134,'Member Census'!$A$23:$A$1401,FALSE),MATCH(M$1,'Member Census'!$B$22:$BC$22,FALSE)))="",IF(AND(TRIM($E134)&lt;&gt;"",$D134&gt;1),M133,"N"),INDEX('Member Census'!$B$23:$BC$1401,MATCH($A134,'Member Census'!$A$23:$A$1401,FALSE),MATCH(M$1,'Member Census'!$B$22:$BC$22,FALSE)))),"")</f>
        <v/>
      </c>
      <c r="N134" s="7"/>
      <c r="O134" s="7" t="str">
        <f>TRIM(IF(TRIM(INDEX('Member Census'!$B$23:$BC$1401,MATCH($A134,'Member Census'!$A$23:$A$1401,FALSE),MATCH(O$1,'Member Census'!$B$22:$BC$22,FALSE)))="",IF(AND(TRIM($E134)&lt;&gt;"",$D134&gt;1),O133,""),INDEX('Member Census'!$B$23:$BC$1401,MATCH($A134,'Member Census'!$A$23:$A$1401,FALSE),MATCH(O$1,'Member Census'!$B$22:$BC$22,FALSE))))</f>
        <v/>
      </c>
      <c r="P134" s="7" t="str">
        <f>TRIM(IF(TRIM(INDEX('Member Census'!$B$23:$BC$1401,MATCH($A134,'Member Census'!$A$23:$A$1401,FALSE),MATCH(P$1,'Member Census'!$B$22:$BC$22,FALSE)))="",IF(AND(TRIM($E134)&lt;&gt;"",$D134&gt;1),P133,""),INDEX('Member Census'!$B$23:$BC$1401,MATCH($A134,'Member Census'!$A$23:$A$1401,FALSE),MATCH(P$1,'Member Census'!$B$22:$BC$22,FALSE))))</f>
        <v/>
      </c>
      <c r="Q134" s="7"/>
    </row>
    <row r="135" spans="1:17" x14ac:dyDescent="0.3">
      <c r="A135" s="1">
        <f t="shared" si="5"/>
        <v>128</v>
      </c>
      <c r="B135" s="3"/>
      <c r="C135" s="7" t="str">
        <f t="shared" si="6"/>
        <v/>
      </c>
      <c r="D135" s="7" t="str">
        <f t="shared" si="4"/>
        <v/>
      </c>
      <c r="E135" s="9" t="str">
        <f>IF(TRIM(INDEX('Member Census'!$B$23:$BC$1401,MATCH($A135,'Member Census'!$A$23:$A$1401,FALSE),MATCH(E$1,'Member Census'!$B$22:$BC$22,FALSE)))="","",VLOOKUP(INDEX('Member Census'!$B$23:$BC$1401,MATCH($A135,'Member Census'!$A$23:$A$1401,FALSE),MATCH(E$1,'Member Census'!$B$22:$BC$22,FALSE)),Key!$A$2:$B$27,2,FALSE))</f>
        <v/>
      </c>
      <c r="F135" s="10" t="str">
        <f>IF(TRIM(INDEX('Member Census'!$B$23:$BC$1401,MATCH($A135,'Member Census'!$A$23:$A$1401,FALSE),MATCH(F$1,'Member Census'!$B$22:$BC$22,FALSE)))="","",TEXT(TRIM(INDEX('Member Census'!$B$23:$BC$1401,MATCH($A135,'Member Census'!$A$23:$A$1401,FALSE),MATCH(F$1,'Member Census'!$B$22:$BC$22,FALSE))),"mmddyyyy"))</f>
        <v/>
      </c>
      <c r="G135" s="7" t="str">
        <f>IF(TRIM($E135)&lt;&gt;"",IF($D135=1,IFERROR(VLOOKUP(INDEX('Member Census'!$B$23:$BC$1401,MATCH($A135,'Member Census'!$A$23:$A$1401,FALSE),MATCH(G$1,'Member Census'!$B$22:$BC$22,FALSE)),Key!$C$2:$F$29,4,FALSE),""),G134),"")</f>
        <v/>
      </c>
      <c r="H135" s="7" t="str">
        <f>IF(TRIM($E135)&lt;&gt;"",IF($D135=1,IF(TRIM(INDEX('Member Census'!$B$23:$BC$1401,MATCH($A135,'Member Census'!$A$23:$A$1401,FALSE),MATCH(H$1,'Member Census'!$B$22:$BC$22,FALSE)))="",$G135,IFERROR(VLOOKUP(INDEX('Member Census'!$B$23:$BC$1401,MATCH($A135,'Member Census'!$A$23:$A$1401,FALSE),MATCH(H$1,'Member Census'!$B$22:$BC$22,FALSE)),Key!$D$2:$F$29,3,FALSE),"")),H134),"")</f>
        <v/>
      </c>
      <c r="I135" s="7" t="str">
        <f>IF(TRIM(INDEX('Member Census'!$B$23:$BC$1401,MATCH($A135,'Member Census'!$A$23:$A$1401,FALSE),MATCH(I$1,'Member Census'!$B$22:$BC$22,FALSE)))="","",INDEX('Member Census'!$B$23:$BC$1401,MATCH($A135,'Member Census'!$A$23:$A$1401,FALSE),MATCH(I$1,'Member Census'!$B$22:$BC$22,FALSE)))</f>
        <v/>
      </c>
      <c r="J135" s="7"/>
      <c r="K135" s="7" t="str">
        <f>LEFT(TRIM(IF(TRIM(INDEX('Member Census'!$B$23:$BC$1401,MATCH($A135,'Member Census'!$A$23:$A$1401,FALSE),MATCH(K$1,'Member Census'!$B$22:$BC$22,FALSE)))="",IF(AND(TRIM($E135)&lt;&gt;"",$D135&gt;1),K134,""),INDEX('Member Census'!$B$23:$BC$1401,MATCH($A135,'Member Census'!$A$23:$A$1401,FALSE),MATCH(K$1,'Member Census'!$B$22:$BC$22,FALSE)))),5)</f>
        <v/>
      </c>
      <c r="L135" s="7" t="str">
        <f t="shared" si="7"/>
        <v/>
      </c>
      <c r="M135" s="7" t="str">
        <f>IF(TRIM($E135)&lt;&gt;"",TRIM(IF(TRIM(INDEX('Member Census'!$B$23:$BC$1401,MATCH($A135,'Member Census'!$A$23:$A$1401,FALSE),MATCH(M$1,'Member Census'!$B$22:$BC$22,FALSE)))="",IF(AND(TRIM($E135)&lt;&gt;"",$D135&gt;1),M134,"N"),INDEX('Member Census'!$B$23:$BC$1401,MATCH($A135,'Member Census'!$A$23:$A$1401,FALSE),MATCH(M$1,'Member Census'!$B$22:$BC$22,FALSE)))),"")</f>
        <v/>
      </c>
      <c r="N135" s="7"/>
      <c r="O135" s="7" t="str">
        <f>TRIM(IF(TRIM(INDEX('Member Census'!$B$23:$BC$1401,MATCH($A135,'Member Census'!$A$23:$A$1401,FALSE),MATCH(O$1,'Member Census'!$B$22:$BC$22,FALSE)))="",IF(AND(TRIM($E135)&lt;&gt;"",$D135&gt;1),O134,""),INDEX('Member Census'!$B$23:$BC$1401,MATCH($A135,'Member Census'!$A$23:$A$1401,FALSE),MATCH(O$1,'Member Census'!$B$22:$BC$22,FALSE))))</f>
        <v/>
      </c>
      <c r="P135" s="7" t="str">
        <f>TRIM(IF(TRIM(INDEX('Member Census'!$B$23:$BC$1401,MATCH($A135,'Member Census'!$A$23:$A$1401,FALSE),MATCH(P$1,'Member Census'!$B$22:$BC$22,FALSE)))="",IF(AND(TRIM($E135)&lt;&gt;"",$D135&gt;1),P134,""),INDEX('Member Census'!$B$23:$BC$1401,MATCH($A135,'Member Census'!$A$23:$A$1401,FALSE),MATCH(P$1,'Member Census'!$B$22:$BC$22,FALSE))))</f>
        <v/>
      </c>
      <c r="Q135" s="7"/>
    </row>
    <row r="136" spans="1:17" x14ac:dyDescent="0.3">
      <c r="A136" s="1">
        <f t="shared" si="5"/>
        <v>129</v>
      </c>
      <c r="B136" s="3"/>
      <c r="C136" s="7" t="str">
        <f t="shared" si="6"/>
        <v/>
      </c>
      <c r="D136" s="7" t="str">
        <f t="shared" si="4"/>
        <v/>
      </c>
      <c r="E136" s="9" t="str">
        <f>IF(TRIM(INDEX('Member Census'!$B$23:$BC$1401,MATCH($A136,'Member Census'!$A$23:$A$1401,FALSE),MATCH(E$1,'Member Census'!$B$22:$BC$22,FALSE)))="","",VLOOKUP(INDEX('Member Census'!$B$23:$BC$1401,MATCH($A136,'Member Census'!$A$23:$A$1401,FALSE),MATCH(E$1,'Member Census'!$B$22:$BC$22,FALSE)),Key!$A$2:$B$27,2,FALSE))</f>
        <v/>
      </c>
      <c r="F136" s="10" t="str">
        <f>IF(TRIM(INDEX('Member Census'!$B$23:$BC$1401,MATCH($A136,'Member Census'!$A$23:$A$1401,FALSE),MATCH(F$1,'Member Census'!$B$22:$BC$22,FALSE)))="","",TEXT(TRIM(INDEX('Member Census'!$B$23:$BC$1401,MATCH($A136,'Member Census'!$A$23:$A$1401,FALSE),MATCH(F$1,'Member Census'!$B$22:$BC$22,FALSE))),"mmddyyyy"))</f>
        <v/>
      </c>
      <c r="G136" s="7" t="str">
        <f>IF(TRIM($E136)&lt;&gt;"",IF($D136=1,IFERROR(VLOOKUP(INDEX('Member Census'!$B$23:$BC$1401,MATCH($A136,'Member Census'!$A$23:$A$1401,FALSE),MATCH(G$1,'Member Census'!$B$22:$BC$22,FALSE)),Key!$C$2:$F$29,4,FALSE),""),G135),"")</f>
        <v/>
      </c>
      <c r="H136" s="7" t="str">
        <f>IF(TRIM($E136)&lt;&gt;"",IF($D136=1,IF(TRIM(INDEX('Member Census'!$B$23:$BC$1401,MATCH($A136,'Member Census'!$A$23:$A$1401,FALSE),MATCH(H$1,'Member Census'!$B$22:$BC$22,FALSE)))="",$G136,IFERROR(VLOOKUP(INDEX('Member Census'!$B$23:$BC$1401,MATCH($A136,'Member Census'!$A$23:$A$1401,FALSE),MATCH(H$1,'Member Census'!$B$22:$BC$22,FALSE)),Key!$D$2:$F$29,3,FALSE),"")),H135),"")</f>
        <v/>
      </c>
      <c r="I136" s="7" t="str">
        <f>IF(TRIM(INDEX('Member Census'!$B$23:$BC$1401,MATCH($A136,'Member Census'!$A$23:$A$1401,FALSE),MATCH(I$1,'Member Census'!$B$22:$BC$22,FALSE)))="","",INDEX('Member Census'!$B$23:$BC$1401,MATCH($A136,'Member Census'!$A$23:$A$1401,FALSE),MATCH(I$1,'Member Census'!$B$22:$BC$22,FALSE)))</f>
        <v/>
      </c>
      <c r="J136" s="7"/>
      <c r="K136" s="7" t="str">
        <f>LEFT(TRIM(IF(TRIM(INDEX('Member Census'!$B$23:$BC$1401,MATCH($A136,'Member Census'!$A$23:$A$1401,FALSE),MATCH(K$1,'Member Census'!$B$22:$BC$22,FALSE)))="",IF(AND(TRIM($E136)&lt;&gt;"",$D136&gt;1),K135,""),INDEX('Member Census'!$B$23:$BC$1401,MATCH($A136,'Member Census'!$A$23:$A$1401,FALSE),MATCH(K$1,'Member Census'!$B$22:$BC$22,FALSE)))),5)</f>
        <v/>
      </c>
      <c r="L136" s="7" t="str">
        <f t="shared" si="7"/>
        <v/>
      </c>
      <c r="M136" s="7" t="str">
        <f>IF(TRIM($E136)&lt;&gt;"",TRIM(IF(TRIM(INDEX('Member Census'!$B$23:$BC$1401,MATCH($A136,'Member Census'!$A$23:$A$1401,FALSE),MATCH(M$1,'Member Census'!$B$22:$BC$22,FALSE)))="",IF(AND(TRIM($E136)&lt;&gt;"",$D136&gt;1),M135,"N"),INDEX('Member Census'!$B$23:$BC$1401,MATCH($A136,'Member Census'!$A$23:$A$1401,FALSE),MATCH(M$1,'Member Census'!$B$22:$BC$22,FALSE)))),"")</f>
        <v/>
      </c>
      <c r="N136" s="7"/>
      <c r="O136" s="7" t="str">
        <f>TRIM(IF(TRIM(INDEX('Member Census'!$B$23:$BC$1401,MATCH($A136,'Member Census'!$A$23:$A$1401,FALSE),MATCH(O$1,'Member Census'!$B$22:$BC$22,FALSE)))="",IF(AND(TRIM($E136)&lt;&gt;"",$D136&gt;1),O135,""),INDEX('Member Census'!$B$23:$BC$1401,MATCH($A136,'Member Census'!$A$23:$A$1401,FALSE),MATCH(O$1,'Member Census'!$B$22:$BC$22,FALSE))))</f>
        <v/>
      </c>
      <c r="P136" s="7" t="str">
        <f>TRIM(IF(TRIM(INDEX('Member Census'!$B$23:$BC$1401,MATCH($A136,'Member Census'!$A$23:$A$1401,FALSE),MATCH(P$1,'Member Census'!$B$22:$BC$22,FALSE)))="",IF(AND(TRIM($E136)&lt;&gt;"",$D136&gt;1),P135,""),INDEX('Member Census'!$B$23:$BC$1401,MATCH($A136,'Member Census'!$A$23:$A$1401,FALSE),MATCH(P$1,'Member Census'!$B$22:$BC$22,FALSE))))</f>
        <v/>
      </c>
      <c r="Q136" s="7"/>
    </row>
    <row r="137" spans="1:17" x14ac:dyDescent="0.3">
      <c r="A137" s="1">
        <f t="shared" si="5"/>
        <v>130</v>
      </c>
      <c r="B137" s="3"/>
      <c r="C137" s="7" t="str">
        <f t="shared" si="6"/>
        <v/>
      </c>
      <c r="D137" s="7" t="str">
        <f t="shared" ref="D137:D200" si="8">IF(TRIM($E137)&lt;&gt;"",IF($E137="Contract Holder",1,IFERROR(D136+1,"")),"")</f>
        <v/>
      </c>
      <c r="E137" s="9" t="str">
        <f>IF(TRIM(INDEX('Member Census'!$B$23:$BC$1401,MATCH($A137,'Member Census'!$A$23:$A$1401,FALSE),MATCH(E$1,'Member Census'!$B$22:$BC$22,FALSE)))="","",VLOOKUP(INDEX('Member Census'!$B$23:$BC$1401,MATCH($A137,'Member Census'!$A$23:$A$1401,FALSE),MATCH(E$1,'Member Census'!$B$22:$BC$22,FALSE)),Key!$A$2:$B$27,2,FALSE))</f>
        <v/>
      </c>
      <c r="F137" s="10" t="str">
        <f>IF(TRIM(INDEX('Member Census'!$B$23:$BC$1401,MATCH($A137,'Member Census'!$A$23:$A$1401,FALSE),MATCH(F$1,'Member Census'!$B$22:$BC$22,FALSE)))="","",TEXT(TRIM(INDEX('Member Census'!$B$23:$BC$1401,MATCH($A137,'Member Census'!$A$23:$A$1401,FALSE),MATCH(F$1,'Member Census'!$B$22:$BC$22,FALSE))),"mmddyyyy"))</f>
        <v/>
      </c>
      <c r="G137" s="7" t="str">
        <f>IF(TRIM($E137)&lt;&gt;"",IF($D137=1,IFERROR(VLOOKUP(INDEX('Member Census'!$B$23:$BC$1401,MATCH($A137,'Member Census'!$A$23:$A$1401,FALSE),MATCH(G$1,'Member Census'!$B$22:$BC$22,FALSE)),Key!$C$2:$F$29,4,FALSE),""),G136),"")</f>
        <v/>
      </c>
      <c r="H137" s="7" t="str">
        <f>IF(TRIM($E137)&lt;&gt;"",IF($D137=1,IF(TRIM(INDEX('Member Census'!$B$23:$BC$1401,MATCH($A137,'Member Census'!$A$23:$A$1401,FALSE),MATCH(H$1,'Member Census'!$B$22:$BC$22,FALSE)))="",$G137,IFERROR(VLOOKUP(INDEX('Member Census'!$B$23:$BC$1401,MATCH($A137,'Member Census'!$A$23:$A$1401,FALSE),MATCH(H$1,'Member Census'!$B$22:$BC$22,FALSE)),Key!$D$2:$F$29,3,FALSE),"")),H136),"")</f>
        <v/>
      </c>
      <c r="I137" s="7" t="str">
        <f>IF(TRIM(INDEX('Member Census'!$B$23:$BC$1401,MATCH($A137,'Member Census'!$A$23:$A$1401,FALSE),MATCH(I$1,'Member Census'!$B$22:$BC$22,FALSE)))="","",INDEX('Member Census'!$B$23:$BC$1401,MATCH($A137,'Member Census'!$A$23:$A$1401,FALSE),MATCH(I$1,'Member Census'!$B$22:$BC$22,FALSE)))</f>
        <v/>
      </c>
      <c r="J137" s="7"/>
      <c r="K137" s="7" t="str">
        <f>LEFT(TRIM(IF(TRIM(INDEX('Member Census'!$B$23:$BC$1401,MATCH($A137,'Member Census'!$A$23:$A$1401,FALSE),MATCH(K$1,'Member Census'!$B$22:$BC$22,FALSE)))="",IF(AND(TRIM($E137)&lt;&gt;"",$D137&gt;1),K136,""),INDEX('Member Census'!$B$23:$BC$1401,MATCH($A137,'Member Census'!$A$23:$A$1401,FALSE),MATCH(K$1,'Member Census'!$B$22:$BC$22,FALSE)))),5)</f>
        <v/>
      </c>
      <c r="L137" s="7" t="str">
        <f t="shared" si="7"/>
        <v/>
      </c>
      <c r="M137" s="7" t="str">
        <f>IF(TRIM($E137)&lt;&gt;"",TRIM(IF(TRIM(INDEX('Member Census'!$B$23:$BC$1401,MATCH($A137,'Member Census'!$A$23:$A$1401,FALSE),MATCH(M$1,'Member Census'!$B$22:$BC$22,FALSE)))="",IF(AND(TRIM($E137)&lt;&gt;"",$D137&gt;1),M136,"N"),INDEX('Member Census'!$B$23:$BC$1401,MATCH($A137,'Member Census'!$A$23:$A$1401,FALSE),MATCH(M$1,'Member Census'!$B$22:$BC$22,FALSE)))),"")</f>
        <v/>
      </c>
      <c r="N137" s="7"/>
      <c r="O137" s="7" t="str">
        <f>TRIM(IF(TRIM(INDEX('Member Census'!$B$23:$BC$1401,MATCH($A137,'Member Census'!$A$23:$A$1401,FALSE),MATCH(O$1,'Member Census'!$B$22:$BC$22,FALSE)))="",IF(AND(TRIM($E137)&lt;&gt;"",$D137&gt;1),O136,""),INDEX('Member Census'!$B$23:$BC$1401,MATCH($A137,'Member Census'!$A$23:$A$1401,FALSE),MATCH(O$1,'Member Census'!$B$22:$BC$22,FALSE))))</f>
        <v/>
      </c>
      <c r="P137" s="7" t="str">
        <f>TRIM(IF(TRIM(INDEX('Member Census'!$B$23:$BC$1401,MATCH($A137,'Member Census'!$A$23:$A$1401,FALSE),MATCH(P$1,'Member Census'!$B$22:$BC$22,FALSE)))="",IF(AND(TRIM($E137)&lt;&gt;"",$D137&gt;1),P136,""),INDEX('Member Census'!$B$23:$BC$1401,MATCH($A137,'Member Census'!$A$23:$A$1401,FALSE),MATCH(P$1,'Member Census'!$B$22:$BC$22,FALSE))))</f>
        <v/>
      </c>
      <c r="Q137" s="7"/>
    </row>
    <row r="138" spans="1:17" x14ac:dyDescent="0.3">
      <c r="A138" s="1">
        <f t="shared" ref="A138:A201" si="9">A137+1</f>
        <v>131</v>
      </c>
      <c r="B138" s="3"/>
      <c r="C138" s="7" t="str">
        <f t="shared" ref="C138:C201" si="10">IF(TRIM($E138)&lt;&gt;"",IFERROR(IF($D138=1,C137+1,C137),""),"")</f>
        <v/>
      </c>
      <c r="D138" s="7" t="str">
        <f t="shared" si="8"/>
        <v/>
      </c>
      <c r="E138" s="9" t="str">
        <f>IF(TRIM(INDEX('Member Census'!$B$23:$BC$1401,MATCH($A138,'Member Census'!$A$23:$A$1401,FALSE),MATCH(E$1,'Member Census'!$B$22:$BC$22,FALSE)))="","",VLOOKUP(INDEX('Member Census'!$B$23:$BC$1401,MATCH($A138,'Member Census'!$A$23:$A$1401,FALSE),MATCH(E$1,'Member Census'!$B$22:$BC$22,FALSE)),Key!$A$2:$B$27,2,FALSE))</f>
        <v/>
      </c>
      <c r="F138" s="10" t="str">
        <f>IF(TRIM(INDEX('Member Census'!$B$23:$BC$1401,MATCH($A138,'Member Census'!$A$23:$A$1401,FALSE),MATCH(F$1,'Member Census'!$B$22:$BC$22,FALSE)))="","",TEXT(TRIM(INDEX('Member Census'!$B$23:$BC$1401,MATCH($A138,'Member Census'!$A$23:$A$1401,FALSE),MATCH(F$1,'Member Census'!$B$22:$BC$22,FALSE))),"mmddyyyy"))</f>
        <v/>
      </c>
      <c r="G138" s="7" t="str">
        <f>IF(TRIM($E138)&lt;&gt;"",IF($D138=1,IFERROR(VLOOKUP(INDEX('Member Census'!$B$23:$BC$1401,MATCH($A138,'Member Census'!$A$23:$A$1401,FALSE),MATCH(G$1,'Member Census'!$B$22:$BC$22,FALSE)),Key!$C$2:$F$29,4,FALSE),""),G137),"")</f>
        <v/>
      </c>
      <c r="H138" s="7" t="str">
        <f>IF(TRIM($E138)&lt;&gt;"",IF($D138=1,IF(TRIM(INDEX('Member Census'!$B$23:$BC$1401,MATCH($A138,'Member Census'!$A$23:$A$1401,FALSE),MATCH(H$1,'Member Census'!$B$22:$BC$22,FALSE)))="",$G138,IFERROR(VLOOKUP(INDEX('Member Census'!$B$23:$BC$1401,MATCH($A138,'Member Census'!$A$23:$A$1401,FALSE),MATCH(H$1,'Member Census'!$B$22:$BC$22,FALSE)),Key!$D$2:$F$29,3,FALSE),"")),H137),"")</f>
        <v/>
      </c>
      <c r="I138" s="7" t="str">
        <f>IF(TRIM(INDEX('Member Census'!$B$23:$BC$1401,MATCH($A138,'Member Census'!$A$23:$A$1401,FALSE),MATCH(I$1,'Member Census'!$B$22:$BC$22,FALSE)))="","",INDEX('Member Census'!$B$23:$BC$1401,MATCH($A138,'Member Census'!$A$23:$A$1401,FALSE),MATCH(I$1,'Member Census'!$B$22:$BC$22,FALSE)))</f>
        <v/>
      </c>
      <c r="J138" s="7"/>
      <c r="K138" s="7" t="str">
        <f>LEFT(TRIM(IF(TRIM(INDEX('Member Census'!$B$23:$BC$1401,MATCH($A138,'Member Census'!$A$23:$A$1401,FALSE),MATCH(K$1,'Member Census'!$B$22:$BC$22,FALSE)))="",IF(AND(TRIM($E138)&lt;&gt;"",$D138&gt;1),K137,""),INDEX('Member Census'!$B$23:$BC$1401,MATCH($A138,'Member Census'!$A$23:$A$1401,FALSE),MATCH(K$1,'Member Census'!$B$22:$BC$22,FALSE)))),5)</f>
        <v/>
      </c>
      <c r="L138" s="7" t="str">
        <f t="shared" ref="L138:L201" si="11">IF(TRIM($E138)&lt;&gt;"","N","")</f>
        <v/>
      </c>
      <c r="M138" s="7" t="str">
        <f>IF(TRIM($E138)&lt;&gt;"",TRIM(IF(TRIM(INDEX('Member Census'!$B$23:$BC$1401,MATCH($A138,'Member Census'!$A$23:$A$1401,FALSE),MATCH(M$1,'Member Census'!$B$22:$BC$22,FALSE)))="",IF(AND(TRIM($E138)&lt;&gt;"",$D138&gt;1),M137,"N"),INDEX('Member Census'!$B$23:$BC$1401,MATCH($A138,'Member Census'!$A$23:$A$1401,FALSE),MATCH(M$1,'Member Census'!$B$22:$BC$22,FALSE)))),"")</f>
        <v/>
      </c>
      <c r="N138" s="7"/>
      <c r="O138" s="7" t="str">
        <f>TRIM(IF(TRIM(INDEX('Member Census'!$B$23:$BC$1401,MATCH($A138,'Member Census'!$A$23:$A$1401,FALSE),MATCH(O$1,'Member Census'!$B$22:$BC$22,FALSE)))="",IF(AND(TRIM($E138)&lt;&gt;"",$D138&gt;1),O137,""),INDEX('Member Census'!$B$23:$BC$1401,MATCH($A138,'Member Census'!$A$23:$A$1401,FALSE),MATCH(O$1,'Member Census'!$B$22:$BC$22,FALSE))))</f>
        <v/>
      </c>
      <c r="P138" s="7" t="str">
        <f>TRIM(IF(TRIM(INDEX('Member Census'!$B$23:$BC$1401,MATCH($A138,'Member Census'!$A$23:$A$1401,FALSE),MATCH(P$1,'Member Census'!$B$22:$BC$22,FALSE)))="",IF(AND(TRIM($E138)&lt;&gt;"",$D138&gt;1),P137,""),INDEX('Member Census'!$B$23:$BC$1401,MATCH($A138,'Member Census'!$A$23:$A$1401,FALSE),MATCH(P$1,'Member Census'!$B$22:$BC$22,FALSE))))</f>
        <v/>
      </c>
      <c r="Q138" s="7"/>
    </row>
    <row r="139" spans="1:17" x14ac:dyDescent="0.3">
      <c r="A139" s="1">
        <f t="shared" si="9"/>
        <v>132</v>
      </c>
      <c r="B139" s="3"/>
      <c r="C139" s="7" t="str">
        <f t="shared" si="10"/>
        <v/>
      </c>
      <c r="D139" s="7" t="str">
        <f t="shared" si="8"/>
        <v/>
      </c>
      <c r="E139" s="9" t="str">
        <f>IF(TRIM(INDEX('Member Census'!$B$23:$BC$1401,MATCH($A139,'Member Census'!$A$23:$A$1401,FALSE),MATCH(E$1,'Member Census'!$B$22:$BC$22,FALSE)))="","",VLOOKUP(INDEX('Member Census'!$B$23:$BC$1401,MATCH($A139,'Member Census'!$A$23:$A$1401,FALSE),MATCH(E$1,'Member Census'!$B$22:$BC$22,FALSE)),Key!$A$2:$B$27,2,FALSE))</f>
        <v/>
      </c>
      <c r="F139" s="10" t="str">
        <f>IF(TRIM(INDEX('Member Census'!$B$23:$BC$1401,MATCH($A139,'Member Census'!$A$23:$A$1401,FALSE),MATCH(F$1,'Member Census'!$B$22:$BC$22,FALSE)))="","",TEXT(TRIM(INDEX('Member Census'!$B$23:$BC$1401,MATCH($A139,'Member Census'!$A$23:$A$1401,FALSE),MATCH(F$1,'Member Census'!$B$22:$BC$22,FALSE))),"mmddyyyy"))</f>
        <v/>
      </c>
      <c r="G139" s="7" t="str">
        <f>IF(TRIM($E139)&lt;&gt;"",IF($D139=1,IFERROR(VLOOKUP(INDEX('Member Census'!$B$23:$BC$1401,MATCH($A139,'Member Census'!$A$23:$A$1401,FALSE),MATCH(G$1,'Member Census'!$B$22:$BC$22,FALSE)),Key!$C$2:$F$29,4,FALSE),""),G138),"")</f>
        <v/>
      </c>
      <c r="H139" s="7" t="str">
        <f>IF(TRIM($E139)&lt;&gt;"",IF($D139=1,IF(TRIM(INDEX('Member Census'!$B$23:$BC$1401,MATCH($A139,'Member Census'!$A$23:$A$1401,FALSE),MATCH(H$1,'Member Census'!$B$22:$BC$22,FALSE)))="",$G139,IFERROR(VLOOKUP(INDEX('Member Census'!$B$23:$BC$1401,MATCH($A139,'Member Census'!$A$23:$A$1401,FALSE),MATCH(H$1,'Member Census'!$B$22:$BC$22,FALSE)),Key!$D$2:$F$29,3,FALSE),"")),H138),"")</f>
        <v/>
      </c>
      <c r="I139" s="7" t="str">
        <f>IF(TRIM(INDEX('Member Census'!$B$23:$BC$1401,MATCH($A139,'Member Census'!$A$23:$A$1401,FALSE),MATCH(I$1,'Member Census'!$B$22:$BC$22,FALSE)))="","",INDEX('Member Census'!$B$23:$BC$1401,MATCH($A139,'Member Census'!$A$23:$A$1401,FALSE),MATCH(I$1,'Member Census'!$B$22:$BC$22,FALSE)))</f>
        <v/>
      </c>
      <c r="J139" s="7"/>
      <c r="K139" s="7" t="str">
        <f>LEFT(TRIM(IF(TRIM(INDEX('Member Census'!$B$23:$BC$1401,MATCH($A139,'Member Census'!$A$23:$A$1401,FALSE),MATCH(K$1,'Member Census'!$B$22:$BC$22,FALSE)))="",IF(AND(TRIM($E139)&lt;&gt;"",$D139&gt;1),K138,""),INDEX('Member Census'!$B$23:$BC$1401,MATCH($A139,'Member Census'!$A$23:$A$1401,FALSE),MATCH(K$1,'Member Census'!$B$22:$BC$22,FALSE)))),5)</f>
        <v/>
      </c>
      <c r="L139" s="7" t="str">
        <f t="shared" si="11"/>
        <v/>
      </c>
      <c r="M139" s="7" t="str">
        <f>IF(TRIM($E139)&lt;&gt;"",TRIM(IF(TRIM(INDEX('Member Census'!$B$23:$BC$1401,MATCH($A139,'Member Census'!$A$23:$A$1401,FALSE),MATCH(M$1,'Member Census'!$B$22:$BC$22,FALSE)))="",IF(AND(TRIM($E139)&lt;&gt;"",$D139&gt;1),M138,"N"),INDEX('Member Census'!$B$23:$BC$1401,MATCH($A139,'Member Census'!$A$23:$A$1401,FALSE),MATCH(M$1,'Member Census'!$B$22:$BC$22,FALSE)))),"")</f>
        <v/>
      </c>
      <c r="N139" s="7"/>
      <c r="O139" s="7" t="str">
        <f>TRIM(IF(TRIM(INDEX('Member Census'!$B$23:$BC$1401,MATCH($A139,'Member Census'!$A$23:$A$1401,FALSE),MATCH(O$1,'Member Census'!$B$22:$BC$22,FALSE)))="",IF(AND(TRIM($E139)&lt;&gt;"",$D139&gt;1),O138,""),INDEX('Member Census'!$B$23:$BC$1401,MATCH($A139,'Member Census'!$A$23:$A$1401,FALSE),MATCH(O$1,'Member Census'!$B$22:$BC$22,FALSE))))</f>
        <v/>
      </c>
      <c r="P139" s="7" t="str">
        <f>TRIM(IF(TRIM(INDEX('Member Census'!$B$23:$BC$1401,MATCH($A139,'Member Census'!$A$23:$A$1401,FALSE),MATCH(P$1,'Member Census'!$B$22:$BC$22,FALSE)))="",IF(AND(TRIM($E139)&lt;&gt;"",$D139&gt;1),P138,""),INDEX('Member Census'!$B$23:$BC$1401,MATCH($A139,'Member Census'!$A$23:$A$1401,FALSE),MATCH(P$1,'Member Census'!$B$22:$BC$22,FALSE))))</f>
        <v/>
      </c>
      <c r="Q139" s="7"/>
    </row>
    <row r="140" spans="1:17" x14ac:dyDescent="0.3">
      <c r="A140" s="1">
        <f t="shared" si="9"/>
        <v>133</v>
      </c>
      <c r="B140" s="3"/>
      <c r="C140" s="7" t="str">
        <f t="shared" si="10"/>
        <v/>
      </c>
      <c r="D140" s="7" t="str">
        <f t="shared" si="8"/>
        <v/>
      </c>
      <c r="E140" s="9" t="str">
        <f>IF(TRIM(INDEX('Member Census'!$B$23:$BC$1401,MATCH($A140,'Member Census'!$A$23:$A$1401,FALSE),MATCH(E$1,'Member Census'!$B$22:$BC$22,FALSE)))="","",VLOOKUP(INDEX('Member Census'!$B$23:$BC$1401,MATCH($A140,'Member Census'!$A$23:$A$1401,FALSE),MATCH(E$1,'Member Census'!$B$22:$BC$22,FALSE)),Key!$A$2:$B$27,2,FALSE))</f>
        <v/>
      </c>
      <c r="F140" s="10" t="str">
        <f>IF(TRIM(INDEX('Member Census'!$B$23:$BC$1401,MATCH($A140,'Member Census'!$A$23:$A$1401,FALSE),MATCH(F$1,'Member Census'!$B$22:$BC$22,FALSE)))="","",TEXT(TRIM(INDEX('Member Census'!$B$23:$BC$1401,MATCH($A140,'Member Census'!$A$23:$A$1401,FALSE),MATCH(F$1,'Member Census'!$B$22:$BC$22,FALSE))),"mmddyyyy"))</f>
        <v/>
      </c>
      <c r="G140" s="7" t="str">
        <f>IF(TRIM($E140)&lt;&gt;"",IF($D140=1,IFERROR(VLOOKUP(INDEX('Member Census'!$B$23:$BC$1401,MATCH($A140,'Member Census'!$A$23:$A$1401,FALSE),MATCH(G$1,'Member Census'!$B$22:$BC$22,FALSE)),Key!$C$2:$F$29,4,FALSE),""),G139),"")</f>
        <v/>
      </c>
      <c r="H140" s="7" t="str">
        <f>IF(TRIM($E140)&lt;&gt;"",IF($D140=1,IF(TRIM(INDEX('Member Census'!$B$23:$BC$1401,MATCH($A140,'Member Census'!$A$23:$A$1401,FALSE),MATCH(H$1,'Member Census'!$B$22:$BC$22,FALSE)))="",$G140,IFERROR(VLOOKUP(INDEX('Member Census'!$B$23:$BC$1401,MATCH($A140,'Member Census'!$A$23:$A$1401,FALSE),MATCH(H$1,'Member Census'!$B$22:$BC$22,FALSE)),Key!$D$2:$F$29,3,FALSE),"")),H139),"")</f>
        <v/>
      </c>
      <c r="I140" s="7" t="str">
        <f>IF(TRIM(INDEX('Member Census'!$B$23:$BC$1401,MATCH($A140,'Member Census'!$A$23:$A$1401,FALSE),MATCH(I$1,'Member Census'!$B$22:$BC$22,FALSE)))="","",INDEX('Member Census'!$B$23:$BC$1401,MATCH($A140,'Member Census'!$A$23:$A$1401,FALSE),MATCH(I$1,'Member Census'!$B$22:$BC$22,FALSE)))</f>
        <v/>
      </c>
      <c r="J140" s="7"/>
      <c r="K140" s="7" t="str">
        <f>LEFT(TRIM(IF(TRIM(INDEX('Member Census'!$B$23:$BC$1401,MATCH($A140,'Member Census'!$A$23:$A$1401,FALSE),MATCH(K$1,'Member Census'!$B$22:$BC$22,FALSE)))="",IF(AND(TRIM($E140)&lt;&gt;"",$D140&gt;1),K139,""),INDEX('Member Census'!$B$23:$BC$1401,MATCH($A140,'Member Census'!$A$23:$A$1401,FALSE),MATCH(K$1,'Member Census'!$B$22:$BC$22,FALSE)))),5)</f>
        <v/>
      </c>
      <c r="L140" s="7" t="str">
        <f t="shared" si="11"/>
        <v/>
      </c>
      <c r="M140" s="7" t="str">
        <f>IF(TRIM($E140)&lt;&gt;"",TRIM(IF(TRIM(INDEX('Member Census'!$B$23:$BC$1401,MATCH($A140,'Member Census'!$A$23:$A$1401,FALSE),MATCH(M$1,'Member Census'!$B$22:$BC$22,FALSE)))="",IF(AND(TRIM($E140)&lt;&gt;"",$D140&gt;1),M139,"N"),INDEX('Member Census'!$B$23:$BC$1401,MATCH($A140,'Member Census'!$A$23:$A$1401,FALSE),MATCH(M$1,'Member Census'!$B$22:$BC$22,FALSE)))),"")</f>
        <v/>
      </c>
      <c r="N140" s="7"/>
      <c r="O140" s="7" t="str">
        <f>TRIM(IF(TRIM(INDEX('Member Census'!$B$23:$BC$1401,MATCH($A140,'Member Census'!$A$23:$A$1401,FALSE),MATCH(O$1,'Member Census'!$B$22:$BC$22,FALSE)))="",IF(AND(TRIM($E140)&lt;&gt;"",$D140&gt;1),O139,""),INDEX('Member Census'!$B$23:$BC$1401,MATCH($A140,'Member Census'!$A$23:$A$1401,FALSE),MATCH(O$1,'Member Census'!$B$22:$BC$22,FALSE))))</f>
        <v/>
      </c>
      <c r="P140" s="7" t="str">
        <f>TRIM(IF(TRIM(INDEX('Member Census'!$B$23:$BC$1401,MATCH($A140,'Member Census'!$A$23:$A$1401,FALSE),MATCH(P$1,'Member Census'!$B$22:$BC$22,FALSE)))="",IF(AND(TRIM($E140)&lt;&gt;"",$D140&gt;1),P139,""),INDEX('Member Census'!$B$23:$BC$1401,MATCH($A140,'Member Census'!$A$23:$A$1401,FALSE),MATCH(P$1,'Member Census'!$B$22:$BC$22,FALSE))))</f>
        <v/>
      </c>
      <c r="Q140" s="7"/>
    </row>
    <row r="141" spans="1:17" x14ac:dyDescent="0.3">
      <c r="A141" s="1">
        <f t="shared" si="9"/>
        <v>134</v>
      </c>
      <c r="B141" s="3"/>
      <c r="C141" s="7" t="str">
        <f t="shared" si="10"/>
        <v/>
      </c>
      <c r="D141" s="7" t="str">
        <f t="shared" si="8"/>
        <v/>
      </c>
      <c r="E141" s="9" t="str">
        <f>IF(TRIM(INDEX('Member Census'!$B$23:$BC$1401,MATCH($A141,'Member Census'!$A$23:$A$1401,FALSE),MATCH(E$1,'Member Census'!$B$22:$BC$22,FALSE)))="","",VLOOKUP(INDEX('Member Census'!$B$23:$BC$1401,MATCH($A141,'Member Census'!$A$23:$A$1401,FALSE),MATCH(E$1,'Member Census'!$B$22:$BC$22,FALSE)),Key!$A$2:$B$27,2,FALSE))</f>
        <v/>
      </c>
      <c r="F141" s="10" t="str">
        <f>IF(TRIM(INDEX('Member Census'!$B$23:$BC$1401,MATCH($A141,'Member Census'!$A$23:$A$1401,FALSE),MATCH(F$1,'Member Census'!$B$22:$BC$22,FALSE)))="","",TEXT(TRIM(INDEX('Member Census'!$B$23:$BC$1401,MATCH($A141,'Member Census'!$A$23:$A$1401,FALSE),MATCH(F$1,'Member Census'!$B$22:$BC$22,FALSE))),"mmddyyyy"))</f>
        <v/>
      </c>
      <c r="G141" s="7" t="str">
        <f>IF(TRIM($E141)&lt;&gt;"",IF($D141=1,IFERROR(VLOOKUP(INDEX('Member Census'!$B$23:$BC$1401,MATCH($A141,'Member Census'!$A$23:$A$1401,FALSE),MATCH(G$1,'Member Census'!$B$22:$BC$22,FALSE)),Key!$C$2:$F$29,4,FALSE),""),G140),"")</f>
        <v/>
      </c>
      <c r="H141" s="7" t="str">
        <f>IF(TRIM($E141)&lt;&gt;"",IF($D141=1,IF(TRIM(INDEX('Member Census'!$B$23:$BC$1401,MATCH($A141,'Member Census'!$A$23:$A$1401,FALSE),MATCH(H$1,'Member Census'!$B$22:$BC$22,FALSE)))="",$G141,IFERROR(VLOOKUP(INDEX('Member Census'!$B$23:$BC$1401,MATCH($A141,'Member Census'!$A$23:$A$1401,FALSE),MATCH(H$1,'Member Census'!$B$22:$BC$22,FALSE)),Key!$D$2:$F$29,3,FALSE),"")),H140),"")</f>
        <v/>
      </c>
      <c r="I141" s="7" t="str">
        <f>IF(TRIM(INDEX('Member Census'!$B$23:$BC$1401,MATCH($A141,'Member Census'!$A$23:$A$1401,FALSE),MATCH(I$1,'Member Census'!$B$22:$BC$22,FALSE)))="","",INDEX('Member Census'!$B$23:$BC$1401,MATCH($A141,'Member Census'!$A$23:$A$1401,FALSE),MATCH(I$1,'Member Census'!$B$22:$BC$22,FALSE)))</f>
        <v/>
      </c>
      <c r="J141" s="7"/>
      <c r="K141" s="7" t="str">
        <f>LEFT(TRIM(IF(TRIM(INDEX('Member Census'!$B$23:$BC$1401,MATCH($A141,'Member Census'!$A$23:$A$1401,FALSE),MATCH(K$1,'Member Census'!$B$22:$BC$22,FALSE)))="",IF(AND(TRIM($E141)&lt;&gt;"",$D141&gt;1),K140,""),INDEX('Member Census'!$B$23:$BC$1401,MATCH($A141,'Member Census'!$A$23:$A$1401,FALSE),MATCH(K$1,'Member Census'!$B$22:$BC$22,FALSE)))),5)</f>
        <v/>
      </c>
      <c r="L141" s="7" t="str">
        <f t="shared" si="11"/>
        <v/>
      </c>
      <c r="M141" s="7" t="str">
        <f>IF(TRIM($E141)&lt;&gt;"",TRIM(IF(TRIM(INDEX('Member Census'!$B$23:$BC$1401,MATCH($A141,'Member Census'!$A$23:$A$1401,FALSE),MATCH(M$1,'Member Census'!$B$22:$BC$22,FALSE)))="",IF(AND(TRIM($E141)&lt;&gt;"",$D141&gt;1),M140,"N"),INDEX('Member Census'!$B$23:$BC$1401,MATCH($A141,'Member Census'!$A$23:$A$1401,FALSE),MATCH(M$1,'Member Census'!$B$22:$BC$22,FALSE)))),"")</f>
        <v/>
      </c>
      <c r="N141" s="7"/>
      <c r="O141" s="7" t="str">
        <f>TRIM(IF(TRIM(INDEX('Member Census'!$B$23:$BC$1401,MATCH($A141,'Member Census'!$A$23:$A$1401,FALSE),MATCH(O$1,'Member Census'!$B$22:$BC$22,FALSE)))="",IF(AND(TRIM($E141)&lt;&gt;"",$D141&gt;1),O140,""),INDEX('Member Census'!$B$23:$BC$1401,MATCH($A141,'Member Census'!$A$23:$A$1401,FALSE),MATCH(O$1,'Member Census'!$B$22:$BC$22,FALSE))))</f>
        <v/>
      </c>
      <c r="P141" s="7" t="str">
        <f>TRIM(IF(TRIM(INDEX('Member Census'!$B$23:$BC$1401,MATCH($A141,'Member Census'!$A$23:$A$1401,FALSE),MATCH(P$1,'Member Census'!$B$22:$BC$22,FALSE)))="",IF(AND(TRIM($E141)&lt;&gt;"",$D141&gt;1),P140,""),INDEX('Member Census'!$B$23:$BC$1401,MATCH($A141,'Member Census'!$A$23:$A$1401,FALSE),MATCH(P$1,'Member Census'!$B$22:$BC$22,FALSE))))</f>
        <v/>
      </c>
      <c r="Q141" s="7"/>
    </row>
    <row r="142" spans="1:17" x14ac:dyDescent="0.3">
      <c r="A142" s="1">
        <f t="shared" si="9"/>
        <v>135</v>
      </c>
      <c r="B142" s="3"/>
      <c r="C142" s="7" t="str">
        <f t="shared" si="10"/>
        <v/>
      </c>
      <c r="D142" s="7" t="str">
        <f t="shared" si="8"/>
        <v/>
      </c>
      <c r="E142" s="9" t="str">
        <f>IF(TRIM(INDEX('Member Census'!$B$23:$BC$1401,MATCH($A142,'Member Census'!$A$23:$A$1401,FALSE),MATCH(E$1,'Member Census'!$B$22:$BC$22,FALSE)))="","",VLOOKUP(INDEX('Member Census'!$B$23:$BC$1401,MATCH($A142,'Member Census'!$A$23:$A$1401,FALSE),MATCH(E$1,'Member Census'!$B$22:$BC$22,FALSE)),Key!$A$2:$B$27,2,FALSE))</f>
        <v/>
      </c>
      <c r="F142" s="10" t="str">
        <f>IF(TRIM(INDEX('Member Census'!$B$23:$BC$1401,MATCH($A142,'Member Census'!$A$23:$A$1401,FALSE),MATCH(F$1,'Member Census'!$B$22:$BC$22,FALSE)))="","",TEXT(TRIM(INDEX('Member Census'!$B$23:$BC$1401,MATCH($A142,'Member Census'!$A$23:$A$1401,FALSE),MATCH(F$1,'Member Census'!$B$22:$BC$22,FALSE))),"mmddyyyy"))</f>
        <v/>
      </c>
      <c r="G142" s="7" t="str">
        <f>IF(TRIM($E142)&lt;&gt;"",IF($D142=1,IFERROR(VLOOKUP(INDEX('Member Census'!$B$23:$BC$1401,MATCH($A142,'Member Census'!$A$23:$A$1401,FALSE),MATCH(G$1,'Member Census'!$B$22:$BC$22,FALSE)),Key!$C$2:$F$29,4,FALSE),""),G141),"")</f>
        <v/>
      </c>
      <c r="H142" s="7" t="str">
        <f>IF(TRIM($E142)&lt;&gt;"",IF($D142=1,IF(TRIM(INDEX('Member Census'!$B$23:$BC$1401,MATCH($A142,'Member Census'!$A$23:$A$1401,FALSE),MATCH(H$1,'Member Census'!$B$22:$BC$22,FALSE)))="",$G142,IFERROR(VLOOKUP(INDEX('Member Census'!$B$23:$BC$1401,MATCH($A142,'Member Census'!$A$23:$A$1401,FALSE),MATCH(H$1,'Member Census'!$B$22:$BC$22,FALSE)),Key!$D$2:$F$29,3,FALSE),"")),H141),"")</f>
        <v/>
      </c>
      <c r="I142" s="7" t="str">
        <f>IF(TRIM(INDEX('Member Census'!$B$23:$BC$1401,MATCH($A142,'Member Census'!$A$23:$A$1401,FALSE),MATCH(I$1,'Member Census'!$B$22:$BC$22,FALSE)))="","",INDEX('Member Census'!$B$23:$BC$1401,MATCH($A142,'Member Census'!$A$23:$A$1401,FALSE),MATCH(I$1,'Member Census'!$B$22:$BC$22,FALSE)))</f>
        <v/>
      </c>
      <c r="J142" s="7"/>
      <c r="K142" s="7" t="str">
        <f>LEFT(TRIM(IF(TRIM(INDEX('Member Census'!$B$23:$BC$1401,MATCH($A142,'Member Census'!$A$23:$A$1401,FALSE),MATCH(K$1,'Member Census'!$B$22:$BC$22,FALSE)))="",IF(AND(TRIM($E142)&lt;&gt;"",$D142&gt;1),K141,""),INDEX('Member Census'!$B$23:$BC$1401,MATCH($A142,'Member Census'!$A$23:$A$1401,FALSE),MATCH(K$1,'Member Census'!$B$22:$BC$22,FALSE)))),5)</f>
        <v/>
      </c>
      <c r="L142" s="7" t="str">
        <f t="shared" si="11"/>
        <v/>
      </c>
      <c r="M142" s="7" t="str">
        <f>IF(TRIM($E142)&lt;&gt;"",TRIM(IF(TRIM(INDEX('Member Census'!$B$23:$BC$1401,MATCH($A142,'Member Census'!$A$23:$A$1401,FALSE),MATCH(M$1,'Member Census'!$B$22:$BC$22,FALSE)))="",IF(AND(TRIM($E142)&lt;&gt;"",$D142&gt;1),M141,"N"),INDEX('Member Census'!$B$23:$BC$1401,MATCH($A142,'Member Census'!$A$23:$A$1401,FALSE),MATCH(M$1,'Member Census'!$B$22:$BC$22,FALSE)))),"")</f>
        <v/>
      </c>
      <c r="N142" s="7"/>
      <c r="O142" s="7" t="str">
        <f>TRIM(IF(TRIM(INDEX('Member Census'!$B$23:$BC$1401,MATCH($A142,'Member Census'!$A$23:$A$1401,FALSE),MATCH(O$1,'Member Census'!$B$22:$BC$22,FALSE)))="",IF(AND(TRIM($E142)&lt;&gt;"",$D142&gt;1),O141,""),INDEX('Member Census'!$B$23:$BC$1401,MATCH($A142,'Member Census'!$A$23:$A$1401,FALSE),MATCH(O$1,'Member Census'!$B$22:$BC$22,FALSE))))</f>
        <v/>
      </c>
      <c r="P142" s="7" t="str">
        <f>TRIM(IF(TRIM(INDEX('Member Census'!$B$23:$BC$1401,MATCH($A142,'Member Census'!$A$23:$A$1401,FALSE),MATCH(P$1,'Member Census'!$B$22:$BC$22,FALSE)))="",IF(AND(TRIM($E142)&lt;&gt;"",$D142&gt;1),P141,""),INDEX('Member Census'!$B$23:$BC$1401,MATCH($A142,'Member Census'!$A$23:$A$1401,FALSE),MATCH(P$1,'Member Census'!$B$22:$BC$22,FALSE))))</f>
        <v/>
      </c>
      <c r="Q142" s="7"/>
    </row>
    <row r="143" spans="1:17" x14ac:dyDescent="0.3">
      <c r="A143" s="1">
        <f t="shared" si="9"/>
        <v>136</v>
      </c>
      <c r="B143" s="3"/>
      <c r="C143" s="7" t="str">
        <f t="shared" si="10"/>
        <v/>
      </c>
      <c r="D143" s="7" t="str">
        <f t="shared" si="8"/>
        <v/>
      </c>
      <c r="E143" s="9" t="str">
        <f>IF(TRIM(INDEX('Member Census'!$B$23:$BC$1401,MATCH($A143,'Member Census'!$A$23:$A$1401,FALSE),MATCH(E$1,'Member Census'!$B$22:$BC$22,FALSE)))="","",VLOOKUP(INDEX('Member Census'!$B$23:$BC$1401,MATCH($A143,'Member Census'!$A$23:$A$1401,FALSE),MATCH(E$1,'Member Census'!$B$22:$BC$22,FALSE)),Key!$A$2:$B$27,2,FALSE))</f>
        <v/>
      </c>
      <c r="F143" s="10" t="str">
        <f>IF(TRIM(INDEX('Member Census'!$B$23:$BC$1401,MATCH($A143,'Member Census'!$A$23:$A$1401,FALSE),MATCH(F$1,'Member Census'!$B$22:$BC$22,FALSE)))="","",TEXT(TRIM(INDEX('Member Census'!$B$23:$BC$1401,MATCH($A143,'Member Census'!$A$23:$A$1401,FALSE),MATCH(F$1,'Member Census'!$B$22:$BC$22,FALSE))),"mmddyyyy"))</f>
        <v/>
      </c>
      <c r="G143" s="7" t="str">
        <f>IF(TRIM($E143)&lt;&gt;"",IF($D143=1,IFERROR(VLOOKUP(INDEX('Member Census'!$B$23:$BC$1401,MATCH($A143,'Member Census'!$A$23:$A$1401,FALSE),MATCH(G$1,'Member Census'!$B$22:$BC$22,FALSE)),Key!$C$2:$F$29,4,FALSE),""),G142),"")</f>
        <v/>
      </c>
      <c r="H143" s="7" t="str">
        <f>IF(TRIM($E143)&lt;&gt;"",IF($D143=1,IF(TRIM(INDEX('Member Census'!$B$23:$BC$1401,MATCH($A143,'Member Census'!$A$23:$A$1401,FALSE),MATCH(H$1,'Member Census'!$B$22:$BC$22,FALSE)))="",$G143,IFERROR(VLOOKUP(INDEX('Member Census'!$B$23:$BC$1401,MATCH($A143,'Member Census'!$A$23:$A$1401,FALSE),MATCH(H$1,'Member Census'!$B$22:$BC$22,FALSE)),Key!$D$2:$F$29,3,FALSE),"")),H142),"")</f>
        <v/>
      </c>
      <c r="I143" s="7" t="str">
        <f>IF(TRIM(INDEX('Member Census'!$B$23:$BC$1401,MATCH($A143,'Member Census'!$A$23:$A$1401,FALSE),MATCH(I$1,'Member Census'!$B$22:$BC$22,FALSE)))="","",INDEX('Member Census'!$B$23:$BC$1401,MATCH($A143,'Member Census'!$A$23:$A$1401,FALSE),MATCH(I$1,'Member Census'!$B$22:$BC$22,FALSE)))</f>
        <v/>
      </c>
      <c r="J143" s="7"/>
      <c r="K143" s="7" t="str">
        <f>LEFT(TRIM(IF(TRIM(INDEX('Member Census'!$B$23:$BC$1401,MATCH($A143,'Member Census'!$A$23:$A$1401,FALSE),MATCH(K$1,'Member Census'!$B$22:$BC$22,FALSE)))="",IF(AND(TRIM($E143)&lt;&gt;"",$D143&gt;1),K142,""),INDEX('Member Census'!$B$23:$BC$1401,MATCH($A143,'Member Census'!$A$23:$A$1401,FALSE),MATCH(K$1,'Member Census'!$B$22:$BC$22,FALSE)))),5)</f>
        <v/>
      </c>
      <c r="L143" s="7" t="str">
        <f t="shared" si="11"/>
        <v/>
      </c>
      <c r="M143" s="7" t="str">
        <f>IF(TRIM($E143)&lt;&gt;"",TRIM(IF(TRIM(INDEX('Member Census'!$B$23:$BC$1401,MATCH($A143,'Member Census'!$A$23:$A$1401,FALSE),MATCH(M$1,'Member Census'!$B$22:$BC$22,FALSE)))="",IF(AND(TRIM($E143)&lt;&gt;"",$D143&gt;1),M142,"N"),INDEX('Member Census'!$B$23:$BC$1401,MATCH($A143,'Member Census'!$A$23:$A$1401,FALSE),MATCH(M$1,'Member Census'!$B$22:$BC$22,FALSE)))),"")</f>
        <v/>
      </c>
      <c r="N143" s="7"/>
      <c r="O143" s="7" t="str">
        <f>TRIM(IF(TRIM(INDEX('Member Census'!$B$23:$BC$1401,MATCH($A143,'Member Census'!$A$23:$A$1401,FALSE),MATCH(O$1,'Member Census'!$B$22:$BC$22,FALSE)))="",IF(AND(TRIM($E143)&lt;&gt;"",$D143&gt;1),O142,""),INDEX('Member Census'!$B$23:$BC$1401,MATCH($A143,'Member Census'!$A$23:$A$1401,FALSE),MATCH(O$1,'Member Census'!$B$22:$BC$22,FALSE))))</f>
        <v/>
      </c>
      <c r="P143" s="7" t="str">
        <f>TRIM(IF(TRIM(INDEX('Member Census'!$B$23:$BC$1401,MATCH($A143,'Member Census'!$A$23:$A$1401,FALSE),MATCH(P$1,'Member Census'!$B$22:$BC$22,FALSE)))="",IF(AND(TRIM($E143)&lt;&gt;"",$D143&gt;1),P142,""),INDEX('Member Census'!$B$23:$BC$1401,MATCH($A143,'Member Census'!$A$23:$A$1401,FALSE),MATCH(P$1,'Member Census'!$B$22:$BC$22,FALSE))))</f>
        <v/>
      </c>
      <c r="Q143" s="7"/>
    </row>
    <row r="144" spans="1:17" x14ac:dyDescent="0.3">
      <c r="A144" s="1">
        <f t="shared" si="9"/>
        <v>137</v>
      </c>
      <c r="B144" s="3"/>
      <c r="C144" s="7" t="str">
        <f t="shared" si="10"/>
        <v/>
      </c>
      <c r="D144" s="7" t="str">
        <f t="shared" si="8"/>
        <v/>
      </c>
      <c r="E144" s="9" t="str">
        <f>IF(TRIM(INDEX('Member Census'!$B$23:$BC$1401,MATCH($A144,'Member Census'!$A$23:$A$1401,FALSE),MATCH(E$1,'Member Census'!$B$22:$BC$22,FALSE)))="","",VLOOKUP(INDEX('Member Census'!$B$23:$BC$1401,MATCH($A144,'Member Census'!$A$23:$A$1401,FALSE),MATCH(E$1,'Member Census'!$B$22:$BC$22,FALSE)),Key!$A$2:$B$27,2,FALSE))</f>
        <v/>
      </c>
      <c r="F144" s="10" t="str">
        <f>IF(TRIM(INDEX('Member Census'!$B$23:$BC$1401,MATCH($A144,'Member Census'!$A$23:$A$1401,FALSE),MATCH(F$1,'Member Census'!$B$22:$BC$22,FALSE)))="","",TEXT(TRIM(INDEX('Member Census'!$B$23:$BC$1401,MATCH($A144,'Member Census'!$A$23:$A$1401,FALSE),MATCH(F$1,'Member Census'!$B$22:$BC$22,FALSE))),"mmddyyyy"))</f>
        <v/>
      </c>
      <c r="G144" s="7" t="str">
        <f>IF(TRIM($E144)&lt;&gt;"",IF($D144=1,IFERROR(VLOOKUP(INDEX('Member Census'!$B$23:$BC$1401,MATCH($A144,'Member Census'!$A$23:$A$1401,FALSE),MATCH(G$1,'Member Census'!$B$22:$BC$22,FALSE)),Key!$C$2:$F$29,4,FALSE),""),G143),"")</f>
        <v/>
      </c>
      <c r="H144" s="7" t="str">
        <f>IF(TRIM($E144)&lt;&gt;"",IF($D144=1,IF(TRIM(INDEX('Member Census'!$B$23:$BC$1401,MATCH($A144,'Member Census'!$A$23:$A$1401,FALSE),MATCH(H$1,'Member Census'!$B$22:$BC$22,FALSE)))="",$G144,IFERROR(VLOOKUP(INDEX('Member Census'!$B$23:$BC$1401,MATCH($A144,'Member Census'!$A$23:$A$1401,FALSE),MATCH(H$1,'Member Census'!$B$22:$BC$22,FALSE)),Key!$D$2:$F$29,3,FALSE),"")),H143),"")</f>
        <v/>
      </c>
      <c r="I144" s="7" t="str">
        <f>IF(TRIM(INDEX('Member Census'!$B$23:$BC$1401,MATCH($A144,'Member Census'!$A$23:$A$1401,FALSE),MATCH(I$1,'Member Census'!$B$22:$BC$22,FALSE)))="","",INDEX('Member Census'!$B$23:$BC$1401,MATCH($A144,'Member Census'!$A$23:$A$1401,FALSE),MATCH(I$1,'Member Census'!$B$22:$BC$22,FALSE)))</f>
        <v/>
      </c>
      <c r="J144" s="7"/>
      <c r="K144" s="7" t="str">
        <f>LEFT(TRIM(IF(TRIM(INDEX('Member Census'!$B$23:$BC$1401,MATCH($A144,'Member Census'!$A$23:$A$1401,FALSE),MATCH(K$1,'Member Census'!$B$22:$BC$22,FALSE)))="",IF(AND(TRIM($E144)&lt;&gt;"",$D144&gt;1),K143,""),INDEX('Member Census'!$B$23:$BC$1401,MATCH($A144,'Member Census'!$A$23:$A$1401,FALSE),MATCH(K$1,'Member Census'!$B$22:$BC$22,FALSE)))),5)</f>
        <v/>
      </c>
      <c r="L144" s="7" t="str">
        <f t="shared" si="11"/>
        <v/>
      </c>
      <c r="M144" s="7" t="str">
        <f>IF(TRIM($E144)&lt;&gt;"",TRIM(IF(TRIM(INDEX('Member Census'!$B$23:$BC$1401,MATCH($A144,'Member Census'!$A$23:$A$1401,FALSE),MATCH(M$1,'Member Census'!$B$22:$BC$22,FALSE)))="",IF(AND(TRIM($E144)&lt;&gt;"",$D144&gt;1),M143,"N"),INDEX('Member Census'!$B$23:$BC$1401,MATCH($A144,'Member Census'!$A$23:$A$1401,FALSE),MATCH(M$1,'Member Census'!$B$22:$BC$22,FALSE)))),"")</f>
        <v/>
      </c>
      <c r="N144" s="7"/>
      <c r="O144" s="7" t="str">
        <f>TRIM(IF(TRIM(INDEX('Member Census'!$B$23:$BC$1401,MATCH($A144,'Member Census'!$A$23:$A$1401,FALSE),MATCH(O$1,'Member Census'!$B$22:$BC$22,FALSE)))="",IF(AND(TRIM($E144)&lt;&gt;"",$D144&gt;1),O143,""),INDEX('Member Census'!$B$23:$BC$1401,MATCH($A144,'Member Census'!$A$23:$A$1401,FALSE),MATCH(O$1,'Member Census'!$B$22:$BC$22,FALSE))))</f>
        <v/>
      </c>
      <c r="P144" s="7" t="str">
        <f>TRIM(IF(TRIM(INDEX('Member Census'!$B$23:$BC$1401,MATCH($A144,'Member Census'!$A$23:$A$1401,FALSE),MATCH(P$1,'Member Census'!$B$22:$BC$22,FALSE)))="",IF(AND(TRIM($E144)&lt;&gt;"",$D144&gt;1),P143,""),INDEX('Member Census'!$B$23:$BC$1401,MATCH($A144,'Member Census'!$A$23:$A$1401,FALSE),MATCH(P$1,'Member Census'!$B$22:$BC$22,FALSE))))</f>
        <v/>
      </c>
      <c r="Q144" s="7"/>
    </row>
    <row r="145" spans="1:17" x14ac:dyDescent="0.3">
      <c r="A145" s="1">
        <f t="shared" si="9"/>
        <v>138</v>
      </c>
      <c r="B145" s="3"/>
      <c r="C145" s="7" t="str">
        <f t="shared" si="10"/>
        <v/>
      </c>
      <c r="D145" s="7" t="str">
        <f t="shared" si="8"/>
        <v/>
      </c>
      <c r="E145" s="9" t="str">
        <f>IF(TRIM(INDEX('Member Census'!$B$23:$BC$1401,MATCH($A145,'Member Census'!$A$23:$A$1401,FALSE),MATCH(E$1,'Member Census'!$B$22:$BC$22,FALSE)))="","",VLOOKUP(INDEX('Member Census'!$B$23:$BC$1401,MATCH($A145,'Member Census'!$A$23:$A$1401,FALSE),MATCH(E$1,'Member Census'!$B$22:$BC$22,FALSE)),Key!$A$2:$B$27,2,FALSE))</f>
        <v/>
      </c>
      <c r="F145" s="10" t="str">
        <f>IF(TRIM(INDEX('Member Census'!$B$23:$BC$1401,MATCH($A145,'Member Census'!$A$23:$A$1401,FALSE),MATCH(F$1,'Member Census'!$B$22:$BC$22,FALSE)))="","",TEXT(TRIM(INDEX('Member Census'!$B$23:$BC$1401,MATCH($A145,'Member Census'!$A$23:$A$1401,FALSE),MATCH(F$1,'Member Census'!$B$22:$BC$22,FALSE))),"mmddyyyy"))</f>
        <v/>
      </c>
      <c r="G145" s="7" t="str">
        <f>IF(TRIM($E145)&lt;&gt;"",IF($D145=1,IFERROR(VLOOKUP(INDEX('Member Census'!$B$23:$BC$1401,MATCH($A145,'Member Census'!$A$23:$A$1401,FALSE),MATCH(G$1,'Member Census'!$B$22:$BC$22,FALSE)),Key!$C$2:$F$29,4,FALSE),""),G144),"")</f>
        <v/>
      </c>
      <c r="H145" s="7" t="str">
        <f>IF(TRIM($E145)&lt;&gt;"",IF($D145=1,IF(TRIM(INDEX('Member Census'!$B$23:$BC$1401,MATCH($A145,'Member Census'!$A$23:$A$1401,FALSE),MATCH(H$1,'Member Census'!$B$22:$BC$22,FALSE)))="",$G145,IFERROR(VLOOKUP(INDEX('Member Census'!$B$23:$BC$1401,MATCH($A145,'Member Census'!$A$23:$A$1401,FALSE),MATCH(H$1,'Member Census'!$B$22:$BC$22,FALSE)),Key!$D$2:$F$29,3,FALSE),"")),H144),"")</f>
        <v/>
      </c>
      <c r="I145" s="7" t="str">
        <f>IF(TRIM(INDEX('Member Census'!$B$23:$BC$1401,MATCH($A145,'Member Census'!$A$23:$A$1401,FALSE),MATCH(I$1,'Member Census'!$B$22:$BC$22,FALSE)))="","",INDEX('Member Census'!$B$23:$BC$1401,MATCH($A145,'Member Census'!$A$23:$A$1401,FALSE),MATCH(I$1,'Member Census'!$B$22:$BC$22,FALSE)))</f>
        <v/>
      </c>
      <c r="J145" s="7"/>
      <c r="K145" s="7" t="str">
        <f>LEFT(TRIM(IF(TRIM(INDEX('Member Census'!$B$23:$BC$1401,MATCH($A145,'Member Census'!$A$23:$A$1401,FALSE),MATCH(K$1,'Member Census'!$B$22:$BC$22,FALSE)))="",IF(AND(TRIM($E145)&lt;&gt;"",$D145&gt;1),K144,""),INDEX('Member Census'!$B$23:$BC$1401,MATCH($A145,'Member Census'!$A$23:$A$1401,FALSE),MATCH(K$1,'Member Census'!$B$22:$BC$22,FALSE)))),5)</f>
        <v/>
      </c>
      <c r="L145" s="7" t="str">
        <f t="shared" si="11"/>
        <v/>
      </c>
      <c r="M145" s="7" t="str">
        <f>IF(TRIM($E145)&lt;&gt;"",TRIM(IF(TRIM(INDEX('Member Census'!$B$23:$BC$1401,MATCH($A145,'Member Census'!$A$23:$A$1401,FALSE),MATCH(M$1,'Member Census'!$B$22:$BC$22,FALSE)))="",IF(AND(TRIM($E145)&lt;&gt;"",$D145&gt;1),M144,"N"),INDEX('Member Census'!$B$23:$BC$1401,MATCH($A145,'Member Census'!$A$23:$A$1401,FALSE),MATCH(M$1,'Member Census'!$B$22:$BC$22,FALSE)))),"")</f>
        <v/>
      </c>
      <c r="N145" s="7"/>
      <c r="O145" s="7" t="str">
        <f>TRIM(IF(TRIM(INDEX('Member Census'!$B$23:$BC$1401,MATCH($A145,'Member Census'!$A$23:$A$1401,FALSE),MATCH(O$1,'Member Census'!$B$22:$BC$22,FALSE)))="",IF(AND(TRIM($E145)&lt;&gt;"",$D145&gt;1),O144,""),INDEX('Member Census'!$B$23:$BC$1401,MATCH($A145,'Member Census'!$A$23:$A$1401,FALSE),MATCH(O$1,'Member Census'!$B$22:$BC$22,FALSE))))</f>
        <v/>
      </c>
      <c r="P145" s="7" t="str">
        <f>TRIM(IF(TRIM(INDEX('Member Census'!$B$23:$BC$1401,MATCH($A145,'Member Census'!$A$23:$A$1401,FALSE),MATCH(P$1,'Member Census'!$B$22:$BC$22,FALSE)))="",IF(AND(TRIM($E145)&lt;&gt;"",$D145&gt;1),P144,""),INDEX('Member Census'!$B$23:$BC$1401,MATCH($A145,'Member Census'!$A$23:$A$1401,FALSE),MATCH(P$1,'Member Census'!$B$22:$BC$22,FALSE))))</f>
        <v/>
      </c>
      <c r="Q145" s="7"/>
    </row>
    <row r="146" spans="1:17" x14ac:dyDescent="0.3">
      <c r="A146" s="1">
        <f t="shared" si="9"/>
        <v>139</v>
      </c>
      <c r="B146" s="3"/>
      <c r="C146" s="7" t="str">
        <f t="shared" si="10"/>
        <v/>
      </c>
      <c r="D146" s="7" t="str">
        <f t="shared" si="8"/>
        <v/>
      </c>
      <c r="E146" s="9" t="str">
        <f>IF(TRIM(INDEX('Member Census'!$B$23:$BC$1401,MATCH($A146,'Member Census'!$A$23:$A$1401,FALSE),MATCH(E$1,'Member Census'!$B$22:$BC$22,FALSE)))="","",VLOOKUP(INDEX('Member Census'!$B$23:$BC$1401,MATCH($A146,'Member Census'!$A$23:$A$1401,FALSE),MATCH(E$1,'Member Census'!$B$22:$BC$22,FALSE)),Key!$A$2:$B$27,2,FALSE))</f>
        <v/>
      </c>
      <c r="F146" s="10" t="str">
        <f>IF(TRIM(INDEX('Member Census'!$B$23:$BC$1401,MATCH($A146,'Member Census'!$A$23:$A$1401,FALSE),MATCH(F$1,'Member Census'!$B$22:$BC$22,FALSE)))="","",TEXT(TRIM(INDEX('Member Census'!$B$23:$BC$1401,MATCH($A146,'Member Census'!$A$23:$A$1401,FALSE),MATCH(F$1,'Member Census'!$B$22:$BC$22,FALSE))),"mmddyyyy"))</f>
        <v/>
      </c>
      <c r="G146" s="7" t="str">
        <f>IF(TRIM($E146)&lt;&gt;"",IF($D146=1,IFERROR(VLOOKUP(INDEX('Member Census'!$B$23:$BC$1401,MATCH($A146,'Member Census'!$A$23:$A$1401,FALSE),MATCH(G$1,'Member Census'!$B$22:$BC$22,FALSE)),Key!$C$2:$F$29,4,FALSE),""),G145),"")</f>
        <v/>
      </c>
      <c r="H146" s="7" t="str">
        <f>IF(TRIM($E146)&lt;&gt;"",IF($D146=1,IF(TRIM(INDEX('Member Census'!$B$23:$BC$1401,MATCH($A146,'Member Census'!$A$23:$A$1401,FALSE),MATCH(H$1,'Member Census'!$B$22:$BC$22,FALSE)))="",$G146,IFERROR(VLOOKUP(INDEX('Member Census'!$B$23:$BC$1401,MATCH($A146,'Member Census'!$A$23:$A$1401,FALSE),MATCH(H$1,'Member Census'!$B$22:$BC$22,FALSE)),Key!$D$2:$F$29,3,FALSE),"")),H145),"")</f>
        <v/>
      </c>
      <c r="I146" s="7" t="str">
        <f>IF(TRIM(INDEX('Member Census'!$B$23:$BC$1401,MATCH($A146,'Member Census'!$A$23:$A$1401,FALSE),MATCH(I$1,'Member Census'!$B$22:$BC$22,FALSE)))="","",INDEX('Member Census'!$B$23:$BC$1401,MATCH($A146,'Member Census'!$A$23:$A$1401,FALSE),MATCH(I$1,'Member Census'!$B$22:$BC$22,FALSE)))</f>
        <v/>
      </c>
      <c r="J146" s="7"/>
      <c r="K146" s="7" t="str">
        <f>LEFT(TRIM(IF(TRIM(INDEX('Member Census'!$B$23:$BC$1401,MATCH($A146,'Member Census'!$A$23:$A$1401,FALSE),MATCH(K$1,'Member Census'!$B$22:$BC$22,FALSE)))="",IF(AND(TRIM($E146)&lt;&gt;"",$D146&gt;1),K145,""),INDEX('Member Census'!$B$23:$BC$1401,MATCH($A146,'Member Census'!$A$23:$A$1401,FALSE),MATCH(K$1,'Member Census'!$B$22:$BC$22,FALSE)))),5)</f>
        <v/>
      </c>
      <c r="L146" s="7" t="str">
        <f t="shared" si="11"/>
        <v/>
      </c>
      <c r="M146" s="7" t="str">
        <f>IF(TRIM($E146)&lt;&gt;"",TRIM(IF(TRIM(INDEX('Member Census'!$B$23:$BC$1401,MATCH($A146,'Member Census'!$A$23:$A$1401,FALSE),MATCH(M$1,'Member Census'!$B$22:$BC$22,FALSE)))="",IF(AND(TRIM($E146)&lt;&gt;"",$D146&gt;1),M145,"N"),INDEX('Member Census'!$B$23:$BC$1401,MATCH($A146,'Member Census'!$A$23:$A$1401,FALSE),MATCH(M$1,'Member Census'!$B$22:$BC$22,FALSE)))),"")</f>
        <v/>
      </c>
      <c r="N146" s="7"/>
      <c r="O146" s="7" t="str">
        <f>TRIM(IF(TRIM(INDEX('Member Census'!$B$23:$BC$1401,MATCH($A146,'Member Census'!$A$23:$A$1401,FALSE),MATCH(O$1,'Member Census'!$B$22:$BC$22,FALSE)))="",IF(AND(TRIM($E146)&lt;&gt;"",$D146&gt;1),O145,""),INDEX('Member Census'!$B$23:$BC$1401,MATCH($A146,'Member Census'!$A$23:$A$1401,FALSE),MATCH(O$1,'Member Census'!$B$22:$BC$22,FALSE))))</f>
        <v/>
      </c>
      <c r="P146" s="7" t="str">
        <f>TRIM(IF(TRIM(INDEX('Member Census'!$B$23:$BC$1401,MATCH($A146,'Member Census'!$A$23:$A$1401,FALSE),MATCH(P$1,'Member Census'!$B$22:$BC$22,FALSE)))="",IF(AND(TRIM($E146)&lt;&gt;"",$D146&gt;1),P145,""),INDEX('Member Census'!$B$23:$BC$1401,MATCH($A146,'Member Census'!$A$23:$A$1401,FALSE),MATCH(P$1,'Member Census'!$B$22:$BC$22,FALSE))))</f>
        <v/>
      </c>
      <c r="Q146" s="7"/>
    </row>
    <row r="147" spans="1:17" x14ac:dyDescent="0.3">
      <c r="A147" s="1">
        <f t="shared" si="9"/>
        <v>140</v>
      </c>
      <c r="B147" s="3"/>
      <c r="C147" s="7" t="str">
        <f t="shared" si="10"/>
        <v/>
      </c>
      <c r="D147" s="7" t="str">
        <f t="shared" si="8"/>
        <v/>
      </c>
      <c r="E147" s="9" t="str">
        <f>IF(TRIM(INDEX('Member Census'!$B$23:$BC$1401,MATCH($A147,'Member Census'!$A$23:$A$1401,FALSE),MATCH(E$1,'Member Census'!$B$22:$BC$22,FALSE)))="","",VLOOKUP(INDEX('Member Census'!$B$23:$BC$1401,MATCH($A147,'Member Census'!$A$23:$A$1401,FALSE),MATCH(E$1,'Member Census'!$B$22:$BC$22,FALSE)),Key!$A$2:$B$27,2,FALSE))</f>
        <v/>
      </c>
      <c r="F147" s="10" t="str">
        <f>IF(TRIM(INDEX('Member Census'!$B$23:$BC$1401,MATCH($A147,'Member Census'!$A$23:$A$1401,FALSE),MATCH(F$1,'Member Census'!$B$22:$BC$22,FALSE)))="","",TEXT(TRIM(INDEX('Member Census'!$B$23:$BC$1401,MATCH($A147,'Member Census'!$A$23:$A$1401,FALSE),MATCH(F$1,'Member Census'!$B$22:$BC$22,FALSE))),"mmddyyyy"))</f>
        <v/>
      </c>
      <c r="G147" s="7" t="str">
        <f>IF(TRIM($E147)&lt;&gt;"",IF($D147=1,IFERROR(VLOOKUP(INDEX('Member Census'!$B$23:$BC$1401,MATCH($A147,'Member Census'!$A$23:$A$1401,FALSE),MATCH(G$1,'Member Census'!$B$22:$BC$22,FALSE)),Key!$C$2:$F$29,4,FALSE),""),G146),"")</f>
        <v/>
      </c>
      <c r="H147" s="7" t="str">
        <f>IF(TRIM($E147)&lt;&gt;"",IF($D147=1,IF(TRIM(INDEX('Member Census'!$B$23:$BC$1401,MATCH($A147,'Member Census'!$A$23:$A$1401,FALSE),MATCH(H$1,'Member Census'!$B$22:$BC$22,FALSE)))="",$G147,IFERROR(VLOOKUP(INDEX('Member Census'!$B$23:$BC$1401,MATCH($A147,'Member Census'!$A$23:$A$1401,FALSE),MATCH(H$1,'Member Census'!$B$22:$BC$22,FALSE)),Key!$D$2:$F$29,3,FALSE),"")),H146),"")</f>
        <v/>
      </c>
      <c r="I147" s="7" t="str">
        <f>IF(TRIM(INDEX('Member Census'!$B$23:$BC$1401,MATCH($A147,'Member Census'!$A$23:$A$1401,FALSE),MATCH(I$1,'Member Census'!$B$22:$BC$22,FALSE)))="","",INDEX('Member Census'!$B$23:$BC$1401,MATCH($A147,'Member Census'!$A$23:$A$1401,FALSE),MATCH(I$1,'Member Census'!$B$22:$BC$22,FALSE)))</f>
        <v/>
      </c>
      <c r="J147" s="7"/>
      <c r="K147" s="7" t="str">
        <f>LEFT(TRIM(IF(TRIM(INDEX('Member Census'!$B$23:$BC$1401,MATCH($A147,'Member Census'!$A$23:$A$1401,FALSE),MATCH(K$1,'Member Census'!$B$22:$BC$22,FALSE)))="",IF(AND(TRIM($E147)&lt;&gt;"",$D147&gt;1),K146,""),INDEX('Member Census'!$B$23:$BC$1401,MATCH($A147,'Member Census'!$A$23:$A$1401,FALSE),MATCH(K$1,'Member Census'!$B$22:$BC$22,FALSE)))),5)</f>
        <v/>
      </c>
      <c r="L147" s="7" t="str">
        <f t="shared" si="11"/>
        <v/>
      </c>
      <c r="M147" s="7" t="str">
        <f>IF(TRIM($E147)&lt;&gt;"",TRIM(IF(TRIM(INDEX('Member Census'!$B$23:$BC$1401,MATCH($A147,'Member Census'!$A$23:$A$1401,FALSE),MATCH(M$1,'Member Census'!$B$22:$BC$22,FALSE)))="",IF(AND(TRIM($E147)&lt;&gt;"",$D147&gt;1),M146,"N"),INDEX('Member Census'!$B$23:$BC$1401,MATCH($A147,'Member Census'!$A$23:$A$1401,FALSE),MATCH(M$1,'Member Census'!$B$22:$BC$22,FALSE)))),"")</f>
        <v/>
      </c>
      <c r="N147" s="7"/>
      <c r="O147" s="7" t="str">
        <f>TRIM(IF(TRIM(INDEX('Member Census'!$B$23:$BC$1401,MATCH($A147,'Member Census'!$A$23:$A$1401,FALSE),MATCH(O$1,'Member Census'!$B$22:$BC$22,FALSE)))="",IF(AND(TRIM($E147)&lt;&gt;"",$D147&gt;1),O146,""),INDEX('Member Census'!$B$23:$BC$1401,MATCH($A147,'Member Census'!$A$23:$A$1401,FALSE),MATCH(O$1,'Member Census'!$B$22:$BC$22,FALSE))))</f>
        <v/>
      </c>
      <c r="P147" s="7" t="str">
        <f>TRIM(IF(TRIM(INDEX('Member Census'!$B$23:$BC$1401,MATCH($A147,'Member Census'!$A$23:$A$1401,FALSE),MATCH(P$1,'Member Census'!$B$22:$BC$22,FALSE)))="",IF(AND(TRIM($E147)&lt;&gt;"",$D147&gt;1),P146,""),INDEX('Member Census'!$B$23:$BC$1401,MATCH($A147,'Member Census'!$A$23:$A$1401,FALSE),MATCH(P$1,'Member Census'!$B$22:$BC$22,FALSE))))</f>
        <v/>
      </c>
      <c r="Q147" s="7"/>
    </row>
    <row r="148" spans="1:17" x14ac:dyDescent="0.3">
      <c r="A148" s="1">
        <f t="shared" si="9"/>
        <v>141</v>
      </c>
      <c r="B148" s="3"/>
      <c r="C148" s="7" t="str">
        <f t="shared" si="10"/>
        <v/>
      </c>
      <c r="D148" s="7" t="str">
        <f t="shared" si="8"/>
        <v/>
      </c>
      <c r="E148" s="9" t="str">
        <f>IF(TRIM(INDEX('Member Census'!$B$23:$BC$1401,MATCH($A148,'Member Census'!$A$23:$A$1401,FALSE),MATCH(E$1,'Member Census'!$B$22:$BC$22,FALSE)))="","",VLOOKUP(INDEX('Member Census'!$B$23:$BC$1401,MATCH($A148,'Member Census'!$A$23:$A$1401,FALSE),MATCH(E$1,'Member Census'!$B$22:$BC$22,FALSE)),Key!$A$2:$B$27,2,FALSE))</f>
        <v/>
      </c>
      <c r="F148" s="10" t="str">
        <f>IF(TRIM(INDEX('Member Census'!$B$23:$BC$1401,MATCH($A148,'Member Census'!$A$23:$A$1401,FALSE),MATCH(F$1,'Member Census'!$B$22:$BC$22,FALSE)))="","",TEXT(TRIM(INDEX('Member Census'!$B$23:$BC$1401,MATCH($A148,'Member Census'!$A$23:$A$1401,FALSE),MATCH(F$1,'Member Census'!$B$22:$BC$22,FALSE))),"mmddyyyy"))</f>
        <v/>
      </c>
      <c r="G148" s="7" t="str">
        <f>IF(TRIM($E148)&lt;&gt;"",IF($D148=1,IFERROR(VLOOKUP(INDEX('Member Census'!$B$23:$BC$1401,MATCH($A148,'Member Census'!$A$23:$A$1401,FALSE),MATCH(G$1,'Member Census'!$B$22:$BC$22,FALSE)),Key!$C$2:$F$29,4,FALSE),""),G147),"")</f>
        <v/>
      </c>
      <c r="H148" s="7" t="str">
        <f>IF(TRIM($E148)&lt;&gt;"",IF($D148=1,IF(TRIM(INDEX('Member Census'!$B$23:$BC$1401,MATCH($A148,'Member Census'!$A$23:$A$1401,FALSE),MATCH(H$1,'Member Census'!$B$22:$BC$22,FALSE)))="",$G148,IFERROR(VLOOKUP(INDEX('Member Census'!$B$23:$BC$1401,MATCH($A148,'Member Census'!$A$23:$A$1401,FALSE),MATCH(H$1,'Member Census'!$B$22:$BC$22,FALSE)),Key!$D$2:$F$29,3,FALSE),"")),H147),"")</f>
        <v/>
      </c>
      <c r="I148" s="7" t="str">
        <f>IF(TRIM(INDEX('Member Census'!$B$23:$BC$1401,MATCH($A148,'Member Census'!$A$23:$A$1401,FALSE),MATCH(I$1,'Member Census'!$B$22:$BC$22,FALSE)))="","",INDEX('Member Census'!$B$23:$BC$1401,MATCH($A148,'Member Census'!$A$23:$A$1401,FALSE),MATCH(I$1,'Member Census'!$B$22:$BC$22,FALSE)))</f>
        <v/>
      </c>
      <c r="J148" s="7"/>
      <c r="K148" s="7" t="str">
        <f>LEFT(TRIM(IF(TRIM(INDEX('Member Census'!$B$23:$BC$1401,MATCH($A148,'Member Census'!$A$23:$A$1401,FALSE),MATCH(K$1,'Member Census'!$B$22:$BC$22,FALSE)))="",IF(AND(TRIM($E148)&lt;&gt;"",$D148&gt;1),K147,""),INDEX('Member Census'!$B$23:$BC$1401,MATCH($A148,'Member Census'!$A$23:$A$1401,FALSE),MATCH(K$1,'Member Census'!$B$22:$BC$22,FALSE)))),5)</f>
        <v/>
      </c>
      <c r="L148" s="7" t="str">
        <f t="shared" si="11"/>
        <v/>
      </c>
      <c r="M148" s="7" t="str">
        <f>IF(TRIM($E148)&lt;&gt;"",TRIM(IF(TRIM(INDEX('Member Census'!$B$23:$BC$1401,MATCH($A148,'Member Census'!$A$23:$A$1401,FALSE),MATCH(M$1,'Member Census'!$B$22:$BC$22,FALSE)))="",IF(AND(TRIM($E148)&lt;&gt;"",$D148&gt;1),M147,"N"),INDEX('Member Census'!$B$23:$BC$1401,MATCH($A148,'Member Census'!$A$23:$A$1401,FALSE),MATCH(M$1,'Member Census'!$B$22:$BC$22,FALSE)))),"")</f>
        <v/>
      </c>
      <c r="N148" s="7"/>
      <c r="O148" s="7" t="str">
        <f>TRIM(IF(TRIM(INDEX('Member Census'!$B$23:$BC$1401,MATCH($A148,'Member Census'!$A$23:$A$1401,FALSE),MATCH(O$1,'Member Census'!$B$22:$BC$22,FALSE)))="",IF(AND(TRIM($E148)&lt;&gt;"",$D148&gt;1),O147,""),INDEX('Member Census'!$B$23:$BC$1401,MATCH($A148,'Member Census'!$A$23:$A$1401,FALSE),MATCH(O$1,'Member Census'!$B$22:$BC$22,FALSE))))</f>
        <v/>
      </c>
      <c r="P148" s="7" t="str">
        <f>TRIM(IF(TRIM(INDEX('Member Census'!$B$23:$BC$1401,MATCH($A148,'Member Census'!$A$23:$A$1401,FALSE),MATCH(P$1,'Member Census'!$B$22:$BC$22,FALSE)))="",IF(AND(TRIM($E148)&lt;&gt;"",$D148&gt;1),P147,""),INDEX('Member Census'!$B$23:$BC$1401,MATCH($A148,'Member Census'!$A$23:$A$1401,FALSE),MATCH(P$1,'Member Census'!$B$22:$BC$22,FALSE))))</f>
        <v/>
      </c>
      <c r="Q148" s="7"/>
    </row>
    <row r="149" spans="1:17" x14ac:dyDescent="0.3">
      <c r="A149" s="1">
        <f t="shared" si="9"/>
        <v>142</v>
      </c>
      <c r="B149" s="3"/>
      <c r="C149" s="7" t="str">
        <f t="shared" si="10"/>
        <v/>
      </c>
      <c r="D149" s="7" t="str">
        <f t="shared" si="8"/>
        <v/>
      </c>
      <c r="E149" s="9" t="str">
        <f>IF(TRIM(INDEX('Member Census'!$B$23:$BC$1401,MATCH($A149,'Member Census'!$A$23:$A$1401,FALSE),MATCH(E$1,'Member Census'!$B$22:$BC$22,FALSE)))="","",VLOOKUP(INDEX('Member Census'!$B$23:$BC$1401,MATCH($A149,'Member Census'!$A$23:$A$1401,FALSE),MATCH(E$1,'Member Census'!$B$22:$BC$22,FALSE)),Key!$A$2:$B$27,2,FALSE))</f>
        <v/>
      </c>
      <c r="F149" s="10" t="str">
        <f>IF(TRIM(INDEX('Member Census'!$B$23:$BC$1401,MATCH($A149,'Member Census'!$A$23:$A$1401,FALSE),MATCH(F$1,'Member Census'!$B$22:$BC$22,FALSE)))="","",TEXT(TRIM(INDEX('Member Census'!$B$23:$BC$1401,MATCH($A149,'Member Census'!$A$23:$A$1401,FALSE),MATCH(F$1,'Member Census'!$B$22:$BC$22,FALSE))),"mmddyyyy"))</f>
        <v/>
      </c>
      <c r="G149" s="7" t="str">
        <f>IF(TRIM($E149)&lt;&gt;"",IF($D149=1,IFERROR(VLOOKUP(INDEX('Member Census'!$B$23:$BC$1401,MATCH($A149,'Member Census'!$A$23:$A$1401,FALSE),MATCH(G$1,'Member Census'!$B$22:$BC$22,FALSE)),Key!$C$2:$F$29,4,FALSE),""),G148),"")</f>
        <v/>
      </c>
      <c r="H149" s="7" t="str">
        <f>IF(TRIM($E149)&lt;&gt;"",IF($D149=1,IF(TRIM(INDEX('Member Census'!$B$23:$BC$1401,MATCH($A149,'Member Census'!$A$23:$A$1401,FALSE),MATCH(H$1,'Member Census'!$B$22:$BC$22,FALSE)))="",$G149,IFERROR(VLOOKUP(INDEX('Member Census'!$B$23:$BC$1401,MATCH($A149,'Member Census'!$A$23:$A$1401,FALSE),MATCH(H$1,'Member Census'!$B$22:$BC$22,FALSE)),Key!$D$2:$F$29,3,FALSE),"")),H148),"")</f>
        <v/>
      </c>
      <c r="I149" s="7" t="str">
        <f>IF(TRIM(INDEX('Member Census'!$B$23:$BC$1401,MATCH($A149,'Member Census'!$A$23:$A$1401,FALSE),MATCH(I$1,'Member Census'!$B$22:$BC$22,FALSE)))="","",INDEX('Member Census'!$B$23:$BC$1401,MATCH($A149,'Member Census'!$A$23:$A$1401,FALSE),MATCH(I$1,'Member Census'!$B$22:$BC$22,FALSE)))</f>
        <v/>
      </c>
      <c r="J149" s="7"/>
      <c r="K149" s="7" t="str">
        <f>LEFT(TRIM(IF(TRIM(INDEX('Member Census'!$B$23:$BC$1401,MATCH($A149,'Member Census'!$A$23:$A$1401,FALSE),MATCH(K$1,'Member Census'!$B$22:$BC$22,FALSE)))="",IF(AND(TRIM($E149)&lt;&gt;"",$D149&gt;1),K148,""),INDEX('Member Census'!$B$23:$BC$1401,MATCH($A149,'Member Census'!$A$23:$A$1401,FALSE),MATCH(K$1,'Member Census'!$B$22:$BC$22,FALSE)))),5)</f>
        <v/>
      </c>
      <c r="L149" s="7" t="str">
        <f t="shared" si="11"/>
        <v/>
      </c>
      <c r="M149" s="7" t="str">
        <f>IF(TRIM($E149)&lt;&gt;"",TRIM(IF(TRIM(INDEX('Member Census'!$B$23:$BC$1401,MATCH($A149,'Member Census'!$A$23:$A$1401,FALSE),MATCH(M$1,'Member Census'!$B$22:$BC$22,FALSE)))="",IF(AND(TRIM($E149)&lt;&gt;"",$D149&gt;1),M148,"N"),INDEX('Member Census'!$B$23:$BC$1401,MATCH($A149,'Member Census'!$A$23:$A$1401,FALSE),MATCH(M$1,'Member Census'!$B$22:$BC$22,FALSE)))),"")</f>
        <v/>
      </c>
      <c r="N149" s="7"/>
      <c r="O149" s="7" t="str">
        <f>TRIM(IF(TRIM(INDEX('Member Census'!$B$23:$BC$1401,MATCH($A149,'Member Census'!$A$23:$A$1401,FALSE),MATCH(O$1,'Member Census'!$B$22:$BC$22,FALSE)))="",IF(AND(TRIM($E149)&lt;&gt;"",$D149&gt;1),O148,""),INDEX('Member Census'!$B$23:$BC$1401,MATCH($A149,'Member Census'!$A$23:$A$1401,FALSE),MATCH(O$1,'Member Census'!$B$22:$BC$22,FALSE))))</f>
        <v/>
      </c>
      <c r="P149" s="7" t="str">
        <f>TRIM(IF(TRIM(INDEX('Member Census'!$B$23:$BC$1401,MATCH($A149,'Member Census'!$A$23:$A$1401,FALSE),MATCH(P$1,'Member Census'!$B$22:$BC$22,FALSE)))="",IF(AND(TRIM($E149)&lt;&gt;"",$D149&gt;1),P148,""),INDEX('Member Census'!$B$23:$BC$1401,MATCH($A149,'Member Census'!$A$23:$A$1401,FALSE),MATCH(P$1,'Member Census'!$B$22:$BC$22,FALSE))))</f>
        <v/>
      </c>
      <c r="Q149" s="7"/>
    </row>
    <row r="150" spans="1:17" x14ac:dyDescent="0.3">
      <c r="A150" s="1">
        <f t="shared" si="9"/>
        <v>143</v>
      </c>
      <c r="B150" s="3"/>
      <c r="C150" s="7" t="str">
        <f t="shared" si="10"/>
        <v/>
      </c>
      <c r="D150" s="7" t="str">
        <f t="shared" si="8"/>
        <v/>
      </c>
      <c r="E150" s="9" t="str">
        <f>IF(TRIM(INDEX('Member Census'!$B$23:$BC$1401,MATCH($A150,'Member Census'!$A$23:$A$1401,FALSE),MATCH(E$1,'Member Census'!$B$22:$BC$22,FALSE)))="","",VLOOKUP(INDEX('Member Census'!$B$23:$BC$1401,MATCH($A150,'Member Census'!$A$23:$A$1401,FALSE),MATCH(E$1,'Member Census'!$B$22:$BC$22,FALSE)),Key!$A$2:$B$27,2,FALSE))</f>
        <v/>
      </c>
      <c r="F150" s="10" t="str">
        <f>IF(TRIM(INDEX('Member Census'!$B$23:$BC$1401,MATCH($A150,'Member Census'!$A$23:$A$1401,FALSE),MATCH(F$1,'Member Census'!$B$22:$BC$22,FALSE)))="","",TEXT(TRIM(INDEX('Member Census'!$B$23:$BC$1401,MATCH($A150,'Member Census'!$A$23:$A$1401,FALSE),MATCH(F$1,'Member Census'!$B$22:$BC$22,FALSE))),"mmddyyyy"))</f>
        <v/>
      </c>
      <c r="G150" s="7" t="str">
        <f>IF(TRIM($E150)&lt;&gt;"",IF($D150=1,IFERROR(VLOOKUP(INDEX('Member Census'!$B$23:$BC$1401,MATCH($A150,'Member Census'!$A$23:$A$1401,FALSE),MATCH(G$1,'Member Census'!$B$22:$BC$22,FALSE)),Key!$C$2:$F$29,4,FALSE),""),G149),"")</f>
        <v/>
      </c>
      <c r="H150" s="7" t="str">
        <f>IF(TRIM($E150)&lt;&gt;"",IF($D150=1,IF(TRIM(INDEX('Member Census'!$B$23:$BC$1401,MATCH($A150,'Member Census'!$A$23:$A$1401,FALSE),MATCH(H$1,'Member Census'!$B$22:$BC$22,FALSE)))="",$G150,IFERROR(VLOOKUP(INDEX('Member Census'!$B$23:$BC$1401,MATCH($A150,'Member Census'!$A$23:$A$1401,FALSE),MATCH(H$1,'Member Census'!$B$22:$BC$22,FALSE)),Key!$D$2:$F$29,3,FALSE),"")),H149),"")</f>
        <v/>
      </c>
      <c r="I150" s="7" t="str">
        <f>IF(TRIM(INDEX('Member Census'!$B$23:$BC$1401,MATCH($A150,'Member Census'!$A$23:$A$1401,FALSE),MATCH(I$1,'Member Census'!$B$22:$BC$22,FALSE)))="","",INDEX('Member Census'!$B$23:$BC$1401,MATCH($A150,'Member Census'!$A$23:$A$1401,FALSE),MATCH(I$1,'Member Census'!$B$22:$BC$22,FALSE)))</f>
        <v/>
      </c>
      <c r="J150" s="7"/>
      <c r="K150" s="7" t="str">
        <f>LEFT(TRIM(IF(TRIM(INDEX('Member Census'!$B$23:$BC$1401,MATCH($A150,'Member Census'!$A$23:$A$1401,FALSE),MATCH(K$1,'Member Census'!$B$22:$BC$22,FALSE)))="",IF(AND(TRIM($E150)&lt;&gt;"",$D150&gt;1),K149,""),INDEX('Member Census'!$B$23:$BC$1401,MATCH($A150,'Member Census'!$A$23:$A$1401,FALSE),MATCH(K$1,'Member Census'!$B$22:$BC$22,FALSE)))),5)</f>
        <v/>
      </c>
      <c r="L150" s="7" t="str">
        <f t="shared" si="11"/>
        <v/>
      </c>
      <c r="M150" s="7" t="str">
        <f>IF(TRIM($E150)&lt;&gt;"",TRIM(IF(TRIM(INDEX('Member Census'!$B$23:$BC$1401,MATCH($A150,'Member Census'!$A$23:$A$1401,FALSE),MATCH(M$1,'Member Census'!$B$22:$BC$22,FALSE)))="",IF(AND(TRIM($E150)&lt;&gt;"",$D150&gt;1),M149,"N"),INDEX('Member Census'!$B$23:$BC$1401,MATCH($A150,'Member Census'!$A$23:$A$1401,FALSE),MATCH(M$1,'Member Census'!$B$22:$BC$22,FALSE)))),"")</f>
        <v/>
      </c>
      <c r="N150" s="7"/>
      <c r="O150" s="7" t="str">
        <f>TRIM(IF(TRIM(INDEX('Member Census'!$B$23:$BC$1401,MATCH($A150,'Member Census'!$A$23:$A$1401,FALSE),MATCH(O$1,'Member Census'!$B$22:$BC$22,FALSE)))="",IF(AND(TRIM($E150)&lt;&gt;"",$D150&gt;1),O149,""),INDEX('Member Census'!$B$23:$BC$1401,MATCH($A150,'Member Census'!$A$23:$A$1401,FALSE),MATCH(O$1,'Member Census'!$B$22:$BC$22,FALSE))))</f>
        <v/>
      </c>
      <c r="P150" s="7" t="str">
        <f>TRIM(IF(TRIM(INDEX('Member Census'!$B$23:$BC$1401,MATCH($A150,'Member Census'!$A$23:$A$1401,FALSE),MATCH(P$1,'Member Census'!$B$22:$BC$22,FALSE)))="",IF(AND(TRIM($E150)&lt;&gt;"",$D150&gt;1),P149,""),INDEX('Member Census'!$B$23:$BC$1401,MATCH($A150,'Member Census'!$A$23:$A$1401,FALSE),MATCH(P$1,'Member Census'!$B$22:$BC$22,FALSE))))</f>
        <v/>
      </c>
      <c r="Q150" s="7"/>
    </row>
    <row r="151" spans="1:17" x14ac:dyDescent="0.3">
      <c r="A151" s="1">
        <f t="shared" si="9"/>
        <v>144</v>
      </c>
      <c r="B151" s="3"/>
      <c r="C151" s="7" t="str">
        <f t="shared" si="10"/>
        <v/>
      </c>
      <c r="D151" s="7" t="str">
        <f t="shared" si="8"/>
        <v/>
      </c>
      <c r="E151" s="9" t="str">
        <f>IF(TRIM(INDEX('Member Census'!$B$23:$BC$1401,MATCH($A151,'Member Census'!$A$23:$A$1401,FALSE),MATCH(E$1,'Member Census'!$B$22:$BC$22,FALSE)))="","",VLOOKUP(INDEX('Member Census'!$B$23:$BC$1401,MATCH($A151,'Member Census'!$A$23:$A$1401,FALSE),MATCH(E$1,'Member Census'!$B$22:$BC$22,FALSE)),Key!$A$2:$B$27,2,FALSE))</f>
        <v/>
      </c>
      <c r="F151" s="10" t="str">
        <f>IF(TRIM(INDEX('Member Census'!$B$23:$BC$1401,MATCH($A151,'Member Census'!$A$23:$A$1401,FALSE),MATCH(F$1,'Member Census'!$B$22:$BC$22,FALSE)))="","",TEXT(TRIM(INDEX('Member Census'!$B$23:$BC$1401,MATCH($A151,'Member Census'!$A$23:$A$1401,FALSE),MATCH(F$1,'Member Census'!$B$22:$BC$22,FALSE))),"mmddyyyy"))</f>
        <v/>
      </c>
      <c r="G151" s="7" t="str">
        <f>IF(TRIM($E151)&lt;&gt;"",IF($D151=1,IFERROR(VLOOKUP(INDEX('Member Census'!$B$23:$BC$1401,MATCH($A151,'Member Census'!$A$23:$A$1401,FALSE),MATCH(G$1,'Member Census'!$B$22:$BC$22,FALSE)),Key!$C$2:$F$29,4,FALSE),""),G150),"")</f>
        <v/>
      </c>
      <c r="H151" s="7" t="str">
        <f>IF(TRIM($E151)&lt;&gt;"",IF($D151=1,IF(TRIM(INDEX('Member Census'!$B$23:$BC$1401,MATCH($A151,'Member Census'!$A$23:$A$1401,FALSE),MATCH(H$1,'Member Census'!$B$22:$BC$22,FALSE)))="",$G151,IFERROR(VLOOKUP(INDEX('Member Census'!$B$23:$BC$1401,MATCH($A151,'Member Census'!$A$23:$A$1401,FALSE),MATCH(H$1,'Member Census'!$B$22:$BC$22,FALSE)),Key!$D$2:$F$29,3,FALSE),"")),H150),"")</f>
        <v/>
      </c>
      <c r="I151" s="7" t="str">
        <f>IF(TRIM(INDEX('Member Census'!$B$23:$BC$1401,MATCH($A151,'Member Census'!$A$23:$A$1401,FALSE),MATCH(I$1,'Member Census'!$B$22:$BC$22,FALSE)))="","",INDEX('Member Census'!$B$23:$BC$1401,MATCH($A151,'Member Census'!$A$23:$A$1401,FALSE),MATCH(I$1,'Member Census'!$B$22:$BC$22,FALSE)))</f>
        <v/>
      </c>
      <c r="J151" s="7"/>
      <c r="K151" s="7" t="str">
        <f>LEFT(TRIM(IF(TRIM(INDEX('Member Census'!$B$23:$BC$1401,MATCH($A151,'Member Census'!$A$23:$A$1401,FALSE),MATCH(K$1,'Member Census'!$B$22:$BC$22,FALSE)))="",IF(AND(TRIM($E151)&lt;&gt;"",$D151&gt;1),K150,""),INDEX('Member Census'!$B$23:$BC$1401,MATCH($A151,'Member Census'!$A$23:$A$1401,FALSE),MATCH(K$1,'Member Census'!$B$22:$BC$22,FALSE)))),5)</f>
        <v/>
      </c>
      <c r="L151" s="7" t="str">
        <f t="shared" si="11"/>
        <v/>
      </c>
      <c r="M151" s="7" t="str">
        <f>IF(TRIM($E151)&lt;&gt;"",TRIM(IF(TRIM(INDEX('Member Census'!$B$23:$BC$1401,MATCH($A151,'Member Census'!$A$23:$A$1401,FALSE),MATCH(M$1,'Member Census'!$B$22:$BC$22,FALSE)))="",IF(AND(TRIM($E151)&lt;&gt;"",$D151&gt;1),M150,"N"),INDEX('Member Census'!$B$23:$BC$1401,MATCH($A151,'Member Census'!$A$23:$A$1401,FALSE),MATCH(M$1,'Member Census'!$B$22:$BC$22,FALSE)))),"")</f>
        <v/>
      </c>
      <c r="N151" s="7"/>
      <c r="O151" s="7" t="str">
        <f>TRIM(IF(TRIM(INDEX('Member Census'!$B$23:$BC$1401,MATCH($A151,'Member Census'!$A$23:$A$1401,FALSE),MATCH(O$1,'Member Census'!$B$22:$BC$22,FALSE)))="",IF(AND(TRIM($E151)&lt;&gt;"",$D151&gt;1),O150,""),INDEX('Member Census'!$B$23:$BC$1401,MATCH($A151,'Member Census'!$A$23:$A$1401,FALSE),MATCH(O$1,'Member Census'!$B$22:$BC$22,FALSE))))</f>
        <v/>
      </c>
      <c r="P151" s="7" t="str">
        <f>TRIM(IF(TRIM(INDEX('Member Census'!$B$23:$BC$1401,MATCH($A151,'Member Census'!$A$23:$A$1401,FALSE),MATCH(P$1,'Member Census'!$B$22:$BC$22,FALSE)))="",IF(AND(TRIM($E151)&lt;&gt;"",$D151&gt;1),P150,""),INDEX('Member Census'!$B$23:$BC$1401,MATCH($A151,'Member Census'!$A$23:$A$1401,FALSE),MATCH(P$1,'Member Census'!$B$22:$BC$22,FALSE))))</f>
        <v/>
      </c>
      <c r="Q151" s="7"/>
    </row>
    <row r="152" spans="1:17" x14ac:dyDescent="0.3">
      <c r="A152" s="1">
        <f t="shared" si="9"/>
        <v>145</v>
      </c>
      <c r="B152" s="3"/>
      <c r="C152" s="7" t="str">
        <f t="shared" si="10"/>
        <v/>
      </c>
      <c r="D152" s="7" t="str">
        <f t="shared" si="8"/>
        <v/>
      </c>
      <c r="E152" s="9" t="str">
        <f>IF(TRIM(INDEX('Member Census'!$B$23:$BC$1401,MATCH($A152,'Member Census'!$A$23:$A$1401,FALSE),MATCH(E$1,'Member Census'!$B$22:$BC$22,FALSE)))="","",VLOOKUP(INDEX('Member Census'!$B$23:$BC$1401,MATCH($A152,'Member Census'!$A$23:$A$1401,FALSE),MATCH(E$1,'Member Census'!$B$22:$BC$22,FALSE)),Key!$A$2:$B$27,2,FALSE))</f>
        <v/>
      </c>
      <c r="F152" s="10" t="str">
        <f>IF(TRIM(INDEX('Member Census'!$B$23:$BC$1401,MATCH($A152,'Member Census'!$A$23:$A$1401,FALSE),MATCH(F$1,'Member Census'!$B$22:$BC$22,FALSE)))="","",TEXT(TRIM(INDEX('Member Census'!$B$23:$BC$1401,MATCH($A152,'Member Census'!$A$23:$A$1401,FALSE),MATCH(F$1,'Member Census'!$B$22:$BC$22,FALSE))),"mmddyyyy"))</f>
        <v/>
      </c>
      <c r="G152" s="7" t="str">
        <f>IF(TRIM($E152)&lt;&gt;"",IF($D152=1,IFERROR(VLOOKUP(INDEX('Member Census'!$B$23:$BC$1401,MATCH($A152,'Member Census'!$A$23:$A$1401,FALSE),MATCH(G$1,'Member Census'!$B$22:$BC$22,FALSE)),Key!$C$2:$F$29,4,FALSE),""),G151),"")</f>
        <v/>
      </c>
      <c r="H152" s="7" t="str">
        <f>IF(TRIM($E152)&lt;&gt;"",IF($D152=1,IF(TRIM(INDEX('Member Census'!$B$23:$BC$1401,MATCH($A152,'Member Census'!$A$23:$A$1401,FALSE),MATCH(H$1,'Member Census'!$B$22:$BC$22,FALSE)))="",$G152,IFERROR(VLOOKUP(INDEX('Member Census'!$B$23:$BC$1401,MATCH($A152,'Member Census'!$A$23:$A$1401,FALSE),MATCH(H$1,'Member Census'!$B$22:$BC$22,FALSE)),Key!$D$2:$F$29,3,FALSE),"")),H151),"")</f>
        <v/>
      </c>
      <c r="I152" s="7" t="str">
        <f>IF(TRIM(INDEX('Member Census'!$B$23:$BC$1401,MATCH($A152,'Member Census'!$A$23:$A$1401,FALSE),MATCH(I$1,'Member Census'!$B$22:$BC$22,FALSE)))="","",INDEX('Member Census'!$B$23:$BC$1401,MATCH($A152,'Member Census'!$A$23:$A$1401,FALSE),MATCH(I$1,'Member Census'!$B$22:$BC$22,FALSE)))</f>
        <v/>
      </c>
      <c r="J152" s="7"/>
      <c r="K152" s="7" t="str">
        <f>LEFT(TRIM(IF(TRIM(INDEX('Member Census'!$B$23:$BC$1401,MATCH($A152,'Member Census'!$A$23:$A$1401,FALSE),MATCH(K$1,'Member Census'!$B$22:$BC$22,FALSE)))="",IF(AND(TRIM($E152)&lt;&gt;"",$D152&gt;1),K151,""),INDEX('Member Census'!$B$23:$BC$1401,MATCH($A152,'Member Census'!$A$23:$A$1401,FALSE),MATCH(K$1,'Member Census'!$B$22:$BC$22,FALSE)))),5)</f>
        <v/>
      </c>
      <c r="L152" s="7" t="str">
        <f t="shared" si="11"/>
        <v/>
      </c>
      <c r="M152" s="7" t="str">
        <f>IF(TRIM($E152)&lt;&gt;"",TRIM(IF(TRIM(INDEX('Member Census'!$B$23:$BC$1401,MATCH($A152,'Member Census'!$A$23:$A$1401,FALSE),MATCH(M$1,'Member Census'!$B$22:$BC$22,FALSE)))="",IF(AND(TRIM($E152)&lt;&gt;"",$D152&gt;1),M151,"N"),INDEX('Member Census'!$B$23:$BC$1401,MATCH($A152,'Member Census'!$A$23:$A$1401,FALSE),MATCH(M$1,'Member Census'!$B$22:$BC$22,FALSE)))),"")</f>
        <v/>
      </c>
      <c r="N152" s="7"/>
      <c r="O152" s="7" t="str">
        <f>TRIM(IF(TRIM(INDEX('Member Census'!$B$23:$BC$1401,MATCH($A152,'Member Census'!$A$23:$A$1401,FALSE),MATCH(O$1,'Member Census'!$B$22:$BC$22,FALSE)))="",IF(AND(TRIM($E152)&lt;&gt;"",$D152&gt;1),O151,""),INDEX('Member Census'!$B$23:$BC$1401,MATCH($A152,'Member Census'!$A$23:$A$1401,FALSE),MATCH(O$1,'Member Census'!$B$22:$BC$22,FALSE))))</f>
        <v/>
      </c>
      <c r="P152" s="7" t="str">
        <f>TRIM(IF(TRIM(INDEX('Member Census'!$B$23:$BC$1401,MATCH($A152,'Member Census'!$A$23:$A$1401,FALSE),MATCH(P$1,'Member Census'!$B$22:$BC$22,FALSE)))="",IF(AND(TRIM($E152)&lt;&gt;"",$D152&gt;1),P151,""),INDEX('Member Census'!$B$23:$BC$1401,MATCH($A152,'Member Census'!$A$23:$A$1401,FALSE),MATCH(P$1,'Member Census'!$B$22:$BC$22,FALSE))))</f>
        <v/>
      </c>
      <c r="Q152" s="7"/>
    </row>
    <row r="153" spans="1:17" x14ac:dyDescent="0.3">
      <c r="A153" s="1">
        <f t="shared" si="9"/>
        <v>146</v>
      </c>
      <c r="B153" s="3"/>
      <c r="C153" s="7" t="str">
        <f t="shared" si="10"/>
        <v/>
      </c>
      <c r="D153" s="7" t="str">
        <f t="shared" si="8"/>
        <v/>
      </c>
      <c r="E153" s="9" t="str">
        <f>IF(TRIM(INDEX('Member Census'!$B$23:$BC$1401,MATCH($A153,'Member Census'!$A$23:$A$1401,FALSE),MATCH(E$1,'Member Census'!$B$22:$BC$22,FALSE)))="","",VLOOKUP(INDEX('Member Census'!$B$23:$BC$1401,MATCH($A153,'Member Census'!$A$23:$A$1401,FALSE),MATCH(E$1,'Member Census'!$B$22:$BC$22,FALSE)),Key!$A$2:$B$27,2,FALSE))</f>
        <v/>
      </c>
      <c r="F153" s="10" t="str">
        <f>IF(TRIM(INDEX('Member Census'!$B$23:$BC$1401,MATCH($A153,'Member Census'!$A$23:$A$1401,FALSE),MATCH(F$1,'Member Census'!$B$22:$BC$22,FALSE)))="","",TEXT(TRIM(INDEX('Member Census'!$B$23:$BC$1401,MATCH($A153,'Member Census'!$A$23:$A$1401,FALSE),MATCH(F$1,'Member Census'!$B$22:$BC$22,FALSE))),"mmddyyyy"))</f>
        <v/>
      </c>
      <c r="G153" s="7" t="str">
        <f>IF(TRIM($E153)&lt;&gt;"",IF($D153=1,IFERROR(VLOOKUP(INDEX('Member Census'!$B$23:$BC$1401,MATCH($A153,'Member Census'!$A$23:$A$1401,FALSE),MATCH(G$1,'Member Census'!$B$22:$BC$22,FALSE)),Key!$C$2:$F$29,4,FALSE),""),G152),"")</f>
        <v/>
      </c>
      <c r="H153" s="7" t="str">
        <f>IF(TRIM($E153)&lt;&gt;"",IF($D153=1,IF(TRIM(INDEX('Member Census'!$B$23:$BC$1401,MATCH($A153,'Member Census'!$A$23:$A$1401,FALSE),MATCH(H$1,'Member Census'!$B$22:$BC$22,FALSE)))="",$G153,IFERROR(VLOOKUP(INDEX('Member Census'!$B$23:$BC$1401,MATCH($A153,'Member Census'!$A$23:$A$1401,FALSE),MATCH(H$1,'Member Census'!$B$22:$BC$22,FALSE)),Key!$D$2:$F$29,3,FALSE),"")),H152),"")</f>
        <v/>
      </c>
      <c r="I153" s="7" t="str">
        <f>IF(TRIM(INDEX('Member Census'!$B$23:$BC$1401,MATCH($A153,'Member Census'!$A$23:$A$1401,FALSE),MATCH(I$1,'Member Census'!$B$22:$BC$22,FALSE)))="","",INDEX('Member Census'!$B$23:$BC$1401,MATCH($A153,'Member Census'!$A$23:$A$1401,FALSE),MATCH(I$1,'Member Census'!$B$22:$BC$22,FALSE)))</f>
        <v/>
      </c>
      <c r="J153" s="7"/>
      <c r="K153" s="7" t="str">
        <f>LEFT(TRIM(IF(TRIM(INDEX('Member Census'!$B$23:$BC$1401,MATCH($A153,'Member Census'!$A$23:$A$1401,FALSE),MATCH(K$1,'Member Census'!$B$22:$BC$22,FALSE)))="",IF(AND(TRIM($E153)&lt;&gt;"",$D153&gt;1),K152,""),INDEX('Member Census'!$B$23:$BC$1401,MATCH($A153,'Member Census'!$A$23:$A$1401,FALSE),MATCH(K$1,'Member Census'!$B$22:$BC$22,FALSE)))),5)</f>
        <v/>
      </c>
      <c r="L153" s="7" t="str">
        <f t="shared" si="11"/>
        <v/>
      </c>
      <c r="M153" s="7" t="str">
        <f>IF(TRIM($E153)&lt;&gt;"",TRIM(IF(TRIM(INDEX('Member Census'!$B$23:$BC$1401,MATCH($A153,'Member Census'!$A$23:$A$1401,FALSE),MATCH(M$1,'Member Census'!$B$22:$BC$22,FALSE)))="",IF(AND(TRIM($E153)&lt;&gt;"",$D153&gt;1),M152,"N"),INDEX('Member Census'!$B$23:$BC$1401,MATCH($A153,'Member Census'!$A$23:$A$1401,FALSE),MATCH(M$1,'Member Census'!$B$22:$BC$22,FALSE)))),"")</f>
        <v/>
      </c>
      <c r="N153" s="7"/>
      <c r="O153" s="7" t="str">
        <f>TRIM(IF(TRIM(INDEX('Member Census'!$B$23:$BC$1401,MATCH($A153,'Member Census'!$A$23:$A$1401,FALSE),MATCH(O$1,'Member Census'!$B$22:$BC$22,FALSE)))="",IF(AND(TRIM($E153)&lt;&gt;"",$D153&gt;1),O152,""),INDEX('Member Census'!$B$23:$BC$1401,MATCH($A153,'Member Census'!$A$23:$A$1401,FALSE),MATCH(O$1,'Member Census'!$B$22:$BC$22,FALSE))))</f>
        <v/>
      </c>
      <c r="P153" s="7" t="str">
        <f>TRIM(IF(TRIM(INDEX('Member Census'!$B$23:$BC$1401,MATCH($A153,'Member Census'!$A$23:$A$1401,FALSE),MATCH(P$1,'Member Census'!$B$22:$BC$22,FALSE)))="",IF(AND(TRIM($E153)&lt;&gt;"",$D153&gt;1),P152,""),INDEX('Member Census'!$B$23:$BC$1401,MATCH($A153,'Member Census'!$A$23:$A$1401,FALSE),MATCH(P$1,'Member Census'!$B$22:$BC$22,FALSE))))</f>
        <v/>
      </c>
      <c r="Q153" s="7"/>
    </row>
    <row r="154" spans="1:17" x14ac:dyDescent="0.3">
      <c r="A154" s="1">
        <f t="shared" si="9"/>
        <v>147</v>
      </c>
      <c r="B154" s="3"/>
      <c r="C154" s="7" t="str">
        <f t="shared" si="10"/>
        <v/>
      </c>
      <c r="D154" s="7" t="str">
        <f t="shared" si="8"/>
        <v/>
      </c>
      <c r="E154" s="9" t="str">
        <f>IF(TRIM(INDEX('Member Census'!$B$23:$BC$1401,MATCH($A154,'Member Census'!$A$23:$A$1401,FALSE),MATCH(E$1,'Member Census'!$B$22:$BC$22,FALSE)))="","",VLOOKUP(INDEX('Member Census'!$B$23:$BC$1401,MATCH($A154,'Member Census'!$A$23:$A$1401,FALSE),MATCH(E$1,'Member Census'!$B$22:$BC$22,FALSE)),Key!$A$2:$B$27,2,FALSE))</f>
        <v/>
      </c>
      <c r="F154" s="10" t="str">
        <f>IF(TRIM(INDEX('Member Census'!$B$23:$BC$1401,MATCH($A154,'Member Census'!$A$23:$A$1401,FALSE),MATCH(F$1,'Member Census'!$B$22:$BC$22,FALSE)))="","",TEXT(TRIM(INDEX('Member Census'!$B$23:$BC$1401,MATCH($A154,'Member Census'!$A$23:$A$1401,FALSE),MATCH(F$1,'Member Census'!$B$22:$BC$22,FALSE))),"mmddyyyy"))</f>
        <v/>
      </c>
      <c r="G154" s="7" t="str">
        <f>IF(TRIM($E154)&lt;&gt;"",IF($D154=1,IFERROR(VLOOKUP(INDEX('Member Census'!$B$23:$BC$1401,MATCH($A154,'Member Census'!$A$23:$A$1401,FALSE),MATCH(G$1,'Member Census'!$B$22:$BC$22,FALSE)),Key!$C$2:$F$29,4,FALSE),""),G153),"")</f>
        <v/>
      </c>
      <c r="H154" s="7" t="str">
        <f>IF(TRIM($E154)&lt;&gt;"",IF($D154=1,IF(TRIM(INDEX('Member Census'!$B$23:$BC$1401,MATCH($A154,'Member Census'!$A$23:$A$1401,FALSE),MATCH(H$1,'Member Census'!$B$22:$BC$22,FALSE)))="",$G154,IFERROR(VLOOKUP(INDEX('Member Census'!$B$23:$BC$1401,MATCH($A154,'Member Census'!$A$23:$A$1401,FALSE),MATCH(H$1,'Member Census'!$B$22:$BC$22,FALSE)),Key!$D$2:$F$29,3,FALSE),"")),H153),"")</f>
        <v/>
      </c>
      <c r="I154" s="7" t="str">
        <f>IF(TRIM(INDEX('Member Census'!$B$23:$BC$1401,MATCH($A154,'Member Census'!$A$23:$A$1401,FALSE),MATCH(I$1,'Member Census'!$B$22:$BC$22,FALSE)))="","",INDEX('Member Census'!$B$23:$BC$1401,MATCH($A154,'Member Census'!$A$23:$A$1401,FALSE),MATCH(I$1,'Member Census'!$B$22:$BC$22,FALSE)))</f>
        <v/>
      </c>
      <c r="J154" s="7"/>
      <c r="K154" s="7" t="str">
        <f>LEFT(TRIM(IF(TRIM(INDEX('Member Census'!$B$23:$BC$1401,MATCH($A154,'Member Census'!$A$23:$A$1401,FALSE),MATCH(K$1,'Member Census'!$B$22:$BC$22,FALSE)))="",IF(AND(TRIM($E154)&lt;&gt;"",$D154&gt;1),K153,""),INDEX('Member Census'!$B$23:$BC$1401,MATCH($A154,'Member Census'!$A$23:$A$1401,FALSE),MATCH(K$1,'Member Census'!$B$22:$BC$22,FALSE)))),5)</f>
        <v/>
      </c>
      <c r="L154" s="7" t="str">
        <f t="shared" si="11"/>
        <v/>
      </c>
      <c r="M154" s="7" t="str">
        <f>IF(TRIM($E154)&lt;&gt;"",TRIM(IF(TRIM(INDEX('Member Census'!$B$23:$BC$1401,MATCH($A154,'Member Census'!$A$23:$A$1401,FALSE),MATCH(M$1,'Member Census'!$B$22:$BC$22,FALSE)))="",IF(AND(TRIM($E154)&lt;&gt;"",$D154&gt;1),M153,"N"),INDEX('Member Census'!$B$23:$BC$1401,MATCH($A154,'Member Census'!$A$23:$A$1401,FALSE),MATCH(M$1,'Member Census'!$B$22:$BC$22,FALSE)))),"")</f>
        <v/>
      </c>
      <c r="N154" s="7"/>
      <c r="O154" s="7" t="str">
        <f>TRIM(IF(TRIM(INDEX('Member Census'!$B$23:$BC$1401,MATCH($A154,'Member Census'!$A$23:$A$1401,FALSE),MATCH(O$1,'Member Census'!$B$22:$BC$22,FALSE)))="",IF(AND(TRIM($E154)&lt;&gt;"",$D154&gt;1),O153,""),INDEX('Member Census'!$B$23:$BC$1401,MATCH($A154,'Member Census'!$A$23:$A$1401,FALSE),MATCH(O$1,'Member Census'!$B$22:$BC$22,FALSE))))</f>
        <v/>
      </c>
      <c r="P154" s="7" t="str">
        <f>TRIM(IF(TRIM(INDEX('Member Census'!$B$23:$BC$1401,MATCH($A154,'Member Census'!$A$23:$A$1401,FALSE),MATCH(P$1,'Member Census'!$B$22:$BC$22,FALSE)))="",IF(AND(TRIM($E154)&lt;&gt;"",$D154&gt;1),P153,""),INDEX('Member Census'!$B$23:$BC$1401,MATCH($A154,'Member Census'!$A$23:$A$1401,FALSE),MATCH(P$1,'Member Census'!$B$22:$BC$22,FALSE))))</f>
        <v/>
      </c>
      <c r="Q154" s="7"/>
    </row>
    <row r="155" spans="1:17" x14ac:dyDescent="0.3">
      <c r="A155" s="1">
        <f t="shared" si="9"/>
        <v>148</v>
      </c>
      <c r="B155" s="3"/>
      <c r="C155" s="7" t="str">
        <f t="shared" si="10"/>
        <v/>
      </c>
      <c r="D155" s="7" t="str">
        <f t="shared" si="8"/>
        <v/>
      </c>
      <c r="E155" s="9" t="str">
        <f>IF(TRIM(INDEX('Member Census'!$B$23:$BC$1401,MATCH($A155,'Member Census'!$A$23:$A$1401,FALSE),MATCH(E$1,'Member Census'!$B$22:$BC$22,FALSE)))="","",VLOOKUP(INDEX('Member Census'!$B$23:$BC$1401,MATCH($A155,'Member Census'!$A$23:$A$1401,FALSE),MATCH(E$1,'Member Census'!$B$22:$BC$22,FALSE)),Key!$A$2:$B$27,2,FALSE))</f>
        <v/>
      </c>
      <c r="F155" s="10" t="str">
        <f>IF(TRIM(INDEX('Member Census'!$B$23:$BC$1401,MATCH($A155,'Member Census'!$A$23:$A$1401,FALSE),MATCH(F$1,'Member Census'!$B$22:$BC$22,FALSE)))="","",TEXT(TRIM(INDEX('Member Census'!$B$23:$BC$1401,MATCH($A155,'Member Census'!$A$23:$A$1401,FALSE),MATCH(F$1,'Member Census'!$B$22:$BC$22,FALSE))),"mmddyyyy"))</f>
        <v/>
      </c>
      <c r="G155" s="7" t="str">
        <f>IF(TRIM($E155)&lt;&gt;"",IF($D155=1,IFERROR(VLOOKUP(INDEX('Member Census'!$B$23:$BC$1401,MATCH($A155,'Member Census'!$A$23:$A$1401,FALSE),MATCH(G$1,'Member Census'!$B$22:$BC$22,FALSE)),Key!$C$2:$F$29,4,FALSE),""),G154),"")</f>
        <v/>
      </c>
      <c r="H155" s="7" t="str">
        <f>IF(TRIM($E155)&lt;&gt;"",IF($D155=1,IF(TRIM(INDEX('Member Census'!$B$23:$BC$1401,MATCH($A155,'Member Census'!$A$23:$A$1401,FALSE),MATCH(H$1,'Member Census'!$B$22:$BC$22,FALSE)))="",$G155,IFERROR(VLOOKUP(INDEX('Member Census'!$B$23:$BC$1401,MATCH($A155,'Member Census'!$A$23:$A$1401,FALSE),MATCH(H$1,'Member Census'!$B$22:$BC$22,FALSE)),Key!$D$2:$F$29,3,FALSE),"")),H154),"")</f>
        <v/>
      </c>
      <c r="I155" s="7" t="str">
        <f>IF(TRIM(INDEX('Member Census'!$B$23:$BC$1401,MATCH($A155,'Member Census'!$A$23:$A$1401,FALSE),MATCH(I$1,'Member Census'!$B$22:$BC$22,FALSE)))="","",INDEX('Member Census'!$B$23:$BC$1401,MATCH($A155,'Member Census'!$A$23:$A$1401,FALSE),MATCH(I$1,'Member Census'!$B$22:$BC$22,FALSE)))</f>
        <v/>
      </c>
      <c r="J155" s="7"/>
      <c r="K155" s="7" t="str">
        <f>LEFT(TRIM(IF(TRIM(INDEX('Member Census'!$B$23:$BC$1401,MATCH($A155,'Member Census'!$A$23:$A$1401,FALSE),MATCH(K$1,'Member Census'!$B$22:$BC$22,FALSE)))="",IF(AND(TRIM($E155)&lt;&gt;"",$D155&gt;1),K154,""),INDEX('Member Census'!$B$23:$BC$1401,MATCH($A155,'Member Census'!$A$23:$A$1401,FALSE),MATCH(K$1,'Member Census'!$B$22:$BC$22,FALSE)))),5)</f>
        <v/>
      </c>
      <c r="L155" s="7" t="str">
        <f t="shared" si="11"/>
        <v/>
      </c>
      <c r="M155" s="7" t="str">
        <f>IF(TRIM($E155)&lt;&gt;"",TRIM(IF(TRIM(INDEX('Member Census'!$B$23:$BC$1401,MATCH($A155,'Member Census'!$A$23:$A$1401,FALSE),MATCH(M$1,'Member Census'!$B$22:$BC$22,FALSE)))="",IF(AND(TRIM($E155)&lt;&gt;"",$D155&gt;1),M154,"N"),INDEX('Member Census'!$B$23:$BC$1401,MATCH($A155,'Member Census'!$A$23:$A$1401,FALSE),MATCH(M$1,'Member Census'!$B$22:$BC$22,FALSE)))),"")</f>
        <v/>
      </c>
      <c r="N155" s="7"/>
      <c r="O155" s="7" t="str">
        <f>TRIM(IF(TRIM(INDEX('Member Census'!$B$23:$BC$1401,MATCH($A155,'Member Census'!$A$23:$A$1401,FALSE),MATCH(O$1,'Member Census'!$B$22:$BC$22,FALSE)))="",IF(AND(TRIM($E155)&lt;&gt;"",$D155&gt;1),O154,""),INDEX('Member Census'!$B$23:$BC$1401,MATCH($A155,'Member Census'!$A$23:$A$1401,FALSE),MATCH(O$1,'Member Census'!$B$22:$BC$22,FALSE))))</f>
        <v/>
      </c>
      <c r="P155" s="7" t="str">
        <f>TRIM(IF(TRIM(INDEX('Member Census'!$B$23:$BC$1401,MATCH($A155,'Member Census'!$A$23:$A$1401,FALSE),MATCH(P$1,'Member Census'!$B$22:$BC$22,FALSE)))="",IF(AND(TRIM($E155)&lt;&gt;"",$D155&gt;1),P154,""),INDEX('Member Census'!$B$23:$BC$1401,MATCH($A155,'Member Census'!$A$23:$A$1401,FALSE),MATCH(P$1,'Member Census'!$B$22:$BC$22,FALSE))))</f>
        <v/>
      </c>
      <c r="Q155" s="7"/>
    </row>
    <row r="156" spans="1:17" x14ac:dyDescent="0.3">
      <c r="A156" s="1">
        <f t="shared" si="9"/>
        <v>149</v>
      </c>
      <c r="B156" s="3"/>
      <c r="C156" s="7" t="str">
        <f t="shared" si="10"/>
        <v/>
      </c>
      <c r="D156" s="7" t="str">
        <f t="shared" si="8"/>
        <v/>
      </c>
      <c r="E156" s="9" t="str">
        <f>IF(TRIM(INDEX('Member Census'!$B$23:$BC$1401,MATCH($A156,'Member Census'!$A$23:$A$1401,FALSE),MATCH(E$1,'Member Census'!$B$22:$BC$22,FALSE)))="","",VLOOKUP(INDEX('Member Census'!$B$23:$BC$1401,MATCH($A156,'Member Census'!$A$23:$A$1401,FALSE),MATCH(E$1,'Member Census'!$B$22:$BC$22,FALSE)),Key!$A$2:$B$27,2,FALSE))</f>
        <v/>
      </c>
      <c r="F156" s="10" t="str">
        <f>IF(TRIM(INDEX('Member Census'!$B$23:$BC$1401,MATCH($A156,'Member Census'!$A$23:$A$1401,FALSE),MATCH(F$1,'Member Census'!$B$22:$BC$22,FALSE)))="","",TEXT(TRIM(INDEX('Member Census'!$B$23:$BC$1401,MATCH($A156,'Member Census'!$A$23:$A$1401,FALSE),MATCH(F$1,'Member Census'!$B$22:$BC$22,FALSE))),"mmddyyyy"))</f>
        <v/>
      </c>
      <c r="G156" s="7" t="str">
        <f>IF(TRIM($E156)&lt;&gt;"",IF($D156=1,IFERROR(VLOOKUP(INDEX('Member Census'!$B$23:$BC$1401,MATCH($A156,'Member Census'!$A$23:$A$1401,FALSE),MATCH(G$1,'Member Census'!$B$22:$BC$22,FALSE)),Key!$C$2:$F$29,4,FALSE),""),G155),"")</f>
        <v/>
      </c>
      <c r="H156" s="7" t="str">
        <f>IF(TRIM($E156)&lt;&gt;"",IF($D156=1,IF(TRIM(INDEX('Member Census'!$B$23:$BC$1401,MATCH($A156,'Member Census'!$A$23:$A$1401,FALSE),MATCH(H$1,'Member Census'!$B$22:$BC$22,FALSE)))="",$G156,IFERROR(VLOOKUP(INDEX('Member Census'!$B$23:$BC$1401,MATCH($A156,'Member Census'!$A$23:$A$1401,FALSE),MATCH(H$1,'Member Census'!$B$22:$BC$22,FALSE)),Key!$D$2:$F$29,3,FALSE),"")),H155),"")</f>
        <v/>
      </c>
      <c r="I156" s="7" t="str">
        <f>IF(TRIM(INDEX('Member Census'!$B$23:$BC$1401,MATCH($A156,'Member Census'!$A$23:$A$1401,FALSE),MATCH(I$1,'Member Census'!$B$22:$BC$22,FALSE)))="","",INDEX('Member Census'!$B$23:$BC$1401,MATCH($A156,'Member Census'!$A$23:$A$1401,FALSE),MATCH(I$1,'Member Census'!$B$22:$BC$22,FALSE)))</f>
        <v/>
      </c>
      <c r="J156" s="7"/>
      <c r="K156" s="7" t="str">
        <f>LEFT(TRIM(IF(TRIM(INDEX('Member Census'!$B$23:$BC$1401,MATCH($A156,'Member Census'!$A$23:$A$1401,FALSE),MATCH(K$1,'Member Census'!$B$22:$BC$22,FALSE)))="",IF(AND(TRIM($E156)&lt;&gt;"",$D156&gt;1),K155,""),INDEX('Member Census'!$B$23:$BC$1401,MATCH($A156,'Member Census'!$A$23:$A$1401,FALSE),MATCH(K$1,'Member Census'!$B$22:$BC$22,FALSE)))),5)</f>
        <v/>
      </c>
      <c r="L156" s="7" t="str">
        <f t="shared" si="11"/>
        <v/>
      </c>
      <c r="M156" s="7" t="str">
        <f>IF(TRIM($E156)&lt;&gt;"",TRIM(IF(TRIM(INDEX('Member Census'!$B$23:$BC$1401,MATCH($A156,'Member Census'!$A$23:$A$1401,FALSE),MATCH(M$1,'Member Census'!$B$22:$BC$22,FALSE)))="",IF(AND(TRIM($E156)&lt;&gt;"",$D156&gt;1),M155,"N"),INDEX('Member Census'!$B$23:$BC$1401,MATCH($A156,'Member Census'!$A$23:$A$1401,FALSE),MATCH(M$1,'Member Census'!$B$22:$BC$22,FALSE)))),"")</f>
        <v/>
      </c>
      <c r="N156" s="7"/>
      <c r="O156" s="7" t="str">
        <f>TRIM(IF(TRIM(INDEX('Member Census'!$B$23:$BC$1401,MATCH($A156,'Member Census'!$A$23:$A$1401,FALSE),MATCH(O$1,'Member Census'!$B$22:$BC$22,FALSE)))="",IF(AND(TRIM($E156)&lt;&gt;"",$D156&gt;1),O155,""),INDEX('Member Census'!$B$23:$BC$1401,MATCH($A156,'Member Census'!$A$23:$A$1401,FALSE),MATCH(O$1,'Member Census'!$B$22:$BC$22,FALSE))))</f>
        <v/>
      </c>
      <c r="P156" s="7" t="str">
        <f>TRIM(IF(TRIM(INDEX('Member Census'!$B$23:$BC$1401,MATCH($A156,'Member Census'!$A$23:$A$1401,FALSE),MATCH(P$1,'Member Census'!$B$22:$BC$22,FALSE)))="",IF(AND(TRIM($E156)&lt;&gt;"",$D156&gt;1),P155,""),INDEX('Member Census'!$B$23:$BC$1401,MATCH($A156,'Member Census'!$A$23:$A$1401,FALSE),MATCH(P$1,'Member Census'!$B$22:$BC$22,FALSE))))</f>
        <v/>
      </c>
      <c r="Q156" s="7"/>
    </row>
    <row r="157" spans="1:17" x14ac:dyDescent="0.3">
      <c r="A157" s="1">
        <f t="shared" si="9"/>
        <v>150</v>
      </c>
      <c r="B157" s="3"/>
      <c r="C157" s="7" t="str">
        <f t="shared" si="10"/>
        <v/>
      </c>
      <c r="D157" s="7" t="str">
        <f t="shared" si="8"/>
        <v/>
      </c>
      <c r="E157" s="9" t="str">
        <f>IF(TRIM(INDEX('Member Census'!$B$23:$BC$1401,MATCH($A157,'Member Census'!$A$23:$A$1401,FALSE),MATCH(E$1,'Member Census'!$B$22:$BC$22,FALSE)))="","",VLOOKUP(INDEX('Member Census'!$B$23:$BC$1401,MATCH($A157,'Member Census'!$A$23:$A$1401,FALSE),MATCH(E$1,'Member Census'!$B$22:$BC$22,FALSE)),Key!$A$2:$B$27,2,FALSE))</f>
        <v/>
      </c>
      <c r="F157" s="10" t="str">
        <f>IF(TRIM(INDEX('Member Census'!$B$23:$BC$1401,MATCH($A157,'Member Census'!$A$23:$A$1401,FALSE),MATCH(F$1,'Member Census'!$B$22:$BC$22,FALSE)))="","",TEXT(TRIM(INDEX('Member Census'!$B$23:$BC$1401,MATCH($A157,'Member Census'!$A$23:$A$1401,FALSE),MATCH(F$1,'Member Census'!$B$22:$BC$22,FALSE))),"mmddyyyy"))</f>
        <v/>
      </c>
      <c r="G157" s="7" t="str">
        <f>IF(TRIM($E157)&lt;&gt;"",IF($D157=1,IFERROR(VLOOKUP(INDEX('Member Census'!$B$23:$BC$1401,MATCH($A157,'Member Census'!$A$23:$A$1401,FALSE),MATCH(G$1,'Member Census'!$B$22:$BC$22,FALSE)),Key!$C$2:$F$29,4,FALSE),""),G156),"")</f>
        <v/>
      </c>
      <c r="H157" s="7" t="str">
        <f>IF(TRIM($E157)&lt;&gt;"",IF($D157=1,IF(TRIM(INDEX('Member Census'!$B$23:$BC$1401,MATCH($A157,'Member Census'!$A$23:$A$1401,FALSE),MATCH(H$1,'Member Census'!$B$22:$BC$22,FALSE)))="",$G157,IFERROR(VLOOKUP(INDEX('Member Census'!$B$23:$BC$1401,MATCH($A157,'Member Census'!$A$23:$A$1401,FALSE),MATCH(H$1,'Member Census'!$B$22:$BC$22,FALSE)),Key!$D$2:$F$29,3,FALSE),"")),H156),"")</f>
        <v/>
      </c>
      <c r="I157" s="7" t="str">
        <f>IF(TRIM(INDEX('Member Census'!$B$23:$BC$1401,MATCH($A157,'Member Census'!$A$23:$A$1401,FALSE),MATCH(I$1,'Member Census'!$B$22:$BC$22,FALSE)))="","",INDEX('Member Census'!$B$23:$BC$1401,MATCH($A157,'Member Census'!$A$23:$A$1401,FALSE),MATCH(I$1,'Member Census'!$B$22:$BC$22,FALSE)))</f>
        <v/>
      </c>
      <c r="J157" s="7"/>
      <c r="K157" s="7" t="str">
        <f>LEFT(TRIM(IF(TRIM(INDEX('Member Census'!$B$23:$BC$1401,MATCH($A157,'Member Census'!$A$23:$A$1401,FALSE),MATCH(K$1,'Member Census'!$B$22:$BC$22,FALSE)))="",IF(AND(TRIM($E157)&lt;&gt;"",$D157&gt;1),K156,""),INDEX('Member Census'!$B$23:$BC$1401,MATCH($A157,'Member Census'!$A$23:$A$1401,FALSE),MATCH(K$1,'Member Census'!$B$22:$BC$22,FALSE)))),5)</f>
        <v/>
      </c>
      <c r="L157" s="7" t="str">
        <f t="shared" si="11"/>
        <v/>
      </c>
      <c r="M157" s="7" t="str">
        <f>IF(TRIM($E157)&lt;&gt;"",TRIM(IF(TRIM(INDEX('Member Census'!$B$23:$BC$1401,MATCH($A157,'Member Census'!$A$23:$A$1401,FALSE),MATCH(M$1,'Member Census'!$B$22:$BC$22,FALSE)))="",IF(AND(TRIM($E157)&lt;&gt;"",$D157&gt;1),M156,"N"),INDEX('Member Census'!$B$23:$BC$1401,MATCH($A157,'Member Census'!$A$23:$A$1401,FALSE),MATCH(M$1,'Member Census'!$B$22:$BC$22,FALSE)))),"")</f>
        <v/>
      </c>
      <c r="N157" s="7"/>
      <c r="O157" s="7" t="str">
        <f>TRIM(IF(TRIM(INDEX('Member Census'!$B$23:$BC$1401,MATCH($A157,'Member Census'!$A$23:$A$1401,FALSE),MATCH(O$1,'Member Census'!$B$22:$BC$22,FALSE)))="",IF(AND(TRIM($E157)&lt;&gt;"",$D157&gt;1),O156,""),INDEX('Member Census'!$B$23:$BC$1401,MATCH($A157,'Member Census'!$A$23:$A$1401,FALSE),MATCH(O$1,'Member Census'!$B$22:$BC$22,FALSE))))</f>
        <v/>
      </c>
      <c r="P157" s="7" t="str">
        <f>TRIM(IF(TRIM(INDEX('Member Census'!$B$23:$BC$1401,MATCH($A157,'Member Census'!$A$23:$A$1401,FALSE),MATCH(P$1,'Member Census'!$B$22:$BC$22,FALSE)))="",IF(AND(TRIM($E157)&lt;&gt;"",$D157&gt;1),P156,""),INDEX('Member Census'!$B$23:$BC$1401,MATCH($A157,'Member Census'!$A$23:$A$1401,FALSE),MATCH(P$1,'Member Census'!$B$22:$BC$22,FALSE))))</f>
        <v/>
      </c>
      <c r="Q157" s="7"/>
    </row>
    <row r="158" spans="1:17" x14ac:dyDescent="0.3">
      <c r="A158" s="1">
        <f t="shared" si="9"/>
        <v>151</v>
      </c>
      <c r="B158" s="3"/>
      <c r="C158" s="7" t="str">
        <f t="shared" si="10"/>
        <v/>
      </c>
      <c r="D158" s="7" t="str">
        <f t="shared" si="8"/>
        <v/>
      </c>
      <c r="E158" s="9" t="str">
        <f>IF(TRIM(INDEX('Member Census'!$B$23:$BC$1401,MATCH($A158,'Member Census'!$A$23:$A$1401,FALSE),MATCH(E$1,'Member Census'!$B$22:$BC$22,FALSE)))="","",VLOOKUP(INDEX('Member Census'!$B$23:$BC$1401,MATCH($A158,'Member Census'!$A$23:$A$1401,FALSE),MATCH(E$1,'Member Census'!$B$22:$BC$22,FALSE)),Key!$A$2:$B$27,2,FALSE))</f>
        <v/>
      </c>
      <c r="F158" s="10" t="str">
        <f>IF(TRIM(INDEX('Member Census'!$B$23:$BC$1401,MATCH($A158,'Member Census'!$A$23:$A$1401,FALSE),MATCH(F$1,'Member Census'!$B$22:$BC$22,FALSE)))="","",TEXT(TRIM(INDEX('Member Census'!$B$23:$BC$1401,MATCH($A158,'Member Census'!$A$23:$A$1401,FALSE),MATCH(F$1,'Member Census'!$B$22:$BC$22,FALSE))),"mmddyyyy"))</f>
        <v/>
      </c>
      <c r="G158" s="7" t="str">
        <f>IF(TRIM($E158)&lt;&gt;"",IF($D158=1,IFERROR(VLOOKUP(INDEX('Member Census'!$B$23:$BC$1401,MATCH($A158,'Member Census'!$A$23:$A$1401,FALSE),MATCH(G$1,'Member Census'!$B$22:$BC$22,FALSE)),Key!$C$2:$F$29,4,FALSE),""),G157),"")</f>
        <v/>
      </c>
      <c r="H158" s="7" t="str">
        <f>IF(TRIM($E158)&lt;&gt;"",IF($D158=1,IF(TRIM(INDEX('Member Census'!$B$23:$BC$1401,MATCH($A158,'Member Census'!$A$23:$A$1401,FALSE),MATCH(H$1,'Member Census'!$B$22:$BC$22,FALSE)))="",$G158,IFERROR(VLOOKUP(INDEX('Member Census'!$B$23:$BC$1401,MATCH($A158,'Member Census'!$A$23:$A$1401,FALSE),MATCH(H$1,'Member Census'!$B$22:$BC$22,FALSE)),Key!$D$2:$F$29,3,FALSE),"")),H157),"")</f>
        <v/>
      </c>
      <c r="I158" s="7" t="str">
        <f>IF(TRIM(INDEX('Member Census'!$B$23:$BC$1401,MATCH($A158,'Member Census'!$A$23:$A$1401,FALSE),MATCH(I$1,'Member Census'!$B$22:$BC$22,FALSE)))="","",INDEX('Member Census'!$B$23:$BC$1401,MATCH($A158,'Member Census'!$A$23:$A$1401,FALSE),MATCH(I$1,'Member Census'!$B$22:$BC$22,FALSE)))</f>
        <v/>
      </c>
      <c r="J158" s="7"/>
      <c r="K158" s="7" t="str">
        <f>LEFT(TRIM(IF(TRIM(INDEX('Member Census'!$B$23:$BC$1401,MATCH($A158,'Member Census'!$A$23:$A$1401,FALSE),MATCH(K$1,'Member Census'!$B$22:$BC$22,FALSE)))="",IF(AND(TRIM($E158)&lt;&gt;"",$D158&gt;1),K157,""),INDEX('Member Census'!$B$23:$BC$1401,MATCH($A158,'Member Census'!$A$23:$A$1401,FALSE),MATCH(K$1,'Member Census'!$B$22:$BC$22,FALSE)))),5)</f>
        <v/>
      </c>
      <c r="L158" s="7" t="str">
        <f t="shared" si="11"/>
        <v/>
      </c>
      <c r="M158" s="7" t="str">
        <f>IF(TRIM($E158)&lt;&gt;"",TRIM(IF(TRIM(INDEX('Member Census'!$B$23:$BC$1401,MATCH($A158,'Member Census'!$A$23:$A$1401,FALSE),MATCH(M$1,'Member Census'!$B$22:$BC$22,FALSE)))="",IF(AND(TRIM($E158)&lt;&gt;"",$D158&gt;1),M157,"N"),INDEX('Member Census'!$B$23:$BC$1401,MATCH($A158,'Member Census'!$A$23:$A$1401,FALSE),MATCH(M$1,'Member Census'!$B$22:$BC$22,FALSE)))),"")</f>
        <v/>
      </c>
      <c r="N158" s="7"/>
      <c r="O158" s="7" t="str">
        <f>TRIM(IF(TRIM(INDEX('Member Census'!$B$23:$BC$1401,MATCH($A158,'Member Census'!$A$23:$A$1401,FALSE),MATCH(O$1,'Member Census'!$B$22:$BC$22,FALSE)))="",IF(AND(TRIM($E158)&lt;&gt;"",$D158&gt;1),O157,""),INDEX('Member Census'!$B$23:$BC$1401,MATCH($A158,'Member Census'!$A$23:$A$1401,FALSE),MATCH(O$1,'Member Census'!$B$22:$BC$22,FALSE))))</f>
        <v/>
      </c>
      <c r="P158" s="7" t="str">
        <f>TRIM(IF(TRIM(INDEX('Member Census'!$B$23:$BC$1401,MATCH($A158,'Member Census'!$A$23:$A$1401,FALSE),MATCH(P$1,'Member Census'!$B$22:$BC$22,FALSE)))="",IF(AND(TRIM($E158)&lt;&gt;"",$D158&gt;1),P157,""),INDEX('Member Census'!$B$23:$BC$1401,MATCH($A158,'Member Census'!$A$23:$A$1401,FALSE),MATCH(P$1,'Member Census'!$B$22:$BC$22,FALSE))))</f>
        <v/>
      </c>
      <c r="Q158" s="7"/>
    </row>
    <row r="159" spans="1:17" x14ac:dyDescent="0.3">
      <c r="A159" s="1">
        <f t="shared" si="9"/>
        <v>152</v>
      </c>
      <c r="B159" s="3"/>
      <c r="C159" s="7" t="str">
        <f t="shared" si="10"/>
        <v/>
      </c>
      <c r="D159" s="7" t="str">
        <f t="shared" si="8"/>
        <v/>
      </c>
      <c r="E159" s="9" t="str">
        <f>IF(TRIM(INDEX('Member Census'!$B$23:$BC$1401,MATCH($A159,'Member Census'!$A$23:$A$1401,FALSE),MATCH(E$1,'Member Census'!$B$22:$BC$22,FALSE)))="","",VLOOKUP(INDEX('Member Census'!$B$23:$BC$1401,MATCH($A159,'Member Census'!$A$23:$A$1401,FALSE),MATCH(E$1,'Member Census'!$B$22:$BC$22,FALSE)),Key!$A$2:$B$27,2,FALSE))</f>
        <v/>
      </c>
      <c r="F159" s="10" t="str">
        <f>IF(TRIM(INDEX('Member Census'!$B$23:$BC$1401,MATCH($A159,'Member Census'!$A$23:$A$1401,FALSE),MATCH(F$1,'Member Census'!$B$22:$BC$22,FALSE)))="","",TEXT(TRIM(INDEX('Member Census'!$B$23:$BC$1401,MATCH($A159,'Member Census'!$A$23:$A$1401,FALSE),MATCH(F$1,'Member Census'!$B$22:$BC$22,FALSE))),"mmddyyyy"))</f>
        <v/>
      </c>
      <c r="G159" s="7" t="str">
        <f>IF(TRIM($E159)&lt;&gt;"",IF($D159=1,IFERROR(VLOOKUP(INDEX('Member Census'!$B$23:$BC$1401,MATCH($A159,'Member Census'!$A$23:$A$1401,FALSE),MATCH(G$1,'Member Census'!$B$22:$BC$22,FALSE)),Key!$C$2:$F$29,4,FALSE),""),G158),"")</f>
        <v/>
      </c>
      <c r="H159" s="7" t="str">
        <f>IF(TRIM($E159)&lt;&gt;"",IF($D159=1,IF(TRIM(INDEX('Member Census'!$B$23:$BC$1401,MATCH($A159,'Member Census'!$A$23:$A$1401,FALSE),MATCH(H$1,'Member Census'!$B$22:$BC$22,FALSE)))="",$G159,IFERROR(VLOOKUP(INDEX('Member Census'!$B$23:$BC$1401,MATCH($A159,'Member Census'!$A$23:$A$1401,FALSE),MATCH(H$1,'Member Census'!$B$22:$BC$22,FALSE)),Key!$D$2:$F$29,3,FALSE),"")),H158),"")</f>
        <v/>
      </c>
      <c r="I159" s="7" t="str">
        <f>IF(TRIM(INDEX('Member Census'!$B$23:$BC$1401,MATCH($A159,'Member Census'!$A$23:$A$1401,FALSE),MATCH(I$1,'Member Census'!$B$22:$BC$22,FALSE)))="","",INDEX('Member Census'!$B$23:$BC$1401,MATCH($A159,'Member Census'!$A$23:$A$1401,FALSE),MATCH(I$1,'Member Census'!$B$22:$BC$22,FALSE)))</f>
        <v/>
      </c>
      <c r="J159" s="7"/>
      <c r="K159" s="7" t="str">
        <f>LEFT(TRIM(IF(TRIM(INDEX('Member Census'!$B$23:$BC$1401,MATCH($A159,'Member Census'!$A$23:$A$1401,FALSE),MATCH(K$1,'Member Census'!$B$22:$BC$22,FALSE)))="",IF(AND(TRIM($E159)&lt;&gt;"",$D159&gt;1),K158,""),INDEX('Member Census'!$B$23:$BC$1401,MATCH($A159,'Member Census'!$A$23:$A$1401,FALSE),MATCH(K$1,'Member Census'!$B$22:$BC$22,FALSE)))),5)</f>
        <v/>
      </c>
      <c r="L159" s="7" t="str">
        <f t="shared" si="11"/>
        <v/>
      </c>
      <c r="M159" s="7" t="str">
        <f>IF(TRIM($E159)&lt;&gt;"",TRIM(IF(TRIM(INDEX('Member Census'!$B$23:$BC$1401,MATCH($A159,'Member Census'!$A$23:$A$1401,FALSE),MATCH(M$1,'Member Census'!$B$22:$BC$22,FALSE)))="",IF(AND(TRIM($E159)&lt;&gt;"",$D159&gt;1),M158,"N"),INDEX('Member Census'!$B$23:$BC$1401,MATCH($A159,'Member Census'!$A$23:$A$1401,FALSE),MATCH(M$1,'Member Census'!$B$22:$BC$22,FALSE)))),"")</f>
        <v/>
      </c>
      <c r="N159" s="7"/>
      <c r="O159" s="7" t="str">
        <f>TRIM(IF(TRIM(INDEX('Member Census'!$B$23:$BC$1401,MATCH($A159,'Member Census'!$A$23:$A$1401,FALSE),MATCH(O$1,'Member Census'!$B$22:$BC$22,FALSE)))="",IF(AND(TRIM($E159)&lt;&gt;"",$D159&gt;1),O158,""),INDEX('Member Census'!$B$23:$BC$1401,MATCH($A159,'Member Census'!$A$23:$A$1401,FALSE),MATCH(O$1,'Member Census'!$B$22:$BC$22,FALSE))))</f>
        <v/>
      </c>
      <c r="P159" s="7" t="str">
        <f>TRIM(IF(TRIM(INDEX('Member Census'!$B$23:$BC$1401,MATCH($A159,'Member Census'!$A$23:$A$1401,FALSE),MATCH(P$1,'Member Census'!$B$22:$BC$22,FALSE)))="",IF(AND(TRIM($E159)&lt;&gt;"",$D159&gt;1),P158,""),INDEX('Member Census'!$B$23:$BC$1401,MATCH($A159,'Member Census'!$A$23:$A$1401,FALSE),MATCH(P$1,'Member Census'!$B$22:$BC$22,FALSE))))</f>
        <v/>
      </c>
      <c r="Q159" s="7"/>
    </row>
    <row r="160" spans="1:17" x14ac:dyDescent="0.3">
      <c r="A160" s="1">
        <f t="shared" si="9"/>
        <v>153</v>
      </c>
      <c r="B160" s="3"/>
      <c r="C160" s="7" t="str">
        <f t="shared" si="10"/>
        <v/>
      </c>
      <c r="D160" s="7" t="str">
        <f t="shared" si="8"/>
        <v/>
      </c>
      <c r="E160" s="9" t="str">
        <f>IF(TRIM(INDEX('Member Census'!$B$23:$BC$1401,MATCH($A160,'Member Census'!$A$23:$A$1401,FALSE),MATCH(E$1,'Member Census'!$B$22:$BC$22,FALSE)))="","",VLOOKUP(INDEX('Member Census'!$B$23:$BC$1401,MATCH($A160,'Member Census'!$A$23:$A$1401,FALSE),MATCH(E$1,'Member Census'!$B$22:$BC$22,FALSE)),Key!$A$2:$B$27,2,FALSE))</f>
        <v/>
      </c>
      <c r="F160" s="10" t="str">
        <f>IF(TRIM(INDEX('Member Census'!$B$23:$BC$1401,MATCH($A160,'Member Census'!$A$23:$A$1401,FALSE),MATCH(F$1,'Member Census'!$B$22:$BC$22,FALSE)))="","",TEXT(TRIM(INDEX('Member Census'!$B$23:$BC$1401,MATCH($A160,'Member Census'!$A$23:$A$1401,FALSE),MATCH(F$1,'Member Census'!$B$22:$BC$22,FALSE))),"mmddyyyy"))</f>
        <v/>
      </c>
      <c r="G160" s="7" t="str">
        <f>IF(TRIM($E160)&lt;&gt;"",IF($D160=1,IFERROR(VLOOKUP(INDEX('Member Census'!$B$23:$BC$1401,MATCH($A160,'Member Census'!$A$23:$A$1401,FALSE),MATCH(G$1,'Member Census'!$B$22:$BC$22,FALSE)),Key!$C$2:$F$29,4,FALSE),""),G159),"")</f>
        <v/>
      </c>
      <c r="H160" s="7" t="str">
        <f>IF(TRIM($E160)&lt;&gt;"",IF($D160=1,IF(TRIM(INDEX('Member Census'!$B$23:$BC$1401,MATCH($A160,'Member Census'!$A$23:$A$1401,FALSE),MATCH(H$1,'Member Census'!$B$22:$BC$22,FALSE)))="",$G160,IFERROR(VLOOKUP(INDEX('Member Census'!$B$23:$BC$1401,MATCH($A160,'Member Census'!$A$23:$A$1401,FALSE),MATCH(H$1,'Member Census'!$B$22:$BC$22,FALSE)),Key!$D$2:$F$29,3,FALSE),"")),H159),"")</f>
        <v/>
      </c>
      <c r="I160" s="7" t="str">
        <f>IF(TRIM(INDEX('Member Census'!$B$23:$BC$1401,MATCH($A160,'Member Census'!$A$23:$A$1401,FALSE),MATCH(I$1,'Member Census'!$B$22:$BC$22,FALSE)))="","",INDEX('Member Census'!$B$23:$BC$1401,MATCH($A160,'Member Census'!$A$23:$A$1401,FALSE),MATCH(I$1,'Member Census'!$B$22:$BC$22,FALSE)))</f>
        <v/>
      </c>
      <c r="J160" s="7"/>
      <c r="K160" s="7" t="str">
        <f>LEFT(TRIM(IF(TRIM(INDEX('Member Census'!$B$23:$BC$1401,MATCH($A160,'Member Census'!$A$23:$A$1401,FALSE),MATCH(K$1,'Member Census'!$B$22:$BC$22,FALSE)))="",IF(AND(TRIM($E160)&lt;&gt;"",$D160&gt;1),K159,""),INDEX('Member Census'!$B$23:$BC$1401,MATCH($A160,'Member Census'!$A$23:$A$1401,FALSE),MATCH(K$1,'Member Census'!$B$22:$BC$22,FALSE)))),5)</f>
        <v/>
      </c>
      <c r="L160" s="7" t="str">
        <f t="shared" si="11"/>
        <v/>
      </c>
      <c r="M160" s="7" t="str">
        <f>IF(TRIM($E160)&lt;&gt;"",TRIM(IF(TRIM(INDEX('Member Census'!$B$23:$BC$1401,MATCH($A160,'Member Census'!$A$23:$A$1401,FALSE),MATCH(M$1,'Member Census'!$B$22:$BC$22,FALSE)))="",IF(AND(TRIM($E160)&lt;&gt;"",$D160&gt;1),M159,"N"),INDEX('Member Census'!$B$23:$BC$1401,MATCH($A160,'Member Census'!$A$23:$A$1401,FALSE),MATCH(M$1,'Member Census'!$B$22:$BC$22,FALSE)))),"")</f>
        <v/>
      </c>
      <c r="N160" s="7"/>
      <c r="O160" s="7" t="str">
        <f>TRIM(IF(TRIM(INDEX('Member Census'!$B$23:$BC$1401,MATCH($A160,'Member Census'!$A$23:$A$1401,FALSE),MATCH(O$1,'Member Census'!$B$22:$BC$22,FALSE)))="",IF(AND(TRIM($E160)&lt;&gt;"",$D160&gt;1),O159,""),INDEX('Member Census'!$B$23:$BC$1401,MATCH($A160,'Member Census'!$A$23:$A$1401,FALSE),MATCH(O$1,'Member Census'!$B$22:$BC$22,FALSE))))</f>
        <v/>
      </c>
      <c r="P160" s="7" t="str">
        <f>TRIM(IF(TRIM(INDEX('Member Census'!$B$23:$BC$1401,MATCH($A160,'Member Census'!$A$23:$A$1401,FALSE),MATCH(P$1,'Member Census'!$B$22:$BC$22,FALSE)))="",IF(AND(TRIM($E160)&lt;&gt;"",$D160&gt;1),P159,""),INDEX('Member Census'!$B$23:$BC$1401,MATCH($A160,'Member Census'!$A$23:$A$1401,FALSE),MATCH(P$1,'Member Census'!$B$22:$BC$22,FALSE))))</f>
        <v/>
      </c>
      <c r="Q160" s="7"/>
    </row>
    <row r="161" spans="1:17" x14ac:dyDescent="0.3">
      <c r="A161" s="1">
        <f t="shared" si="9"/>
        <v>154</v>
      </c>
      <c r="B161" s="3"/>
      <c r="C161" s="7" t="str">
        <f t="shared" si="10"/>
        <v/>
      </c>
      <c r="D161" s="7" t="str">
        <f t="shared" si="8"/>
        <v/>
      </c>
      <c r="E161" s="9" t="str">
        <f>IF(TRIM(INDEX('Member Census'!$B$23:$BC$1401,MATCH($A161,'Member Census'!$A$23:$A$1401,FALSE),MATCH(E$1,'Member Census'!$B$22:$BC$22,FALSE)))="","",VLOOKUP(INDEX('Member Census'!$B$23:$BC$1401,MATCH($A161,'Member Census'!$A$23:$A$1401,FALSE),MATCH(E$1,'Member Census'!$B$22:$BC$22,FALSE)),Key!$A$2:$B$27,2,FALSE))</f>
        <v/>
      </c>
      <c r="F161" s="10" t="str">
        <f>IF(TRIM(INDEX('Member Census'!$B$23:$BC$1401,MATCH($A161,'Member Census'!$A$23:$A$1401,FALSE),MATCH(F$1,'Member Census'!$B$22:$BC$22,FALSE)))="","",TEXT(TRIM(INDEX('Member Census'!$B$23:$BC$1401,MATCH($A161,'Member Census'!$A$23:$A$1401,FALSE),MATCH(F$1,'Member Census'!$B$22:$BC$22,FALSE))),"mmddyyyy"))</f>
        <v/>
      </c>
      <c r="G161" s="7" t="str">
        <f>IF(TRIM($E161)&lt;&gt;"",IF($D161=1,IFERROR(VLOOKUP(INDEX('Member Census'!$B$23:$BC$1401,MATCH($A161,'Member Census'!$A$23:$A$1401,FALSE),MATCH(G$1,'Member Census'!$B$22:$BC$22,FALSE)),Key!$C$2:$F$29,4,FALSE),""),G160),"")</f>
        <v/>
      </c>
      <c r="H161" s="7" t="str">
        <f>IF(TRIM($E161)&lt;&gt;"",IF($D161=1,IF(TRIM(INDEX('Member Census'!$B$23:$BC$1401,MATCH($A161,'Member Census'!$A$23:$A$1401,FALSE),MATCH(H$1,'Member Census'!$B$22:$BC$22,FALSE)))="",$G161,IFERROR(VLOOKUP(INDEX('Member Census'!$B$23:$BC$1401,MATCH($A161,'Member Census'!$A$23:$A$1401,FALSE),MATCH(H$1,'Member Census'!$B$22:$BC$22,FALSE)),Key!$D$2:$F$29,3,FALSE),"")),H160),"")</f>
        <v/>
      </c>
      <c r="I161" s="7" t="str">
        <f>IF(TRIM(INDEX('Member Census'!$B$23:$BC$1401,MATCH($A161,'Member Census'!$A$23:$A$1401,FALSE),MATCH(I$1,'Member Census'!$B$22:$BC$22,FALSE)))="","",INDEX('Member Census'!$B$23:$BC$1401,MATCH($A161,'Member Census'!$A$23:$A$1401,FALSE),MATCH(I$1,'Member Census'!$B$22:$BC$22,FALSE)))</f>
        <v/>
      </c>
      <c r="J161" s="7"/>
      <c r="K161" s="7" t="str">
        <f>LEFT(TRIM(IF(TRIM(INDEX('Member Census'!$B$23:$BC$1401,MATCH($A161,'Member Census'!$A$23:$A$1401,FALSE),MATCH(K$1,'Member Census'!$B$22:$BC$22,FALSE)))="",IF(AND(TRIM($E161)&lt;&gt;"",$D161&gt;1),K160,""),INDEX('Member Census'!$B$23:$BC$1401,MATCH($A161,'Member Census'!$A$23:$A$1401,FALSE),MATCH(K$1,'Member Census'!$B$22:$BC$22,FALSE)))),5)</f>
        <v/>
      </c>
      <c r="L161" s="7" t="str">
        <f t="shared" si="11"/>
        <v/>
      </c>
      <c r="M161" s="7" t="str">
        <f>IF(TRIM($E161)&lt;&gt;"",TRIM(IF(TRIM(INDEX('Member Census'!$B$23:$BC$1401,MATCH($A161,'Member Census'!$A$23:$A$1401,FALSE),MATCH(M$1,'Member Census'!$B$22:$BC$22,FALSE)))="",IF(AND(TRIM($E161)&lt;&gt;"",$D161&gt;1),M160,"N"),INDEX('Member Census'!$B$23:$BC$1401,MATCH($A161,'Member Census'!$A$23:$A$1401,FALSE),MATCH(M$1,'Member Census'!$B$22:$BC$22,FALSE)))),"")</f>
        <v/>
      </c>
      <c r="N161" s="7"/>
      <c r="O161" s="7" t="str">
        <f>TRIM(IF(TRIM(INDEX('Member Census'!$B$23:$BC$1401,MATCH($A161,'Member Census'!$A$23:$A$1401,FALSE),MATCH(O$1,'Member Census'!$B$22:$BC$22,FALSE)))="",IF(AND(TRIM($E161)&lt;&gt;"",$D161&gt;1),O160,""),INDEX('Member Census'!$B$23:$BC$1401,MATCH($A161,'Member Census'!$A$23:$A$1401,FALSE),MATCH(O$1,'Member Census'!$B$22:$BC$22,FALSE))))</f>
        <v/>
      </c>
      <c r="P161" s="7" t="str">
        <f>TRIM(IF(TRIM(INDEX('Member Census'!$B$23:$BC$1401,MATCH($A161,'Member Census'!$A$23:$A$1401,FALSE),MATCH(P$1,'Member Census'!$B$22:$BC$22,FALSE)))="",IF(AND(TRIM($E161)&lt;&gt;"",$D161&gt;1),P160,""),INDEX('Member Census'!$B$23:$BC$1401,MATCH($A161,'Member Census'!$A$23:$A$1401,FALSE),MATCH(P$1,'Member Census'!$B$22:$BC$22,FALSE))))</f>
        <v/>
      </c>
      <c r="Q161" s="7"/>
    </row>
    <row r="162" spans="1:17" x14ac:dyDescent="0.3">
      <c r="A162" s="1">
        <f t="shared" si="9"/>
        <v>155</v>
      </c>
      <c r="B162" s="3"/>
      <c r="C162" s="7" t="str">
        <f t="shared" si="10"/>
        <v/>
      </c>
      <c r="D162" s="7" t="str">
        <f t="shared" si="8"/>
        <v/>
      </c>
      <c r="E162" s="9" t="str">
        <f>IF(TRIM(INDEX('Member Census'!$B$23:$BC$1401,MATCH($A162,'Member Census'!$A$23:$A$1401,FALSE),MATCH(E$1,'Member Census'!$B$22:$BC$22,FALSE)))="","",VLOOKUP(INDEX('Member Census'!$B$23:$BC$1401,MATCH($A162,'Member Census'!$A$23:$A$1401,FALSE),MATCH(E$1,'Member Census'!$B$22:$BC$22,FALSE)),Key!$A$2:$B$27,2,FALSE))</f>
        <v/>
      </c>
      <c r="F162" s="10" t="str">
        <f>IF(TRIM(INDEX('Member Census'!$B$23:$BC$1401,MATCH($A162,'Member Census'!$A$23:$A$1401,FALSE),MATCH(F$1,'Member Census'!$B$22:$BC$22,FALSE)))="","",TEXT(TRIM(INDEX('Member Census'!$B$23:$BC$1401,MATCH($A162,'Member Census'!$A$23:$A$1401,FALSE),MATCH(F$1,'Member Census'!$B$22:$BC$22,FALSE))),"mmddyyyy"))</f>
        <v/>
      </c>
      <c r="G162" s="7" t="str">
        <f>IF(TRIM($E162)&lt;&gt;"",IF($D162=1,IFERROR(VLOOKUP(INDEX('Member Census'!$B$23:$BC$1401,MATCH($A162,'Member Census'!$A$23:$A$1401,FALSE),MATCH(G$1,'Member Census'!$B$22:$BC$22,FALSE)),Key!$C$2:$F$29,4,FALSE),""),G161),"")</f>
        <v/>
      </c>
      <c r="H162" s="7" t="str">
        <f>IF(TRIM($E162)&lt;&gt;"",IF($D162=1,IF(TRIM(INDEX('Member Census'!$B$23:$BC$1401,MATCH($A162,'Member Census'!$A$23:$A$1401,FALSE),MATCH(H$1,'Member Census'!$B$22:$BC$22,FALSE)))="",$G162,IFERROR(VLOOKUP(INDEX('Member Census'!$B$23:$BC$1401,MATCH($A162,'Member Census'!$A$23:$A$1401,FALSE),MATCH(H$1,'Member Census'!$B$22:$BC$22,FALSE)),Key!$D$2:$F$29,3,FALSE),"")),H161),"")</f>
        <v/>
      </c>
      <c r="I162" s="7" t="str">
        <f>IF(TRIM(INDEX('Member Census'!$B$23:$BC$1401,MATCH($A162,'Member Census'!$A$23:$A$1401,FALSE),MATCH(I$1,'Member Census'!$B$22:$BC$22,FALSE)))="","",INDEX('Member Census'!$B$23:$BC$1401,MATCH($A162,'Member Census'!$A$23:$A$1401,FALSE),MATCH(I$1,'Member Census'!$B$22:$BC$22,FALSE)))</f>
        <v/>
      </c>
      <c r="J162" s="7"/>
      <c r="K162" s="7" t="str">
        <f>LEFT(TRIM(IF(TRIM(INDEX('Member Census'!$B$23:$BC$1401,MATCH($A162,'Member Census'!$A$23:$A$1401,FALSE),MATCH(K$1,'Member Census'!$B$22:$BC$22,FALSE)))="",IF(AND(TRIM($E162)&lt;&gt;"",$D162&gt;1),K161,""),INDEX('Member Census'!$B$23:$BC$1401,MATCH($A162,'Member Census'!$A$23:$A$1401,FALSE),MATCH(K$1,'Member Census'!$B$22:$BC$22,FALSE)))),5)</f>
        <v/>
      </c>
      <c r="L162" s="7" t="str">
        <f t="shared" si="11"/>
        <v/>
      </c>
      <c r="M162" s="7" t="str">
        <f>IF(TRIM($E162)&lt;&gt;"",TRIM(IF(TRIM(INDEX('Member Census'!$B$23:$BC$1401,MATCH($A162,'Member Census'!$A$23:$A$1401,FALSE),MATCH(M$1,'Member Census'!$B$22:$BC$22,FALSE)))="",IF(AND(TRIM($E162)&lt;&gt;"",$D162&gt;1),M161,"N"),INDEX('Member Census'!$B$23:$BC$1401,MATCH($A162,'Member Census'!$A$23:$A$1401,FALSE),MATCH(M$1,'Member Census'!$B$22:$BC$22,FALSE)))),"")</f>
        <v/>
      </c>
      <c r="N162" s="7"/>
      <c r="O162" s="7" t="str">
        <f>TRIM(IF(TRIM(INDEX('Member Census'!$B$23:$BC$1401,MATCH($A162,'Member Census'!$A$23:$A$1401,FALSE),MATCH(O$1,'Member Census'!$B$22:$BC$22,FALSE)))="",IF(AND(TRIM($E162)&lt;&gt;"",$D162&gt;1),O161,""),INDEX('Member Census'!$B$23:$BC$1401,MATCH($A162,'Member Census'!$A$23:$A$1401,FALSE),MATCH(O$1,'Member Census'!$B$22:$BC$22,FALSE))))</f>
        <v/>
      </c>
      <c r="P162" s="7" t="str">
        <f>TRIM(IF(TRIM(INDEX('Member Census'!$B$23:$BC$1401,MATCH($A162,'Member Census'!$A$23:$A$1401,FALSE),MATCH(P$1,'Member Census'!$B$22:$BC$22,FALSE)))="",IF(AND(TRIM($E162)&lt;&gt;"",$D162&gt;1),P161,""),INDEX('Member Census'!$B$23:$BC$1401,MATCH($A162,'Member Census'!$A$23:$A$1401,FALSE),MATCH(P$1,'Member Census'!$B$22:$BC$22,FALSE))))</f>
        <v/>
      </c>
      <c r="Q162" s="7"/>
    </row>
    <row r="163" spans="1:17" x14ac:dyDescent="0.3">
      <c r="A163" s="1">
        <f t="shared" si="9"/>
        <v>156</v>
      </c>
      <c r="B163" s="3"/>
      <c r="C163" s="7" t="str">
        <f t="shared" si="10"/>
        <v/>
      </c>
      <c r="D163" s="7" t="str">
        <f t="shared" si="8"/>
        <v/>
      </c>
      <c r="E163" s="9" t="str">
        <f>IF(TRIM(INDEX('Member Census'!$B$23:$BC$1401,MATCH($A163,'Member Census'!$A$23:$A$1401,FALSE),MATCH(E$1,'Member Census'!$B$22:$BC$22,FALSE)))="","",VLOOKUP(INDEX('Member Census'!$B$23:$BC$1401,MATCH($A163,'Member Census'!$A$23:$A$1401,FALSE),MATCH(E$1,'Member Census'!$B$22:$BC$22,FALSE)),Key!$A$2:$B$27,2,FALSE))</f>
        <v/>
      </c>
      <c r="F163" s="10" t="str">
        <f>IF(TRIM(INDEX('Member Census'!$B$23:$BC$1401,MATCH($A163,'Member Census'!$A$23:$A$1401,FALSE),MATCH(F$1,'Member Census'!$B$22:$BC$22,FALSE)))="","",TEXT(TRIM(INDEX('Member Census'!$B$23:$BC$1401,MATCH($A163,'Member Census'!$A$23:$A$1401,FALSE),MATCH(F$1,'Member Census'!$B$22:$BC$22,FALSE))),"mmddyyyy"))</f>
        <v/>
      </c>
      <c r="G163" s="7" t="str">
        <f>IF(TRIM($E163)&lt;&gt;"",IF($D163=1,IFERROR(VLOOKUP(INDEX('Member Census'!$B$23:$BC$1401,MATCH($A163,'Member Census'!$A$23:$A$1401,FALSE),MATCH(G$1,'Member Census'!$B$22:$BC$22,FALSE)),Key!$C$2:$F$29,4,FALSE),""),G162),"")</f>
        <v/>
      </c>
      <c r="H163" s="7" t="str">
        <f>IF(TRIM($E163)&lt;&gt;"",IF($D163=1,IF(TRIM(INDEX('Member Census'!$B$23:$BC$1401,MATCH($A163,'Member Census'!$A$23:$A$1401,FALSE),MATCH(H$1,'Member Census'!$B$22:$BC$22,FALSE)))="",$G163,IFERROR(VLOOKUP(INDEX('Member Census'!$B$23:$BC$1401,MATCH($A163,'Member Census'!$A$23:$A$1401,FALSE),MATCH(H$1,'Member Census'!$B$22:$BC$22,FALSE)),Key!$D$2:$F$29,3,FALSE),"")),H162),"")</f>
        <v/>
      </c>
      <c r="I163" s="7" t="str">
        <f>IF(TRIM(INDEX('Member Census'!$B$23:$BC$1401,MATCH($A163,'Member Census'!$A$23:$A$1401,FALSE),MATCH(I$1,'Member Census'!$B$22:$BC$22,FALSE)))="","",INDEX('Member Census'!$B$23:$BC$1401,MATCH($A163,'Member Census'!$A$23:$A$1401,FALSE),MATCH(I$1,'Member Census'!$B$22:$BC$22,FALSE)))</f>
        <v/>
      </c>
      <c r="J163" s="7"/>
      <c r="K163" s="7" t="str">
        <f>LEFT(TRIM(IF(TRIM(INDEX('Member Census'!$B$23:$BC$1401,MATCH($A163,'Member Census'!$A$23:$A$1401,FALSE),MATCH(K$1,'Member Census'!$B$22:$BC$22,FALSE)))="",IF(AND(TRIM($E163)&lt;&gt;"",$D163&gt;1),K162,""),INDEX('Member Census'!$B$23:$BC$1401,MATCH($A163,'Member Census'!$A$23:$A$1401,FALSE),MATCH(K$1,'Member Census'!$B$22:$BC$22,FALSE)))),5)</f>
        <v/>
      </c>
      <c r="L163" s="7" t="str">
        <f t="shared" si="11"/>
        <v/>
      </c>
      <c r="M163" s="7" t="str">
        <f>IF(TRIM($E163)&lt;&gt;"",TRIM(IF(TRIM(INDEX('Member Census'!$B$23:$BC$1401,MATCH($A163,'Member Census'!$A$23:$A$1401,FALSE),MATCH(M$1,'Member Census'!$B$22:$BC$22,FALSE)))="",IF(AND(TRIM($E163)&lt;&gt;"",$D163&gt;1),M162,"N"),INDEX('Member Census'!$B$23:$BC$1401,MATCH($A163,'Member Census'!$A$23:$A$1401,FALSE),MATCH(M$1,'Member Census'!$B$22:$BC$22,FALSE)))),"")</f>
        <v/>
      </c>
      <c r="N163" s="7"/>
      <c r="O163" s="7" t="str">
        <f>TRIM(IF(TRIM(INDEX('Member Census'!$B$23:$BC$1401,MATCH($A163,'Member Census'!$A$23:$A$1401,FALSE),MATCH(O$1,'Member Census'!$B$22:$BC$22,FALSE)))="",IF(AND(TRIM($E163)&lt;&gt;"",$D163&gt;1),O162,""),INDEX('Member Census'!$B$23:$BC$1401,MATCH($A163,'Member Census'!$A$23:$A$1401,FALSE),MATCH(O$1,'Member Census'!$B$22:$BC$22,FALSE))))</f>
        <v/>
      </c>
      <c r="P163" s="7" t="str">
        <f>TRIM(IF(TRIM(INDEX('Member Census'!$B$23:$BC$1401,MATCH($A163,'Member Census'!$A$23:$A$1401,FALSE),MATCH(P$1,'Member Census'!$B$22:$BC$22,FALSE)))="",IF(AND(TRIM($E163)&lt;&gt;"",$D163&gt;1),P162,""),INDEX('Member Census'!$B$23:$BC$1401,MATCH($A163,'Member Census'!$A$23:$A$1401,FALSE),MATCH(P$1,'Member Census'!$B$22:$BC$22,FALSE))))</f>
        <v/>
      </c>
      <c r="Q163" s="7"/>
    </row>
    <row r="164" spans="1:17" x14ac:dyDescent="0.3">
      <c r="A164" s="1">
        <f t="shared" si="9"/>
        <v>157</v>
      </c>
      <c r="B164" s="3"/>
      <c r="C164" s="7" t="str">
        <f t="shared" si="10"/>
        <v/>
      </c>
      <c r="D164" s="7" t="str">
        <f t="shared" si="8"/>
        <v/>
      </c>
      <c r="E164" s="9" t="str">
        <f>IF(TRIM(INDEX('Member Census'!$B$23:$BC$1401,MATCH($A164,'Member Census'!$A$23:$A$1401,FALSE),MATCH(E$1,'Member Census'!$B$22:$BC$22,FALSE)))="","",VLOOKUP(INDEX('Member Census'!$B$23:$BC$1401,MATCH($A164,'Member Census'!$A$23:$A$1401,FALSE),MATCH(E$1,'Member Census'!$B$22:$BC$22,FALSE)),Key!$A$2:$B$27,2,FALSE))</f>
        <v/>
      </c>
      <c r="F164" s="10" t="str">
        <f>IF(TRIM(INDEX('Member Census'!$B$23:$BC$1401,MATCH($A164,'Member Census'!$A$23:$A$1401,FALSE),MATCH(F$1,'Member Census'!$B$22:$BC$22,FALSE)))="","",TEXT(TRIM(INDEX('Member Census'!$B$23:$BC$1401,MATCH($A164,'Member Census'!$A$23:$A$1401,FALSE),MATCH(F$1,'Member Census'!$B$22:$BC$22,FALSE))),"mmddyyyy"))</f>
        <v/>
      </c>
      <c r="G164" s="7" t="str">
        <f>IF(TRIM($E164)&lt;&gt;"",IF($D164=1,IFERROR(VLOOKUP(INDEX('Member Census'!$B$23:$BC$1401,MATCH($A164,'Member Census'!$A$23:$A$1401,FALSE),MATCH(G$1,'Member Census'!$B$22:$BC$22,FALSE)),Key!$C$2:$F$29,4,FALSE),""),G163),"")</f>
        <v/>
      </c>
      <c r="H164" s="7" t="str">
        <f>IF(TRIM($E164)&lt;&gt;"",IF($D164=1,IF(TRIM(INDEX('Member Census'!$B$23:$BC$1401,MATCH($A164,'Member Census'!$A$23:$A$1401,FALSE),MATCH(H$1,'Member Census'!$B$22:$BC$22,FALSE)))="",$G164,IFERROR(VLOOKUP(INDEX('Member Census'!$B$23:$BC$1401,MATCH($A164,'Member Census'!$A$23:$A$1401,FALSE),MATCH(H$1,'Member Census'!$B$22:$BC$22,FALSE)),Key!$D$2:$F$29,3,FALSE),"")),H163),"")</f>
        <v/>
      </c>
      <c r="I164" s="7" t="str">
        <f>IF(TRIM(INDEX('Member Census'!$B$23:$BC$1401,MATCH($A164,'Member Census'!$A$23:$A$1401,FALSE),MATCH(I$1,'Member Census'!$B$22:$BC$22,FALSE)))="","",INDEX('Member Census'!$B$23:$BC$1401,MATCH($A164,'Member Census'!$A$23:$A$1401,FALSE),MATCH(I$1,'Member Census'!$B$22:$BC$22,FALSE)))</f>
        <v/>
      </c>
      <c r="J164" s="7"/>
      <c r="K164" s="7" t="str">
        <f>LEFT(TRIM(IF(TRIM(INDEX('Member Census'!$B$23:$BC$1401,MATCH($A164,'Member Census'!$A$23:$A$1401,FALSE),MATCH(K$1,'Member Census'!$B$22:$BC$22,FALSE)))="",IF(AND(TRIM($E164)&lt;&gt;"",$D164&gt;1),K163,""),INDEX('Member Census'!$B$23:$BC$1401,MATCH($A164,'Member Census'!$A$23:$A$1401,FALSE),MATCH(K$1,'Member Census'!$B$22:$BC$22,FALSE)))),5)</f>
        <v/>
      </c>
      <c r="L164" s="7" t="str">
        <f t="shared" si="11"/>
        <v/>
      </c>
      <c r="M164" s="7" t="str">
        <f>IF(TRIM($E164)&lt;&gt;"",TRIM(IF(TRIM(INDEX('Member Census'!$B$23:$BC$1401,MATCH($A164,'Member Census'!$A$23:$A$1401,FALSE),MATCH(M$1,'Member Census'!$B$22:$BC$22,FALSE)))="",IF(AND(TRIM($E164)&lt;&gt;"",$D164&gt;1),M163,"N"),INDEX('Member Census'!$B$23:$BC$1401,MATCH($A164,'Member Census'!$A$23:$A$1401,FALSE),MATCH(M$1,'Member Census'!$B$22:$BC$22,FALSE)))),"")</f>
        <v/>
      </c>
      <c r="N164" s="7"/>
      <c r="O164" s="7" t="str">
        <f>TRIM(IF(TRIM(INDEX('Member Census'!$B$23:$BC$1401,MATCH($A164,'Member Census'!$A$23:$A$1401,FALSE),MATCH(O$1,'Member Census'!$B$22:$BC$22,FALSE)))="",IF(AND(TRIM($E164)&lt;&gt;"",$D164&gt;1),O163,""),INDEX('Member Census'!$B$23:$BC$1401,MATCH($A164,'Member Census'!$A$23:$A$1401,FALSE),MATCH(O$1,'Member Census'!$B$22:$BC$22,FALSE))))</f>
        <v/>
      </c>
      <c r="P164" s="7" t="str">
        <f>TRIM(IF(TRIM(INDEX('Member Census'!$B$23:$BC$1401,MATCH($A164,'Member Census'!$A$23:$A$1401,FALSE),MATCH(P$1,'Member Census'!$B$22:$BC$22,FALSE)))="",IF(AND(TRIM($E164)&lt;&gt;"",$D164&gt;1),P163,""),INDEX('Member Census'!$B$23:$BC$1401,MATCH($A164,'Member Census'!$A$23:$A$1401,FALSE),MATCH(P$1,'Member Census'!$B$22:$BC$22,FALSE))))</f>
        <v/>
      </c>
      <c r="Q164" s="7"/>
    </row>
    <row r="165" spans="1:17" x14ac:dyDescent="0.3">
      <c r="A165" s="1">
        <f t="shared" si="9"/>
        <v>158</v>
      </c>
      <c r="B165" s="3"/>
      <c r="C165" s="7" t="str">
        <f t="shared" si="10"/>
        <v/>
      </c>
      <c r="D165" s="7" t="str">
        <f t="shared" si="8"/>
        <v/>
      </c>
      <c r="E165" s="9" t="str">
        <f>IF(TRIM(INDEX('Member Census'!$B$23:$BC$1401,MATCH($A165,'Member Census'!$A$23:$A$1401,FALSE),MATCH(E$1,'Member Census'!$B$22:$BC$22,FALSE)))="","",VLOOKUP(INDEX('Member Census'!$B$23:$BC$1401,MATCH($A165,'Member Census'!$A$23:$A$1401,FALSE),MATCH(E$1,'Member Census'!$B$22:$BC$22,FALSE)),Key!$A$2:$B$27,2,FALSE))</f>
        <v/>
      </c>
      <c r="F165" s="10" t="str">
        <f>IF(TRIM(INDEX('Member Census'!$B$23:$BC$1401,MATCH($A165,'Member Census'!$A$23:$A$1401,FALSE),MATCH(F$1,'Member Census'!$B$22:$BC$22,FALSE)))="","",TEXT(TRIM(INDEX('Member Census'!$B$23:$BC$1401,MATCH($A165,'Member Census'!$A$23:$A$1401,FALSE),MATCH(F$1,'Member Census'!$B$22:$BC$22,FALSE))),"mmddyyyy"))</f>
        <v/>
      </c>
      <c r="G165" s="7" t="str">
        <f>IF(TRIM($E165)&lt;&gt;"",IF($D165=1,IFERROR(VLOOKUP(INDEX('Member Census'!$B$23:$BC$1401,MATCH($A165,'Member Census'!$A$23:$A$1401,FALSE),MATCH(G$1,'Member Census'!$B$22:$BC$22,FALSE)),Key!$C$2:$F$29,4,FALSE),""),G164),"")</f>
        <v/>
      </c>
      <c r="H165" s="7" t="str">
        <f>IF(TRIM($E165)&lt;&gt;"",IF($D165=1,IF(TRIM(INDEX('Member Census'!$B$23:$BC$1401,MATCH($A165,'Member Census'!$A$23:$A$1401,FALSE),MATCH(H$1,'Member Census'!$B$22:$BC$22,FALSE)))="",$G165,IFERROR(VLOOKUP(INDEX('Member Census'!$B$23:$BC$1401,MATCH($A165,'Member Census'!$A$23:$A$1401,FALSE),MATCH(H$1,'Member Census'!$B$22:$BC$22,FALSE)),Key!$D$2:$F$29,3,FALSE),"")),H164),"")</f>
        <v/>
      </c>
      <c r="I165" s="7" t="str">
        <f>IF(TRIM(INDEX('Member Census'!$B$23:$BC$1401,MATCH($A165,'Member Census'!$A$23:$A$1401,FALSE),MATCH(I$1,'Member Census'!$B$22:$BC$22,FALSE)))="","",INDEX('Member Census'!$B$23:$BC$1401,MATCH($A165,'Member Census'!$A$23:$A$1401,FALSE),MATCH(I$1,'Member Census'!$B$22:$BC$22,FALSE)))</f>
        <v/>
      </c>
      <c r="J165" s="7"/>
      <c r="K165" s="7" t="str">
        <f>LEFT(TRIM(IF(TRIM(INDEX('Member Census'!$B$23:$BC$1401,MATCH($A165,'Member Census'!$A$23:$A$1401,FALSE),MATCH(K$1,'Member Census'!$B$22:$BC$22,FALSE)))="",IF(AND(TRIM($E165)&lt;&gt;"",$D165&gt;1),K164,""),INDEX('Member Census'!$B$23:$BC$1401,MATCH($A165,'Member Census'!$A$23:$A$1401,FALSE),MATCH(K$1,'Member Census'!$B$22:$BC$22,FALSE)))),5)</f>
        <v/>
      </c>
      <c r="L165" s="7" t="str">
        <f t="shared" si="11"/>
        <v/>
      </c>
      <c r="M165" s="7" t="str">
        <f>IF(TRIM($E165)&lt;&gt;"",TRIM(IF(TRIM(INDEX('Member Census'!$B$23:$BC$1401,MATCH($A165,'Member Census'!$A$23:$A$1401,FALSE),MATCH(M$1,'Member Census'!$B$22:$BC$22,FALSE)))="",IF(AND(TRIM($E165)&lt;&gt;"",$D165&gt;1),M164,"N"),INDEX('Member Census'!$B$23:$BC$1401,MATCH($A165,'Member Census'!$A$23:$A$1401,FALSE),MATCH(M$1,'Member Census'!$B$22:$BC$22,FALSE)))),"")</f>
        <v/>
      </c>
      <c r="N165" s="7"/>
      <c r="O165" s="7" t="str">
        <f>TRIM(IF(TRIM(INDEX('Member Census'!$B$23:$BC$1401,MATCH($A165,'Member Census'!$A$23:$A$1401,FALSE),MATCH(O$1,'Member Census'!$B$22:$BC$22,FALSE)))="",IF(AND(TRIM($E165)&lt;&gt;"",$D165&gt;1),O164,""),INDEX('Member Census'!$B$23:$BC$1401,MATCH($A165,'Member Census'!$A$23:$A$1401,FALSE),MATCH(O$1,'Member Census'!$B$22:$BC$22,FALSE))))</f>
        <v/>
      </c>
      <c r="P165" s="7" t="str">
        <f>TRIM(IF(TRIM(INDEX('Member Census'!$B$23:$BC$1401,MATCH($A165,'Member Census'!$A$23:$A$1401,FALSE),MATCH(P$1,'Member Census'!$B$22:$BC$22,FALSE)))="",IF(AND(TRIM($E165)&lt;&gt;"",$D165&gt;1),P164,""),INDEX('Member Census'!$B$23:$BC$1401,MATCH($A165,'Member Census'!$A$23:$A$1401,FALSE),MATCH(P$1,'Member Census'!$B$22:$BC$22,FALSE))))</f>
        <v/>
      </c>
      <c r="Q165" s="7"/>
    </row>
    <row r="166" spans="1:17" x14ac:dyDescent="0.3">
      <c r="A166" s="1">
        <f t="shared" si="9"/>
        <v>159</v>
      </c>
      <c r="B166" s="3"/>
      <c r="C166" s="7" t="str">
        <f t="shared" si="10"/>
        <v/>
      </c>
      <c r="D166" s="7" t="str">
        <f t="shared" si="8"/>
        <v/>
      </c>
      <c r="E166" s="9" t="str">
        <f>IF(TRIM(INDEX('Member Census'!$B$23:$BC$1401,MATCH($A166,'Member Census'!$A$23:$A$1401,FALSE),MATCH(E$1,'Member Census'!$B$22:$BC$22,FALSE)))="","",VLOOKUP(INDEX('Member Census'!$B$23:$BC$1401,MATCH($A166,'Member Census'!$A$23:$A$1401,FALSE),MATCH(E$1,'Member Census'!$B$22:$BC$22,FALSE)),Key!$A$2:$B$27,2,FALSE))</f>
        <v/>
      </c>
      <c r="F166" s="10" t="str">
        <f>IF(TRIM(INDEX('Member Census'!$B$23:$BC$1401,MATCH($A166,'Member Census'!$A$23:$A$1401,FALSE),MATCH(F$1,'Member Census'!$B$22:$BC$22,FALSE)))="","",TEXT(TRIM(INDEX('Member Census'!$B$23:$BC$1401,MATCH($A166,'Member Census'!$A$23:$A$1401,FALSE),MATCH(F$1,'Member Census'!$B$22:$BC$22,FALSE))),"mmddyyyy"))</f>
        <v/>
      </c>
      <c r="G166" s="7" t="str">
        <f>IF(TRIM($E166)&lt;&gt;"",IF($D166=1,IFERROR(VLOOKUP(INDEX('Member Census'!$B$23:$BC$1401,MATCH($A166,'Member Census'!$A$23:$A$1401,FALSE),MATCH(G$1,'Member Census'!$B$22:$BC$22,FALSE)),Key!$C$2:$F$29,4,FALSE),""),G165),"")</f>
        <v/>
      </c>
      <c r="H166" s="7" t="str">
        <f>IF(TRIM($E166)&lt;&gt;"",IF($D166=1,IF(TRIM(INDEX('Member Census'!$B$23:$BC$1401,MATCH($A166,'Member Census'!$A$23:$A$1401,FALSE),MATCH(H$1,'Member Census'!$B$22:$BC$22,FALSE)))="",$G166,IFERROR(VLOOKUP(INDEX('Member Census'!$B$23:$BC$1401,MATCH($A166,'Member Census'!$A$23:$A$1401,FALSE),MATCH(H$1,'Member Census'!$B$22:$BC$22,FALSE)),Key!$D$2:$F$29,3,FALSE),"")),H165),"")</f>
        <v/>
      </c>
      <c r="I166" s="7" t="str">
        <f>IF(TRIM(INDEX('Member Census'!$B$23:$BC$1401,MATCH($A166,'Member Census'!$A$23:$A$1401,FALSE),MATCH(I$1,'Member Census'!$B$22:$BC$22,FALSE)))="","",INDEX('Member Census'!$B$23:$BC$1401,MATCH($A166,'Member Census'!$A$23:$A$1401,FALSE),MATCH(I$1,'Member Census'!$B$22:$BC$22,FALSE)))</f>
        <v/>
      </c>
      <c r="J166" s="7"/>
      <c r="K166" s="7" t="str">
        <f>LEFT(TRIM(IF(TRIM(INDEX('Member Census'!$B$23:$BC$1401,MATCH($A166,'Member Census'!$A$23:$A$1401,FALSE),MATCH(K$1,'Member Census'!$B$22:$BC$22,FALSE)))="",IF(AND(TRIM($E166)&lt;&gt;"",$D166&gt;1),K165,""),INDEX('Member Census'!$B$23:$BC$1401,MATCH($A166,'Member Census'!$A$23:$A$1401,FALSE),MATCH(K$1,'Member Census'!$B$22:$BC$22,FALSE)))),5)</f>
        <v/>
      </c>
      <c r="L166" s="7" t="str">
        <f t="shared" si="11"/>
        <v/>
      </c>
      <c r="M166" s="7" t="str">
        <f>IF(TRIM($E166)&lt;&gt;"",TRIM(IF(TRIM(INDEX('Member Census'!$B$23:$BC$1401,MATCH($A166,'Member Census'!$A$23:$A$1401,FALSE),MATCH(M$1,'Member Census'!$B$22:$BC$22,FALSE)))="",IF(AND(TRIM($E166)&lt;&gt;"",$D166&gt;1),M165,"N"),INDEX('Member Census'!$B$23:$BC$1401,MATCH($A166,'Member Census'!$A$23:$A$1401,FALSE),MATCH(M$1,'Member Census'!$B$22:$BC$22,FALSE)))),"")</f>
        <v/>
      </c>
      <c r="N166" s="7"/>
      <c r="O166" s="7" t="str">
        <f>TRIM(IF(TRIM(INDEX('Member Census'!$B$23:$BC$1401,MATCH($A166,'Member Census'!$A$23:$A$1401,FALSE),MATCH(O$1,'Member Census'!$B$22:$BC$22,FALSE)))="",IF(AND(TRIM($E166)&lt;&gt;"",$D166&gt;1),O165,""),INDEX('Member Census'!$B$23:$BC$1401,MATCH($A166,'Member Census'!$A$23:$A$1401,FALSE),MATCH(O$1,'Member Census'!$B$22:$BC$22,FALSE))))</f>
        <v/>
      </c>
      <c r="P166" s="7" t="str">
        <f>TRIM(IF(TRIM(INDEX('Member Census'!$B$23:$BC$1401,MATCH($A166,'Member Census'!$A$23:$A$1401,FALSE),MATCH(P$1,'Member Census'!$B$22:$BC$22,FALSE)))="",IF(AND(TRIM($E166)&lt;&gt;"",$D166&gt;1),P165,""),INDEX('Member Census'!$B$23:$BC$1401,MATCH($A166,'Member Census'!$A$23:$A$1401,FALSE),MATCH(P$1,'Member Census'!$B$22:$BC$22,FALSE))))</f>
        <v/>
      </c>
      <c r="Q166" s="7"/>
    </row>
    <row r="167" spans="1:17" x14ac:dyDescent="0.3">
      <c r="A167" s="1">
        <f t="shared" si="9"/>
        <v>160</v>
      </c>
      <c r="B167" s="3"/>
      <c r="C167" s="7" t="str">
        <f t="shared" si="10"/>
        <v/>
      </c>
      <c r="D167" s="7" t="str">
        <f t="shared" si="8"/>
        <v/>
      </c>
      <c r="E167" s="9" t="str">
        <f>IF(TRIM(INDEX('Member Census'!$B$23:$BC$1401,MATCH($A167,'Member Census'!$A$23:$A$1401,FALSE),MATCH(E$1,'Member Census'!$B$22:$BC$22,FALSE)))="","",VLOOKUP(INDEX('Member Census'!$B$23:$BC$1401,MATCH($A167,'Member Census'!$A$23:$A$1401,FALSE),MATCH(E$1,'Member Census'!$B$22:$BC$22,FALSE)),Key!$A$2:$B$27,2,FALSE))</f>
        <v/>
      </c>
      <c r="F167" s="10" t="str">
        <f>IF(TRIM(INDEX('Member Census'!$B$23:$BC$1401,MATCH($A167,'Member Census'!$A$23:$A$1401,FALSE),MATCH(F$1,'Member Census'!$B$22:$BC$22,FALSE)))="","",TEXT(TRIM(INDEX('Member Census'!$B$23:$BC$1401,MATCH($A167,'Member Census'!$A$23:$A$1401,FALSE),MATCH(F$1,'Member Census'!$B$22:$BC$22,FALSE))),"mmddyyyy"))</f>
        <v/>
      </c>
      <c r="G167" s="7" t="str">
        <f>IF(TRIM($E167)&lt;&gt;"",IF($D167=1,IFERROR(VLOOKUP(INDEX('Member Census'!$B$23:$BC$1401,MATCH($A167,'Member Census'!$A$23:$A$1401,FALSE),MATCH(G$1,'Member Census'!$B$22:$BC$22,FALSE)),Key!$C$2:$F$29,4,FALSE),""),G166),"")</f>
        <v/>
      </c>
      <c r="H167" s="7" t="str">
        <f>IF(TRIM($E167)&lt;&gt;"",IF($D167=1,IF(TRIM(INDEX('Member Census'!$B$23:$BC$1401,MATCH($A167,'Member Census'!$A$23:$A$1401,FALSE),MATCH(H$1,'Member Census'!$B$22:$BC$22,FALSE)))="",$G167,IFERROR(VLOOKUP(INDEX('Member Census'!$B$23:$BC$1401,MATCH($A167,'Member Census'!$A$23:$A$1401,FALSE),MATCH(H$1,'Member Census'!$B$22:$BC$22,FALSE)),Key!$D$2:$F$29,3,FALSE),"")),H166),"")</f>
        <v/>
      </c>
      <c r="I167" s="7" t="str">
        <f>IF(TRIM(INDEX('Member Census'!$B$23:$BC$1401,MATCH($A167,'Member Census'!$A$23:$A$1401,FALSE),MATCH(I$1,'Member Census'!$B$22:$BC$22,FALSE)))="","",INDEX('Member Census'!$B$23:$BC$1401,MATCH($A167,'Member Census'!$A$23:$A$1401,FALSE),MATCH(I$1,'Member Census'!$B$22:$BC$22,FALSE)))</f>
        <v/>
      </c>
      <c r="J167" s="7"/>
      <c r="K167" s="7" t="str">
        <f>LEFT(TRIM(IF(TRIM(INDEX('Member Census'!$B$23:$BC$1401,MATCH($A167,'Member Census'!$A$23:$A$1401,FALSE),MATCH(K$1,'Member Census'!$B$22:$BC$22,FALSE)))="",IF(AND(TRIM($E167)&lt;&gt;"",$D167&gt;1),K166,""),INDEX('Member Census'!$B$23:$BC$1401,MATCH($A167,'Member Census'!$A$23:$A$1401,FALSE),MATCH(K$1,'Member Census'!$B$22:$BC$22,FALSE)))),5)</f>
        <v/>
      </c>
      <c r="L167" s="7" t="str">
        <f t="shared" si="11"/>
        <v/>
      </c>
      <c r="M167" s="7" t="str">
        <f>IF(TRIM($E167)&lt;&gt;"",TRIM(IF(TRIM(INDEX('Member Census'!$B$23:$BC$1401,MATCH($A167,'Member Census'!$A$23:$A$1401,FALSE),MATCH(M$1,'Member Census'!$B$22:$BC$22,FALSE)))="",IF(AND(TRIM($E167)&lt;&gt;"",$D167&gt;1),M166,"N"),INDEX('Member Census'!$B$23:$BC$1401,MATCH($A167,'Member Census'!$A$23:$A$1401,FALSE),MATCH(M$1,'Member Census'!$B$22:$BC$22,FALSE)))),"")</f>
        <v/>
      </c>
      <c r="N167" s="7"/>
      <c r="O167" s="7" t="str">
        <f>TRIM(IF(TRIM(INDEX('Member Census'!$B$23:$BC$1401,MATCH($A167,'Member Census'!$A$23:$A$1401,FALSE),MATCH(O$1,'Member Census'!$B$22:$BC$22,FALSE)))="",IF(AND(TRIM($E167)&lt;&gt;"",$D167&gt;1),O166,""),INDEX('Member Census'!$B$23:$BC$1401,MATCH($A167,'Member Census'!$A$23:$A$1401,FALSE),MATCH(O$1,'Member Census'!$B$22:$BC$22,FALSE))))</f>
        <v/>
      </c>
      <c r="P167" s="7" t="str">
        <f>TRIM(IF(TRIM(INDEX('Member Census'!$B$23:$BC$1401,MATCH($A167,'Member Census'!$A$23:$A$1401,FALSE),MATCH(P$1,'Member Census'!$B$22:$BC$22,FALSE)))="",IF(AND(TRIM($E167)&lt;&gt;"",$D167&gt;1),P166,""),INDEX('Member Census'!$B$23:$BC$1401,MATCH($A167,'Member Census'!$A$23:$A$1401,FALSE),MATCH(P$1,'Member Census'!$B$22:$BC$22,FALSE))))</f>
        <v/>
      </c>
      <c r="Q167" s="7"/>
    </row>
    <row r="168" spans="1:17" x14ac:dyDescent="0.3">
      <c r="A168" s="1">
        <f t="shared" si="9"/>
        <v>161</v>
      </c>
      <c r="B168" s="3"/>
      <c r="C168" s="7" t="str">
        <f t="shared" si="10"/>
        <v/>
      </c>
      <c r="D168" s="7" t="str">
        <f t="shared" si="8"/>
        <v/>
      </c>
      <c r="E168" s="9" t="str">
        <f>IF(TRIM(INDEX('Member Census'!$B$23:$BC$1401,MATCH($A168,'Member Census'!$A$23:$A$1401,FALSE),MATCH(E$1,'Member Census'!$B$22:$BC$22,FALSE)))="","",VLOOKUP(INDEX('Member Census'!$B$23:$BC$1401,MATCH($A168,'Member Census'!$A$23:$A$1401,FALSE),MATCH(E$1,'Member Census'!$B$22:$BC$22,FALSE)),Key!$A$2:$B$27,2,FALSE))</f>
        <v/>
      </c>
      <c r="F168" s="10" t="str">
        <f>IF(TRIM(INDEX('Member Census'!$B$23:$BC$1401,MATCH($A168,'Member Census'!$A$23:$A$1401,FALSE),MATCH(F$1,'Member Census'!$B$22:$BC$22,FALSE)))="","",TEXT(TRIM(INDEX('Member Census'!$B$23:$BC$1401,MATCH($A168,'Member Census'!$A$23:$A$1401,FALSE),MATCH(F$1,'Member Census'!$B$22:$BC$22,FALSE))),"mmddyyyy"))</f>
        <v/>
      </c>
      <c r="G168" s="7" t="str">
        <f>IF(TRIM($E168)&lt;&gt;"",IF($D168=1,IFERROR(VLOOKUP(INDEX('Member Census'!$B$23:$BC$1401,MATCH($A168,'Member Census'!$A$23:$A$1401,FALSE),MATCH(G$1,'Member Census'!$B$22:$BC$22,FALSE)),Key!$C$2:$F$29,4,FALSE),""),G167),"")</f>
        <v/>
      </c>
      <c r="H168" s="7" t="str">
        <f>IF(TRIM($E168)&lt;&gt;"",IF($D168=1,IF(TRIM(INDEX('Member Census'!$B$23:$BC$1401,MATCH($A168,'Member Census'!$A$23:$A$1401,FALSE),MATCH(H$1,'Member Census'!$B$22:$BC$22,FALSE)))="",$G168,IFERROR(VLOOKUP(INDEX('Member Census'!$B$23:$BC$1401,MATCH($A168,'Member Census'!$A$23:$A$1401,FALSE),MATCH(H$1,'Member Census'!$B$22:$BC$22,FALSE)),Key!$D$2:$F$29,3,FALSE),"")),H167),"")</f>
        <v/>
      </c>
      <c r="I168" s="7" t="str">
        <f>IF(TRIM(INDEX('Member Census'!$B$23:$BC$1401,MATCH($A168,'Member Census'!$A$23:$A$1401,FALSE),MATCH(I$1,'Member Census'!$B$22:$BC$22,FALSE)))="","",INDEX('Member Census'!$B$23:$BC$1401,MATCH($A168,'Member Census'!$A$23:$A$1401,FALSE),MATCH(I$1,'Member Census'!$B$22:$BC$22,FALSE)))</f>
        <v/>
      </c>
      <c r="J168" s="7"/>
      <c r="K168" s="7" t="str">
        <f>LEFT(TRIM(IF(TRIM(INDEX('Member Census'!$B$23:$BC$1401,MATCH($A168,'Member Census'!$A$23:$A$1401,FALSE),MATCH(K$1,'Member Census'!$B$22:$BC$22,FALSE)))="",IF(AND(TRIM($E168)&lt;&gt;"",$D168&gt;1),K167,""),INDEX('Member Census'!$B$23:$BC$1401,MATCH($A168,'Member Census'!$A$23:$A$1401,FALSE),MATCH(K$1,'Member Census'!$B$22:$BC$22,FALSE)))),5)</f>
        <v/>
      </c>
      <c r="L168" s="7" t="str">
        <f t="shared" si="11"/>
        <v/>
      </c>
      <c r="M168" s="7" t="str">
        <f>IF(TRIM($E168)&lt;&gt;"",TRIM(IF(TRIM(INDEX('Member Census'!$B$23:$BC$1401,MATCH($A168,'Member Census'!$A$23:$A$1401,FALSE),MATCH(M$1,'Member Census'!$B$22:$BC$22,FALSE)))="",IF(AND(TRIM($E168)&lt;&gt;"",$D168&gt;1),M167,"N"),INDEX('Member Census'!$B$23:$BC$1401,MATCH($A168,'Member Census'!$A$23:$A$1401,FALSE),MATCH(M$1,'Member Census'!$B$22:$BC$22,FALSE)))),"")</f>
        <v/>
      </c>
      <c r="N168" s="7"/>
      <c r="O168" s="7" t="str">
        <f>TRIM(IF(TRIM(INDEX('Member Census'!$B$23:$BC$1401,MATCH($A168,'Member Census'!$A$23:$A$1401,FALSE),MATCH(O$1,'Member Census'!$B$22:$BC$22,FALSE)))="",IF(AND(TRIM($E168)&lt;&gt;"",$D168&gt;1),O167,""),INDEX('Member Census'!$B$23:$BC$1401,MATCH($A168,'Member Census'!$A$23:$A$1401,FALSE),MATCH(O$1,'Member Census'!$B$22:$BC$22,FALSE))))</f>
        <v/>
      </c>
      <c r="P168" s="7" t="str">
        <f>TRIM(IF(TRIM(INDEX('Member Census'!$B$23:$BC$1401,MATCH($A168,'Member Census'!$A$23:$A$1401,FALSE),MATCH(P$1,'Member Census'!$B$22:$BC$22,FALSE)))="",IF(AND(TRIM($E168)&lt;&gt;"",$D168&gt;1),P167,""),INDEX('Member Census'!$B$23:$BC$1401,MATCH($A168,'Member Census'!$A$23:$A$1401,FALSE),MATCH(P$1,'Member Census'!$B$22:$BC$22,FALSE))))</f>
        <v/>
      </c>
      <c r="Q168" s="7"/>
    </row>
    <row r="169" spans="1:17" x14ac:dyDescent="0.3">
      <c r="A169" s="1">
        <f t="shared" si="9"/>
        <v>162</v>
      </c>
      <c r="B169" s="3"/>
      <c r="C169" s="7" t="str">
        <f t="shared" si="10"/>
        <v/>
      </c>
      <c r="D169" s="7" t="str">
        <f t="shared" si="8"/>
        <v/>
      </c>
      <c r="E169" s="9" t="str">
        <f>IF(TRIM(INDEX('Member Census'!$B$23:$BC$1401,MATCH($A169,'Member Census'!$A$23:$A$1401,FALSE),MATCH(E$1,'Member Census'!$B$22:$BC$22,FALSE)))="","",VLOOKUP(INDEX('Member Census'!$B$23:$BC$1401,MATCH($A169,'Member Census'!$A$23:$A$1401,FALSE),MATCH(E$1,'Member Census'!$B$22:$BC$22,FALSE)),Key!$A$2:$B$27,2,FALSE))</f>
        <v/>
      </c>
      <c r="F169" s="10" t="str">
        <f>IF(TRIM(INDEX('Member Census'!$B$23:$BC$1401,MATCH($A169,'Member Census'!$A$23:$A$1401,FALSE),MATCH(F$1,'Member Census'!$B$22:$BC$22,FALSE)))="","",TEXT(TRIM(INDEX('Member Census'!$B$23:$BC$1401,MATCH($A169,'Member Census'!$A$23:$A$1401,FALSE),MATCH(F$1,'Member Census'!$B$22:$BC$22,FALSE))),"mmddyyyy"))</f>
        <v/>
      </c>
      <c r="G169" s="7" t="str">
        <f>IF(TRIM($E169)&lt;&gt;"",IF($D169=1,IFERROR(VLOOKUP(INDEX('Member Census'!$B$23:$BC$1401,MATCH($A169,'Member Census'!$A$23:$A$1401,FALSE),MATCH(G$1,'Member Census'!$B$22:$BC$22,FALSE)),Key!$C$2:$F$29,4,FALSE),""),G168),"")</f>
        <v/>
      </c>
      <c r="H169" s="7" t="str">
        <f>IF(TRIM($E169)&lt;&gt;"",IF($D169=1,IF(TRIM(INDEX('Member Census'!$B$23:$BC$1401,MATCH($A169,'Member Census'!$A$23:$A$1401,FALSE),MATCH(H$1,'Member Census'!$B$22:$BC$22,FALSE)))="",$G169,IFERROR(VLOOKUP(INDEX('Member Census'!$B$23:$BC$1401,MATCH($A169,'Member Census'!$A$23:$A$1401,FALSE),MATCH(H$1,'Member Census'!$B$22:$BC$22,FALSE)),Key!$D$2:$F$29,3,FALSE),"")),H168),"")</f>
        <v/>
      </c>
      <c r="I169" s="7" t="str">
        <f>IF(TRIM(INDEX('Member Census'!$B$23:$BC$1401,MATCH($A169,'Member Census'!$A$23:$A$1401,FALSE),MATCH(I$1,'Member Census'!$B$22:$BC$22,FALSE)))="","",INDEX('Member Census'!$B$23:$BC$1401,MATCH($A169,'Member Census'!$A$23:$A$1401,FALSE),MATCH(I$1,'Member Census'!$B$22:$BC$22,FALSE)))</f>
        <v/>
      </c>
      <c r="J169" s="7"/>
      <c r="K169" s="7" t="str">
        <f>LEFT(TRIM(IF(TRIM(INDEX('Member Census'!$B$23:$BC$1401,MATCH($A169,'Member Census'!$A$23:$A$1401,FALSE),MATCH(K$1,'Member Census'!$B$22:$BC$22,FALSE)))="",IF(AND(TRIM($E169)&lt;&gt;"",$D169&gt;1),K168,""),INDEX('Member Census'!$B$23:$BC$1401,MATCH($A169,'Member Census'!$A$23:$A$1401,FALSE),MATCH(K$1,'Member Census'!$B$22:$BC$22,FALSE)))),5)</f>
        <v/>
      </c>
      <c r="L169" s="7" t="str">
        <f t="shared" si="11"/>
        <v/>
      </c>
      <c r="M169" s="7" t="str">
        <f>IF(TRIM($E169)&lt;&gt;"",TRIM(IF(TRIM(INDEX('Member Census'!$B$23:$BC$1401,MATCH($A169,'Member Census'!$A$23:$A$1401,FALSE),MATCH(M$1,'Member Census'!$B$22:$BC$22,FALSE)))="",IF(AND(TRIM($E169)&lt;&gt;"",$D169&gt;1),M168,"N"),INDEX('Member Census'!$B$23:$BC$1401,MATCH($A169,'Member Census'!$A$23:$A$1401,FALSE),MATCH(M$1,'Member Census'!$B$22:$BC$22,FALSE)))),"")</f>
        <v/>
      </c>
      <c r="N169" s="7"/>
      <c r="O169" s="7" t="str">
        <f>TRIM(IF(TRIM(INDEX('Member Census'!$B$23:$BC$1401,MATCH($A169,'Member Census'!$A$23:$A$1401,FALSE),MATCH(O$1,'Member Census'!$B$22:$BC$22,FALSE)))="",IF(AND(TRIM($E169)&lt;&gt;"",$D169&gt;1),O168,""),INDEX('Member Census'!$B$23:$BC$1401,MATCH($A169,'Member Census'!$A$23:$A$1401,FALSE),MATCH(O$1,'Member Census'!$B$22:$BC$22,FALSE))))</f>
        <v/>
      </c>
      <c r="P169" s="7" t="str">
        <f>TRIM(IF(TRIM(INDEX('Member Census'!$B$23:$BC$1401,MATCH($A169,'Member Census'!$A$23:$A$1401,FALSE),MATCH(P$1,'Member Census'!$B$22:$BC$22,FALSE)))="",IF(AND(TRIM($E169)&lt;&gt;"",$D169&gt;1),P168,""),INDEX('Member Census'!$B$23:$BC$1401,MATCH($A169,'Member Census'!$A$23:$A$1401,FALSE),MATCH(P$1,'Member Census'!$B$22:$BC$22,FALSE))))</f>
        <v/>
      </c>
      <c r="Q169" s="7"/>
    </row>
    <row r="170" spans="1:17" x14ac:dyDescent="0.3">
      <c r="A170" s="1">
        <f t="shared" si="9"/>
        <v>163</v>
      </c>
      <c r="B170" s="3"/>
      <c r="C170" s="7" t="str">
        <f t="shared" si="10"/>
        <v/>
      </c>
      <c r="D170" s="7" t="str">
        <f t="shared" si="8"/>
        <v/>
      </c>
      <c r="E170" s="9" t="str">
        <f>IF(TRIM(INDEX('Member Census'!$B$23:$BC$1401,MATCH($A170,'Member Census'!$A$23:$A$1401,FALSE),MATCH(E$1,'Member Census'!$B$22:$BC$22,FALSE)))="","",VLOOKUP(INDEX('Member Census'!$B$23:$BC$1401,MATCH($A170,'Member Census'!$A$23:$A$1401,FALSE),MATCH(E$1,'Member Census'!$B$22:$BC$22,FALSE)),Key!$A$2:$B$27,2,FALSE))</f>
        <v/>
      </c>
      <c r="F170" s="10" t="str">
        <f>IF(TRIM(INDEX('Member Census'!$B$23:$BC$1401,MATCH($A170,'Member Census'!$A$23:$A$1401,FALSE),MATCH(F$1,'Member Census'!$B$22:$BC$22,FALSE)))="","",TEXT(TRIM(INDEX('Member Census'!$B$23:$BC$1401,MATCH($A170,'Member Census'!$A$23:$A$1401,FALSE),MATCH(F$1,'Member Census'!$B$22:$BC$22,FALSE))),"mmddyyyy"))</f>
        <v/>
      </c>
      <c r="G170" s="7" t="str">
        <f>IF(TRIM($E170)&lt;&gt;"",IF($D170=1,IFERROR(VLOOKUP(INDEX('Member Census'!$B$23:$BC$1401,MATCH($A170,'Member Census'!$A$23:$A$1401,FALSE),MATCH(G$1,'Member Census'!$B$22:$BC$22,FALSE)),Key!$C$2:$F$29,4,FALSE),""),G169),"")</f>
        <v/>
      </c>
      <c r="H170" s="7" t="str">
        <f>IF(TRIM($E170)&lt;&gt;"",IF($D170=1,IF(TRIM(INDEX('Member Census'!$B$23:$BC$1401,MATCH($A170,'Member Census'!$A$23:$A$1401,FALSE),MATCH(H$1,'Member Census'!$B$22:$BC$22,FALSE)))="",$G170,IFERROR(VLOOKUP(INDEX('Member Census'!$B$23:$BC$1401,MATCH($A170,'Member Census'!$A$23:$A$1401,FALSE),MATCH(H$1,'Member Census'!$B$22:$BC$22,FALSE)),Key!$D$2:$F$29,3,FALSE),"")),H169),"")</f>
        <v/>
      </c>
      <c r="I170" s="7" t="str">
        <f>IF(TRIM(INDEX('Member Census'!$B$23:$BC$1401,MATCH($A170,'Member Census'!$A$23:$A$1401,FALSE),MATCH(I$1,'Member Census'!$B$22:$BC$22,FALSE)))="","",INDEX('Member Census'!$B$23:$BC$1401,MATCH($A170,'Member Census'!$A$23:$A$1401,FALSE),MATCH(I$1,'Member Census'!$B$22:$BC$22,FALSE)))</f>
        <v/>
      </c>
      <c r="J170" s="7"/>
      <c r="K170" s="7" t="str">
        <f>LEFT(TRIM(IF(TRIM(INDEX('Member Census'!$B$23:$BC$1401,MATCH($A170,'Member Census'!$A$23:$A$1401,FALSE),MATCH(K$1,'Member Census'!$B$22:$BC$22,FALSE)))="",IF(AND(TRIM($E170)&lt;&gt;"",$D170&gt;1),K169,""),INDEX('Member Census'!$B$23:$BC$1401,MATCH($A170,'Member Census'!$A$23:$A$1401,FALSE),MATCH(K$1,'Member Census'!$B$22:$BC$22,FALSE)))),5)</f>
        <v/>
      </c>
      <c r="L170" s="7" t="str">
        <f t="shared" si="11"/>
        <v/>
      </c>
      <c r="M170" s="7" t="str">
        <f>IF(TRIM($E170)&lt;&gt;"",TRIM(IF(TRIM(INDEX('Member Census'!$B$23:$BC$1401,MATCH($A170,'Member Census'!$A$23:$A$1401,FALSE),MATCH(M$1,'Member Census'!$B$22:$BC$22,FALSE)))="",IF(AND(TRIM($E170)&lt;&gt;"",$D170&gt;1),M169,"N"),INDEX('Member Census'!$B$23:$BC$1401,MATCH($A170,'Member Census'!$A$23:$A$1401,FALSE),MATCH(M$1,'Member Census'!$B$22:$BC$22,FALSE)))),"")</f>
        <v/>
      </c>
      <c r="N170" s="7"/>
      <c r="O170" s="7" t="str">
        <f>TRIM(IF(TRIM(INDEX('Member Census'!$B$23:$BC$1401,MATCH($A170,'Member Census'!$A$23:$A$1401,FALSE),MATCH(O$1,'Member Census'!$B$22:$BC$22,FALSE)))="",IF(AND(TRIM($E170)&lt;&gt;"",$D170&gt;1),O169,""),INDEX('Member Census'!$B$23:$BC$1401,MATCH($A170,'Member Census'!$A$23:$A$1401,FALSE),MATCH(O$1,'Member Census'!$B$22:$BC$22,FALSE))))</f>
        <v/>
      </c>
      <c r="P170" s="7" t="str">
        <f>TRIM(IF(TRIM(INDEX('Member Census'!$B$23:$BC$1401,MATCH($A170,'Member Census'!$A$23:$A$1401,FALSE),MATCH(P$1,'Member Census'!$B$22:$BC$22,FALSE)))="",IF(AND(TRIM($E170)&lt;&gt;"",$D170&gt;1),P169,""),INDEX('Member Census'!$B$23:$BC$1401,MATCH($A170,'Member Census'!$A$23:$A$1401,FALSE),MATCH(P$1,'Member Census'!$B$22:$BC$22,FALSE))))</f>
        <v/>
      </c>
      <c r="Q170" s="7"/>
    </row>
    <row r="171" spans="1:17" x14ac:dyDescent="0.3">
      <c r="A171" s="1">
        <f t="shared" si="9"/>
        <v>164</v>
      </c>
      <c r="B171" s="3"/>
      <c r="C171" s="7" t="str">
        <f t="shared" si="10"/>
        <v/>
      </c>
      <c r="D171" s="7" t="str">
        <f t="shared" si="8"/>
        <v/>
      </c>
      <c r="E171" s="9" t="str">
        <f>IF(TRIM(INDEX('Member Census'!$B$23:$BC$1401,MATCH($A171,'Member Census'!$A$23:$A$1401,FALSE),MATCH(E$1,'Member Census'!$B$22:$BC$22,FALSE)))="","",VLOOKUP(INDEX('Member Census'!$B$23:$BC$1401,MATCH($A171,'Member Census'!$A$23:$A$1401,FALSE),MATCH(E$1,'Member Census'!$B$22:$BC$22,FALSE)),Key!$A$2:$B$27,2,FALSE))</f>
        <v/>
      </c>
      <c r="F171" s="10" t="str">
        <f>IF(TRIM(INDEX('Member Census'!$B$23:$BC$1401,MATCH($A171,'Member Census'!$A$23:$A$1401,FALSE),MATCH(F$1,'Member Census'!$B$22:$BC$22,FALSE)))="","",TEXT(TRIM(INDEX('Member Census'!$B$23:$BC$1401,MATCH($A171,'Member Census'!$A$23:$A$1401,FALSE),MATCH(F$1,'Member Census'!$B$22:$BC$22,FALSE))),"mmddyyyy"))</f>
        <v/>
      </c>
      <c r="G171" s="7" t="str">
        <f>IF(TRIM($E171)&lt;&gt;"",IF($D171=1,IFERROR(VLOOKUP(INDEX('Member Census'!$B$23:$BC$1401,MATCH($A171,'Member Census'!$A$23:$A$1401,FALSE),MATCH(G$1,'Member Census'!$B$22:$BC$22,FALSE)),Key!$C$2:$F$29,4,FALSE),""),G170),"")</f>
        <v/>
      </c>
      <c r="H171" s="7" t="str">
        <f>IF(TRIM($E171)&lt;&gt;"",IF($D171=1,IF(TRIM(INDEX('Member Census'!$B$23:$BC$1401,MATCH($A171,'Member Census'!$A$23:$A$1401,FALSE),MATCH(H$1,'Member Census'!$B$22:$BC$22,FALSE)))="",$G171,IFERROR(VLOOKUP(INDEX('Member Census'!$B$23:$BC$1401,MATCH($A171,'Member Census'!$A$23:$A$1401,FALSE),MATCH(H$1,'Member Census'!$B$22:$BC$22,FALSE)),Key!$D$2:$F$29,3,FALSE),"")),H170),"")</f>
        <v/>
      </c>
      <c r="I171" s="7" t="str">
        <f>IF(TRIM(INDEX('Member Census'!$B$23:$BC$1401,MATCH($A171,'Member Census'!$A$23:$A$1401,FALSE),MATCH(I$1,'Member Census'!$B$22:$BC$22,FALSE)))="","",INDEX('Member Census'!$B$23:$BC$1401,MATCH($A171,'Member Census'!$A$23:$A$1401,FALSE),MATCH(I$1,'Member Census'!$B$22:$BC$22,FALSE)))</f>
        <v/>
      </c>
      <c r="J171" s="7"/>
      <c r="K171" s="7" t="str">
        <f>LEFT(TRIM(IF(TRIM(INDEX('Member Census'!$B$23:$BC$1401,MATCH($A171,'Member Census'!$A$23:$A$1401,FALSE),MATCH(K$1,'Member Census'!$B$22:$BC$22,FALSE)))="",IF(AND(TRIM($E171)&lt;&gt;"",$D171&gt;1),K170,""),INDEX('Member Census'!$B$23:$BC$1401,MATCH($A171,'Member Census'!$A$23:$A$1401,FALSE),MATCH(K$1,'Member Census'!$B$22:$BC$22,FALSE)))),5)</f>
        <v/>
      </c>
      <c r="L171" s="7" t="str">
        <f t="shared" si="11"/>
        <v/>
      </c>
      <c r="M171" s="7" t="str">
        <f>IF(TRIM($E171)&lt;&gt;"",TRIM(IF(TRIM(INDEX('Member Census'!$B$23:$BC$1401,MATCH($A171,'Member Census'!$A$23:$A$1401,FALSE),MATCH(M$1,'Member Census'!$B$22:$BC$22,FALSE)))="",IF(AND(TRIM($E171)&lt;&gt;"",$D171&gt;1),M170,"N"),INDEX('Member Census'!$B$23:$BC$1401,MATCH($A171,'Member Census'!$A$23:$A$1401,FALSE),MATCH(M$1,'Member Census'!$B$22:$BC$22,FALSE)))),"")</f>
        <v/>
      </c>
      <c r="N171" s="7"/>
      <c r="O171" s="7" t="str">
        <f>TRIM(IF(TRIM(INDEX('Member Census'!$B$23:$BC$1401,MATCH($A171,'Member Census'!$A$23:$A$1401,FALSE),MATCH(O$1,'Member Census'!$B$22:$BC$22,FALSE)))="",IF(AND(TRIM($E171)&lt;&gt;"",$D171&gt;1),O170,""),INDEX('Member Census'!$B$23:$BC$1401,MATCH($A171,'Member Census'!$A$23:$A$1401,FALSE),MATCH(O$1,'Member Census'!$B$22:$BC$22,FALSE))))</f>
        <v/>
      </c>
      <c r="P171" s="7" t="str">
        <f>TRIM(IF(TRIM(INDEX('Member Census'!$B$23:$BC$1401,MATCH($A171,'Member Census'!$A$23:$A$1401,FALSE),MATCH(P$1,'Member Census'!$B$22:$BC$22,FALSE)))="",IF(AND(TRIM($E171)&lt;&gt;"",$D171&gt;1),P170,""),INDEX('Member Census'!$B$23:$BC$1401,MATCH($A171,'Member Census'!$A$23:$A$1401,FALSE),MATCH(P$1,'Member Census'!$B$22:$BC$22,FALSE))))</f>
        <v/>
      </c>
      <c r="Q171" s="7"/>
    </row>
    <row r="172" spans="1:17" x14ac:dyDescent="0.3">
      <c r="A172" s="1">
        <f t="shared" si="9"/>
        <v>165</v>
      </c>
      <c r="B172" s="3"/>
      <c r="C172" s="7" t="str">
        <f t="shared" si="10"/>
        <v/>
      </c>
      <c r="D172" s="7" t="str">
        <f t="shared" si="8"/>
        <v/>
      </c>
      <c r="E172" s="9" t="str">
        <f>IF(TRIM(INDEX('Member Census'!$B$23:$BC$1401,MATCH($A172,'Member Census'!$A$23:$A$1401,FALSE),MATCH(E$1,'Member Census'!$B$22:$BC$22,FALSE)))="","",VLOOKUP(INDEX('Member Census'!$B$23:$BC$1401,MATCH($A172,'Member Census'!$A$23:$A$1401,FALSE),MATCH(E$1,'Member Census'!$B$22:$BC$22,FALSE)),Key!$A$2:$B$27,2,FALSE))</f>
        <v/>
      </c>
      <c r="F172" s="10" t="str">
        <f>IF(TRIM(INDEX('Member Census'!$B$23:$BC$1401,MATCH($A172,'Member Census'!$A$23:$A$1401,FALSE),MATCH(F$1,'Member Census'!$B$22:$BC$22,FALSE)))="","",TEXT(TRIM(INDEX('Member Census'!$B$23:$BC$1401,MATCH($A172,'Member Census'!$A$23:$A$1401,FALSE),MATCH(F$1,'Member Census'!$B$22:$BC$22,FALSE))),"mmddyyyy"))</f>
        <v/>
      </c>
      <c r="G172" s="7" t="str">
        <f>IF(TRIM($E172)&lt;&gt;"",IF($D172=1,IFERROR(VLOOKUP(INDEX('Member Census'!$B$23:$BC$1401,MATCH($A172,'Member Census'!$A$23:$A$1401,FALSE),MATCH(G$1,'Member Census'!$B$22:$BC$22,FALSE)),Key!$C$2:$F$29,4,FALSE),""),G171),"")</f>
        <v/>
      </c>
      <c r="H172" s="7" t="str">
        <f>IF(TRIM($E172)&lt;&gt;"",IF($D172=1,IF(TRIM(INDEX('Member Census'!$B$23:$BC$1401,MATCH($A172,'Member Census'!$A$23:$A$1401,FALSE),MATCH(H$1,'Member Census'!$B$22:$BC$22,FALSE)))="",$G172,IFERROR(VLOOKUP(INDEX('Member Census'!$B$23:$BC$1401,MATCH($A172,'Member Census'!$A$23:$A$1401,FALSE),MATCH(H$1,'Member Census'!$B$22:$BC$22,FALSE)),Key!$D$2:$F$29,3,FALSE),"")),H171),"")</f>
        <v/>
      </c>
      <c r="I172" s="7" t="str">
        <f>IF(TRIM(INDEX('Member Census'!$B$23:$BC$1401,MATCH($A172,'Member Census'!$A$23:$A$1401,FALSE),MATCH(I$1,'Member Census'!$B$22:$BC$22,FALSE)))="","",INDEX('Member Census'!$B$23:$BC$1401,MATCH($A172,'Member Census'!$A$23:$A$1401,FALSE),MATCH(I$1,'Member Census'!$B$22:$BC$22,FALSE)))</f>
        <v/>
      </c>
      <c r="J172" s="7"/>
      <c r="K172" s="7" t="str">
        <f>LEFT(TRIM(IF(TRIM(INDEX('Member Census'!$B$23:$BC$1401,MATCH($A172,'Member Census'!$A$23:$A$1401,FALSE),MATCH(K$1,'Member Census'!$B$22:$BC$22,FALSE)))="",IF(AND(TRIM($E172)&lt;&gt;"",$D172&gt;1),K171,""),INDEX('Member Census'!$B$23:$BC$1401,MATCH($A172,'Member Census'!$A$23:$A$1401,FALSE),MATCH(K$1,'Member Census'!$B$22:$BC$22,FALSE)))),5)</f>
        <v/>
      </c>
      <c r="L172" s="7" t="str">
        <f t="shared" si="11"/>
        <v/>
      </c>
      <c r="M172" s="7" t="str">
        <f>IF(TRIM($E172)&lt;&gt;"",TRIM(IF(TRIM(INDEX('Member Census'!$B$23:$BC$1401,MATCH($A172,'Member Census'!$A$23:$A$1401,FALSE),MATCH(M$1,'Member Census'!$B$22:$BC$22,FALSE)))="",IF(AND(TRIM($E172)&lt;&gt;"",$D172&gt;1),M171,"N"),INDEX('Member Census'!$B$23:$BC$1401,MATCH($A172,'Member Census'!$A$23:$A$1401,FALSE),MATCH(M$1,'Member Census'!$B$22:$BC$22,FALSE)))),"")</f>
        <v/>
      </c>
      <c r="N172" s="7"/>
      <c r="O172" s="7" t="str">
        <f>TRIM(IF(TRIM(INDEX('Member Census'!$B$23:$BC$1401,MATCH($A172,'Member Census'!$A$23:$A$1401,FALSE),MATCH(O$1,'Member Census'!$B$22:$BC$22,FALSE)))="",IF(AND(TRIM($E172)&lt;&gt;"",$D172&gt;1),O171,""),INDEX('Member Census'!$B$23:$BC$1401,MATCH($A172,'Member Census'!$A$23:$A$1401,FALSE),MATCH(O$1,'Member Census'!$B$22:$BC$22,FALSE))))</f>
        <v/>
      </c>
      <c r="P172" s="7" t="str">
        <f>TRIM(IF(TRIM(INDEX('Member Census'!$B$23:$BC$1401,MATCH($A172,'Member Census'!$A$23:$A$1401,FALSE),MATCH(P$1,'Member Census'!$B$22:$BC$22,FALSE)))="",IF(AND(TRIM($E172)&lt;&gt;"",$D172&gt;1),P171,""),INDEX('Member Census'!$B$23:$BC$1401,MATCH($A172,'Member Census'!$A$23:$A$1401,FALSE),MATCH(P$1,'Member Census'!$B$22:$BC$22,FALSE))))</f>
        <v/>
      </c>
      <c r="Q172" s="7"/>
    </row>
    <row r="173" spans="1:17" x14ac:dyDescent="0.3">
      <c r="A173" s="1">
        <f t="shared" si="9"/>
        <v>166</v>
      </c>
      <c r="B173" s="3"/>
      <c r="C173" s="7" t="str">
        <f t="shared" si="10"/>
        <v/>
      </c>
      <c r="D173" s="7" t="str">
        <f t="shared" si="8"/>
        <v/>
      </c>
      <c r="E173" s="9" t="str">
        <f>IF(TRIM(INDEX('Member Census'!$B$23:$BC$1401,MATCH($A173,'Member Census'!$A$23:$A$1401,FALSE),MATCH(E$1,'Member Census'!$B$22:$BC$22,FALSE)))="","",VLOOKUP(INDEX('Member Census'!$B$23:$BC$1401,MATCH($A173,'Member Census'!$A$23:$A$1401,FALSE),MATCH(E$1,'Member Census'!$B$22:$BC$22,FALSE)),Key!$A$2:$B$27,2,FALSE))</f>
        <v/>
      </c>
      <c r="F173" s="10" t="str">
        <f>IF(TRIM(INDEX('Member Census'!$B$23:$BC$1401,MATCH($A173,'Member Census'!$A$23:$A$1401,FALSE),MATCH(F$1,'Member Census'!$B$22:$BC$22,FALSE)))="","",TEXT(TRIM(INDEX('Member Census'!$B$23:$BC$1401,MATCH($A173,'Member Census'!$A$23:$A$1401,FALSE),MATCH(F$1,'Member Census'!$B$22:$BC$22,FALSE))),"mmddyyyy"))</f>
        <v/>
      </c>
      <c r="G173" s="7" t="str">
        <f>IF(TRIM($E173)&lt;&gt;"",IF($D173=1,IFERROR(VLOOKUP(INDEX('Member Census'!$B$23:$BC$1401,MATCH($A173,'Member Census'!$A$23:$A$1401,FALSE),MATCH(G$1,'Member Census'!$B$22:$BC$22,FALSE)),Key!$C$2:$F$29,4,FALSE),""),G172),"")</f>
        <v/>
      </c>
      <c r="H173" s="7" t="str">
        <f>IF(TRIM($E173)&lt;&gt;"",IF($D173=1,IF(TRIM(INDEX('Member Census'!$B$23:$BC$1401,MATCH($A173,'Member Census'!$A$23:$A$1401,FALSE),MATCH(H$1,'Member Census'!$B$22:$BC$22,FALSE)))="",$G173,IFERROR(VLOOKUP(INDEX('Member Census'!$B$23:$BC$1401,MATCH($A173,'Member Census'!$A$23:$A$1401,FALSE),MATCH(H$1,'Member Census'!$B$22:$BC$22,FALSE)),Key!$D$2:$F$29,3,FALSE),"")),H172),"")</f>
        <v/>
      </c>
      <c r="I173" s="7" t="str">
        <f>IF(TRIM(INDEX('Member Census'!$B$23:$BC$1401,MATCH($A173,'Member Census'!$A$23:$A$1401,FALSE),MATCH(I$1,'Member Census'!$B$22:$BC$22,FALSE)))="","",INDEX('Member Census'!$B$23:$BC$1401,MATCH($A173,'Member Census'!$A$23:$A$1401,FALSE),MATCH(I$1,'Member Census'!$B$22:$BC$22,FALSE)))</f>
        <v/>
      </c>
      <c r="J173" s="7"/>
      <c r="K173" s="7" t="str">
        <f>LEFT(TRIM(IF(TRIM(INDEX('Member Census'!$B$23:$BC$1401,MATCH($A173,'Member Census'!$A$23:$A$1401,FALSE),MATCH(K$1,'Member Census'!$B$22:$BC$22,FALSE)))="",IF(AND(TRIM($E173)&lt;&gt;"",$D173&gt;1),K172,""),INDEX('Member Census'!$B$23:$BC$1401,MATCH($A173,'Member Census'!$A$23:$A$1401,FALSE),MATCH(K$1,'Member Census'!$B$22:$BC$22,FALSE)))),5)</f>
        <v/>
      </c>
      <c r="L173" s="7" t="str">
        <f t="shared" si="11"/>
        <v/>
      </c>
      <c r="M173" s="7" t="str">
        <f>IF(TRIM($E173)&lt;&gt;"",TRIM(IF(TRIM(INDEX('Member Census'!$B$23:$BC$1401,MATCH($A173,'Member Census'!$A$23:$A$1401,FALSE),MATCH(M$1,'Member Census'!$B$22:$BC$22,FALSE)))="",IF(AND(TRIM($E173)&lt;&gt;"",$D173&gt;1),M172,"N"),INDEX('Member Census'!$B$23:$BC$1401,MATCH($A173,'Member Census'!$A$23:$A$1401,FALSE),MATCH(M$1,'Member Census'!$B$22:$BC$22,FALSE)))),"")</f>
        <v/>
      </c>
      <c r="N173" s="7"/>
      <c r="O173" s="7" t="str">
        <f>TRIM(IF(TRIM(INDEX('Member Census'!$B$23:$BC$1401,MATCH($A173,'Member Census'!$A$23:$A$1401,FALSE),MATCH(O$1,'Member Census'!$B$22:$BC$22,FALSE)))="",IF(AND(TRIM($E173)&lt;&gt;"",$D173&gt;1),O172,""),INDEX('Member Census'!$B$23:$BC$1401,MATCH($A173,'Member Census'!$A$23:$A$1401,FALSE),MATCH(O$1,'Member Census'!$B$22:$BC$22,FALSE))))</f>
        <v/>
      </c>
      <c r="P173" s="7" t="str">
        <f>TRIM(IF(TRIM(INDEX('Member Census'!$B$23:$BC$1401,MATCH($A173,'Member Census'!$A$23:$A$1401,FALSE),MATCH(P$1,'Member Census'!$B$22:$BC$22,FALSE)))="",IF(AND(TRIM($E173)&lt;&gt;"",$D173&gt;1),P172,""),INDEX('Member Census'!$B$23:$BC$1401,MATCH($A173,'Member Census'!$A$23:$A$1401,FALSE),MATCH(P$1,'Member Census'!$B$22:$BC$22,FALSE))))</f>
        <v/>
      </c>
      <c r="Q173" s="7"/>
    </row>
    <row r="174" spans="1:17" x14ac:dyDescent="0.3">
      <c r="A174" s="1">
        <f t="shared" si="9"/>
        <v>167</v>
      </c>
      <c r="B174" s="3"/>
      <c r="C174" s="7" t="str">
        <f t="shared" si="10"/>
        <v/>
      </c>
      <c r="D174" s="7" t="str">
        <f t="shared" si="8"/>
        <v/>
      </c>
      <c r="E174" s="9" t="str">
        <f>IF(TRIM(INDEX('Member Census'!$B$23:$BC$1401,MATCH($A174,'Member Census'!$A$23:$A$1401,FALSE),MATCH(E$1,'Member Census'!$B$22:$BC$22,FALSE)))="","",VLOOKUP(INDEX('Member Census'!$B$23:$BC$1401,MATCH($A174,'Member Census'!$A$23:$A$1401,FALSE),MATCH(E$1,'Member Census'!$B$22:$BC$22,FALSE)),Key!$A$2:$B$27,2,FALSE))</f>
        <v/>
      </c>
      <c r="F174" s="10" t="str">
        <f>IF(TRIM(INDEX('Member Census'!$B$23:$BC$1401,MATCH($A174,'Member Census'!$A$23:$A$1401,FALSE),MATCH(F$1,'Member Census'!$B$22:$BC$22,FALSE)))="","",TEXT(TRIM(INDEX('Member Census'!$B$23:$BC$1401,MATCH($A174,'Member Census'!$A$23:$A$1401,FALSE),MATCH(F$1,'Member Census'!$B$22:$BC$22,FALSE))),"mmddyyyy"))</f>
        <v/>
      </c>
      <c r="G174" s="7" t="str">
        <f>IF(TRIM($E174)&lt;&gt;"",IF($D174=1,IFERROR(VLOOKUP(INDEX('Member Census'!$B$23:$BC$1401,MATCH($A174,'Member Census'!$A$23:$A$1401,FALSE),MATCH(G$1,'Member Census'!$B$22:$BC$22,FALSE)),Key!$C$2:$F$29,4,FALSE),""),G173),"")</f>
        <v/>
      </c>
      <c r="H174" s="7" t="str">
        <f>IF(TRIM($E174)&lt;&gt;"",IF($D174=1,IF(TRIM(INDEX('Member Census'!$B$23:$BC$1401,MATCH($A174,'Member Census'!$A$23:$A$1401,FALSE),MATCH(H$1,'Member Census'!$B$22:$BC$22,FALSE)))="",$G174,IFERROR(VLOOKUP(INDEX('Member Census'!$B$23:$BC$1401,MATCH($A174,'Member Census'!$A$23:$A$1401,FALSE),MATCH(H$1,'Member Census'!$B$22:$BC$22,FALSE)),Key!$D$2:$F$29,3,FALSE),"")),H173),"")</f>
        <v/>
      </c>
      <c r="I174" s="7" t="str">
        <f>IF(TRIM(INDEX('Member Census'!$B$23:$BC$1401,MATCH($A174,'Member Census'!$A$23:$A$1401,FALSE),MATCH(I$1,'Member Census'!$B$22:$BC$22,FALSE)))="","",INDEX('Member Census'!$B$23:$BC$1401,MATCH($A174,'Member Census'!$A$23:$A$1401,FALSE),MATCH(I$1,'Member Census'!$B$22:$BC$22,FALSE)))</f>
        <v/>
      </c>
      <c r="J174" s="7"/>
      <c r="K174" s="7" t="str">
        <f>LEFT(TRIM(IF(TRIM(INDEX('Member Census'!$B$23:$BC$1401,MATCH($A174,'Member Census'!$A$23:$A$1401,FALSE),MATCH(K$1,'Member Census'!$B$22:$BC$22,FALSE)))="",IF(AND(TRIM($E174)&lt;&gt;"",$D174&gt;1),K173,""),INDEX('Member Census'!$B$23:$BC$1401,MATCH($A174,'Member Census'!$A$23:$A$1401,FALSE),MATCH(K$1,'Member Census'!$B$22:$BC$22,FALSE)))),5)</f>
        <v/>
      </c>
      <c r="L174" s="7" t="str">
        <f t="shared" si="11"/>
        <v/>
      </c>
      <c r="M174" s="7" t="str">
        <f>IF(TRIM($E174)&lt;&gt;"",TRIM(IF(TRIM(INDEX('Member Census'!$B$23:$BC$1401,MATCH($A174,'Member Census'!$A$23:$A$1401,FALSE),MATCH(M$1,'Member Census'!$B$22:$BC$22,FALSE)))="",IF(AND(TRIM($E174)&lt;&gt;"",$D174&gt;1),M173,"N"),INDEX('Member Census'!$B$23:$BC$1401,MATCH($A174,'Member Census'!$A$23:$A$1401,FALSE),MATCH(M$1,'Member Census'!$B$22:$BC$22,FALSE)))),"")</f>
        <v/>
      </c>
      <c r="N174" s="7"/>
      <c r="O174" s="7" t="str">
        <f>TRIM(IF(TRIM(INDEX('Member Census'!$B$23:$BC$1401,MATCH($A174,'Member Census'!$A$23:$A$1401,FALSE),MATCH(O$1,'Member Census'!$B$22:$BC$22,FALSE)))="",IF(AND(TRIM($E174)&lt;&gt;"",$D174&gt;1),O173,""),INDEX('Member Census'!$B$23:$BC$1401,MATCH($A174,'Member Census'!$A$23:$A$1401,FALSE),MATCH(O$1,'Member Census'!$B$22:$BC$22,FALSE))))</f>
        <v/>
      </c>
      <c r="P174" s="7" t="str">
        <f>TRIM(IF(TRIM(INDEX('Member Census'!$B$23:$BC$1401,MATCH($A174,'Member Census'!$A$23:$A$1401,FALSE),MATCH(P$1,'Member Census'!$B$22:$BC$22,FALSE)))="",IF(AND(TRIM($E174)&lt;&gt;"",$D174&gt;1),P173,""),INDEX('Member Census'!$B$23:$BC$1401,MATCH($A174,'Member Census'!$A$23:$A$1401,FALSE),MATCH(P$1,'Member Census'!$B$22:$BC$22,FALSE))))</f>
        <v/>
      </c>
      <c r="Q174" s="7"/>
    </row>
    <row r="175" spans="1:17" x14ac:dyDescent="0.3">
      <c r="A175" s="1">
        <f t="shared" si="9"/>
        <v>168</v>
      </c>
      <c r="B175" s="3"/>
      <c r="C175" s="7" t="str">
        <f t="shared" si="10"/>
        <v/>
      </c>
      <c r="D175" s="7" t="str">
        <f t="shared" si="8"/>
        <v/>
      </c>
      <c r="E175" s="9" t="str">
        <f>IF(TRIM(INDEX('Member Census'!$B$23:$BC$1401,MATCH($A175,'Member Census'!$A$23:$A$1401,FALSE),MATCH(E$1,'Member Census'!$B$22:$BC$22,FALSE)))="","",VLOOKUP(INDEX('Member Census'!$B$23:$BC$1401,MATCH($A175,'Member Census'!$A$23:$A$1401,FALSE),MATCH(E$1,'Member Census'!$B$22:$BC$22,FALSE)),Key!$A$2:$B$27,2,FALSE))</f>
        <v/>
      </c>
      <c r="F175" s="10" t="str">
        <f>IF(TRIM(INDEX('Member Census'!$B$23:$BC$1401,MATCH($A175,'Member Census'!$A$23:$A$1401,FALSE),MATCH(F$1,'Member Census'!$B$22:$BC$22,FALSE)))="","",TEXT(TRIM(INDEX('Member Census'!$B$23:$BC$1401,MATCH($A175,'Member Census'!$A$23:$A$1401,FALSE),MATCH(F$1,'Member Census'!$B$22:$BC$22,FALSE))),"mmddyyyy"))</f>
        <v/>
      </c>
      <c r="G175" s="7" t="str">
        <f>IF(TRIM($E175)&lt;&gt;"",IF($D175=1,IFERROR(VLOOKUP(INDEX('Member Census'!$B$23:$BC$1401,MATCH($A175,'Member Census'!$A$23:$A$1401,FALSE),MATCH(G$1,'Member Census'!$B$22:$BC$22,FALSE)),Key!$C$2:$F$29,4,FALSE),""),G174),"")</f>
        <v/>
      </c>
      <c r="H175" s="7" t="str">
        <f>IF(TRIM($E175)&lt;&gt;"",IF($D175=1,IF(TRIM(INDEX('Member Census'!$B$23:$BC$1401,MATCH($A175,'Member Census'!$A$23:$A$1401,FALSE),MATCH(H$1,'Member Census'!$B$22:$BC$22,FALSE)))="",$G175,IFERROR(VLOOKUP(INDEX('Member Census'!$B$23:$BC$1401,MATCH($A175,'Member Census'!$A$23:$A$1401,FALSE),MATCH(H$1,'Member Census'!$B$22:$BC$22,FALSE)),Key!$D$2:$F$29,3,FALSE),"")),H174),"")</f>
        <v/>
      </c>
      <c r="I175" s="7" t="str">
        <f>IF(TRIM(INDEX('Member Census'!$B$23:$BC$1401,MATCH($A175,'Member Census'!$A$23:$A$1401,FALSE),MATCH(I$1,'Member Census'!$B$22:$BC$22,FALSE)))="","",INDEX('Member Census'!$B$23:$BC$1401,MATCH($A175,'Member Census'!$A$23:$A$1401,FALSE),MATCH(I$1,'Member Census'!$B$22:$BC$22,FALSE)))</f>
        <v/>
      </c>
      <c r="J175" s="7"/>
      <c r="K175" s="7" t="str">
        <f>LEFT(TRIM(IF(TRIM(INDEX('Member Census'!$B$23:$BC$1401,MATCH($A175,'Member Census'!$A$23:$A$1401,FALSE),MATCH(K$1,'Member Census'!$B$22:$BC$22,FALSE)))="",IF(AND(TRIM($E175)&lt;&gt;"",$D175&gt;1),K174,""),INDEX('Member Census'!$B$23:$BC$1401,MATCH($A175,'Member Census'!$A$23:$A$1401,FALSE),MATCH(K$1,'Member Census'!$B$22:$BC$22,FALSE)))),5)</f>
        <v/>
      </c>
      <c r="L175" s="7" t="str">
        <f t="shared" si="11"/>
        <v/>
      </c>
      <c r="M175" s="7" t="str">
        <f>IF(TRIM($E175)&lt;&gt;"",TRIM(IF(TRIM(INDEX('Member Census'!$B$23:$BC$1401,MATCH($A175,'Member Census'!$A$23:$A$1401,FALSE),MATCH(M$1,'Member Census'!$B$22:$BC$22,FALSE)))="",IF(AND(TRIM($E175)&lt;&gt;"",$D175&gt;1),M174,"N"),INDEX('Member Census'!$B$23:$BC$1401,MATCH($A175,'Member Census'!$A$23:$A$1401,FALSE),MATCH(M$1,'Member Census'!$B$22:$BC$22,FALSE)))),"")</f>
        <v/>
      </c>
      <c r="N175" s="7"/>
      <c r="O175" s="7" t="str">
        <f>TRIM(IF(TRIM(INDEX('Member Census'!$B$23:$BC$1401,MATCH($A175,'Member Census'!$A$23:$A$1401,FALSE),MATCH(O$1,'Member Census'!$B$22:$BC$22,FALSE)))="",IF(AND(TRIM($E175)&lt;&gt;"",$D175&gt;1),O174,""),INDEX('Member Census'!$B$23:$BC$1401,MATCH($A175,'Member Census'!$A$23:$A$1401,FALSE),MATCH(O$1,'Member Census'!$B$22:$BC$22,FALSE))))</f>
        <v/>
      </c>
      <c r="P175" s="7" t="str">
        <f>TRIM(IF(TRIM(INDEX('Member Census'!$B$23:$BC$1401,MATCH($A175,'Member Census'!$A$23:$A$1401,FALSE),MATCH(P$1,'Member Census'!$B$22:$BC$22,FALSE)))="",IF(AND(TRIM($E175)&lt;&gt;"",$D175&gt;1),P174,""),INDEX('Member Census'!$B$23:$BC$1401,MATCH($A175,'Member Census'!$A$23:$A$1401,FALSE),MATCH(P$1,'Member Census'!$B$22:$BC$22,FALSE))))</f>
        <v/>
      </c>
      <c r="Q175" s="7"/>
    </row>
    <row r="176" spans="1:17" x14ac:dyDescent="0.3">
      <c r="A176" s="1">
        <f t="shared" si="9"/>
        <v>169</v>
      </c>
      <c r="B176" s="3"/>
      <c r="C176" s="7" t="str">
        <f t="shared" si="10"/>
        <v/>
      </c>
      <c r="D176" s="7" t="str">
        <f t="shared" si="8"/>
        <v/>
      </c>
      <c r="E176" s="9" t="str">
        <f>IF(TRIM(INDEX('Member Census'!$B$23:$BC$1401,MATCH($A176,'Member Census'!$A$23:$A$1401,FALSE),MATCH(E$1,'Member Census'!$B$22:$BC$22,FALSE)))="","",VLOOKUP(INDEX('Member Census'!$B$23:$BC$1401,MATCH($A176,'Member Census'!$A$23:$A$1401,FALSE),MATCH(E$1,'Member Census'!$B$22:$BC$22,FALSE)),Key!$A$2:$B$27,2,FALSE))</f>
        <v/>
      </c>
      <c r="F176" s="10" t="str">
        <f>IF(TRIM(INDEX('Member Census'!$B$23:$BC$1401,MATCH($A176,'Member Census'!$A$23:$A$1401,FALSE),MATCH(F$1,'Member Census'!$B$22:$BC$22,FALSE)))="","",TEXT(TRIM(INDEX('Member Census'!$B$23:$BC$1401,MATCH($A176,'Member Census'!$A$23:$A$1401,FALSE),MATCH(F$1,'Member Census'!$B$22:$BC$22,FALSE))),"mmddyyyy"))</f>
        <v/>
      </c>
      <c r="G176" s="7" t="str">
        <f>IF(TRIM($E176)&lt;&gt;"",IF($D176=1,IFERROR(VLOOKUP(INDEX('Member Census'!$B$23:$BC$1401,MATCH($A176,'Member Census'!$A$23:$A$1401,FALSE),MATCH(G$1,'Member Census'!$B$22:$BC$22,FALSE)),Key!$C$2:$F$29,4,FALSE),""),G175),"")</f>
        <v/>
      </c>
      <c r="H176" s="7" t="str">
        <f>IF(TRIM($E176)&lt;&gt;"",IF($D176=1,IF(TRIM(INDEX('Member Census'!$B$23:$BC$1401,MATCH($A176,'Member Census'!$A$23:$A$1401,FALSE),MATCH(H$1,'Member Census'!$B$22:$BC$22,FALSE)))="",$G176,IFERROR(VLOOKUP(INDEX('Member Census'!$B$23:$BC$1401,MATCH($A176,'Member Census'!$A$23:$A$1401,FALSE),MATCH(H$1,'Member Census'!$B$22:$BC$22,FALSE)),Key!$D$2:$F$29,3,FALSE),"")),H175),"")</f>
        <v/>
      </c>
      <c r="I176" s="7" t="str">
        <f>IF(TRIM(INDEX('Member Census'!$B$23:$BC$1401,MATCH($A176,'Member Census'!$A$23:$A$1401,FALSE),MATCH(I$1,'Member Census'!$B$22:$BC$22,FALSE)))="","",INDEX('Member Census'!$B$23:$BC$1401,MATCH($A176,'Member Census'!$A$23:$A$1401,FALSE),MATCH(I$1,'Member Census'!$B$22:$BC$22,FALSE)))</f>
        <v/>
      </c>
      <c r="J176" s="7"/>
      <c r="K176" s="7" t="str">
        <f>LEFT(TRIM(IF(TRIM(INDEX('Member Census'!$B$23:$BC$1401,MATCH($A176,'Member Census'!$A$23:$A$1401,FALSE),MATCH(K$1,'Member Census'!$B$22:$BC$22,FALSE)))="",IF(AND(TRIM($E176)&lt;&gt;"",$D176&gt;1),K175,""),INDEX('Member Census'!$B$23:$BC$1401,MATCH($A176,'Member Census'!$A$23:$A$1401,FALSE),MATCH(K$1,'Member Census'!$B$22:$BC$22,FALSE)))),5)</f>
        <v/>
      </c>
      <c r="L176" s="7" t="str">
        <f t="shared" si="11"/>
        <v/>
      </c>
      <c r="M176" s="7" t="str">
        <f>IF(TRIM($E176)&lt;&gt;"",TRIM(IF(TRIM(INDEX('Member Census'!$B$23:$BC$1401,MATCH($A176,'Member Census'!$A$23:$A$1401,FALSE),MATCH(M$1,'Member Census'!$B$22:$BC$22,FALSE)))="",IF(AND(TRIM($E176)&lt;&gt;"",$D176&gt;1),M175,"N"),INDEX('Member Census'!$B$23:$BC$1401,MATCH($A176,'Member Census'!$A$23:$A$1401,FALSE),MATCH(M$1,'Member Census'!$B$22:$BC$22,FALSE)))),"")</f>
        <v/>
      </c>
      <c r="N176" s="7"/>
      <c r="O176" s="7" t="str">
        <f>TRIM(IF(TRIM(INDEX('Member Census'!$B$23:$BC$1401,MATCH($A176,'Member Census'!$A$23:$A$1401,FALSE),MATCH(O$1,'Member Census'!$B$22:$BC$22,FALSE)))="",IF(AND(TRIM($E176)&lt;&gt;"",$D176&gt;1),O175,""),INDEX('Member Census'!$B$23:$BC$1401,MATCH($A176,'Member Census'!$A$23:$A$1401,FALSE),MATCH(O$1,'Member Census'!$B$22:$BC$22,FALSE))))</f>
        <v/>
      </c>
      <c r="P176" s="7" t="str">
        <f>TRIM(IF(TRIM(INDEX('Member Census'!$B$23:$BC$1401,MATCH($A176,'Member Census'!$A$23:$A$1401,FALSE),MATCH(P$1,'Member Census'!$B$22:$BC$22,FALSE)))="",IF(AND(TRIM($E176)&lt;&gt;"",$D176&gt;1),P175,""),INDEX('Member Census'!$B$23:$BC$1401,MATCH($A176,'Member Census'!$A$23:$A$1401,FALSE),MATCH(P$1,'Member Census'!$B$22:$BC$22,FALSE))))</f>
        <v/>
      </c>
      <c r="Q176" s="7"/>
    </row>
    <row r="177" spans="1:17" x14ac:dyDescent="0.3">
      <c r="A177" s="1">
        <f t="shared" si="9"/>
        <v>170</v>
      </c>
      <c r="B177" s="3"/>
      <c r="C177" s="7" t="str">
        <f t="shared" si="10"/>
        <v/>
      </c>
      <c r="D177" s="7" t="str">
        <f t="shared" si="8"/>
        <v/>
      </c>
      <c r="E177" s="9" t="str">
        <f>IF(TRIM(INDEX('Member Census'!$B$23:$BC$1401,MATCH($A177,'Member Census'!$A$23:$A$1401,FALSE),MATCH(E$1,'Member Census'!$B$22:$BC$22,FALSE)))="","",VLOOKUP(INDEX('Member Census'!$B$23:$BC$1401,MATCH($A177,'Member Census'!$A$23:$A$1401,FALSE),MATCH(E$1,'Member Census'!$B$22:$BC$22,FALSE)),Key!$A$2:$B$27,2,FALSE))</f>
        <v/>
      </c>
      <c r="F177" s="10" t="str">
        <f>IF(TRIM(INDEX('Member Census'!$B$23:$BC$1401,MATCH($A177,'Member Census'!$A$23:$A$1401,FALSE),MATCH(F$1,'Member Census'!$B$22:$BC$22,FALSE)))="","",TEXT(TRIM(INDEX('Member Census'!$B$23:$BC$1401,MATCH($A177,'Member Census'!$A$23:$A$1401,FALSE),MATCH(F$1,'Member Census'!$B$22:$BC$22,FALSE))),"mmddyyyy"))</f>
        <v/>
      </c>
      <c r="G177" s="7" t="str">
        <f>IF(TRIM($E177)&lt;&gt;"",IF($D177=1,IFERROR(VLOOKUP(INDEX('Member Census'!$B$23:$BC$1401,MATCH($A177,'Member Census'!$A$23:$A$1401,FALSE),MATCH(G$1,'Member Census'!$B$22:$BC$22,FALSE)),Key!$C$2:$F$29,4,FALSE),""),G176),"")</f>
        <v/>
      </c>
      <c r="H177" s="7" t="str">
        <f>IF(TRIM($E177)&lt;&gt;"",IF($D177=1,IF(TRIM(INDEX('Member Census'!$B$23:$BC$1401,MATCH($A177,'Member Census'!$A$23:$A$1401,FALSE),MATCH(H$1,'Member Census'!$B$22:$BC$22,FALSE)))="",$G177,IFERROR(VLOOKUP(INDEX('Member Census'!$B$23:$BC$1401,MATCH($A177,'Member Census'!$A$23:$A$1401,FALSE),MATCH(H$1,'Member Census'!$B$22:$BC$22,FALSE)),Key!$D$2:$F$29,3,FALSE),"")),H176),"")</f>
        <v/>
      </c>
      <c r="I177" s="7" t="str">
        <f>IF(TRIM(INDEX('Member Census'!$B$23:$BC$1401,MATCH($A177,'Member Census'!$A$23:$A$1401,FALSE),MATCH(I$1,'Member Census'!$B$22:$BC$22,FALSE)))="","",INDEX('Member Census'!$B$23:$BC$1401,MATCH($A177,'Member Census'!$A$23:$A$1401,FALSE),MATCH(I$1,'Member Census'!$B$22:$BC$22,FALSE)))</f>
        <v/>
      </c>
      <c r="J177" s="7"/>
      <c r="K177" s="7" t="str">
        <f>LEFT(TRIM(IF(TRIM(INDEX('Member Census'!$B$23:$BC$1401,MATCH($A177,'Member Census'!$A$23:$A$1401,FALSE),MATCH(K$1,'Member Census'!$B$22:$BC$22,FALSE)))="",IF(AND(TRIM($E177)&lt;&gt;"",$D177&gt;1),K176,""),INDEX('Member Census'!$B$23:$BC$1401,MATCH($A177,'Member Census'!$A$23:$A$1401,FALSE),MATCH(K$1,'Member Census'!$B$22:$BC$22,FALSE)))),5)</f>
        <v/>
      </c>
      <c r="L177" s="7" t="str">
        <f t="shared" si="11"/>
        <v/>
      </c>
      <c r="M177" s="7" t="str">
        <f>IF(TRIM($E177)&lt;&gt;"",TRIM(IF(TRIM(INDEX('Member Census'!$B$23:$BC$1401,MATCH($A177,'Member Census'!$A$23:$A$1401,FALSE),MATCH(M$1,'Member Census'!$B$22:$BC$22,FALSE)))="",IF(AND(TRIM($E177)&lt;&gt;"",$D177&gt;1),M176,"N"),INDEX('Member Census'!$B$23:$BC$1401,MATCH($A177,'Member Census'!$A$23:$A$1401,FALSE),MATCH(M$1,'Member Census'!$B$22:$BC$22,FALSE)))),"")</f>
        <v/>
      </c>
      <c r="N177" s="7"/>
      <c r="O177" s="7" t="str">
        <f>TRIM(IF(TRIM(INDEX('Member Census'!$B$23:$BC$1401,MATCH($A177,'Member Census'!$A$23:$A$1401,FALSE),MATCH(O$1,'Member Census'!$B$22:$BC$22,FALSE)))="",IF(AND(TRIM($E177)&lt;&gt;"",$D177&gt;1),O176,""),INDEX('Member Census'!$B$23:$BC$1401,MATCH($A177,'Member Census'!$A$23:$A$1401,FALSE),MATCH(O$1,'Member Census'!$B$22:$BC$22,FALSE))))</f>
        <v/>
      </c>
      <c r="P177" s="7" t="str">
        <f>TRIM(IF(TRIM(INDEX('Member Census'!$B$23:$BC$1401,MATCH($A177,'Member Census'!$A$23:$A$1401,FALSE),MATCH(P$1,'Member Census'!$B$22:$BC$22,FALSE)))="",IF(AND(TRIM($E177)&lt;&gt;"",$D177&gt;1),P176,""),INDEX('Member Census'!$B$23:$BC$1401,MATCH($A177,'Member Census'!$A$23:$A$1401,FALSE),MATCH(P$1,'Member Census'!$B$22:$BC$22,FALSE))))</f>
        <v/>
      </c>
      <c r="Q177" s="7"/>
    </row>
    <row r="178" spans="1:17" x14ac:dyDescent="0.3">
      <c r="A178" s="1">
        <f t="shared" si="9"/>
        <v>171</v>
      </c>
      <c r="B178" s="3"/>
      <c r="C178" s="7" t="str">
        <f t="shared" si="10"/>
        <v/>
      </c>
      <c r="D178" s="7" t="str">
        <f t="shared" si="8"/>
        <v/>
      </c>
      <c r="E178" s="9" t="str">
        <f>IF(TRIM(INDEX('Member Census'!$B$23:$BC$1401,MATCH($A178,'Member Census'!$A$23:$A$1401,FALSE),MATCH(E$1,'Member Census'!$B$22:$BC$22,FALSE)))="","",VLOOKUP(INDEX('Member Census'!$B$23:$BC$1401,MATCH($A178,'Member Census'!$A$23:$A$1401,FALSE),MATCH(E$1,'Member Census'!$B$22:$BC$22,FALSE)),Key!$A$2:$B$27,2,FALSE))</f>
        <v/>
      </c>
      <c r="F178" s="10" t="str">
        <f>IF(TRIM(INDEX('Member Census'!$B$23:$BC$1401,MATCH($A178,'Member Census'!$A$23:$A$1401,FALSE),MATCH(F$1,'Member Census'!$B$22:$BC$22,FALSE)))="","",TEXT(TRIM(INDEX('Member Census'!$B$23:$BC$1401,MATCH($A178,'Member Census'!$A$23:$A$1401,FALSE),MATCH(F$1,'Member Census'!$B$22:$BC$22,FALSE))),"mmddyyyy"))</f>
        <v/>
      </c>
      <c r="G178" s="7" t="str">
        <f>IF(TRIM($E178)&lt;&gt;"",IF($D178=1,IFERROR(VLOOKUP(INDEX('Member Census'!$B$23:$BC$1401,MATCH($A178,'Member Census'!$A$23:$A$1401,FALSE),MATCH(G$1,'Member Census'!$B$22:$BC$22,FALSE)),Key!$C$2:$F$29,4,FALSE),""),G177),"")</f>
        <v/>
      </c>
      <c r="H178" s="7" t="str">
        <f>IF(TRIM($E178)&lt;&gt;"",IF($D178=1,IF(TRIM(INDEX('Member Census'!$B$23:$BC$1401,MATCH($A178,'Member Census'!$A$23:$A$1401,FALSE),MATCH(H$1,'Member Census'!$B$22:$BC$22,FALSE)))="",$G178,IFERROR(VLOOKUP(INDEX('Member Census'!$B$23:$BC$1401,MATCH($A178,'Member Census'!$A$23:$A$1401,FALSE),MATCH(H$1,'Member Census'!$B$22:$BC$22,FALSE)),Key!$D$2:$F$29,3,FALSE),"")),H177),"")</f>
        <v/>
      </c>
      <c r="I178" s="7" t="str">
        <f>IF(TRIM(INDEX('Member Census'!$B$23:$BC$1401,MATCH($A178,'Member Census'!$A$23:$A$1401,FALSE),MATCH(I$1,'Member Census'!$B$22:$BC$22,FALSE)))="","",INDEX('Member Census'!$B$23:$BC$1401,MATCH($A178,'Member Census'!$A$23:$A$1401,FALSE),MATCH(I$1,'Member Census'!$B$22:$BC$22,FALSE)))</f>
        <v/>
      </c>
      <c r="J178" s="7"/>
      <c r="K178" s="7" t="str">
        <f>LEFT(TRIM(IF(TRIM(INDEX('Member Census'!$B$23:$BC$1401,MATCH($A178,'Member Census'!$A$23:$A$1401,FALSE),MATCH(K$1,'Member Census'!$B$22:$BC$22,FALSE)))="",IF(AND(TRIM($E178)&lt;&gt;"",$D178&gt;1),K177,""),INDEX('Member Census'!$B$23:$BC$1401,MATCH($A178,'Member Census'!$A$23:$A$1401,FALSE),MATCH(K$1,'Member Census'!$B$22:$BC$22,FALSE)))),5)</f>
        <v/>
      </c>
      <c r="L178" s="7" t="str">
        <f t="shared" si="11"/>
        <v/>
      </c>
      <c r="M178" s="7" t="str">
        <f>IF(TRIM($E178)&lt;&gt;"",TRIM(IF(TRIM(INDEX('Member Census'!$B$23:$BC$1401,MATCH($A178,'Member Census'!$A$23:$A$1401,FALSE),MATCH(M$1,'Member Census'!$B$22:$BC$22,FALSE)))="",IF(AND(TRIM($E178)&lt;&gt;"",$D178&gt;1),M177,"N"),INDEX('Member Census'!$B$23:$BC$1401,MATCH($A178,'Member Census'!$A$23:$A$1401,FALSE),MATCH(M$1,'Member Census'!$B$22:$BC$22,FALSE)))),"")</f>
        <v/>
      </c>
      <c r="N178" s="7"/>
      <c r="O178" s="7" t="str">
        <f>TRIM(IF(TRIM(INDEX('Member Census'!$B$23:$BC$1401,MATCH($A178,'Member Census'!$A$23:$A$1401,FALSE),MATCH(O$1,'Member Census'!$B$22:$BC$22,FALSE)))="",IF(AND(TRIM($E178)&lt;&gt;"",$D178&gt;1),O177,""),INDEX('Member Census'!$B$23:$BC$1401,MATCH($A178,'Member Census'!$A$23:$A$1401,FALSE),MATCH(O$1,'Member Census'!$B$22:$BC$22,FALSE))))</f>
        <v/>
      </c>
      <c r="P178" s="7" t="str">
        <f>TRIM(IF(TRIM(INDEX('Member Census'!$B$23:$BC$1401,MATCH($A178,'Member Census'!$A$23:$A$1401,FALSE),MATCH(P$1,'Member Census'!$B$22:$BC$22,FALSE)))="",IF(AND(TRIM($E178)&lt;&gt;"",$D178&gt;1),P177,""),INDEX('Member Census'!$B$23:$BC$1401,MATCH($A178,'Member Census'!$A$23:$A$1401,FALSE),MATCH(P$1,'Member Census'!$B$22:$BC$22,FALSE))))</f>
        <v/>
      </c>
      <c r="Q178" s="7"/>
    </row>
    <row r="179" spans="1:17" x14ac:dyDescent="0.3">
      <c r="A179" s="1">
        <f t="shared" si="9"/>
        <v>172</v>
      </c>
      <c r="B179" s="3"/>
      <c r="C179" s="7" t="str">
        <f t="shared" si="10"/>
        <v/>
      </c>
      <c r="D179" s="7" t="str">
        <f t="shared" si="8"/>
        <v/>
      </c>
      <c r="E179" s="9" t="str">
        <f>IF(TRIM(INDEX('Member Census'!$B$23:$BC$1401,MATCH($A179,'Member Census'!$A$23:$A$1401,FALSE),MATCH(E$1,'Member Census'!$B$22:$BC$22,FALSE)))="","",VLOOKUP(INDEX('Member Census'!$B$23:$BC$1401,MATCH($A179,'Member Census'!$A$23:$A$1401,FALSE),MATCH(E$1,'Member Census'!$B$22:$BC$22,FALSE)),Key!$A$2:$B$27,2,FALSE))</f>
        <v/>
      </c>
      <c r="F179" s="10" t="str">
        <f>IF(TRIM(INDEX('Member Census'!$B$23:$BC$1401,MATCH($A179,'Member Census'!$A$23:$A$1401,FALSE),MATCH(F$1,'Member Census'!$B$22:$BC$22,FALSE)))="","",TEXT(TRIM(INDEX('Member Census'!$B$23:$BC$1401,MATCH($A179,'Member Census'!$A$23:$A$1401,FALSE),MATCH(F$1,'Member Census'!$B$22:$BC$22,FALSE))),"mmddyyyy"))</f>
        <v/>
      </c>
      <c r="G179" s="7" t="str">
        <f>IF(TRIM($E179)&lt;&gt;"",IF($D179=1,IFERROR(VLOOKUP(INDEX('Member Census'!$B$23:$BC$1401,MATCH($A179,'Member Census'!$A$23:$A$1401,FALSE),MATCH(G$1,'Member Census'!$B$22:$BC$22,FALSE)),Key!$C$2:$F$29,4,FALSE),""),G178),"")</f>
        <v/>
      </c>
      <c r="H179" s="7" t="str">
        <f>IF(TRIM($E179)&lt;&gt;"",IF($D179=1,IF(TRIM(INDEX('Member Census'!$B$23:$BC$1401,MATCH($A179,'Member Census'!$A$23:$A$1401,FALSE),MATCH(H$1,'Member Census'!$B$22:$BC$22,FALSE)))="",$G179,IFERROR(VLOOKUP(INDEX('Member Census'!$B$23:$BC$1401,MATCH($A179,'Member Census'!$A$23:$A$1401,FALSE),MATCH(H$1,'Member Census'!$B$22:$BC$22,FALSE)),Key!$D$2:$F$29,3,FALSE),"")),H178),"")</f>
        <v/>
      </c>
      <c r="I179" s="7" t="str">
        <f>IF(TRIM(INDEX('Member Census'!$B$23:$BC$1401,MATCH($A179,'Member Census'!$A$23:$A$1401,FALSE),MATCH(I$1,'Member Census'!$B$22:$BC$22,FALSE)))="","",INDEX('Member Census'!$B$23:$BC$1401,MATCH($A179,'Member Census'!$A$23:$A$1401,FALSE),MATCH(I$1,'Member Census'!$B$22:$BC$22,FALSE)))</f>
        <v/>
      </c>
      <c r="J179" s="7"/>
      <c r="K179" s="7" t="str">
        <f>LEFT(TRIM(IF(TRIM(INDEX('Member Census'!$B$23:$BC$1401,MATCH($A179,'Member Census'!$A$23:$A$1401,FALSE),MATCH(K$1,'Member Census'!$B$22:$BC$22,FALSE)))="",IF(AND(TRIM($E179)&lt;&gt;"",$D179&gt;1),K178,""),INDEX('Member Census'!$B$23:$BC$1401,MATCH($A179,'Member Census'!$A$23:$A$1401,FALSE),MATCH(K$1,'Member Census'!$B$22:$BC$22,FALSE)))),5)</f>
        <v/>
      </c>
      <c r="L179" s="7" t="str">
        <f t="shared" si="11"/>
        <v/>
      </c>
      <c r="M179" s="7" t="str">
        <f>IF(TRIM($E179)&lt;&gt;"",TRIM(IF(TRIM(INDEX('Member Census'!$B$23:$BC$1401,MATCH($A179,'Member Census'!$A$23:$A$1401,FALSE),MATCH(M$1,'Member Census'!$B$22:$BC$22,FALSE)))="",IF(AND(TRIM($E179)&lt;&gt;"",$D179&gt;1),M178,"N"),INDEX('Member Census'!$B$23:$BC$1401,MATCH($A179,'Member Census'!$A$23:$A$1401,FALSE),MATCH(M$1,'Member Census'!$B$22:$BC$22,FALSE)))),"")</f>
        <v/>
      </c>
      <c r="N179" s="7"/>
      <c r="O179" s="7" t="str">
        <f>TRIM(IF(TRIM(INDEX('Member Census'!$B$23:$BC$1401,MATCH($A179,'Member Census'!$A$23:$A$1401,FALSE),MATCH(O$1,'Member Census'!$B$22:$BC$22,FALSE)))="",IF(AND(TRIM($E179)&lt;&gt;"",$D179&gt;1),O178,""),INDEX('Member Census'!$B$23:$BC$1401,MATCH($A179,'Member Census'!$A$23:$A$1401,FALSE),MATCH(O$1,'Member Census'!$B$22:$BC$22,FALSE))))</f>
        <v/>
      </c>
      <c r="P179" s="7" t="str">
        <f>TRIM(IF(TRIM(INDEX('Member Census'!$B$23:$BC$1401,MATCH($A179,'Member Census'!$A$23:$A$1401,FALSE),MATCH(P$1,'Member Census'!$B$22:$BC$22,FALSE)))="",IF(AND(TRIM($E179)&lt;&gt;"",$D179&gt;1),P178,""),INDEX('Member Census'!$B$23:$BC$1401,MATCH($A179,'Member Census'!$A$23:$A$1401,FALSE),MATCH(P$1,'Member Census'!$B$22:$BC$22,FALSE))))</f>
        <v/>
      </c>
      <c r="Q179" s="7"/>
    </row>
    <row r="180" spans="1:17" x14ac:dyDescent="0.3">
      <c r="A180" s="1">
        <f t="shared" si="9"/>
        <v>173</v>
      </c>
      <c r="B180" s="3"/>
      <c r="C180" s="7" t="str">
        <f t="shared" si="10"/>
        <v/>
      </c>
      <c r="D180" s="7" t="str">
        <f t="shared" si="8"/>
        <v/>
      </c>
      <c r="E180" s="9" t="str">
        <f>IF(TRIM(INDEX('Member Census'!$B$23:$BC$1401,MATCH($A180,'Member Census'!$A$23:$A$1401,FALSE),MATCH(E$1,'Member Census'!$B$22:$BC$22,FALSE)))="","",VLOOKUP(INDEX('Member Census'!$B$23:$BC$1401,MATCH($A180,'Member Census'!$A$23:$A$1401,FALSE),MATCH(E$1,'Member Census'!$B$22:$BC$22,FALSE)),Key!$A$2:$B$27,2,FALSE))</f>
        <v/>
      </c>
      <c r="F180" s="10" t="str">
        <f>IF(TRIM(INDEX('Member Census'!$B$23:$BC$1401,MATCH($A180,'Member Census'!$A$23:$A$1401,FALSE),MATCH(F$1,'Member Census'!$B$22:$BC$22,FALSE)))="","",TEXT(TRIM(INDEX('Member Census'!$B$23:$BC$1401,MATCH($A180,'Member Census'!$A$23:$A$1401,FALSE),MATCH(F$1,'Member Census'!$B$22:$BC$22,FALSE))),"mmddyyyy"))</f>
        <v/>
      </c>
      <c r="G180" s="7" t="str">
        <f>IF(TRIM($E180)&lt;&gt;"",IF($D180=1,IFERROR(VLOOKUP(INDEX('Member Census'!$B$23:$BC$1401,MATCH($A180,'Member Census'!$A$23:$A$1401,FALSE),MATCH(G$1,'Member Census'!$B$22:$BC$22,FALSE)),Key!$C$2:$F$29,4,FALSE),""),G179),"")</f>
        <v/>
      </c>
      <c r="H180" s="7" t="str">
        <f>IF(TRIM($E180)&lt;&gt;"",IF($D180=1,IF(TRIM(INDEX('Member Census'!$B$23:$BC$1401,MATCH($A180,'Member Census'!$A$23:$A$1401,FALSE),MATCH(H$1,'Member Census'!$B$22:$BC$22,FALSE)))="",$G180,IFERROR(VLOOKUP(INDEX('Member Census'!$B$23:$BC$1401,MATCH($A180,'Member Census'!$A$23:$A$1401,FALSE),MATCH(H$1,'Member Census'!$B$22:$BC$22,FALSE)),Key!$D$2:$F$29,3,FALSE),"")),H179),"")</f>
        <v/>
      </c>
      <c r="I180" s="7" t="str">
        <f>IF(TRIM(INDEX('Member Census'!$B$23:$BC$1401,MATCH($A180,'Member Census'!$A$23:$A$1401,FALSE),MATCH(I$1,'Member Census'!$B$22:$BC$22,FALSE)))="","",INDEX('Member Census'!$B$23:$BC$1401,MATCH($A180,'Member Census'!$A$23:$A$1401,FALSE),MATCH(I$1,'Member Census'!$B$22:$BC$22,FALSE)))</f>
        <v/>
      </c>
      <c r="J180" s="7"/>
      <c r="K180" s="7" t="str">
        <f>LEFT(TRIM(IF(TRIM(INDEX('Member Census'!$B$23:$BC$1401,MATCH($A180,'Member Census'!$A$23:$A$1401,FALSE),MATCH(K$1,'Member Census'!$B$22:$BC$22,FALSE)))="",IF(AND(TRIM($E180)&lt;&gt;"",$D180&gt;1),K179,""),INDEX('Member Census'!$B$23:$BC$1401,MATCH($A180,'Member Census'!$A$23:$A$1401,FALSE),MATCH(K$1,'Member Census'!$B$22:$BC$22,FALSE)))),5)</f>
        <v/>
      </c>
      <c r="L180" s="7" t="str">
        <f t="shared" si="11"/>
        <v/>
      </c>
      <c r="M180" s="7" t="str">
        <f>IF(TRIM($E180)&lt;&gt;"",TRIM(IF(TRIM(INDEX('Member Census'!$B$23:$BC$1401,MATCH($A180,'Member Census'!$A$23:$A$1401,FALSE),MATCH(M$1,'Member Census'!$B$22:$BC$22,FALSE)))="",IF(AND(TRIM($E180)&lt;&gt;"",$D180&gt;1),M179,"N"),INDEX('Member Census'!$B$23:$BC$1401,MATCH($A180,'Member Census'!$A$23:$A$1401,FALSE),MATCH(M$1,'Member Census'!$B$22:$BC$22,FALSE)))),"")</f>
        <v/>
      </c>
      <c r="N180" s="7"/>
      <c r="O180" s="7" t="str">
        <f>TRIM(IF(TRIM(INDEX('Member Census'!$B$23:$BC$1401,MATCH($A180,'Member Census'!$A$23:$A$1401,FALSE),MATCH(O$1,'Member Census'!$B$22:$BC$22,FALSE)))="",IF(AND(TRIM($E180)&lt;&gt;"",$D180&gt;1),O179,""),INDEX('Member Census'!$B$23:$BC$1401,MATCH($A180,'Member Census'!$A$23:$A$1401,FALSE),MATCH(O$1,'Member Census'!$B$22:$BC$22,FALSE))))</f>
        <v/>
      </c>
      <c r="P180" s="7" t="str">
        <f>TRIM(IF(TRIM(INDEX('Member Census'!$B$23:$BC$1401,MATCH($A180,'Member Census'!$A$23:$A$1401,FALSE),MATCH(P$1,'Member Census'!$B$22:$BC$22,FALSE)))="",IF(AND(TRIM($E180)&lt;&gt;"",$D180&gt;1),P179,""),INDEX('Member Census'!$B$23:$BC$1401,MATCH($A180,'Member Census'!$A$23:$A$1401,FALSE),MATCH(P$1,'Member Census'!$B$22:$BC$22,FALSE))))</f>
        <v/>
      </c>
      <c r="Q180" s="7"/>
    </row>
    <row r="181" spans="1:17" x14ac:dyDescent="0.3">
      <c r="A181" s="1">
        <f t="shared" si="9"/>
        <v>174</v>
      </c>
      <c r="B181" s="3"/>
      <c r="C181" s="7" t="str">
        <f t="shared" si="10"/>
        <v/>
      </c>
      <c r="D181" s="7" t="str">
        <f t="shared" si="8"/>
        <v/>
      </c>
      <c r="E181" s="9" t="str">
        <f>IF(TRIM(INDEX('Member Census'!$B$23:$BC$1401,MATCH($A181,'Member Census'!$A$23:$A$1401,FALSE),MATCH(E$1,'Member Census'!$B$22:$BC$22,FALSE)))="","",VLOOKUP(INDEX('Member Census'!$B$23:$BC$1401,MATCH($A181,'Member Census'!$A$23:$A$1401,FALSE),MATCH(E$1,'Member Census'!$B$22:$BC$22,FALSE)),Key!$A$2:$B$27,2,FALSE))</f>
        <v/>
      </c>
      <c r="F181" s="10" t="str">
        <f>IF(TRIM(INDEX('Member Census'!$B$23:$BC$1401,MATCH($A181,'Member Census'!$A$23:$A$1401,FALSE),MATCH(F$1,'Member Census'!$B$22:$BC$22,FALSE)))="","",TEXT(TRIM(INDEX('Member Census'!$B$23:$BC$1401,MATCH($A181,'Member Census'!$A$23:$A$1401,FALSE),MATCH(F$1,'Member Census'!$B$22:$BC$22,FALSE))),"mmddyyyy"))</f>
        <v/>
      </c>
      <c r="G181" s="7" t="str">
        <f>IF(TRIM($E181)&lt;&gt;"",IF($D181=1,IFERROR(VLOOKUP(INDEX('Member Census'!$B$23:$BC$1401,MATCH($A181,'Member Census'!$A$23:$A$1401,FALSE),MATCH(G$1,'Member Census'!$B$22:$BC$22,FALSE)),Key!$C$2:$F$29,4,FALSE),""),G180),"")</f>
        <v/>
      </c>
      <c r="H181" s="7" t="str">
        <f>IF(TRIM($E181)&lt;&gt;"",IF($D181=1,IF(TRIM(INDEX('Member Census'!$B$23:$BC$1401,MATCH($A181,'Member Census'!$A$23:$A$1401,FALSE),MATCH(H$1,'Member Census'!$B$22:$BC$22,FALSE)))="",$G181,IFERROR(VLOOKUP(INDEX('Member Census'!$B$23:$BC$1401,MATCH($A181,'Member Census'!$A$23:$A$1401,FALSE),MATCH(H$1,'Member Census'!$B$22:$BC$22,FALSE)),Key!$D$2:$F$29,3,FALSE),"")),H180),"")</f>
        <v/>
      </c>
      <c r="I181" s="7" t="str">
        <f>IF(TRIM(INDEX('Member Census'!$B$23:$BC$1401,MATCH($A181,'Member Census'!$A$23:$A$1401,FALSE),MATCH(I$1,'Member Census'!$B$22:$BC$22,FALSE)))="","",INDEX('Member Census'!$B$23:$BC$1401,MATCH($A181,'Member Census'!$A$23:$A$1401,FALSE),MATCH(I$1,'Member Census'!$B$22:$BC$22,FALSE)))</f>
        <v/>
      </c>
      <c r="J181" s="7"/>
      <c r="K181" s="7" t="str">
        <f>LEFT(TRIM(IF(TRIM(INDEX('Member Census'!$B$23:$BC$1401,MATCH($A181,'Member Census'!$A$23:$A$1401,FALSE),MATCH(K$1,'Member Census'!$B$22:$BC$22,FALSE)))="",IF(AND(TRIM($E181)&lt;&gt;"",$D181&gt;1),K180,""),INDEX('Member Census'!$B$23:$BC$1401,MATCH($A181,'Member Census'!$A$23:$A$1401,FALSE),MATCH(K$1,'Member Census'!$B$22:$BC$22,FALSE)))),5)</f>
        <v/>
      </c>
      <c r="L181" s="7" t="str">
        <f t="shared" si="11"/>
        <v/>
      </c>
      <c r="M181" s="7" t="str">
        <f>IF(TRIM($E181)&lt;&gt;"",TRIM(IF(TRIM(INDEX('Member Census'!$B$23:$BC$1401,MATCH($A181,'Member Census'!$A$23:$A$1401,FALSE),MATCH(M$1,'Member Census'!$B$22:$BC$22,FALSE)))="",IF(AND(TRIM($E181)&lt;&gt;"",$D181&gt;1),M180,"N"),INDEX('Member Census'!$B$23:$BC$1401,MATCH($A181,'Member Census'!$A$23:$A$1401,FALSE),MATCH(M$1,'Member Census'!$B$22:$BC$22,FALSE)))),"")</f>
        <v/>
      </c>
      <c r="N181" s="7"/>
      <c r="O181" s="7" t="str">
        <f>TRIM(IF(TRIM(INDEX('Member Census'!$B$23:$BC$1401,MATCH($A181,'Member Census'!$A$23:$A$1401,FALSE),MATCH(O$1,'Member Census'!$B$22:$BC$22,FALSE)))="",IF(AND(TRIM($E181)&lt;&gt;"",$D181&gt;1),O180,""),INDEX('Member Census'!$B$23:$BC$1401,MATCH($A181,'Member Census'!$A$23:$A$1401,FALSE),MATCH(O$1,'Member Census'!$B$22:$BC$22,FALSE))))</f>
        <v/>
      </c>
      <c r="P181" s="7" t="str">
        <f>TRIM(IF(TRIM(INDEX('Member Census'!$B$23:$BC$1401,MATCH($A181,'Member Census'!$A$23:$A$1401,FALSE),MATCH(P$1,'Member Census'!$B$22:$BC$22,FALSE)))="",IF(AND(TRIM($E181)&lt;&gt;"",$D181&gt;1),P180,""),INDEX('Member Census'!$B$23:$BC$1401,MATCH($A181,'Member Census'!$A$23:$A$1401,FALSE),MATCH(P$1,'Member Census'!$B$22:$BC$22,FALSE))))</f>
        <v/>
      </c>
      <c r="Q181" s="7"/>
    </row>
    <row r="182" spans="1:17" x14ac:dyDescent="0.3">
      <c r="A182" s="1">
        <f t="shared" si="9"/>
        <v>175</v>
      </c>
      <c r="B182" s="3"/>
      <c r="C182" s="7" t="str">
        <f t="shared" si="10"/>
        <v/>
      </c>
      <c r="D182" s="7" t="str">
        <f t="shared" si="8"/>
        <v/>
      </c>
      <c r="E182" s="9" t="str">
        <f>IF(TRIM(INDEX('Member Census'!$B$23:$BC$1401,MATCH($A182,'Member Census'!$A$23:$A$1401,FALSE),MATCH(E$1,'Member Census'!$B$22:$BC$22,FALSE)))="","",VLOOKUP(INDEX('Member Census'!$B$23:$BC$1401,MATCH($A182,'Member Census'!$A$23:$A$1401,FALSE),MATCH(E$1,'Member Census'!$B$22:$BC$22,FALSE)),Key!$A$2:$B$27,2,FALSE))</f>
        <v/>
      </c>
      <c r="F182" s="10" t="str">
        <f>IF(TRIM(INDEX('Member Census'!$B$23:$BC$1401,MATCH($A182,'Member Census'!$A$23:$A$1401,FALSE),MATCH(F$1,'Member Census'!$B$22:$BC$22,FALSE)))="","",TEXT(TRIM(INDEX('Member Census'!$B$23:$BC$1401,MATCH($A182,'Member Census'!$A$23:$A$1401,FALSE),MATCH(F$1,'Member Census'!$B$22:$BC$22,FALSE))),"mmddyyyy"))</f>
        <v/>
      </c>
      <c r="G182" s="7" t="str">
        <f>IF(TRIM($E182)&lt;&gt;"",IF($D182=1,IFERROR(VLOOKUP(INDEX('Member Census'!$B$23:$BC$1401,MATCH($A182,'Member Census'!$A$23:$A$1401,FALSE),MATCH(G$1,'Member Census'!$B$22:$BC$22,FALSE)),Key!$C$2:$F$29,4,FALSE),""),G181),"")</f>
        <v/>
      </c>
      <c r="H182" s="7" t="str">
        <f>IF(TRIM($E182)&lt;&gt;"",IF($D182=1,IF(TRIM(INDEX('Member Census'!$B$23:$BC$1401,MATCH($A182,'Member Census'!$A$23:$A$1401,FALSE),MATCH(H$1,'Member Census'!$B$22:$BC$22,FALSE)))="",$G182,IFERROR(VLOOKUP(INDEX('Member Census'!$B$23:$BC$1401,MATCH($A182,'Member Census'!$A$23:$A$1401,FALSE),MATCH(H$1,'Member Census'!$B$22:$BC$22,FALSE)),Key!$D$2:$F$29,3,FALSE),"")),H181),"")</f>
        <v/>
      </c>
      <c r="I182" s="7" t="str">
        <f>IF(TRIM(INDEX('Member Census'!$B$23:$BC$1401,MATCH($A182,'Member Census'!$A$23:$A$1401,FALSE),MATCH(I$1,'Member Census'!$B$22:$BC$22,FALSE)))="","",INDEX('Member Census'!$B$23:$BC$1401,MATCH($A182,'Member Census'!$A$23:$A$1401,FALSE),MATCH(I$1,'Member Census'!$B$22:$BC$22,FALSE)))</f>
        <v/>
      </c>
      <c r="J182" s="7"/>
      <c r="K182" s="7" t="str">
        <f>LEFT(TRIM(IF(TRIM(INDEX('Member Census'!$B$23:$BC$1401,MATCH($A182,'Member Census'!$A$23:$A$1401,FALSE),MATCH(K$1,'Member Census'!$B$22:$BC$22,FALSE)))="",IF(AND(TRIM($E182)&lt;&gt;"",$D182&gt;1),K181,""),INDEX('Member Census'!$B$23:$BC$1401,MATCH($A182,'Member Census'!$A$23:$A$1401,FALSE),MATCH(K$1,'Member Census'!$B$22:$BC$22,FALSE)))),5)</f>
        <v/>
      </c>
      <c r="L182" s="7" t="str">
        <f t="shared" si="11"/>
        <v/>
      </c>
      <c r="M182" s="7" t="str">
        <f>IF(TRIM($E182)&lt;&gt;"",TRIM(IF(TRIM(INDEX('Member Census'!$B$23:$BC$1401,MATCH($A182,'Member Census'!$A$23:$A$1401,FALSE),MATCH(M$1,'Member Census'!$B$22:$BC$22,FALSE)))="",IF(AND(TRIM($E182)&lt;&gt;"",$D182&gt;1),M181,"N"),INDEX('Member Census'!$B$23:$BC$1401,MATCH($A182,'Member Census'!$A$23:$A$1401,FALSE),MATCH(M$1,'Member Census'!$B$22:$BC$22,FALSE)))),"")</f>
        <v/>
      </c>
      <c r="N182" s="7"/>
      <c r="O182" s="7" t="str">
        <f>TRIM(IF(TRIM(INDEX('Member Census'!$B$23:$BC$1401,MATCH($A182,'Member Census'!$A$23:$A$1401,FALSE),MATCH(O$1,'Member Census'!$B$22:$BC$22,FALSE)))="",IF(AND(TRIM($E182)&lt;&gt;"",$D182&gt;1),O181,""),INDEX('Member Census'!$B$23:$BC$1401,MATCH($A182,'Member Census'!$A$23:$A$1401,FALSE),MATCH(O$1,'Member Census'!$B$22:$BC$22,FALSE))))</f>
        <v/>
      </c>
      <c r="P182" s="7" t="str">
        <f>TRIM(IF(TRIM(INDEX('Member Census'!$B$23:$BC$1401,MATCH($A182,'Member Census'!$A$23:$A$1401,FALSE),MATCH(P$1,'Member Census'!$B$22:$BC$22,FALSE)))="",IF(AND(TRIM($E182)&lt;&gt;"",$D182&gt;1),P181,""),INDEX('Member Census'!$B$23:$BC$1401,MATCH($A182,'Member Census'!$A$23:$A$1401,FALSE),MATCH(P$1,'Member Census'!$B$22:$BC$22,FALSE))))</f>
        <v/>
      </c>
      <c r="Q182" s="7"/>
    </row>
    <row r="183" spans="1:17" x14ac:dyDescent="0.3">
      <c r="A183" s="1">
        <f t="shared" si="9"/>
        <v>176</v>
      </c>
      <c r="B183" s="3"/>
      <c r="C183" s="7" t="str">
        <f t="shared" si="10"/>
        <v/>
      </c>
      <c r="D183" s="7" t="str">
        <f t="shared" si="8"/>
        <v/>
      </c>
      <c r="E183" s="9" t="str">
        <f>IF(TRIM(INDEX('Member Census'!$B$23:$BC$1401,MATCH($A183,'Member Census'!$A$23:$A$1401,FALSE),MATCH(E$1,'Member Census'!$B$22:$BC$22,FALSE)))="","",VLOOKUP(INDEX('Member Census'!$B$23:$BC$1401,MATCH($A183,'Member Census'!$A$23:$A$1401,FALSE),MATCH(E$1,'Member Census'!$B$22:$BC$22,FALSE)),Key!$A$2:$B$27,2,FALSE))</f>
        <v/>
      </c>
      <c r="F183" s="10" t="str">
        <f>IF(TRIM(INDEX('Member Census'!$B$23:$BC$1401,MATCH($A183,'Member Census'!$A$23:$A$1401,FALSE),MATCH(F$1,'Member Census'!$B$22:$BC$22,FALSE)))="","",TEXT(TRIM(INDEX('Member Census'!$B$23:$BC$1401,MATCH($A183,'Member Census'!$A$23:$A$1401,FALSE),MATCH(F$1,'Member Census'!$B$22:$BC$22,FALSE))),"mmddyyyy"))</f>
        <v/>
      </c>
      <c r="G183" s="7" t="str">
        <f>IF(TRIM($E183)&lt;&gt;"",IF($D183=1,IFERROR(VLOOKUP(INDEX('Member Census'!$B$23:$BC$1401,MATCH($A183,'Member Census'!$A$23:$A$1401,FALSE),MATCH(G$1,'Member Census'!$B$22:$BC$22,FALSE)),Key!$C$2:$F$29,4,FALSE),""),G182),"")</f>
        <v/>
      </c>
      <c r="H183" s="7" t="str">
        <f>IF(TRIM($E183)&lt;&gt;"",IF($D183=1,IF(TRIM(INDEX('Member Census'!$B$23:$BC$1401,MATCH($A183,'Member Census'!$A$23:$A$1401,FALSE),MATCH(H$1,'Member Census'!$B$22:$BC$22,FALSE)))="",$G183,IFERROR(VLOOKUP(INDEX('Member Census'!$B$23:$BC$1401,MATCH($A183,'Member Census'!$A$23:$A$1401,FALSE),MATCH(H$1,'Member Census'!$B$22:$BC$22,FALSE)),Key!$D$2:$F$29,3,FALSE),"")),H182),"")</f>
        <v/>
      </c>
      <c r="I183" s="7" t="str">
        <f>IF(TRIM(INDEX('Member Census'!$B$23:$BC$1401,MATCH($A183,'Member Census'!$A$23:$A$1401,FALSE),MATCH(I$1,'Member Census'!$B$22:$BC$22,FALSE)))="","",INDEX('Member Census'!$B$23:$BC$1401,MATCH($A183,'Member Census'!$A$23:$A$1401,FALSE),MATCH(I$1,'Member Census'!$B$22:$BC$22,FALSE)))</f>
        <v/>
      </c>
      <c r="J183" s="7"/>
      <c r="K183" s="7" t="str">
        <f>LEFT(TRIM(IF(TRIM(INDEX('Member Census'!$B$23:$BC$1401,MATCH($A183,'Member Census'!$A$23:$A$1401,FALSE),MATCH(K$1,'Member Census'!$B$22:$BC$22,FALSE)))="",IF(AND(TRIM($E183)&lt;&gt;"",$D183&gt;1),K182,""),INDEX('Member Census'!$B$23:$BC$1401,MATCH($A183,'Member Census'!$A$23:$A$1401,FALSE),MATCH(K$1,'Member Census'!$B$22:$BC$22,FALSE)))),5)</f>
        <v/>
      </c>
      <c r="L183" s="7" t="str">
        <f t="shared" si="11"/>
        <v/>
      </c>
      <c r="M183" s="7" t="str">
        <f>IF(TRIM($E183)&lt;&gt;"",TRIM(IF(TRIM(INDEX('Member Census'!$B$23:$BC$1401,MATCH($A183,'Member Census'!$A$23:$A$1401,FALSE),MATCH(M$1,'Member Census'!$B$22:$BC$22,FALSE)))="",IF(AND(TRIM($E183)&lt;&gt;"",$D183&gt;1),M182,"N"),INDEX('Member Census'!$B$23:$BC$1401,MATCH($A183,'Member Census'!$A$23:$A$1401,FALSE),MATCH(M$1,'Member Census'!$B$22:$BC$22,FALSE)))),"")</f>
        <v/>
      </c>
      <c r="N183" s="7"/>
      <c r="O183" s="7" t="str">
        <f>TRIM(IF(TRIM(INDEX('Member Census'!$B$23:$BC$1401,MATCH($A183,'Member Census'!$A$23:$A$1401,FALSE),MATCH(O$1,'Member Census'!$B$22:$BC$22,FALSE)))="",IF(AND(TRIM($E183)&lt;&gt;"",$D183&gt;1),O182,""),INDEX('Member Census'!$B$23:$BC$1401,MATCH($A183,'Member Census'!$A$23:$A$1401,FALSE),MATCH(O$1,'Member Census'!$B$22:$BC$22,FALSE))))</f>
        <v/>
      </c>
      <c r="P183" s="7" t="str">
        <f>TRIM(IF(TRIM(INDEX('Member Census'!$B$23:$BC$1401,MATCH($A183,'Member Census'!$A$23:$A$1401,FALSE),MATCH(P$1,'Member Census'!$B$22:$BC$22,FALSE)))="",IF(AND(TRIM($E183)&lt;&gt;"",$D183&gt;1),P182,""),INDEX('Member Census'!$B$23:$BC$1401,MATCH($A183,'Member Census'!$A$23:$A$1401,FALSE),MATCH(P$1,'Member Census'!$B$22:$BC$22,FALSE))))</f>
        <v/>
      </c>
      <c r="Q183" s="7"/>
    </row>
    <row r="184" spans="1:17" x14ac:dyDescent="0.3">
      <c r="A184" s="1">
        <f t="shared" si="9"/>
        <v>177</v>
      </c>
      <c r="B184" s="3"/>
      <c r="C184" s="7" t="str">
        <f t="shared" si="10"/>
        <v/>
      </c>
      <c r="D184" s="7" t="str">
        <f t="shared" si="8"/>
        <v/>
      </c>
      <c r="E184" s="9" t="str">
        <f>IF(TRIM(INDEX('Member Census'!$B$23:$BC$1401,MATCH($A184,'Member Census'!$A$23:$A$1401,FALSE),MATCH(E$1,'Member Census'!$B$22:$BC$22,FALSE)))="","",VLOOKUP(INDEX('Member Census'!$B$23:$BC$1401,MATCH($A184,'Member Census'!$A$23:$A$1401,FALSE),MATCH(E$1,'Member Census'!$B$22:$BC$22,FALSE)),Key!$A$2:$B$27,2,FALSE))</f>
        <v/>
      </c>
      <c r="F184" s="10" t="str">
        <f>IF(TRIM(INDEX('Member Census'!$B$23:$BC$1401,MATCH($A184,'Member Census'!$A$23:$A$1401,FALSE),MATCH(F$1,'Member Census'!$B$22:$BC$22,FALSE)))="","",TEXT(TRIM(INDEX('Member Census'!$B$23:$BC$1401,MATCH($A184,'Member Census'!$A$23:$A$1401,FALSE),MATCH(F$1,'Member Census'!$B$22:$BC$22,FALSE))),"mmddyyyy"))</f>
        <v/>
      </c>
      <c r="G184" s="7" t="str">
        <f>IF(TRIM($E184)&lt;&gt;"",IF($D184=1,IFERROR(VLOOKUP(INDEX('Member Census'!$B$23:$BC$1401,MATCH($A184,'Member Census'!$A$23:$A$1401,FALSE),MATCH(G$1,'Member Census'!$B$22:$BC$22,FALSE)),Key!$C$2:$F$29,4,FALSE),""),G183),"")</f>
        <v/>
      </c>
      <c r="H184" s="7" t="str">
        <f>IF(TRIM($E184)&lt;&gt;"",IF($D184=1,IF(TRIM(INDEX('Member Census'!$B$23:$BC$1401,MATCH($A184,'Member Census'!$A$23:$A$1401,FALSE),MATCH(H$1,'Member Census'!$B$22:$BC$22,FALSE)))="",$G184,IFERROR(VLOOKUP(INDEX('Member Census'!$B$23:$BC$1401,MATCH($A184,'Member Census'!$A$23:$A$1401,FALSE),MATCH(H$1,'Member Census'!$B$22:$BC$22,FALSE)),Key!$D$2:$F$29,3,FALSE),"")),H183),"")</f>
        <v/>
      </c>
      <c r="I184" s="7" t="str">
        <f>IF(TRIM(INDEX('Member Census'!$B$23:$BC$1401,MATCH($A184,'Member Census'!$A$23:$A$1401,FALSE),MATCH(I$1,'Member Census'!$B$22:$BC$22,FALSE)))="","",INDEX('Member Census'!$B$23:$BC$1401,MATCH($A184,'Member Census'!$A$23:$A$1401,FALSE),MATCH(I$1,'Member Census'!$B$22:$BC$22,FALSE)))</f>
        <v/>
      </c>
      <c r="J184" s="7"/>
      <c r="K184" s="7" t="str">
        <f>LEFT(TRIM(IF(TRIM(INDEX('Member Census'!$B$23:$BC$1401,MATCH($A184,'Member Census'!$A$23:$A$1401,FALSE),MATCH(K$1,'Member Census'!$B$22:$BC$22,FALSE)))="",IF(AND(TRIM($E184)&lt;&gt;"",$D184&gt;1),K183,""),INDEX('Member Census'!$B$23:$BC$1401,MATCH($A184,'Member Census'!$A$23:$A$1401,FALSE),MATCH(K$1,'Member Census'!$B$22:$BC$22,FALSE)))),5)</f>
        <v/>
      </c>
      <c r="L184" s="7" t="str">
        <f t="shared" si="11"/>
        <v/>
      </c>
      <c r="M184" s="7" t="str">
        <f>IF(TRIM($E184)&lt;&gt;"",TRIM(IF(TRIM(INDEX('Member Census'!$B$23:$BC$1401,MATCH($A184,'Member Census'!$A$23:$A$1401,FALSE),MATCH(M$1,'Member Census'!$B$22:$BC$22,FALSE)))="",IF(AND(TRIM($E184)&lt;&gt;"",$D184&gt;1),M183,"N"),INDEX('Member Census'!$B$23:$BC$1401,MATCH($A184,'Member Census'!$A$23:$A$1401,FALSE),MATCH(M$1,'Member Census'!$B$22:$BC$22,FALSE)))),"")</f>
        <v/>
      </c>
      <c r="N184" s="7"/>
      <c r="O184" s="7" t="str">
        <f>TRIM(IF(TRIM(INDEX('Member Census'!$B$23:$BC$1401,MATCH($A184,'Member Census'!$A$23:$A$1401,FALSE),MATCH(O$1,'Member Census'!$B$22:$BC$22,FALSE)))="",IF(AND(TRIM($E184)&lt;&gt;"",$D184&gt;1),O183,""),INDEX('Member Census'!$B$23:$BC$1401,MATCH($A184,'Member Census'!$A$23:$A$1401,FALSE),MATCH(O$1,'Member Census'!$B$22:$BC$22,FALSE))))</f>
        <v/>
      </c>
      <c r="P184" s="7" t="str">
        <f>TRIM(IF(TRIM(INDEX('Member Census'!$B$23:$BC$1401,MATCH($A184,'Member Census'!$A$23:$A$1401,FALSE),MATCH(P$1,'Member Census'!$B$22:$BC$22,FALSE)))="",IF(AND(TRIM($E184)&lt;&gt;"",$D184&gt;1),P183,""),INDEX('Member Census'!$B$23:$BC$1401,MATCH($A184,'Member Census'!$A$23:$A$1401,FALSE),MATCH(P$1,'Member Census'!$B$22:$BC$22,FALSE))))</f>
        <v/>
      </c>
      <c r="Q184" s="7"/>
    </row>
    <row r="185" spans="1:17" x14ac:dyDescent="0.3">
      <c r="A185" s="1">
        <f t="shared" si="9"/>
        <v>178</v>
      </c>
      <c r="B185" s="3"/>
      <c r="C185" s="7" t="str">
        <f t="shared" si="10"/>
        <v/>
      </c>
      <c r="D185" s="7" t="str">
        <f t="shared" si="8"/>
        <v/>
      </c>
      <c r="E185" s="9" t="str">
        <f>IF(TRIM(INDEX('Member Census'!$B$23:$BC$1401,MATCH($A185,'Member Census'!$A$23:$A$1401,FALSE),MATCH(E$1,'Member Census'!$B$22:$BC$22,FALSE)))="","",VLOOKUP(INDEX('Member Census'!$B$23:$BC$1401,MATCH($A185,'Member Census'!$A$23:$A$1401,FALSE),MATCH(E$1,'Member Census'!$B$22:$BC$22,FALSE)),Key!$A$2:$B$27,2,FALSE))</f>
        <v/>
      </c>
      <c r="F185" s="10" t="str">
        <f>IF(TRIM(INDEX('Member Census'!$B$23:$BC$1401,MATCH($A185,'Member Census'!$A$23:$A$1401,FALSE),MATCH(F$1,'Member Census'!$B$22:$BC$22,FALSE)))="","",TEXT(TRIM(INDEX('Member Census'!$B$23:$BC$1401,MATCH($A185,'Member Census'!$A$23:$A$1401,FALSE),MATCH(F$1,'Member Census'!$B$22:$BC$22,FALSE))),"mmddyyyy"))</f>
        <v/>
      </c>
      <c r="G185" s="7" t="str">
        <f>IF(TRIM($E185)&lt;&gt;"",IF($D185=1,IFERROR(VLOOKUP(INDEX('Member Census'!$B$23:$BC$1401,MATCH($A185,'Member Census'!$A$23:$A$1401,FALSE),MATCH(G$1,'Member Census'!$B$22:$BC$22,FALSE)),Key!$C$2:$F$29,4,FALSE),""),G184),"")</f>
        <v/>
      </c>
      <c r="H185" s="7" t="str">
        <f>IF(TRIM($E185)&lt;&gt;"",IF($D185=1,IF(TRIM(INDEX('Member Census'!$B$23:$BC$1401,MATCH($A185,'Member Census'!$A$23:$A$1401,FALSE),MATCH(H$1,'Member Census'!$B$22:$BC$22,FALSE)))="",$G185,IFERROR(VLOOKUP(INDEX('Member Census'!$B$23:$BC$1401,MATCH($A185,'Member Census'!$A$23:$A$1401,FALSE),MATCH(H$1,'Member Census'!$B$22:$BC$22,FALSE)),Key!$D$2:$F$29,3,FALSE),"")),H184),"")</f>
        <v/>
      </c>
      <c r="I185" s="7" t="str">
        <f>IF(TRIM(INDEX('Member Census'!$B$23:$BC$1401,MATCH($A185,'Member Census'!$A$23:$A$1401,FALSE),MATCH(I$1,'Member Census'!$B$22:$BC$22,FALSE)))="","",INDEX('Member Census'!$B$23:$BC$1401,MATCH($A185,'Member Census'!$A$23:$A$1401,FALSE),MATCH(I$1,'Member Census'!$B$22:$BC$22,FALSE)))</f>
        <v/>
      </c>
      <c r="J185" s="7"/>
      <c r="K185" s="7" t="str">
        <f>LEFT(TRIM(IF(TRIM(INDEX('Member Census'!$B$23:$BC$1401,MATCH($A185,'Member Census'!$A$23:$A$1401,FALSE),MATCH(K$1,'Member Census'!$B$22:$BC$22,FALSE)))="",IF(AND(TRIM($E185)&lt;&gt;"",$D185&gt;1),K184,""),INDEX('Member Census'!$B$23:$BC$1401,MATCH($A185,'Member Census'!$A$23:$A$1401,FALSE),MATCH(K$1,'Member Census'!$B$22:$BC$22,FALSE)))),5)</f>
        <v/>
      </c>
      <c r="L185" s="7" t="str">
        <f t="shared" si="11"/>
        <v/>
      </c>
      <c r="M185" s="7" t="str">
        <f>IF(TRIM($E185)&lt;&gt;"",TRIM(IF(TRIM(INDEX('Member Census'!$B$23:$BC$1401,MATCH($A185,'Member Census'!$A$23:$A$1401,FALSE),MATCH(M$1,'Member Census'!$B$22:$BC$22,FALSE)))="",IF(AND(TRIM($E185)&lt;&gt;"",$D185&gt;1),M184,"N"),INDEX('Member Census'!$B$23:$BC$1401,MATCH($A185,'Member Census'!$A$23:$A$1401,FALSE),MATCH(M$1,'Member Census'!$B$22:$BC$22,FALSE)))),"")</f>
        <v/>
      </c>
      <c r="N185" s="7"/>
      <c r="O185" s="7" t="str">
        <f>TRIM(IF(TRIM(INDEX('Member Census'!$B$23:$BC$1401,MATCH($A185,'Member Census'!$A$23:$A$1401,FALSE),MATCH(O$1,'Member Census'!$B$22:$BC$22,FALSE)))="",IF(AND(TRIM($E185)&lt;&gt;"",$D185&gt;1),O184,""),INDEX('Member Census'!$B$23:$BC$1401,MATCH($A185,'Member Census'!$A$23:$A$1401,FALSE),MATCH(O$1,'Member Census'!$B$22:$BC$22,FALSE))))</f>
        <v/>
      </c>
      <c r="P185" s="7" t="str">
        <f>TRIM(IF(TRIM(INDEX('Member Census'!$B$23:$BC$1401,MATCH($A185,'Member Census'!$A$23:$A$1401,FALSE),MATCH(P$1,'Member Census'!$B$22:$BC$22,FALSE)))="",IF(AND(TRIM($E185)&lt;&gt;"",$D185&gt;1),P184,""),INDEX('Member Census'!$B$23:$BC$1401,MATCH($A185,'Member Census'!$A$23:$A$1401,FALSE),MATCH(P$1,'Member Census'!$B$22:$BC$22,FALSE))))</f>
        <v/>
      </c>
      <c r="Q185" s="7"/>
    </row>
    <row r="186" spans="1:17" x14ac:dyDescent="0.3">
      <c r="A186" s="1">
        <f t="shared" si="9"/>
        <v>179</v>
      </c>
      <c r="B186" s="3"/>
      <c r="C186" s="7" t="str">
        <f t="shared" si="10"/>
        <v/>
      </c>
      <c r="D186" s="7" t="str">
        <f t="shared" si="8"/>
        <v/>
      </c>
      <c r="E186" s="9" t="str">
        <f>IF(TRIM(INDEX('Member Census'!$B$23:$BC$1401,MATCH($A186,'Member Census'!$A$23:$A$1401,FALSE),MATCH(E$1,'Member Census'!$B$22:$BC$22,FALSE)))="","",VLOOKUP(INDEX('Member Census'!$B$23:$BC$1401,MATCH($A186,'Member Census'!$A$23:$A$1401,FALSE),MATCH(E$1,'Member Census'!$B$22:$BC$22,FALSE)),Key!$A$2:$B$27,2,FALSE))</f>
        <v/>
      </c>
      <c r="F186" s="10" t="str">
        <f>IF(TRIM(INDEX('Member Census'!$B$23:$BC$1401,MATCH($A186,'Member Census'!$A$23:$A$1401,FALSE),MATCH(F$1,'Member Census'!$B$22:$BC$22,FALSE)))="","",TEXT(TRIM(INDEX('Member Census'!$B$23:$BC$1401,MATCH($A186,'Member Census'!$A$23:$A$1401,FALSE),MATCH(F$1,'Member Census'!$B$22:$BC$22,FALSE))),"mmddyyyy"))</f>
        <v/>
      </c>
      <c r="G186" s="7" t="str">
        <f>IF(TRIM($E186)&lt;&gt;"",IF($D186=1,IFERROR(VLOOKUP(INDEX('Member Census'!$B$23:$BC$1401,MATCH($A186,'Member Census'!$A$23:$A$1401,FALSE),MATCH(G$1,'Member Census'!$B$22:$BC$22,FALSE)),Key!$C$2:$F$29,4,FALSE),""),G185),"")</f>
        <v/>
      </c>
      <c r="H186" s="7" t="str">
        <f>IF(TRIM($E186)&lt;&gt;"",IF($D186=1,IF(TRIM(INDEX('Member Census'!$B$23:$BC$1401,MATCH($A186,'Member Census'!$A$23:$A$1401,FALSE),MATCH(H$1,'Member Census'!$B$22:$BC$22,FALSE)))="",$G186,IFERROR(VLOOKUP(INDEX('Member Census'!$B$23:$BC$1401,MATCH($A186,'Member Census'!$A$23:$A$1401,FALSE),MATCH(H$1,'Member Census'!$B$22:$BC$22,FALSE)),Key!$D$2:$F$29,3,FALSE),"")),H185),"")</f>
        <v/>
      </c>
      <c r="I186" s="7" t="str">
        <f>IF(TRIM(INDEX('Member Census'!$B$23:$BC$1401,MATCH($A186,'Member Census'!$A$23:$A$1401,FALSE),MATCH(I$1,'Member Census'!$B$22:$BC$22,FALSE)))="","",INDEX('Member Census'!$B$23:$BC$1401,MATCH($A186,'Member Census'!$A$23:$A$1401,FALSE),MATCH(I$1,'Member Census'!$B$22:$BC$22,FALSE)))</f>
        <v/>
      </c>
      <c r="J186" s="7"/>
      <c r="K186" s="7" t="str">
        <f>LEFT(TRIM(IF(TRIM(INDEX('Member Census'!$B$23:$BC$1401,MATCH($A186,'Member Census'!$A$23:$A$1401,FALSE),MATCH(K$1,'Member Census'!$B$22:$BC$22,FALSE)))="",IF(AND(TRIM($E186)&lt;&gt;"",$D186&gt;1),K185,""),INDEX('Member Census'!$B$23:$BC$1401,MATCH($A186,'Member Census'!$A$23:$A$1401,FALSE),MATCH(K$1,'Member Census'!$B$22:$BC$22,FALSE)))),5)</f>
        <v/>
      </c>
      <c r="L186" s="7" t="str">
        <f t="shared" si="11"/>
        <v/>
      </c>
      <c r="M186" s="7" t="str">
        <f>IF(TRIM($E186)&lt;&gt;"",TRIM(IF(TRIM(INDEX('Member Census'!$B$23:$BC$1401,MATCH($A186,'Member Census'!$A$23:$A$1401,FALSE),MATCH(M$1,'Member Census'!$B$22:$BC$22,FALSE)))="",IF(AND(TRIM($E186)&lt;&gt;"",$D186&gt;1),M185,"N"),INDEX('Member Census'!$B$23:$BC$1401,MATCH($A186,'Member Census'!$A$23:$A$1401,FALSE),MATCH(M$1,'Member Census'!$B$22:$BC$22,FALSE)))),"")</f>
        <v/>
      </c>
      <c r="N186" s="7"/>
      <c r="O186" s="7" t="str">
        <f>TRIM(IF(TRIM(INDEX('Member Census'!$B$23:$BC$1401,MATCH($A186,'Member Census'!$A$23:$A$1401,FALSE),MATCH(O$1,'Member Census'!$B$22:$BC$22,FALSE)))="",IF(AND(TRIM($E186)&lt;&gt;"",$D186&gt;1),O185,""),INDEX('Member Census'!$B$23:$BC$1401,MATCH($A186,'Member Census'!$A$23:$A$1401,FALSE),MATCH(O$1,'Member Census'!$B$22:$BC$22,FALSE))))</f>
        <v/>
      </c>
      <c r="P186" s="7" t="str">
        <f>TRIM(IF(TRIM(INDEX('Member Census'!$B$23:$BC$1401,MATCH($A186,'Member Census'!$A$23:$A$1401,FALSE),MATCH(P$1,'Member Census'!$B$22:$BC$22,FALSE)))="",IF(AND(TRIM($E186)&lt;&gt;"",$D186&gt;1),P185,""),INDEX('Member Census'!$B$23:$BC$1401,MATCH($A186,'Member Census'!$A$23:$A$1401,FALSE),MATCH(P$1,'Member Census'!$B$22:$BC$22,FALSE))))</f>
        <v/>
      </c>
      <c r="Q186" s="7"/>
    </row>
    <row r="187" spans="1:17" x14ac:dyDescent="0.3">
      <c r="A187" s="1">
        <f t="shared" si="9"/>
        <v>180</v>
      </c>
      <c r="B187" s="3"/>
      <c r="C187" s="7" t="str">
        <f t="shared" si="10"/>
        <v/>
      </c>
      <c r="D187" s="7" t="str">
        <f t="shared" si="8"/>
        <v/>
      </c>
      <c r="E187" s="9" t="str">
        <f>IF(TRIM(INDEX('Member Census'!$B$23:$BC$1401,MATCH($A187,'Member Census'!$A$23:$A$1401,FALSE),MATCH(E$1,'Member Census'!$B$22:$BC$22,FALSE)))="","",VLOOKUP(INDEX('Member Census'!$B$23:$BC$1401,MATCH($A187,'Member Census'!$A$23:$A$1401,FALSE),MATCH(E$1,'Member Census'!$B$22:$BC$22,FALSE)),Key!$A$2:$B$27,2,FALSE))</f>
        <v/>
      </c>
      <c r="F187" s="10" t="str">
        <f>IF(TRIM(INDEX('Member Census'!$B$23:$BC$1401,MATCH($A187,'Member Census'!$A$23:$A$1401,FALSE),MATCH(F$1,'Member Census'!$B$22:$BC$22,FALSE)))="","",TEXT(TRIM(INDEX('Member Census'!$B$23:$BC$1401,MATCH($A187,'Member Census'!$A$23:$A$1401,FALSE),MATCH(F$1,'Member Census'!$B$22:$BC$22,FALSE))),"mmddyyyy"))</f>
        <v/>
      </c>
      <c r="G187" s="7" t="str">
        <f>IF(TRIM($E187)&lt;&gt;"",IF($D187=1,IFERROR(VLOOKUP(INDEX('Member Census'!$B$23:$BC$1401,MATCH($A187,'Member Census'!$A$23:$A$1401,FALSE),MATCH(G$1,'Member Census'!$B$22:$BC$22,FALSE)),Key!$C$2:$F$29,4,FALSE),""),G186),"")</f>
        <v/>
      </c>
      <c r="H187" s="7" t="str">
        <f>IF(TRIM($E187)&lt;&gt;"",IF($D187=1,IF(TRIM(INDEX('Member Census'!$B$23:$BC$1401,MATCH($A187,'Member Census'!$A$23:$A$1401,FALSE),MATCH(H$1,'Member Census'!$B$22:$BC$22,FALSE)))="",$G187,IFERROR(VLOOKUP(INDEX('Member Census'!$B$23:$BC$1401,MATCH($A187,'Member Census'!$A$23:$A$1401,FALSE),MATCH(H$1,'Member Census'!$B$22:$BC$22,FALSE)),Key!$D$2:$F$29,3,FALSE),"")),H186),"")</f>
        <v/>
      </c>
      <c r="I187" s="7" t="str">
        <f>IF(TRIM(INDEX('Member Census'!$B$23:$BC$1401,MATCH($A187,'Member Census'!$A$23:$A$1401,FALSE),MATCH(I$1,'Member Census'!$B$22:$BC$22,FALSE)))="","",INDEX('Member Census'!$B$23:$BC$1401,MATCH($A187,'Member Census'!$A$23:$A$1401,FALSE),MATCH(I$1,'Member Census'!$B$22:$BC$22,FALSE)))</f>
        <v/>
      </c>
      <c r="J187" s="7"/>
      <c r="K187" s="7" t="str">
        <f>LEFT(TRIM(IF(TRIM(INDEX('Member Census'!$B$23:$BC$1401,MATCH($A187,'Member Census'!$A$23:$A$1401,FALSE),MATCH(K$1,'Member Census'!$B$22:$BC$22,FALSE)))="",IF(AND(TRIM($E187)&lt;&gt;"",$D187&gt;1),K186,""),INDEX('Member Census'!$B$23:$BC$1401,MATCH($A187,'Member Census'!$A$23:$A$1401,FALSE),MATCH(K$1,'Member Census'!$B$22:$BC$22,FALSE)))),5)</f>
        <v/>
      </c>
      <c r="L187" s="7" t="str">
        <f t="shared" si="11"/>
        <v/>
      </c>
      <c r="M187" s="7" t="str">
        <f>IF(TRIM($E187)&lt;&gt;"",TRIM(IF(TRIM(INDEX('Member Census'!$B$23:$BC$1401,MATCH($A187,'Member Census'!$A$23:$A$1401,FALSE),MATCH(M$1,'Member Census'!$B$22:$BC$22,FALSE)))="",IF(AND(TRIM($E187)&lt;&gt;"",$D187&gt;1),M186,"N"),INDEX('Member Census'!$B$23:$BC$1401,MATCH($A187,'Member Census'!$A$23:$A$1401,FALSE),MATCH(M$1,'Member Census'!$B$22:$BC$22,FALSE)))),"")</f>
        <v/>
      </c>
      <c r="N187" s="7"/>
      <c r="O187" s="7" t="str">
        <f>TRIM(IF(TRIM(INDEX('Member Census'!$B$23:$BC$1401,MATCH($A187,'Member Census'!$A$23:$A$1401,FALSE),MATCH(O$1,'Member Census'!$B$22:$BC$22,FALSE)))="",IF(AND(TRIM($E187)&lt;&gt;"",$D187&gt;1),O186,""),INDEX('Member Census'!$B$23:$BC$1401,MATCH($A187,'Member Census'!$A$23:$A$1401,FALSE),MATCH(O$1,'Member Census'!$B$22:$BC$22,FALSE))))</f>
        <v/>
      </c>
      <c r="P187" s="7" t="str">
        <f>TRIM(IF(TRIM(INDEX('Member Census'!$B$23:$BC$1401,MATCH($A187,'Member Census'!$A$23:$A$1401,FALSE),MATCH(P$1,'Member Census'!$B$22:$BC$22,FALSE)))="",IF(AND(TRIM($E187)&lt;&gt;"",$D187&gt;1),P186,""),INDEX('Member Census'!$B$23:$BC$1401,MATCH($A187,'Member Census'!$A$23:$A$1401,FALSE),MATCH(P$1,'Member Census'!$B$22:$BC$22,FALSE))))</f>
        <v/>
      </c>
      <c r="Q187" s="7"/>
    </row>
    <row r="188" spans="1:17" x14ac:dyDescent="0.3">
      <c r="A188" s="1">
        <f t="shared" si="9"/>
        <v>181</v>
      </c>
      <c r="B188" s="3"/>
      <c r="C188" s="7" t="str">
        <f t="shared" si="10"/>
        <v/>
      </c>
      <c r="D188" s="7" t="str">
        <f t="shared" si="8"/>
        <v/>
      </c>
      <c r="E188" s="9" t="str">
        <f>IF(TRIM(INDEX('Member Census'!$B$23:$BC$1401,MATCH($A188,'Member Census'!$A$23:$A$1401,FALSE),MATCH(E$1,'Member Census'!$B$22:$BC$22,FALSE)))="","",VLOOKUP(INDEX('Member Census'!$B$23:$BC$1401,MATCH($A188,'Member Census'!$A$23:$A$1401,FALSE),MATCH(E$1,'Member Census'!$B$22:$BC$22,FALSE)),Key!$A$2:$B$27,2,FALSE))</f>
        <v/>
      </c>
      <c r="F188" s="10" t="str">
        <f>IF(TRIM(INDEX('Member Census'!$B$23:$BC$1401,MATCH($A188,'Member Census'!$A$23:$A$1401,FALSE),MATCH(F$1,'Member Census'!$B$22:$BC$22,FALSE)))="","",TEXT(TRIM(INDEX('Member Census'!$B$23:$BC$1401,MATCH($A188,'Member Census'!$A$23:$A$1401,FALSE),MATCH(F$1,'Member Census'!$B$22:$BC$22,FALSE))),"mmddyyyy"))</f>
        <v/>
      </c>
      <c r="G188" s="7" t="str">
        <f>IF(TRIM($E188)&lt;&gt;"",IF($D188=1,IFERROR(VLOOKUP(INDEX('Member Census'!$B$23:$BC$1401,MATCH($A188,'Member Census'!$A$23:$A$1401,FALSE),MATCH(G$1,'Member Census'!$B$22:$BC$22,FALSE)),Key!$C$2:$F$29,4,FALSE),""),G187),"")</f>
        <v/>
      </c>
      <c r="H188" s="7" t="str">
        <f>IF(TRIM($E188)&lt;&gt;"",IF($D188=1,IF(TRIM(INDEX('Member Census'!$B$23:$BC$1401,MATCH($A188,'Member Census'!$A$23:$A$1401,FALSE),MATCH(H$1,'Member Census'!$B$22:$BC$22,FALSE)))="",$G188,IFERROR(VLOOKUP(INDEX('Member Census'!$B$23:$BC$1401,MATCH($A188,'Member Census'!$A$23:$A$1401,FALSE),MATCH(H$1,'Member Census'!$B$22:$BC$22,FALSE)),Key!$D$2:$F$29,3,FALSE),"")),H187),"")</f>
        <v/>
      </c>
      <c r="I188" s="7" t="str">
        <f>IF(TRIM(INDEX('Member Census'!$B$23:$BC$1401,MATCH($A188,'Member Census'!$A$23:$A$1401,FALSE),MATCH(I$1,'Member Census'!$B$22:$BC$22,FALSE)))="","",INDEX('Member Census'!$B$23:$BC$1401,MATCH($A188,'Member Census'!$A$23:$A$1401,FALSE),MATCH(I$1,'Member Census'!$B$22:$BC$22,FALSE)))</f>
        <v/>
      </c>
      <c r="J188" s="7"/>
      <c r="K188" s="7" t="str">
        <f>LEFT(TRIM(IF(TRIM(INDEX('Member Census'!$B$23:$BC$1401,MATCH($A188,'Member Census'!$A$23:$A$1401,FALSE),MATCH(K$1,'Member Census'!$B$22:$BC$22,FALSE)))="",IF(AND(TRIM($E188)&lt;&gt;"",$D188&gt;1),K187,""),INDEX('Member Census'!$B$23:$BC$1401,MATCH($A188,'Member Census'!$A$23:$A$1401,FALSE),MATCH(K$1,'Member Census'!$B$22:$BC$22,FALSE)))),5)</f>
        <v/>
      </c>
      <c r="L188" s="7" t="str">
        <f t="shared" si="11"/>
        <v/>
      </c>
      <c r="M188" s="7" t="str">
        <f>IF(TRIM($E188)&lt;&gt;"",TRIM(IF(TRIM(INDEX('Member Census'!$B$23:$BC$1401,MATCH($A188,'Member Census'!$A$23:$A$1401,FALSE),MATCH(M$1,'Member Census'!$B$22:$BC$22,FALSE)))="",IF(AND(TRIM($E188)&lt;&gt;"",$D188&gt;1),M187,"N"),INDEX('Member Census'!$B$23:$BC$1401,MATCH($A188,'Member Census'!$A$23:$A$1401,FALSE),MATCH(M$1,'Member Census'!$B$22:$BC$22,FALSE)))),"")</f>
        <v/>
      </c>
      <c r="N188" s="7"/>
      <c r="O188" s="7" t="str">
        <f>TRIM(IF(TRIM(INDEX('Member Census'!$B$23:$BC$1401,MATCH($A188,'Member Census'!$A$23:$A$1401,FALSE),MATCH(O$1,'Member Census'!$B$22:$BC$22,FALSE)))="",IF(AND(TRIM($E188)&lt;&gt;"",$D188&gt;1),O187,""),INDEX('Member Census'!$B$23:$BC$1401,MATCH($A188,'Member Census'!$A$23:$A$1401,FALSE),MATCH(O$1,'Member Census'!$B$22:$BC$22,FALSE))))</f>
        <v/>
      </c>
      <c r="P188" s="7" t="str">
        <f>TRIM(IF(TRIM(INDEX('Member Census'!$B$23:$BC$1401,MATCH($A188,'Member Census'!$A$23:$A$1401,FALSE),MATCH(P$1,'Member Census'!$B$22:$BC$22,FALSE)))="",IF(AND(TRIM($E188)&lt;&gt;"",$D188&gt;1),P187,""),INDEX('Member Census'!$B$23:$BC$1401,MATCH($A188,'Member Census'!$A$23:$A$1401,FALSE),MATCH(P$1,'Member Census'!$B$22:$BC$22,FALSE))))</f>
        <v/>
      </c>
      <c r="Q188" s="7"/>
    </row>
    <row r="189" spans="1:17" x14ac:dyDescent="0.3">
      <c r="A189" s="1">
        <f t="shared" si="9"/>
        <v>182</v>
      </c>
      <c r="B189" s="3"/>
      <c r="C189" s="7" t="str">
        <f t="shared" si="10"/>
        <v/>
      </c>
      <c r="D189" s="7" t="str">
        <f t="shared" si="8"/>
        <v/>
      </c>
      <c r="E189" s="9" t="str">
        <f>IF(TRIM(INDEX('Member Census'!$B$23:$BC$1401,MATCH($A189,'Member Census'!$A$23:$A$1401,FALSE),MATCH(E$1,'Member Census'!$B$22:$BC$22,FALSE)))="","",VLOOKUP(INDEX('Member Census'!$B$23:$BC$1401,MATCH($A189,'Member Census'!$A$23:$A$1401,FALSE),MATCH(E$1,'Member Census'!$B$22:$BC$22,FALSE)),Key!$A$2:$B$27,2,FALSE))</f>
        <v/>
      </c>
      <c r="F189" s="10" t="str">
        <f>IF(TRIM(INDEX('Member Census'!$B$23:$BC$1401,MATCH($A189,'Member Census'!$A$23:$A$1401,FALSE),MATCH(F$1,'Member Census'!$B$22:$BC$22,FALSE)))="","",TEXT(TRIM(INDEX('Member Census'!$B$23:$BC$1401,MATCH($A189,'Member Census'!$A$23:$A$1401,FALSE),MATCH(F$1,'Member Census'!$B$22:$BC$22,FALSE))),"mmddyyyy"))</f>
        <v/>
      </c>
      <c r="G189" s="7" t="str">
        <f>IF(TRIM($E189)&lt;&gt;"",IF($D189=1,IFERROR(VLOOKUP(INDEX('Member Census'!$B$23:$BC$1401,MATCH($A189,'Member Census'!$A$23:$A$1401,FALSE),MATCH(G$1,'Member Census'!$B$22:$BC$22,FALSE)),Key!$C$2:$F$29,4,FALSE),""),G188),"")</f>
        <v/>
      </c>
      <c r="H189" s="7" t="str">
        <f>IF(TRIM($E189)&lt;&gt;"",IF($D189=1,IF(TRIM(INDEX('Member Census'!$B$23:$BC$1401,MATCH($A189,'Member Census'!$A$23:$A$1401,FALSE),MATCH(H$1,'Member Census'!$B$22:$BC$22,FALSE)))="",$G189,IFERROR(VLOOKUP(INDEX('Member Census'!$B$23:$BC$1401,MATCH($A189,'Member Census'!$A$23:$A$1401,FALSE),MATCH(H$1,'Member Census'!$B$22:$BC$22,FALSE)),Key!$D$2:$F$29,3,FALSE),"")),H188),"")</f>
        <v/>
      </c>
      <c r="I189" s="7" t="str">
        <f>IF(TRIM(INDEX('Member Census'!$B$23:$BC$1401,MATCH($A189,'Member Census'!$A$23:$A$1401,FALSE),MATCH(I$1,'Member Census'!$B$22:$BC$22,FALSE)))="","",INDEX('Member Census'!$B$23:$BC$1401,MATCH($A189,'Member Census'!$A$23:$A$1401,FALSE),MATCH(I$1,'Member Census'!$B$22:$BC$22,FALSE)))</f>
        <v/>
      </c>
      <c r="J189" s="7"/>
      <c r="K189" s="7" t="str">
        <f>LEFT(TRIM(IF(TRIM(INDEX('Member Census'!$B$23:$BC$1401,MATCH($A189,'Member Census'!$A$23:$A$1401,FALSE),MATCH(K$1,'Member Census'!$B$22:$BC$22,FALSE)))="",IF(AND(TRIM($E189)&lt;&gt;"",$D189&gt;1),K188,""),INDEX('Member Census'!$B$23:$BC$1401,MATCH($A189,'Member Census'!$A$23:$A$1401,FALSE),MATCH(K$1,'Member Census'!$B$22:$BC$22,FALSE)))),5)</f>
        <v/>
      </c>
      <c r="L189" s="7" t="str">
        <f t="shared" si="11"/>
        <v/>
      </c>
      <c r="M189" s="7" t="str">
        <f>IF(TRIM($E189)&lt;&gt;"",TRIM(IF(TRIM(INDEX('Member Census'!$B$23:$BC$1401,MATCH($A189,'Member Census'!$A$23:$A$1401,FALSE),MATCH(M$1,'Member Census'!$B$22:$BC$22,FALSE)))="",IF(AND(TRIM($E189)&lt;&gt;"",$D189&gt;1),M188,"N"),INDEX('Member Census'!$B$23:$BC$1401,MATCH($A189,'Member Census'!$A$23:$A$1401,FALSE),MATCH(M$1,'Member Census'!$B$22:$BC$22,FALSE)))),"")</f>
        <v/>
      </c>
      <c r="N189" s="7"/>
      <c r="O189" s="7" t="str">
        <f>TRIM(IF(TRIM(INDEX('Member Census'!$B$23:$BC$1401,MATCH($A189,'Member Census'!$A$23:$A$1401,FALSE),MATCH(O$1,'Member Census'!$B$22:$BC$22,FALSE)))="",IF(AND(TRIM($E189)&lt;&gt;"",$D189&gt;1),O188,""),INDEX('Member Census'!$B$23:$BC$1401,MATCH($A189,'Member Census'!$A$23:$A$1401,FALSE),MATCH(O$1,'Member Census'!$B$22:$BC$22,FALSE))))</f>
        <v/>
      </c>
      <c r="P189" s="7" t="str">
        <f>TRIM(IF(TRIM(INDEX('Member Census'!$B$23:$BC$1401,MATCH($A189,'Member Census'!$A$23:$A$1401,FALSE),MATCH(P$1,'Member Census'!$B$22:$BC$22,FALSE)))="",IF(AND(TRIM($E189)&lt;&gt;"",$D189&gt;1),P188,""),INDEX('Member Census'!$B$23:$BC$1401,MATCH($A189,'Member Census'!$A$23:$A$1401,FALSE),MATCH(P$1,'Member Census'!$B$22:$BC$22,FALSE))))</f>
        <v/>
      </c>
      <c r="Q189" s="7"/>
    </row>
    <row r="190" spans="1:17" x14ac:dyDescent="0.3">
      <c r="A190" s="1">
        <f t="shared" si="9"/>
        <v>183</v>
      </c>
      <c r="B190" s="3"/>
      <c r="C190" s="7" t="str">
        <f t="shared" si="10"/>
        <v/>
      </c>
      <c r="D190" s="7" t="str">
        <f t="shared" si="8"/>
        <v/>
      </c>
      <c r="E190" s="9" t="str">
        <f>IF(TRIM(INDEX('Member Census'!$B$23:$BC$1401,MATCH($A190,'Member Census'!$A$23:$A$1401,FALSE),MATCH(E$1,'Member Census'!$B$22:$BC$22,FALSE)))="","",VLOOKUP(INDEX('Member Census'!$B$23:$BC$1401,MATCH($A190,'Member Census'!$A$23:$A$1401,FALSE),MATCH(E$1,'Member Census'!$B$22:$BC$22,FALSE)),Key!$A$2:$B$27,2,FALSE))</f>
        <v/>
      </c>
      <c r="F190" s="10" t="str">
        <f>IF(TRIM(INDEX('Member Census'!$B$23:$BC$1401,MATCH($A190,'Member Census'!$A$23:$A$1401,FALSE),MATCH(F$1,'Member Census'!$B$22:$BC$22,FALSE)))="","",TEXT(TRIM(INDEX('Member Census'!$B$23:$BC$1401,MATCH($A190,'Member Census'!$A$23:$A$1401,FALSE),MATCH(F$1,'Member Census'!$B$22:$BC$22,FALSE))),"mmddyyyy"))</f>
        <v/>
      </c>
      <c r="G190" s="7" t="str">
        <f>IF(TRIM($E190)&lt;&gt;"",IF($D190=1,IFERROR(VLOOKUP(INDEX('Member Census'!$B$23:$BC$1401,MATCH($A190,'Member Census'!$A$23:$A$1401,FALSE),MATCH(G$1,'Member Census'!$B$22:$BC$22,FALSE)),Key!$C$2:$F$29,4,FALSE),""),G189),"")</f>
        <v/>
      </c>
      <c r="H190" s="7" t="str">
        <f>IF(TRIM($E190)&lt;&gt;"",IF($D190=1,IF(TRIM(INDEX('Member Census'!$B$23:$BC$1401,MATCH($A190,'Member Census'!$A$23:$A$1401,FALSE),MATCH(H$1,'Member Census'!$B$22:$BC$22,FALSE)))="",$G190,IFERROR(VLOOKUP(INDEX('Member Census'!$B$23:$BC$1401,MATCH($A190,'Member Census'!$A$23:$A$1401,FALSE),MATCH(H$1,'Member Census'!$B$22:$BC$22,FALSE)),Key!$D$2:$F$29,3,FALSE),"")),H189),"")</f>
        <v/>
      </c>
      <c r="I190" s="7" t="str">
        <f>IF(TRIM(INDEX('Member Census'!$B$23:$BC$1401,MATCH($A190,'Member Census'!$A$23:$A$1401,FALSE),MATCH(I$1,'Member Census'!$B$22:$BC$22,FALSE)))="","",INDEX('Member Census'!$B$23:$BC$1401,MATCH($A190,'Member Census'!$A$23:$A$1401,FALSE),MATCH(I$1,'Member Census'!$B$22:$BC$22,FALSE)))</f>
        <v/>
      </c>
      <c r="J190" s="7"/>
      <c r="K190" s="7" t="str">
        <f>LEFT(TRIM(IF(TRIM(INDEX('Member Census'!$B$23:$BC$1401,MATCH($A190,'Member Census'!$A$23:$A$1401,FALSE),MATCH(K$1,'Member Census'!$B$22:$BC$22,FALSE)))="",IF(AND(TRIM($E190)&lt;&gt;"",$D190&gt;1),K189,""),INDEX('Member Census'!$B$23:$BC$1401,MATCH($A190,'Member Census'!$A$23:$A$1401,FALSE),MATCH(K$1,'Member Census'!$B$22:$BC$22,FALSE)))),5)</f>
        <v/>
      </c>
      <c r="L190" s="7" t="str">
        <f t="shared" si="11"/>
        <v/>
      </c>
      <c r="M190" s="7" t="str">
        <f>IF(TRIM($E190)&lt;&gt;"",TRIM(IF(TRIM(INDEX('Member Census'!$B$23:$BC$1401,MATCH($A190,'Member Census'!$A$23:$A$1401,FALSE),MATCH(M$1,'Member Census'!$B$22:$BC$22,FALSE)))="",IF(AND(TRIM($E190)&lt;&gt;"",$D190&gt;1),M189,"N"),INDEX('Member Census'!$B$23:$BC$1401,MATCH($A190,'Member Census'!$A$23:$A$1401,FALSE),MATCH(M$1,'Member Census'!$B$22:$BC$22,FALSE)))),"")</f>
        <v/>
      </c>
      <c r="N190" s="7"/>
      <c r="O190" s="7" t="str">
        <f>TRIM(IF(TRIM(INDEX('Member Census'!$B$23:$BC$1401,MATCH($A190,'Member Census'!$A$23:$A$1401,FALSE),MATCH(O$1,'Member Census'!$B$22:$BC$22,FALSE)))="",IF(AND(TRIM($E190)&lt;&gt;"",$D190&gt;1),O189,""),INDEX('Member Census'!$B$23:$BC$1401,MATCH($A190,'Member Census'!$A$23:$A$1401,FALSE),MATCH(O$1,'Member Census'!$B$22:$BC$22,FALSE))))</f>
        <v/>
      </c>
      <c r="P190" s="7" t="str">
        <f>TRIM(IF(TRIM(INDEX('Member Census'!$B$23:$BC$1401,MATCH($A190,'Member Census'!$A$23:$A$1401,FALSE),MATCH(P$1,'Member Census'!$B$22:$BC$22,FALSE)))="",IF(AND(TRIM($E190)&lt;&gt;"",$D190&gt;1),P189,""),INDEX('Member Census'!$B$23:$BC$1401,MATCH($A190,'Member Census'!$A$23:$A$1401,FALSE),MATCH(P$1,'Member Census'!$B$22:$BC$22,FALSE))))</f>
        <v/>
      </c>
      <c r="Q190" s="7"/>
    </row>
    <row r="191" spans="1:17" x14ac:dyDescent="0.3">
      <c r="A191" s="1">
        <f t="shared" si="9"/>
        <v>184</v>
      </c>
      <c r="B191" s="3"/>
      <c r="C191" s="7" t="str">
        <f t="shared" si="10"/>
        <v/>
      </c>
      <c r="D191" s="7" t="str">
        <f t="shared" si="8"/>
        <v/>
      </c>
      <c r="E191" s="9" t="str">
        <f>IF(TRIM(INDEX('Member Census'!$B$23:$BC$1401,MATCH($A191,'Member Census'!$A$23:$A$1401,FALSE),MATCH(E$1,'Member Census'!$B$22:$BC$22,FALSE)))="","",VLOOKUP(INDEX('Member Census'!$B$23:$BC$1401,MATCH($A191,'Member Census'!$A$23:$A$1401,FALSE),MATCH(E$1,'Member Census'!$B$22:$BC$22,FALSE)),Key!$A$2:$B$27,2,FALSE))</f>
        <v/>
      </c>
      <c r="F191" s="10" t="str">
        <f>IF(TRIM(INDEX('Member Census'!$B$23:$BC$1401,MATCH($A191,'Member Census'!$A$23:$A$1401,FALSE),MATCH(F$1,'Member Census'!$B$22:$BC$22,FALSE)))="","",TEXT(TRIM(INDEX('Member Census'!$B$23:$BC$1401,MATCH($A191,'Member Census'!$A$23:$A$1401,FALSE),MATCH(F$1,'Member Census'!$B$22:$BC$22,FALSE))),"mmddyyyy"))</f>
        <v/>
      </c>
      <c r="G191" s="7" t="str">
        <f>IF(TRIM($E191)&lt;&gt;"",IF($D191=1,IFERROR(VLOOKUP(INDEX('Member Census'!$B$23:$BC$1401,MATCH($A191,'Member Census'!$A$23:$A$1401,FALSE),MATCH(G$1,'Member Census'!$B$22:$BC$22,FALSE)),Key!$C$2:$F$29,4,FALSE),""),G190),"")</f>
        <v/>
      </c>
      <c r="H191" s="7" t="str">
        <f>IF(TRIM($E191)&lt;&gt;"",IF($D191=1,IF(TRIM(INDEX('Member Census'!$B$23:$BC$1401,MATCH($A191,'Member Census'!$A$23:$A$1401,FALSE),MATCH(H$1,'Member Census'!$B$22:$BC$22,FALSE)))="",$G191,IFERROR(VLOOKUP(INDEX('Member Census'!$B$23:$BC$1401,MATCH($A191,'Member Census'!$A$23:$A$1401,FALSE),MATCH(H$1,'Member Census'!$B$22:$BC$22,FALSE)),Key!$D$2:$F$29,3,FALSE),"")),H190),"")</f>
        <v/>
      </c>
      <c r="I191" s="7" t="str">
        <f>IF(TRIM(INDEX('Member Census'!$B$23:$BC$1401,MATCH($A191,'Member Census'!$A$23:$A$1401,FALSE),MATCH(I$1,'Member Census'!$B$22:$BC$22,FALSE)))="","",INDEX('Member Census'!$B$23:$BC$1401,MATCH($A191,'Member Census'!$A$23:$A$1401,FALSE),MATCH(I$1,'Member Census'!$B$22:$BC$22,FALSE)))</f>
        <v/>
      </c>
      <c r="J191" s="7"/>
      <c r="K191" s="7" t="str">
        <f>LEFT(TRIM(IF(TRIM(INDEX('Member Census'!$B$23:$BC$1401,MATCH($A191,'Member Census'!$A$23:$A$1401,FALSE),MATCH(K$1,'Member Census'!$B$22:$BC$22,FALSE)))="",IF(AND(TRIM($E191)&lt;&gt;"",$D191&gt;1),K190,""),INDEX('Member Census'!$B$23:$BC$1401,MATCH($A191,'Member Census'!$A$23:$A$1401,FALSE),MATCH(K$1,'Member Census'!$B$22:$BC$22,FALSE)))),5)</f>
        <v/>
      </c>
      <c r="L191" s="7" t="str">
        <f t="shared" si="11"/>
        <v/>
      </c>
      <c r="M191" s="7" t="str">
        <f>IF(TRIM($E191)&lt;&gt;"",TRIM(IF(TRIM(INDEX('Member Census'!$B$23:$BC$1401,MATCH($A191,'Member Census'!$A$23:$A$1401,FALSE),MATCH(M$1,'Member Census'!$B$22:$BC$22,FALSE)))="",IF(AND(TRIM($E191)&lt;&gt;"",$D191&gt;1),M190,"N"),INDEX('Member Census'!$B$23:$BC$1401,MATCH($A191,'Member Census'!$A$23:$A$1401,FALSE),MATCH(M$1,'Member Census'!$B$22:$BC$22,FALSE)))),"")</f>
        <v/>
      </c>
      <c r="N191" s="7"/>
      <c r="O191" s="7" t="str">
        <f>TRIM(IF(TRIM(INDEX('Member Census'!$B$23:$BC$1401,MATCH($A191,'Member Census'!$A$23:$A$1401,FALSE),MATCH(O$1,'Member Census'!$B$22:$BC$22,FALSE)))="",IF(AND(TRIM($E191)&lt;&gt;"",$D191&gt;1),O190,""),INDEX('Member Census'!$B$23:$BC$1401,MATCH($A191,'Member Census'!$A$23:$A$1401,FALSE),MATCH(O$1,'Member Census'!$B$22:$BC$22,FALSE))))</f>
        <v/>
      </c>
      <c r="P191" s="7" t="str">
        <f>TRIM(IF(TRIM(INDEX('Member Census'!$B$23:$BC$1401,MATCH($A191,'Member Census'!$A$23:$A$1401,FALSE),MATCH(P$1,'Member Census'!$B$22:$BC$22,FALSE)))="",IF(AND(TRIM($E191)&lt;&gt;"",$D191&gt;1),P190,""),INDEX('Member Census'!$B$23:$BC$1401,MATCH($A191,'Member Census'!$A$23:$A$1401,FALSE),MATCH(P$1,'Member Census'!$B$22:$BC$22,FALSE))))</f>
        <v/>
      </c>
      <c r="Q191" s="7"/>
    </row>
    <row r="192" spans="1:17" x14ac:dyDescent="0.3">
      <c r="A192" s="1">
        <f t="shared" si="9"/>
        <v>185</v>
      </c>
      <c r="B192" s="3"/>
      <c r="C192" s="7" t="str">
        <f t="shared" si="10"/>
        <v/>
      </c>
      <c r="D192" s="7" t="str">
        <f t="shared" si="8"/>
        <v/>
      </c>
      <c r="E192" s="9" t="str">
        <f>IF(TRIM(INDEX('Member Census'!$B$23:$BC$1401,MATCH($A192,'Member Census'!$A$23:$A$1401,FALSE),MATCH(E$1,'Member Census'!$B$22:$BC$22,FALSE)))="","",VLOOKUP(INDEX('Member Census'!$B$23:$BC$1401,MATCH($A192,'Member Census'!$A$23:$A$1401,FALSE),MATCH(E$1,'Member Census'!$B$22:$BC$22,FALSE)),Key!$A$2:$B$27,2,FALSE))</f>
        <v/>
      </c>
      <c r="F192" s="10" t="str">
        <f>IF(TRIM(INDEX('Member Census'!$B$23:$BC$1401,MATCH($A192,'Member Census'!$A$23:$A$1401,FALSE),MATCH(F$1,'Member Census'!$B$22:$BC$22,FALSE)))="","",TEXT(TRIM(INDEX('Member Census'!$B$23:$BC$1401,MATCH($A192,'Member Census'!$A$23:$A$1401,FALSE),MATCH(F$1,'Member Census'!$B$22:$BC$22,FALSE))),"mmddyyyy"))</f>
        <v/>
      </c>
      <c r="G192" s="7" t="str">
        <f>IF(TRIM($E192)&lt;&gt;"",IF($D192=1,IFERROR(VLOOKUP(INDEX('Member Census'!$B$23:$BC$1401,MATCH($A192,'Member Census'!$A$23:$A$1401,FALSE),MATCH(G$1,'Member Census'!$B$22:$BC$22,FALSE)),Key!$C$2:$F$29,4,FALSE),""),G191),"")</f>
        <v/>
      </c>
      <c r="H192" s="7" t="str">
        <f>IF(TRIM($E192)&lt;&gt;"",IF($D192=1,IF(TRIM(INDEX('Member Census'!$B$23:$BC$1401,MATCH($A192,'Member Census'!$A$23:$A$1401,FALSE),MATCH(H$1,'Member Census'!$B$22:$BC$22,FALSE)))="",$G192,IFERROR(VLOOKUP(INDEX('Member Census'!$B$23:$BC$1401,MATCH($A192,'Member Census'!$A$23:$A$1401,FALSE),MATCH(H$1,'Member Census'!$B$22:$BC$22,FALSE)),Key!$D$2:$F$29,3,FALSE),"")),H191),"")</f>
        <v/>
      </c>
      <c r="I192" s="7" t="str">
        <f>IF(TRIM(INDEX('Member Census'!$B$23:$BC$1401,MATCH($A192,'Member Census'!$A$23:$A$1401,FALSE),MATCH(I$1,'Member Census'!$B$22:$BC$22,FALSE)))="","",INDEX('Member Census'!$B$23:$BC$1401,MATCH($A192,'Member Census'!$A$23:$A$1401,FALSE),MATCH(I$1,'Member Census'!$B$22:$BC$22,FALSE)))</f>
        <v/>
      </c>
      <c r="J192" s="7"/>
      <c r="K192" s="7" t="str">
        <f>LEFT(TRIM(IF(TRIM(INDEX('Member Census'!$B$23:$BC$1401,MATCH($A192,'Member Census'!$A$23:$A$1401,FALSE),MATCH(K$1,'Member Census'!$B$22:$BC$22,FALSE)))="",IF(AND(TRIM($E192)&lt;&gt;"",$D192&gt;1),K191,""),INDEX('Member Census'!$B$23:$BC$1401,MATCH($A192,'Member Census'!$A$23:$A$1401,FALSE),MATCH(K$1,'Member Census'!$B$22:$BC$22,FALSE)))),5)</f>
        <v/>
      </c>
      <c r="L192" s="7" t="str">
        <f t="shared" si="11"/>
        <v/>
      </c>
      <c r="M192" s="7" t="str">
        <f>IF(TRIM($E192)&lt;&gt;"",TRIM(IF(TRIM(INDEX('Member Census'!$B$23:$BC$1401,MATCH($A192,'Member Census'!$A$23:$A$1401,FALSE),MATCH(M$1,'Member Census'!$B$22:$BC$22,FALSE)))="",IF(AND(TRIM($E192)&lt;&gt;"",$D192&gt;1),M191,"N"),INDEX('Member Census'!$B$23:$BC$1401,MATCH($A192,'Member Census'!$A$23:$A$1401,FALSE),MATCH(M$1,'Member Census'!$B$22:$BC$22,FALSE)))),"")</f>
        <v/>
      </c>
      <c r="N192" s="7"/>
      <c r="O192" s="7" t="str">
        <f>TRIM(IF(TRIM(INDEX('Member Census'!$B$23:$BC$1401,MATCH($A192,'Member Census'!$A$23:$A$1401,FALSE),MATCH(O$1,'Member Census'!$B$22:$BC$22,FALSE)))="",IF(AND(TRIM($E192)&lt;&gt;"",$D192&gt;1),O191,""),INDEX('Member Census'!$B$23:$BC$1401,MATCH($A192,'Member Census'!$A$23:$A$1401,FALSE),MATCH(O$1,'Member Census'!$B$22:$BC$22,FALSE))))</f>
        <v/>
      </c>
      <c r="P192" s="7" t="str">
        <f>TRIM(IF(TRIM(INDEX('Member Census'!$B$23:$BC$1401,MATCH($A192,'Member Census'!$A$23:$A$1401,FALSE),MATCH(P$1,'Member Census'!$B$22:$BC$22,FALSE)))="",IF(AND(TRIM($E192)&lt;&gt;"",$D192&gt;1),P191,""),INDEX('Member Census'!$B$23:$BC$1401,MATCH($A192,'Member Census'!$A$23:$A$1401,FALSE),MATCH(P$1,'Member Census'!$B$22:$BC$22,FALSE))))</f>
        <v/>
      </c>
      <c r="Q192" s="7"/>
    </row>
    <row r="193" spans="1:17" x14ac:dyDescent="0.3">
      <c r="A193" s="1">
        <f t="shared" si="9"/>
        <v>186</v>
      </c>
      <c r="B193" s="3"/>
      <c r="C193" s="7" t="str">
        <f t="shared" si="10"/>
        <v/>
      </c>
      <c r="D193" s="7" t="str">
        <f t="shared" si="8"/>
        <v/>
      </c>
      <c r="E193" s="9" t="str">
        <f>IF(TRIM(INDEX('Member Census'!$B$23:$BC$1401,MATCH($A193,'Member Census'!$A$23:$A$1401,FALSE),MATCH(E$1,'Member Census'!$B$22:$BC$22,FALSE)))="","",VLOOKUP(INDEX('Member Census'!$B$23:$BC$1401,MATCH($A193,'Member Census'!$A$23:$A$1401,FALSE),MATCH(E$1,'Member Census'!$B$22:$BC$22,FALSE)),Key!$A$2:$B$27,2,FALSE))</f>
        <v/>
      </c>
      <c r="F193" s="10" t="str">
        <f>IF(TRIM(INDEX('Member Census'!$B$23:$BC$1401,MATCH($A193,'Member Census'!$A$23:$A$1401,FALSE),MATCH(F$1,'Member Census'!$B$22:$BC$22,FALSE)))="","",TEXT(TRIM(INDEX('Member Census'!$B$23:$BC$1401,MATCH($A193,'Member Census'!$A$23:$A$1401,FALSE),MATCH(F$1,'Member Census'!$B$22:$BC$22,FALSE))),"mmddyyyy"))</f>
        <v/>
      </c>
      <c r="G193" s="7" t="str">
        <f>IF(TRIM($E193)&lt;&gt;"",IF($D193=1,IFERROR(VLOOKUP(INDEX('Member Census'!$B$23:$BC$1401,MATCH($A193,'Member Census'!$A$23:$A$1401,FALSE),MATCH(G$1,'Member Census'!$B$22:$BC$22,FALSE)),Key!$C$2:$F$29,4,FALSE),""),G192),"")</f>
        <v/>
      </c>
      <c r="H193" s="7" t="str">
        <f>IF(TRIM($E193)&lt;&gt;"",IF($D193=1,IF(TRIM(INDEX('Member Census'!$B$23:$BC$1401,MATCH($A193,'Member Census'!$A$23:$A$1401,FALSE),MATCH(H$1,'Member Census'!$B$22:$BC$22,FALSE)))="",$G193,IFERROR(VLOOKUP(INDEX('Member Census'!$B$23:$BC$1401,MATCH($A193,'Member Census'!$A$23:$A$1401,FALSE),MATCH(H$1,'Member Census'!$B$22:$BC$22,FALSE)),Key!$D$2:$F$29,3,FALSE),"")),H192),"")</f>
        <v/>
      </c>
      <c r="I193" s="7" t="str">
        <f>IF(TRIM(INDEX('Member Census'!$B$23:$BC$1401,MATCH($A193,'Member Census'!$A$23:$A$1401,FALSE),MATCH(I$1,'Member Census'!$B$22:$BC$22,FALSE)))="","",INDEX('Member Census'!$B$23:$BC$1401,MATCH($A193,'Member Census'!$A$23:$A$1401,FALSE),MATCH(I$1,'Member Census'!$B$22:$BC$22,FALSE)))</f>
        <v/>
      </c>
      <c r="J193" s="7"/>
      <c r="K193" s="7" t="str">
        <f>LEFT(TRIM(IF(TRIM(INDEX('Member Census'!$B$23:$BC$1401,MATCH($A193,'Member Census'!$A$23:$A$1401,FALSE),MATCH(K$1,'Member Census'!$B$22:$BC$22,FALSE)))="",IF(AND(TRIM($E193)&lt;&gt;"",$D193&gt;1),K192,""),INDEX('Member Census'!$B$23:$BC$1401,MATCH($A193,'Member Census'!$A$23:$A$1401,FALSE),MATCH(K$1,'Member Census'!$B$22:$BC$22,FALSE)))),5)</f>
        <v/>
      </c>
      <c r="L193" s="7" t="str">
        <f t="shared" si="11"/>
        <v/>
      </c>
      <c r="M193" s="7" t="str">
        <f>IF(TRIM($E193)&lt;&gt;"",TRIM(IF(TRIM(INDEX('Member Census'!$B$23:$BC$1401,MATCH($A193,'Member Census'!$A$23:$A$1401,FALSE),MATCH(M$1,'Member Census'!$B$22:$BC$22,FALSE)))="",IF(AND(TRIM($E193)&lt;&gt;"",$D193&gt;1),M192,"N"),INDEX('Member Census'!$B$23:$BC$1401,MATCH($A193,'Member Census'!$A$23:$A$1401,FALSE),MATCH(M$1,'Member Census'!$B$22:$BC$22,FALSE)))),"")</f>
        <v/>
      </c>
      <c r="N193" s="7"/>
      <c r="O193" s="7" t="str">
        <f>TRIM(IF(TRIM(INDEX('Member Census'!$B$23:$BC$1401,MATCH($A193,'Member Census'!$A$23:$A$1401,FALSE),MATCH(O$1,'Member Census'!$B$22:$BC$22,FALSE)))="",IF(AND(TRIM($E193)&lt;&gt;"",$D193&gt;1),O192,""),INDEX('Member Census'!$B$23:$BC$1401,MATCH($A193,'Member Census'!$A$23:$A$1401,FALSE),MATCH(O$1,'Member Census'!$B$22:$BC$22,FALSE))))</f>
        <v/>
      </c>
      <c r="P193" s="7" t="str">
        <f>TRIM(IF(TRIM(INDEX('Member Census'!$B$23:$BC$1401,MATCH($A193,'Member Census'!$A$23:$A$1401,FALSE),MATCH(P$1,'Member Census'!$B$22:$BC$22,FALSE)))="",IF(AND(TRIM($E193)&lt;&gt;"",$D193&gt;1),P192,""),INDEX('Member Census'!$B$23:$BC$1401,MATCH($A193,'Member Census'!$A$23:$A$1401,FALSE),MATCH(P$1,'Member Census'!$B$22:$BC$22,FALSE))))</f>
        <v/>
      </c>
      <c r="Q193" s="7"/>
    </row>
    <row r="194" spans="1:17" x14ac:dyDescent="0.3">
      <c r="A194" s="1">
        <f t="shared" si="9"/>
        <v>187</v>
      </c>
      <c r="B194" s="3"/>
      <c r="C194" s="7" t="str">
        <f t="shared" si="10"/>
        <v/>
      </c>
      <c r="D194" s="7" t="str">
        <f t="shared" si="8"/>
        <v/>
      </c>
      <c r="E194" s="9" t="str">
        <f>IF(TRIM(INDEX('Member Census'!$B$23:$BC$1401,MATCH($A194,'Member Census'!$A$23:$A$1401,FALSE),MATCH(E$1,'Member Census'!$B$22:$BC$22,FALSE)))="","",VLOOKUP(INDEX('Member Census'!$B$23:$BC$1401,MATCH($A194,'Member Census'!$A$23:$A$1401,FALSE),MATCH(E$1,'Member Census'!$B$22:$BC$22,FALSE)),Key!$A$2:$B$27,2,FALSE))</f>
        <v/>
      </c>
      <c r="F194" s="10" t="str">
        <f>IF(TRIM(INDEX('Member Census'!$B$23:$BC$1401,MATCH($A194,'Member Census'!$A$23:$A$1401,FALSE),MATCH(F$1,'Member Census'!$B$22:$BC$22,FALSE)))="","",TEXT(TRIM(INDEX('Member Census'!$B$23:$BC$1401,MATCH($A194,'Member Census'!$A$23:$A$1401,FALSE),MATCH(F$1,'Member Census'!$B$22:$BC$22,FALSE))),"mmddyyyy"))</f>
        <v/>
      </c>
      <c r="G194" s="7" t="str">
        <f>IF(TRIM($E194)&lt;&gt;"",IF($D194=1,IFERROR(VLOOKUP(INDEX('Member Census'!$B$23:$BC$1401,MATCH($A194,'Member Census'!$A$23:$A$1401,FALSE),MATCH(G$1,'Member Census'!$B$22:$BC$22,FALSE)),Key!$C$2:$F$29,4,FALSE),""),G193),"")</f>
        <v/>
      </c>
      <c r="H194" s="7" t="str">
        <f>IF(TRIM($E194)&lt;&gt;"",IF($D194=1,IF(TRIM(INDEX('Member Census'!$B$23:$BC$1401,MATCH($A194,'Member Census'!$A$23:$A$1401,FALSE),MATCH(H$1,'Member Census'!$B$22:$BC$22,FALSE)))="",$G194,IFERROR(VLOOKUP(INDEX('Member Census'!$B$23:$BC$1401,MATCH($A194,'Member Census'!$A$23:$A$1401,FALSE),MATCH(H$1,'Member Census'!$B$22:$BC$22,FALSE)),Key!$D$2:$F$29,3,FALSE),"")),H193),"")</f>
        <v/>
      </c>
      <c r="I194" s="7" t="str">
        <f>IF(TRIM(INDEX('Member Census'!$B$23:$BC$1401,MATCH($A194,'Member Census'!$A$23:$A$1401,FALSE),MATCH(I$1,'Member Census'!$B$22:$BC$22,FALSE)))="","",INDEX('Member Census'!$B$23:$BC$1401,MATCH($A194,'Member Census'!$A$23:$A$1401,FALSE),MATCH(I$1,'Member Census'!$B$22:$BC$22,FALSE)))</f>
        <v/>
      </c>
      <c r="J194" s="7"/>
      <c r="K194" s="7" t="str">
        <f>LEFT(TRIM(IF(TRIM(INDEX('Member Census'!$B$23:$BC$1401,MATCH($A194,'Member Census'!$A$23:$A$1401,FALSE),MATCH(K$1,'Member Census'!$B$22:$BC$22,FALSE)))="",IF(AND(TRIM($E194)&lt;&gt;"",$D194&gt;1),K193,""),INDEX('Member Census'!$B$23:$BC$1401,MATCH($A194,'Member Census'!$A$23:$A$1401,FALSE),MATCH(K$1,'Member Census'!$B$22:$BC$22,FALSE)))),5)</f>
        <v/>
      </c>
      <c r="L194" s="7" t="str">
        <f t="shared" si="11"/>
        <v/>
      </c>
      <c r="M194" s="7" t="str">
        <f>IF(TRIM($E194)&lt;&gt;"",TRIM(IF(TRIM(INDEX('Member Census'!$B$23:$BC$1401,MATCH($A194,'Member Census'!$A$23:$A$1401,FALSE),MATCH(M$1,'Member Census'!$B$22:$BC$22,FALSE)))="",IF(AND(TRIM($E194)&lt;&gt;"",$D194&gt;1),M193,"N"),INDEX('Member Census'!$B$23:$BC$1401,MATCH($A194,'Member Census'!$A$23:$A$1401,FALSE),MATCH(M$1,'Member Census'!$B$22:$BC$22,FALSE)))),"")</f>
        <v/>
      </c>
      <c r="N194" s="7"/>
      <c r="O194" s="7" t="str">
        <f>TRIM(IF(TRIM(INDEX('Member Census'!$B$23:$BC$1401,MATCH($A194,'Member Census'!$A$23:$A$1401,FALSE),MATCH(O$1,'Member Census'!$B$22:$BC$22,FALSE)))="",IF(AND(TRIM($E194)&lt;&gt;"",$D194&gt;1),O193,""),INDEX('Member Census'!$B$23:$BC$1401,MATCH($A194,'Member Census'!$A$23:$A$1401,FALSE),MATCH(O$1,'Member Census'!$B$22:$BC$22,FALSE))))</f>
        <v/>
      </c>
      <c r="P194" s="7" t="str">
        <f>TRIM(IF(TRIM(INDEX('Member Census'!$B$23:$BC$1401,MATCH($A194,'Member Census'!$A$23:$A$1401,FALSE),MATCH(P$1,'Member Census'!$B$22:$BC$22,FALSE)))="",IF(AND(TRIM($E194)&lt;&gt;"",$D194&gt;1),P193,""),INDEX('Member Census'!$B$23:$BC$1401,MATCH($A194,'Member Census'!$A$23:$A$1401,FALSE),MATCH(P$1,'Member Census'!$B$22:$BC$22,FALSE))))</f>
        <v/>
      </c>
      <c r="Q194" s="7"/>
    </row>
    <row r="195" spans="1:17" x14ac:dyDescent="0.3">
      <c r="A195" s="1">
        <f t="shared" si="9"/>
        <v>188</v>
      </c>
      <c r="B195" s="3"/>
      <c r="C195" s="7" t="str">
        <f t="shared" si="10"/>
        <v/>
      </c>
      <c r="D195" s="7" t="str">
        <f t="shared" si="8"/>
        <v/>
      </c>
      <c r="E195" s="9" t="str">
        <f>IF(TRIM(INDEX('Member Census'!$B$23:$BC$1401,MATCH($A195,'Member Census'!$A$23:$A$1401,FALSE),MATCH(E$1,'Member Census'!$B$22:$BC$22,FALSE)))="","",VLOOKUP(INDEX('Member Census'!$B$23:$BC$1401,MATCH($A195,'Member Census'!$A$23:$A$1401,FALSE),MATCH(E$1,'Member Census'!$B$22:$BC$22,FALSE)),Key!$A$2:$B$27,2,FALSE))</f>
        <v/>
      </c>
      <c r="F195" s="10" t="str">
        <f>IF(TRIM(INDEX('Member Census'!$B$23:$BC$1401,MATCH($A195,'Member Census'!$A$23:$A$1401,FALSE),MATCH(F$1,'Member Census'!$B$22:$BC$22,FALSE)))="","",TEXT(TRIM(INDEX('Member Census'!$B$23:$BC$1401,MATCH($A195,'Member Census'!$A$23:$A$1401,FALSE),MATCH(F$1,'Member Census'!$B$22:$BC$22,FALSE))),"mmddyyyy"))</f>
        <v/>
      </c>
      <c r="G195" s="7" t="str">
        <f>IF(TRIM($E195)&lt;&gt;"",IF($D195=1,IFERROR(VLOOKUP(INDEX('Member Census'!$B$23:$BC$1401,MATCH($A195,'Member Census'!$A$23:$A$1401,FALSE),MATCH(G$1,'Member Census'!$B$22:$BC$22,FALSE)),Key!$C$2:$F$29,4,FALSE),""),G194),"")</f>
        <v/>
      </c>
      <c r="H195" s="7" t="str">
        <f>IF(TRIM($E195)&lt;&gt;"",IF($D195=1,IF(TRIM(INDEX('Member Census'!$B$23:$BC$1401,MATCH($A195,'Member Census'!$A$23:$A$1401,FALSE),MATCH(H$1,'Member Census'!$B$22:$BC$22,FALSE)))="",$G195,IFERROR(VLOOKUP(INDEX('Member Census'!$B$23:$BC$1401,MATCH($A195,'Member Census'!$A$23:$A$1401,FALSE),MATCH(H$1,'Member Census'!$B$22:$BC$22,FALSE)),Key!$D$2:$F$29,3,FALSE),"")),H194),"")</f>
        <v/>
      </c>
      <c r="I195" s="7" t="str">
        <f>IF(TRIM(INDEX('Member Census'!$B$23:$BC$1401,MATCH($A195,'Member Census'!$A$23:$A$1401,FALSE),MATCH(I$1,'Member Census'!$B$22:$BC$22,FALSE)))="","",INDEX('Member Census'!$B$23:$BC$1401,MATCH($A195,'Member Census'!$A$23:$A$1401,FALSE),MATCH(I$1,'Member Census'!$B$22:$BC$22,FALSE)))</f>
        <v/>
      </c>
      <c r="J195" s="7"/>
      <c r="K195" s="7" t="str">
        <f>LEFT(TRIM(IF(TRIM(INDEX('Member Census'!$B$23:$BC$1401,MATCH($A195,'Member Census'!$A$23:$A$1401,FALSE),MATCH(K$1,'Member Census'!$B$22:$BC$22,FALSE)))="",IF(AND(TRIM($E195)&lt;&gt;"",$D195&gt;1),K194,""),INDEX('Member Census'!$B$23:$BC$1401,MATCH($A195,'Member Census'!$A$23:$A$1401,FALSE),MATCH(K$1,'Member Census'!$B$22:$BC$22,FALSE)))),5)</f>
        <v/>
      </c>
      <c r="L195" s="7" t="str">
        <f t="shared" si="11"/>
        <v/>
      </c>
      <c r="M195" s="7" t="str">
        <f>IF(TRIM($E195)&lt;&gt;"",TRIM(IF(TRIM(INDEX('Member Census'!$B$23:$BC$1401,MATCH($A195,'Member Census'!$A$23:$A$1401,FALSE),MATCH(M$1,'Member Census'!$B$22:$BC$22,FALSE)))="",IF(AND(TRIM($E195)&lt;&gt;"",$D195&gt;1),M194,"N"),INDEX('Member Census'!$B$23:$BC$1401,MATCH($A195,'Member Census'!$A$23:$A$1401,FALSE),MATCH(M$1,'Member Census'!$B$22:$BC$22,FALSE)))),"")</f>
        <v/>
      </c>
      <c r="N195" s="7"/>
      <c r="O195" s="7" t="str">
        <f>TRIM(IF(TRIM(INDEX('Member Census'!$B$23:$BC$1401,MATCH($A195,'Member Census'!$A$23:$A$1401,FALSE),MATCH(O$1,'Member Census'!$B$22:$BC$22,FALSE)))="",IF(AND(TRIM($E195)&lt;&gt;"",$D195&gt;1),O194,""),INDEX('Member Census'!$B$23:$BC$1401,MATCH($A195,'Member Census'!$A$23:$A$1401,FALSE),MATCH(O$1,'Member Census'!$B$22:$BC$22,FALSE))))</f>
        <v/>
      </c>
      <c r="P195" s="7" t="str">
        <f>TRIM(IF(TRIM(INDEX('Member Census'!$B$23:$BC$1401,MATCH($A195,'Member Census'!$A$23:$A$1401,FALSE),MATCH(P$1,'Member Census'!$B$22:$BC$22,FALSE)))="",IF(AND(TRIM($E195)&lt;&gt;"",$D195&gt;1),P194,""),INDEX('Member Census'!$B$23:$BC$1401,MATCH($A195,'Member Census'!$A$23:$A$1401,FALSE),MATCH(P$1,'Member Census'!$B$22:$BC$22,FALSE))))</f>
        <v/>
      </c>
      <c r="Q195" s="7"/>
    </row>
    <row r="196" spans="1:17" x14ac:dyDescent="0.3">
      <c r="A196" s="1">
        <f t="shared" si="9"/>
        <v>189</v>
      </c>
      <c r="B196" s="3"/>
      <c r="C196" s="7" t="str">
        <f t="shared" si="10"/>
        <v/>
      </c>
      <c r="D196" s="7" t="str">
        <f t="shared" si="8"/>
        <v/>
      </c>
      <c r="E196" s="9" t="str">
        <f>IF(TRIM(INDEX('Member Census'!$B$23:$BC$1401,MATCH($A196,'Member Census'!$A$23:$A$1401,FALSE),MATCH(E$1,'Member Census'!$B$22:$BC$22,FALSE)))="","",VLOOKUP(INDEX('Member Census'!$B$23:$BC$1401,MATCH($A196,'Member Census'!$A$23:$A$1401,FALSE),MATCH(E$1,'Member Census'!$B$22:$BC$22,FALSE)),Key!$A$2:$B$27,2,FALSE))</f>
        <v/>
      </c>
      <c r="F196" s="10" t="str">
        <f>IF(TRIM(INDEX('Member Census'!$B$23:$BC$1401,MATCH($A196,'Member Census'!$A$23:$A$1401,FALSE),MATCH(F$1,'Member Census'!$B$22:$BC$22,FALSE)))="","",TEXT(TRIM(INDEX('Member Census'!$B$23:$BC$1401,MATCH($A196,'Member Census'!$A$23:$A$1401,FALSE),MATCH(F$1,'Member Census'!$B$22:$BC$22,FALSE))),"mmddyyyy"))</f>
        <v/>
      </c>
      <c r="G196" s="7" t="str">
        <f>IF(TRIM($E196)&lt;&gt;"",IF($D196=1,IFERROR(VLOOKUP(INDEX('Member Census'!$B$23:$BC$1401,MATCH($A196,'Member Census'!$A$23:$A$1401,FALSE),MATCH(G$1,'Member Census'!$B$22:$BC$22,FALSE)),Key!$C$2:$F$29,4,FALSE),""),G195),"")</f>
        <v/>
      </c>
      <c r="H196" s="7" t="str">
        <f>IF(TRIM($E196)&lt;&gt;"",IF($D196=1,IF(TRIM(INDEX('Member Census'!$B$23:$BC$1401,MATCH($A196,'Member Census'!$A$23:$A$1401,FALSE),MATCH(H$1,'Member Census'!$B$22:$BC$22,FALSE)))="",$G196,IFERROR(VLOOKUP(INDEX('Member Census'!$B$23:$BC$1401,MATCH($A196,'Member Census'!$A$23:$A$1401,FALSE),MATCH(H$1,'Member Census'!$B$22:$BC$22,FALSE)),Key!$D$2:$F$29,3,FALSE),"")),H195),"")</f>
        <v/>
      </c>
      <c r="I196" s="7" t="str">
        <f>IF(TRIM(INDEX('Member Census'!$B$23:$BC$1401,MATCH($A196,'Member Census'!$A$23:$A$1401,FALSE),MATCH(I$1,'Member Census'!$B$22:$BC$22,FALSE)))="","",INDEX('Member Census'!$B$23:$BC$1401,MATCH($A196,'Member Census'!$A$23:$A$1401,FALSE),MATCH(I$1,'Member Census'!$B$22:$BC$22,FALSE)))</f>
        <v/>
      </c>
      <c r="J196" s="7"/>
      <c r="K196" s="7" t="str">
        <f>LEFT(TRIM(IF(TRIM(INDEX('Member Census'!$B$23:$BC$1401,MATCH($A196,'Member Census'!$A$23:$A$1401,FALSE),MATCH(K$1,'Member Census'!$B$22:$BC$22,FALSE)))="",IF(AND(TRIM($E196)&lt;&gt;"",$D196&gt;1),K195,""),INDEX('Member Census'!$B$23:$BC$1401,MATCH($A196,'Member Census'!$A$23:$A$1401,FALSE),MATCH(K$1,'Member Census'!$B$22:$BC$22,FALSE)))),5)</f>
        <v/>
      </c>
      <c r="L196" s="7" t="str">
        <f t="shared" si="11"/>
        <v/>
      </c>
      <c r="M196" s="7" t="str">
        <f>IF(TRIM($E196)&lt;&gt;"",TRIM(IF(TRIM(INDEX('Member Census'!$B$23:$BC$1401,MATCH($A196,'Member Census'!$A$23:$A$1401,FALSE),MATCH(M$1,'Member Census'!$B$22:$BC$22,FALSE)))="",IF(AND(TRIM($E196)&lt;&gt;"",$D196&gt;1),M195,"N"),INDEX('Member Census'!$B$23:$BC$1401,MATCH($A196,'Member Census'!$A$23:$A$1401,FALSE),MATCH(M$1,'Member Census'!$B$22:$BC$22,FALSE)))),"")</f>
        <v/>
      </c>
      <c r="N196" s="7"/>
      <c r="O196" s="7" t="str">
        <f>TRIM(IF(TRIM(INDEX('Member Census'!$B$23:$BC$1401,MATCH($A196,'Member Census'!$A$23:$A$1401,FALSE),MATCH(O$1,'Member Census'!$B$22:$BC$22,FALSE)))="",IF(AND(TRIM($E196)&lt;&gt;"",$D196&gt;1),O195,""),INDEX('Member Census'!$B$23:$BC$1401,MATCH($A196,'Member Census'!$A$23:$A$1401,FALSE),MATCH(O$1,'Member Census'!$B$22:$BC$22,FALSE))))</f>
        <v/>
      </c>
      <c r="P196" s="7" t="str">
        <f>TRIM(IF(TRIM(INDEX('Member Census'!$B$23:$BC$1401,MATCH($A196,'Member Census'!$A$23:$A$1401,FALSE),MATCH(P$1,'Member Census'!$B$22:$BC$22,FALSE)))="",IF(AND(TRIM($E196)&lt;&gt;"",$D196&gt;1),P195,""),INDEX('Member Census'!$B$23:$BC$1401,MATCH($A196,'Member Census'!$A$23:$A$1401,FALSE),MATCH(P$1,'Member Census'!$B$22:$BC$22,FALSE))))</f>
        <v/>
      </c>
      <c r="Q196" s="7"/>
    </row>
    <row r="197" spans="1:17" x14ac:dyDescent="0.3">
      <c r="A197" s="1">
        <f t="shared" si="9"/>
        <v>190</v>
      </c>
      <c r="B197" s="3"/>
      <c r="C197" s="7" t="str">
        <f t="shared" si="10"/>
        <v/>
      </c>
      <c r="D197" s="7" t="str">
        <f t="shared" si="8"/>
        <v/>
      </c>
      <c r="E197" s="9" t="str">
        <f>IF(TRIM(INDEX('Member Census'!$B$23:$BC$1401,MATCH($A197,'Member Census'!$A$23:$A$1401,FALSE),MATCH(E$1,'Member Census'!$B$22:$BC$22,FALSE)))="","",VLOOKUP(INDEX('Member Census'!$B$23:$BC$1401,MATCH($A197,'Member Census'!$A$23:$A$1401,FALSE),MATCH(E$1,'Member Census'!$B$22:$BC$22,FALSE)),Key!$A$2:$B$27,2,FALSE))</f>
        <v/>
      </c>
      <c r="F197" s="10" t="str">
        <f>IF(TRIM(INDEX('Member Census'!$B$23:$BC$1401,MATCH($A197,'Member Census'!$A$23:$A$1401,FALSE),MATCH(F$1,'Member Census'!$B$22:$BC$22,FALSE)))="","",TEXT(TRIM(INDEX('Member Census'!$B$23:$BC$1401,MATCH($A197,'Member Census'!$A$23:$A$1401,FALSE),MATCH(F$1,'Member Census'!$B$22:$BC$22,FALSE))),"mmddyyyy"))</f>
        <v/>
      </c>
      <c r="G197" s="7" t="str">
        <f>IF(TRIM($E197)&lt;&gt;"",IF($D197=1,IFERROR(VLOOKUP(INDEX('Member Census'!$B$23:$BC$1401,MATCH($A197,'Member Census'!$A$23:$A$1401,FALSE),MATCH(G$1,'Member Census'!$B$22:$BC$22,FALSE)),Key!$C$2:$F$29,4,FALSE),""),G196),"")</f>
        <v/>
      </c>
      <c r="H197" s="7" t="str">
        <f>IF(TRIM($E197)&lt;&gt;"",IF($D197=1,IF(TRIM(INDEX('Member Census'!$B$23:$BC$1401,MATCH($A197,'Member Census'!$A$23:$A$1401,FALSE),MATCH(H$1,'Member Census'!$B$22:$BC$22,FALSE)))="",$G197,IFERROR(VLOOKUP(INDEX('Member Census'!$B$23:$BC$1401,MATCH($A197,'Member Census'!$A$23:$A$1401,FALSE),MATCH(H$1,'Member Census'!$B$22:$BC$22,FALSE)),Key!$D$2:$F$29,3,FALSE),"")),H196),"")</f>
        <v/>
      </c>
      <c r="I197" s="7" t="str">
        <f>IF(TRIM(INDEX('Member Census'!$B$23:$BC$1401,MATCH($A197,'Member Census'!$A$23:$A$1401,FALSE),MATCH(I$1,'Member Census'!$B$22:$BC$22,FALSE)))="","",INDEX('Member Census'!$B$23:$BC$1401,MATCH($A197,'Member Census'!$A$23:$A$1401,FALSE),MATCH(I$1,'Member Census'!$B$22:$BC$22,FALSE)))</f>
        <v/>
      </c>
      <c r="J197" s="7"/>
      <c r="K197" s="7" t="str">
        <f>LEFT(TRIM(IF(TRIM(INDEX('Member Census'!$B$23:$BC$1401,MATCH($A197,'Member Census'!$A$23:$A$1401,FALSE),MATCH(K$1,'Member Census'!$B$22:$BC$22,FALSE)))="",IF(AND(TRIM($E197)&lt;&gt;"",$D197&gt;1),K196,""),INDEX('Member Census'!$B$23:$BC$1401,MATCH($A197,'Member Census'!$A$23:$A$1401,FALSE),MATCH(K$1,'Member Census'!$B$22:$BC$22,FALSE)))),5)</f>
        <v/>
      </c>
      <c r="L197" s="7" t="str">
        <f t="shared" si="11"/>
        <v/>
      </c>
      <c r="M197" s="7" t="str">
        <f>IF(TRIM($E197)&lt;&gt;"",TRIM(IF(TRIM(INDEX('Member Census'!$B$23:$BC$1401,MATCH($A197,'Member Census'!$A$23:$A$1401,FALSE),MATCH(M$1,'Member Census'!$B$22:$BC$22,FALSE)))="",IF(AND(TRIM($E197)&lt;&gt;"",$D197&gt;1),M196,"N"),INDEX('Member Census'!$B$23:$BC$1401,MATCH($A197,'Member Census'!$A$23:$A$1401,FALSE),MATCH(M$1,'Member Census'!$B$22:$BC$22,FALSE)))),"")</f>
        <v/>
      </c>
      <c r="N197" s="7"/>
      <c r="O197" s="7" t="str">
        <f>TRIM(IF(TRIM(INDEX('Member Census'!$B$23:$BC$1401,MATCH($A197,'Member Census'!$A$23:$A$1401,FALSE),MATCH(O$1,'Member Census'!$B$22:$BC$22,FALSE)))="",IF(AND(TRIM($E197)&lt;&gt;"",$D197&gt;1),O196,""),INDEX('Member Census'!$B$23:$BC$1401,MATCH($A197,'Member Census'!$A$23:$A$1401,FALSE),MATCH(O$1,'Member Census'!$B$22:$BC$22,FALSE))))</f>
        <v/>
      </c>
      <c r="P197" s="7" t="str">
        <f>TRIM(IF(TRIM(INDEX('Member Census'!$B$23:$BC$1401,MATCH($A197,'Member Census'!$A$23:$A$1401,FALSE),MATCH(P$1,'Member Census'!$B$22:$BC$22,FALSE)))="",IF(AND(TRIM($E197)&lt;&gt;"",$D197&gt;1),P196,""),INDEX('Member Census'!$B$23:$BC$1401,MATCH($A197,'Member Census'!$A$23:$A$1401,FALSE),MATCH(P$1,'Member Census'!$B$22:$BC$22,FALSE))))</f>
        <v/>
      </c>
      <c r="Q197" s="7"/>
    </row>
    <row r="198" spans="1:17" x14ac:dyDescent="0.3">
      <c r="A198" s="1">
        <f t="shared" si="9"/>
        <v>191</v>
      </c>
      <c r="B198" s="3"/>
      <c r="C198" s="7" t="str">
        <f t="shared" si="10"/>
        <v/>
      </c>
      <c r="D198" s="7" t="str">
        <f t="shared" si="8"/>
        <v/>
      </c>
      <c r="E198" s="9" t="str">
        <f>IF(TRIM(INDEX('Member Census'!$B$23:$BC$1401,MATCH($A198,'Member Census'!$A$23:$A$1401,FALSE),MATCH(E$1,'Member Census'!$B$22:$BC$22,FALSE)))="","",VLOOKUP(INDEX('Member Census'!$B$23:$BC$1401,MATCH($A198,'Member Census'!$A$23:$A$1401,FALSE),MATCH(E$1,'Member Census'!$B$22:$BC$22,FALSE)),Key!$A$2:$B$27,2,FALSE))</f>
        <v/>
      </c>
      <c r="F198" s="10" t="str">
        <f>IF(TRIM(INDEX('Member Census'!$B$23:$BC$1401,MATCH($A198,'Member Census'!$A$23:$A$1401,FALSE),MATCH(F$1,'Member Census'!$B$22:$BC$22,FALSE)))="","",TEXT(TRIM(INDEX('Member Census'!$B$23:$BC$1401,MATCH($A198,'Member Census'!$A$23:$A$1401,FALSE),MATCH(F$1,'Member Census'!$B$22:$BC$22,FALSE))),"mmddyyyy"))</f>
        <v/>
      </c>
      <c r="G198" s="7" t="str">
        <f>IF(TRIM($E198)&lt;&gt;"",IF($D198=1,IFERROR(VLOOKUP(INDEX('Member Census'!$B$23:$BC$1401,MATCH($A198,'Member Census'!$A$23:$A$1401,FALSE),MATCH(G$1,'Member Census'!$B$22:$BC$22,FALSE)),Key!$C$2:$F$29,4,FALSE),""),G197),"")</f>
        <v/>
      </c>
      <c r="H198" s="7" t="str">
        <f>IF(TRIM($E198)&lt;&gt;"",IF($D198=1,IF(TRIM(INDEX('Member Census'!$B$23:$BC$1401,MATCH($A198,'Member Census'!$A$23:$A$1401,FALSE),MATCH(H$1,'Member Census'!$B$22:$BC$22,FALSE)))="",$G198,IFERROR(VLOOKUP(INDEX('Member Census'!$B$23:$BC$1401,MATCH($A198,'Member Census'!$A$23:$A$1401,FALSE),MATCH(H$1,'Member Census'!$B$22:$BC$22,FALSE)),Key!$D$2:$F$29,3,FALSE),"")),H197),"")</f>
        <v/>
      </c>
      <c r="I198" s="7" t="str">
        <f>IF(TRIM(INDEX('Member Census'!$B$23:$BC$1401,MATCH($A198,'Member Census'!$A$23:$A$1401,FALSE),MATCH(I$1,'Member Census'!$B$22:$BC$22,FALSE)))="","",INDEX('Member Census'!$B$23:$BC$1401,MATCH($A198,'Member Census'!$A$23:$A$1401,FALSE),MATCH(I$1,'Member Census'!$B$22:$BC$22,FALSE)))</f>
        <v/>
      </c>
      <c r="J198" s="7"/>
      <c r="K198" s="7" t="str">
        <f>LEFT(TRIM(IF(TRIM(INDEX('Member Census'!$B$23:$BC$1401,MATCH($A198,'Member Census'!$A$23:$A$1401,FALSE),MATCH(K$1,'Member Census'!$B$22:$BC$22,FALSE)))="",IF(AND(TRIM($E198)&lt;&gt;"",$D198&gt;1),K197,""),INDEX('Member Census'!$B$23:$BC$1401,MATCH($A198,'Member Census'!$A$23:$A$1401,FALSE),MATCH(K$1,'Member Census'!$B$22:$BC$22,FALSE)))),5)</f>
        <v/>
      </c>
      <c r="L198" s="7" t="str">
        <f t="shared" si="11"/>
        <v/>
      </c>
      <c r="M198" s="7" t="str">
        <f>IF(TRIM($E198)&lt;&gt;"",TRIM(IF(TRIM(INDEX('Member Census'!$B$23:$BC$1401,MATCH($A198,'Member Census'!$A$23:$A$1401,FALSE),MATCH(M$1,'Member Census'!$B$22:$BC$22,FALSE)))="",IF(AND(TRIM($E198)&lt;&gt;"",$D198&gt;1),M197,"N"),INDEX('Member Census'!$B$23:$BC$1401,MATCH($A198,'Member Census'!$A$23:$A$1401,FALSE),MATCH(M$1,'Member Census'!$B$22:$BC$22,FALSE)))),"")</f>
        <v/>
      </c>
      <c r="N198" s="7"/>
      <c r="O198" s="7" t="str">
        <f>TRIM(IF(TRIM(INDEX('Member Census'!$B$23:$BC$1401,MATCH($A198,'Member Census'!$A$23:$A$1401,FALSE),MATCH(O$1,'Member Census'!$B$22:$BC$22,FALSE)))="",IF(AND(TRIM($E198)&lt;&gt;"",$D198&gt;1),O197,""),INDEX('Member Census'!$B$23:$BC$1401,MATCH($A198,'Member Census'!$A$23:$A$1401,FALSE),MATCH(O$1,'Member Census'!$B$22:$BC$22,FALSE))))</f>
        <v/>
      </c>
      <c r="P198" s="7" t="str">
        <f>TRIM(IF(TRIM(INDEX('Member Census'!$B$23:$BC$1401,MATCH($A198,'Member Census'!$A$23:$A$1401,FALSE),MATCH(P$1,'Member Census'!$B$22:$BC$22,FALSE)))="",IF(AND(TRIM($E198)&lt;&gt;"",$D198&gt;1),P197,""),INDEX('Member Census'!$B$23:$BC$1401,MATCH($A198,'Member Census'!$A$23:$A$1401,FALSE),MATCH(P$1,'Member Census'!$B$22:$BC$22,FALSE))))</f>
        <v/>
      </c>
      <c r="Q198" s="7"/>
    </row>
    <row r="199" spans="1:17" x14ac:dyDescent="0.3">
      <c r="A199" s="1">
        <f t="shared" si="9"/>
        <v>192</v>
      </c>
      <c r="B199" s="3"/>
      <c r="C199" s="7" t="str">
        <f t="shared" si="10"/>
        <v/>
      </c>
      <c r="D199" s="7" t="str">
        <f t="shared" si="8"/>
        <v/>
      </c>
      <c r="E199" s="9" t="str">
        <f>IF(TRIM(INDEX('Member Census'!$B$23:$BC$1401,MATCH($A199,'Member Census'!$A$23:$A$1401,FALSE),MATCH(E$1,'Member Census'!$B$22:$BC$22,FALSE)))="","",VLOOKUP(INDEX('Member Census'!$B$23:$BC$1401,MATCH($A199,'Member Census'!$A$23:$A$1401,FALSE),MATCH(E$1,'Member Census'!$B$22:$BC$22,FALSE)),Key!$A$2:$B$27,2,FALSE))</f>
        <v/>
      </c>
      <c r="F199" s="10" t="str">
        <f>IF(TRIM(INDEX('Member Census'!$B$23:$BC$1401,MATCH($A199,'Member Census'!$A$23:$A$1401,FALSE),MATCH(F$1,'Member Census'!$B$22:$BC$22,FALSE)))="","",TEXT(TRIM(INDEX('Member Census'!$B$23:$BC$1401,MATCH($A199,'Member Census'!$A$23:$A$1401,FALSE),MATCH(F$1,'Member Census'!$B$22:$BC$22,FALSE))),"mmddyyyy"))</f>
        <v/>
      </c>
      <c r="G199" s="7" t="str">
        <f>IF(TRIM($E199)&lt;&gt;"",IF($D199=1,IFERROR(VLOOKUP(INDEX('Member Census'!$B$23:$BC$1401,MATCH($A199,'Member Census'!$A$23:$A$1401,FALSE),MATCH(G$1,'Member Census'!$B$22:$BC$22,FALSE)),Key!$C$2:$F$29,4,FALSE),""),G198),"")</f>
        <v/>
      </c>
      <c r="H199" s="7" t="str">
        <f>IF(TRIM($E199)&lt;&gt;"",IF($D199=1,IF(TRIM(INDEX('Member Census'!$B$23:$BC$1401,MATCH($A199,'Member Census'!$A$23:$A$1401,FALSE),MATCH(H$1,'Member Census'!$B$22:$BC$22,FALSE)))="",$G199,IFERROR(VLOOKUP(INDEX('Member Census'!$B$23:$BC$1401,MATCH($A199,'Member Census'!$A$23:$A$1401,FALSE),MATCH(H$1,'Member Census'!$B$22:$BC$22,FALSE)),Key!$D$2:$F$29,3,FALSE),"")),H198),"")</f>
        <v/>
      </c>
      <c r="I199" s="7" t="str">
        <f>IF(TRIM(INDEX('Member Census'!$B$23:$BC$1401,MATCH($A199,'Member Census'!$A$23:$A$1401,FALSE),MATCH(I$1,'Member Census'!$B$22:$BC$22,FALSE)))="","",INDEX('Member Census'!$B$23:$BC$1401,MATCH($A199,'Member Census'!$A$23:$A$1401,FALSE),MATCH(I$1,'Member Census'!$B$22:$BC$22,FALSE)))</f>
        <v/>
      </c>
      <c r="J199" s="7"/>
      <c r="K199" s="7" t="str">
        <f>LEFT(TRIM(IF(TRIM(INDEX('Member Census'!$B$23:$BC$1401,MATCH($A199,'Member Census'!$A$23:$A$1401,FALSE),MATCH(K$1,'Member Census'!$B$22:$BC$22,FALSE)))="",IF(AND(TRIM($E199)&lt;&gt;"",$D199&gt;1),K198,""),INDEX('Member Census'!$B$23:$BC$1401,MATCH($A199,'Member Census'!$A$23:$A$1401,FALSE),MATCH(K$1,'Member Census'!$B$22:$BC$22,FALSE)))),5)</f>
        <v/>
      </c>
      <c r="L199" s="7" t="str">
        <f t="shared" si="11"/>
        <v/>
      </c>
      <c r="M199" s="7" t="str">
        <f>IF(TRIM($E199)&lt;&gt;"",TRIM(IF(TRIM(INDEX('Member Census'!$B$23:$BC$1401,MATCH($A199,'Member Census'!$A$23:$A$1401,FALSE),MATCH(M$1,'Member Census'!$B$22:$BC$22,FALSE)))="",IF(AND(TRIM($E199)&lt;&gt;"",$D199&gt;1),M198,"N"),INDEX('Member Census'!$B$23:$BC$1401,MATCH($A199,'Member Census'!$A$23:$A$1401,FALSE),MATCH(M$1,'Member Census'!$B$22:$BC$22,FALSE)))),"")</f>
        <v/>
      </c>
      <c r="N199" s="7"/>
      <c r="O199" s="7" t="str">
        <f>TRIM(IF(TRIM(INDEX('Member Census'!$B$23:$BC$1401,MATCH($A199,'Member Census'!$A$23:$A$1401,FALSE),MATCH(O$1,'Member Census'!$B$22:$BC$22,FALSE)))="",IF(AND(TRIM($E199)&lt;&gt;"",$D199&gt;1),O198,""),INDEX('Member Census'!$B$23:$BC$1401,MATCH($A199,'Member Census'!$A$23:$A$1401,FALSE),MATCH(O$1,'Member Census'!$B$22:$BC$22,FALSE))))</f>
        <v/>
      </c>
      <c r="P199" s="7" t="str">
        <f>TRIM(IF(TRIM(INDEX('Member Census'!$B$23:$BC$1401,MATCH($A199,'Member Census'!$A$23:$A$1401,FALSE),MATCH(P$1,'Member Census'!$B$22:$BC$22,FALSE)))="",IF(AND(TRIM($E199)&lt;&gt;"",$D199&gt;1),P198,""),INDEX('Member Census'!$B$23:$BC$1401,MATCH($A199,'Member Census'!$A$23:$A$1401,FALSE),MATCH(P$1,'Member Census'!$B$22:$BC$22,FALSE))))</f>
        <v/>
      </c>
      <c r="Q199" s="7"/>
    </row>
    <row r="200" spans="1:17" x14ac:dyDescent="0.3">
      <c r="A200" s="1">
        <f t="shared" si="9"/>
        <v>193</v>
      </c>
      <c r="B200" s="3"/>
      <c r="C200" s="7" t="str">
        <f t="shared" si="10"/>
        <v/>
      </c>
      <c r="D200" s="7" t="str">
        <f t="shared" si="8"/>
        <v/>
      </c>
      <c r="E200" s="9" t="str">
        <f>IF(TRIM(INDEX('Member Census'!$B$23:$BC$1401,MATCH($A200,'Member Census'!$A$23:$A$1401,FALSE),MATCH(E$1,'Member Census'!$B$22:$BC$22,FALSE)))="","",VLOOKUP(INDEX('Member Census'!$B$23:$BC$1401,MATCH($A200,'Member Census'!$A$23:$A$1401,FALSE),MATCH(E$1,'Member Census'!$B$22:$BC$22,FALSE)),Key!$A$2:$B$27,2,FALSE))</f>
        <v/>
      </c>
      <c r="F200" s="10" t="str">
        <f>IF(TRIM(INDEX('Member Census'!$B$23:$BC$1401,MATCH($A200,'Member Census'!$A$23:$A$1401,FALSE),MATCH(F$1,'Member Census'!$B$22:$BC$22,FALSE)))="","",TEXT(TRIM(INDEX('Member Census'!$B$23:$BC$1401,MATCH($A200,'Member Census'!$A$23:$A$1401,FALSE),MATCH(F$1,'Member Census'!$B$22:$BC$22,FALSE))),"mmddyyyy"))</f>
        <v/>
      </c>
      <c r="G200" s="7" t="str">
        <f>IF(TRIM($E200)&lt;&gt;"",IF($D200=1,IFERROR(VLOOKUP(INDEX('Member Census'!$B$23:$BC$1401,MATCH($A200,'Member Census'!$A$23:$A$1401,FALSE),MATCH(G$1,'Member Census'!$B$22:$BC$22,FALSE)),Key!$C$2:$F$29,4,FALSE),""),G199),"")</f>
        <v/>
      </c>
      <c r="H200" s="7" t="str">
        <f>IF(TRIM($E200)&lt;&gt;"",IF($D200=1,IF(TRIM(INDEX('Member Census'!$B$23:$BC$1401,MATCH($A200,'Member Census'!$A$23:$A$1401,FALSE),MATCH(H$1,'Member Census'!$B$22:$BC$22,FALSE)))="",$G200,IFERROR(VLOOKUP(INDEX('Member Census'!$B$23:$BC$1401,MATCH($A200,'Member Census'!$A$23:$A$1401,FALSE),MATCH(H$1,'Member Census'!$B$22:$BC$22,FALSE)),Key!$D$2:$F$29,3,FALSE),"")),H199),"")</f>
        <v/>
      </c>
      <c r="I200" s="7" t="str">
        <f>IF(TRIM(INDEX('Member Census'!$B$23:$BC$1401,MATCH($A200,'Member Census'!$A$23:$A$1401,FALSE),MATCH(I$1,'Member Census'!$B$22:$BC$22,FALSE)))="","",INDEX('Member Census'!$B$23:$BC$1401,MATCH($A200,'Member Census'!$A$23:$A$1401,FALSE),MATCH(I$1,'Member Census'!$B$22:$BC$22,FALSE)))</f>
        <v/>
      </c>
      <c r="J200" s="7"/>
      <c r="K200" s="7" t="str">
        <f>LEFT(TRIM(IF(TRIM(INDEX('Member Census'!$B$23:$BC$1401,MATCH($A200,'Member Census'!$A$23:$A$1401,FALSE),MATCH(K$1,'Member Census'!$B$22:$BC$22,FALSE)))="",IF(AND(TRIM($E200)&lt;&gt;"",$D200&gt;1),K199,""),INDEX('Member Census'!$B$23:$BC$1401,MATCH($A200,'Member Census'!$A$23:$A$1401,FALSE),MATCH(K$1,'Member Census'!$B$22:$BC$22,FALSE)))),5)</f>
        <v/>
      </c>
      <c r="L200" s="7" t="str">
        <f t="shared" si="11"/>
        <v/>
      </c>
      <c r="M200" s="7" t="str">
        <f>IF(TRIM($E200)&lt;&gt;"",TRIM(IF(TRIM(INDEX('Member Census'!$B$23:$BC$1401,MATCH($A200,'Member Census'!$A$23:$A$1401,FALSE),MATCH(M$1,'Member Census'!$B$22:$BC$22,FALSE)))="",IF(AND(TRIM($E200)&lt;&gt;"",$D200&gt;1),M199,"N"),INDEX('Member Census'!$B$23:$BC$1401,MATCH($A200,'Member Census'!$A$23:$A$1401,FALSE),MATCH(M$1,'Member Census'!$B$22:$BC$22,FALSE)))),"")</f>
        <v/>
      </c>
      <c r="N200" s="7"/>
      <c r="O200" s="7" t="str">
        <f>TRIM(IF(TRIM(INDEX('Member Census'!$B$23:$BC$1401,MATCH($A200,'Member Census'!$A$23:$A$1401,FALSE),MATCH(O$1,'Member Census'!$B$22:$BC$22,FALSE)))="",IF(AND(TRIM($E200)&lt;&gt;"",$D200&gt;1),O199,""),INDEX('Member Census'!$B$23:$BC$1401,MATCH($A200,'Member Census'!$A$23:$A$1401,FALSE),MATCH(O$1,'Member Census'!$B$22:$BC$22,FALSE))))</f>
        <v/>
      </c>
      <c r="P200" s="7" t="str">
        <f>TRIM(IF(TRIM(INDEX('Member Census'!$B$23:$BC$1401,MATCH($A200,'Member Census'!$A$23:$A$1401,FALSE),MATCH(P$1,'Member Census'!$B$22:$BC$22,FALSE)))="",IF(AND(TRIM($E200)&lt;&gt;"",$D200&gt;1),P199,""),INDEX('Member Census'!$B$23:$BC$1401,MATCH($A200,'Member Census'!$A$23:$A$1401,FALSE),MATCH(P$1,'Member Census'!$B$22:$BC$22,FALSE))))</f>
        <v/>
      </c>
      <c r="Q200" s="7"/>
    </row>
    <row r="201" spans="1:17" x14ac:dyDescent="0.3">
      <c r="A201" s="1">
        <f t="shared" si="9"/>
        <v>194</v>
      </c>
      <c r="B201" s="3"/>
      <c r="C201" s="7" t="str">
        <f t="shared" si="10"/>
        <v/>
      </c>
      <c r="D201" s="7" t="str">
        <f t="shared" ref="D201:D264" si="12">IF(TRIM($E201)&lt;&gt;"",IF($E201="Contract Holder",1,IFERROR(D200+1,"")),"")</f>
        <v/>
      </c>
      <c r="E201" s="9" t="str">
        <f>IF(TRIM(INDEX('Member Census'!$B$23:$BC$1401,MATCH($A201,'Member Census'!$A$23:$A$1401,FALSE),MATCH(E$1,'Member Census'!$B$22:$BC$22,FALSE)))="","",VLOOKUP(INDEX('Member Census'!$B$23:$BC$1401,MATCH($A201,'Member Census'!$A$23:$A$1401,FALSE),MATCH(E$1,'Member Census'!$B$22:$BC$22,FALSE)),Key!$A$2:$B$27,2,FALSE))</f>
        <v/>
      </c>
      <c r="F201" s="10" t="str">
        <f>IF(TRIM(INDEX('Member Census'!$B$23:$BC$1401,MATCH($A201,'Member Census'!$A$23:$A$1401,FALSE),MATCH(F$1,'Member Census'!$B$22:$BC$22,FALSE)))="","",TEXT(TRIM(INDEX('Member Census'!$B$23:$BC$1401,MATCH($A201,'Member Census'!$A$23:$A$1401,FALSE),MATCH(F$1,'Member Census'!$B$22:$BC$22,FALSE))),"mmddyyyy"))</f>
        <v/>
      </c>
      <c r="G201" s="7" t="str">
        <f>IF(TRIM($E201)&lt;&gt;"",IF($D201=1,IFERROR(VLOOKUP(INDEX('Member Census'!$B$23:$BC$1401,MATCH($A201,'Member Census'!$A$23:$A$1401,FALSE),MATCH(G$1,'Member Census'!$B$22:$BC$22,FALSE)),Key!$C$2:$F$29,4,FALSE),""),G200),"")</f>
        <v/>
      </c>
      <c r="H201" s="7" t="str">
        <f>IF(TRIM($E201)&lt;&gt;"",IF($D201=1,IF(TRIM(INDEX('Member Census'!$B$23:$BC$1401,MATCH($A201,'Member Census'!$A$23:$A$1401,FALSE),MATCH(H$1,'Member Census'!$B$22:$BC$22,FALSE)))="",$G201,IFERROR(VLOOKUP(INDEX('Member Census'!$B$23:$BC$1401,MATCH($A201,'Member Census'!$A$23:$A$1401,FALSE),MATCH(H$1,'Member Census'!$B$22:$BC$22,FALSE)),Key!$D$2:$F$29,3,FALSE),"")),H200),"")</f>
        <v/>
      </c>
      <c r="I201" s="7" t="str">
        <f>IF(TRIM(INDEX('Member Census'!$B$23:$BC$1401,MATCH($A201,'Member Census'!$A$23:$A$1401,FALSE),MATCH(I$1,'Member Census'!$B$22:$BC$22,FALSE)))="","",INDEX('Member Census'!$B$23:$BC$1401,MATCH($A201,'Member Census'!$A$23:$A$1401,FALSE),MATCH(I$1,'Member Census'!$B$22:$BC$22,FALSE)))</f>
        <v/>
      </c>
      <c r="J201" s="7"/>
      <c r="K201" s="7" t="str">
        <f>LEFT(TRIM(IF(TRIM(INDEX('Member Census'!$B$23:$BC$1401,MATCH($A201,'Member Census'!$A$23:$A$1401,FALSE),MATCH(K$1,'Member Census'!$B$22:$BC$22,FALSE)))="",IF(AND(TRIM($E201)&lt;&gt;"",$D201&gt;1),K200,""),INDEX('Member Census'!$B$23:$BC$1401,MATCH($A201,'Member Census'!$A$23:$A$1401,FALSE),MATCH(K$1,'Member Census'!$B$22:$BC$22,FALSE)))),5)</f>
        <v/>
      </c>
      <c r="L201" s="7" t="str">
        <f t="shared" si="11"/>
        <v/>
      </c>
      <c r="M201" s="7" t="str">
        <f>IF(TRIM($E201)&lt;&gt;"",TRIM(IF(TRIM(INDEX('Member Census'!$B$23:$BC$1401,MATCH($A201,'Member Census'!$A$23:$A$1401,FALSE),MATCH(M$1,'Member Census'!$B$22:$BC$22,FALSE)))="",IF(AND(TRIM($E201)&lt;&gt;"",$D201&gt;1),M200,"N"),INDEX('Member Census'!$B$23:$BC$1401,MATCH($A201,'Member Census'!$A$23:$A$1401,FALSE),MATCH(M$1,'Member Census'!$B$22:$BC$22,FALSE)))),"")</f>
        <v/>
      </c>
      <c r="N201" s="7"/>
      <c r="O201" s="7" t="str">
        <f>TRIM(IF(TRIM(INDEX('Member Census'!$B$23:$BC$1401,MATCH($A201,'Member Census'!$A$23:$A$1401,FALSE),MATCH(O$1,'Member Census'!$B$22:$BC$22,FALSE)))="",IF(AND(TRIM($E201)&lt;&gt;"",$D201&gt;1),O200,""),INDEX('Member Census'!$B$23:$BC$1401,MATCH($A201,'Member Census'!$A$23:$A$1401,FALSE),MATCH(O$1,'Member Census'!$B$22:$BC$22,FALSE))))</f>
        <v/>
      </c>
      <c r="P201" s="7" t="str">
        <f>TRIM(IF(TRIM(INDEX('Member Census'!$B$23:$BC$1401,MATCH($A201,'Member Census'!$A$23:$A$1401,FALSE),MATCH(P$1,'Member Census'!$B$22:$BC$22,FALSE)))="",IF(AND(TRIM($E201)&lt;&gt;"",$D201&gt;1),P200,""),INDEX('Member Census'!$B$23:$BC$1401,MATCH($A201,'Member Census'!$A$23:$A$1401,FALSE),MATCH(P$1,'Member Census'!$B$22:$BC$22,FALSE))))</f>
        <v/>
      </c>
      <c r="Q201" s="7"/>
    </row>
    <row r="202" spans="1:17" x14ac:dyDescent="0.3">
      <c r="A202" s="1">
        <f t="shared" ref="A202:A265" si="13">A201+1</f>
        <v>195</v>
      </c>
      <c r="B202" s="3"/>
      <c r="C202" s="7" t="str">
        <f t="shared" ref="C202:C265" si="14">IF(TRIM($E202)&lt;&gt;"",IFERROR(IF($D202=1,C201+1,C201),""),"")</f>
        <v/>
      </c>
      <c r="D202" s="7" t="str">
        <f t="shared" si="12"/>
        <v/>
      </c>
      <c r="E202" s="9" t="str">
        <f>IF(TRIM(INDEX('Member Census'!$B$23:$BC$1401,MATCH($A202,'Member Census'!$A$23:$A$1401,FALSE),MATCH(E$1,'Member Census'!$B$22:$BC$22,FALSE)))="","",VLOOKUP(INDEX('Member Census'!$B$23:$BC$1401,MATCH($A202,'Member Census'!$A$23:$A$1401,FALSE),MATCH(E$1,'Member Census'!$B$22:$BC$22,FALSE)),Key!$A$2:$B$27,2,FALSE))</f>
        <v/>
      </c>
      <c r="F202" s="10" t="str">
        <f>IF(TRIM(INDEX('Member Census'!$B$23:$BC$1401,MATCH($A202,'Member Census'!$A$23:$A$1401,FALSE),MATCH(F$1,'Member Census'!$B$22:$BC$22,FALSE)))="","",TEXT(TRIM(INDEX('Member Census'!$B$23:$BC$1401,MATCH($A202,'Member Census'!$A$23:$A$1401,FALSE),MATCH(F$1,'Member Census'!$B$22:$BC$22,FALSE))),"mmddyyyy"))</f>
        <v/>
      </c>
      <c r="G202" s="7" t="str">
        <f>IF(TRIM($E202)&lt;&gt;"",IF($D202=1,IFERROR(VLOOKUP(INDEX('Member Census'!$B$23:$BC$1401,MATCH($A202,'Member Census'!$A$23:$A$1401,FALSE),MATCH(G$1,'Member Census'!$B$22:$BC$22,FALSE)),Key!$C$2:$F$29,4,FALSE),""),G201),"")</f>
        <v/>
      </c>
      <c r="H202" s="7" t="str">
        <f>IF(TRIM($E202)&lt;&gt;"",IF($D202=1,IF(TRIM(INDEX('Member Census'!$B$23:$BC$1401,MATCH($A202,'Member Census'!$A$23:$A$1401,FALSE),MATCH(H$1,'Member Census'!$B$22:$BC$22,FALSE)))="",$G202,IFERROR(VLOOKUP(INDEX('Member Census'!$B$23:$BC$1401,MATCH($A202,'Member Census'!$A$23:$A$1401,FALSE),MATCH(H$1,'Member Census'!$B$22:$BC$22,FALSE)),Key!$D$2:$F$29,3,FALSE),"")),H201),"")</f>
        <v/>
      </c>
      <c r="I202" s="7" t="str">
        <f>IF(TRIM(INDEX('Member Census'!$B$23:$BC$1401,MATCH($A202,'Member Census'!$A$23:$A$1401,FALSE),MATCH(I$1,'Member Census'!$B$22:$BC$22,FALSE)))="","",INDEX('Member Census'!$B$23:$BC$1401,MATCH($A202,'Member Census'!$A$23:$A$1401,FALSE),MATCH(I$1,'Member Census'!$B$22:$BC$22,FALSE)))</f>
        <v/>
      </c>
      <c r="J202" s="7"/>
      <c r="K202" s="7" t="str">
        <f>LEFT(TRIM(IF(TRIM(INDEX('Member Census'!$B$23:$BC$1401,MATCH($A202,'Member Census'!$A$23:$A$1401,FALSE),MATCH(K$1,'Member Census'!$B$22:$BC$22,FALSE)))="",IF(AND(TRIM($E202)&lt;&gt;"",$D202&gt;1),K201,""),INDEX('Member Census'!$B$23:$BC$1401,MATCH($A202,'Member Census'!$A$23:$A$1401,FALSE),MATCH(K$1,'Member Census'!$B$22:$BC$22,FALSE)))),5)</f>
        <v/>
      </c>
      <c r="L202" s="7" t="str">
        <f t="shared" ref="L202:L265" si="15">IF(TRIM($E202)&lt;&gt;"","N","")</f>
        <v/>
      </c>
      <c r="M202" s="7" t="str">
        <f>IF(TRIM($E202)&lt;&gt;"",TRIM(IF(TRIM(INDEX('Member Census'!$B$23:$BC$1401,MATCH($A202,'Member Census'!$A$23:$A$1401,FALSE),MATCH(M$1,'Member Census'!$B$22:$BC$22,FALSE)))="",IF(AND(TRIM($E202)&lt;&gt;"",$D202&gt;1),M201,"N"),INDEX('Member Census'!$B$23:$BC$1401,MATCH($A202,'Member Census'!$A$23:$A$1401,FALSE),MATCH(M$1,'Member Census'!$B$22:$BC$22,FALSE)))),"")</f>
        <v/>
      </c>
      <c r="N202" s="7"/>
      <c r="O202" s="7" t="str">
        <f>TRIM(IF(TRIM(INDEX('Member Census'!$B$23:$BC$1401,MATCH($A202,'Member Census'!$A$23:$A$1401,FALSE),MATCH(O$1,'Member Census'!$B$22:$BC$22,FALSE)))="",IF(AND(TRIM($E202)&lt;&gt;"",$D202&gt;1),O201,""),INDEX('Member Census'!$B$23:$BC$1401,MATCH($A202,'Member Census'!$A$23:$A$1401,FALSE),MATCH(O$1,'Member Census'!$B$22:$BC$22,FALSE))))</f>
        <v/>
      </c>
      <c r="P202" s="7" t="str">
        <f>TRIM(IF(TRIM(INDEX('Member Census'!$B$23:$BC$1401,MATCH($A202,'Member Census'!$A$23:$A$1401,FALSE),MATCH(P$1,'Member Census'!$B$22:$BC$22,FALSE)))="",IF(AND(TRIM($E202)&lt;&gt;"",$D202&gt;1),P201,""),INDEX('Member Census'!$B$23:$BC$1401,MATCH($A202,'Member Census'!$A$23:$A$1401,FALSE),MATCH(P$1,'Member Census'!$B$22:$BC$22,FALSE))))</f>
        <v/>
      </c>
      <c r="Q202" s="7"/>
    </row>
    <row r="203" spans="1:17" x14ac:dyDescent="0.3">
      <c r="A203" s="1">
        <f t="shared" si="13"/>
        <v>196</v>
      </c>
      <c r="B203" s="3"/>
      <c r="C203" s="7" t="str">
        <f t="shared" si="14"/>
        <v/>
      </c>
      <c r="D203" s="7" t="str">
        <f t="shared" si="12"/>
        <v/>
      </c>
      <c r="E203" s="9" t="str">
        <f>IF(TRIM(INDEX('Member Census'!$B$23:$BC$1401,MATCH($A203,'Member Census'!$A$23:$A$1401,FALSE),MATCH(E$1,'Member Census'!$B$22:$BC$22,FALSE)))="","",VLOOKUP(INDEX('Member Census'!$B$23:$BC$1401,MATCH($A203,'Member Census'!$A$23:$A$1401,FALSE),MATCH(E$1,'Member Census'!$B$22:$BC$22,FALSE)),Key!$A$2:$B$27,2,FALSE))</f>
        <v/>
      </c>
      <c r="F203" s="10" t="str">
        <f>IF(TRIM(INDEX('Member Census'!$B$23:$BC$1401,MATCH($A203,'Member Census'!$A$23:$A$1401,FALSE),MATCH(F$1,'Member Census'!$B$22:$BC$22,FALSE)))="","",TEXT(TRIM(INDEX('Member Census'!$B$23:$BC$1401,MATCH($A203,'Member Census'!$A$23:$A$1401,FALSE),MATCH(F$1,'Member Census'!$B$22:$BC$22,FALSE))),"mmddyyyy"))</f>
        <v/>
      </c>
      <c r="G203" s="7" t="str">
        <f>IF(TRIM($E203)&lt;&gt;"",IF($D203=1,IFERROR(VLOOKUP(INDEX('Member Census'!$B$23:$BC$1401,MATCH($A203,'Member Census'!$A$23:$A$1401,FALSE),MATCH(G$1,'Member Census'!$B$22:$BC$22,FALSE)),Key!$C$2:$F$29,4,FALSE),""),G202),"")</f>
        <v/>
      </c>
      <c r="H203" s="7" t="str">
        <f>IF(TRIM($E203)&lt;&gt;"",IF($D203=1,IF(TRIM(INDEX('Member Census'!$B$23:$BC$1401,MATCH($A203,'Member Census'!$A$23:$A$1401,FALSE),MATCH(H$1,'Member Census'!$B$22:$BC$22,FALSE)))="",$G203,IFERROR(VLOOKUP(INDEX('Member Census'!$B$23:$BC$1401,MATCH($A203,'Member Census'!$A$23:$A$1401,FALSE),MATCH(H$1,'Member Census'!$B$22:$BC$22,FALSE)),Key!$D$2:$F$29,3,FALSE),"")),H202),"")</f>
        <v/>
      </c>
      <c r="I203" s="7" t="str">
        <f>IF(TRIM(INDEX('Member Census'!$B$23:$BC$1401,MATCH($A203,'Member Census'!$A$23:$A$1401,FALSE),MATCH(I$1,'Member Census'!$B$22:$BC$22,FALSE)))="","",INDEX('Member Census'!$B$23:$BC$1401,MATCH($A203,'Member Census'!$A$23:$A$1401,FALSE),MATCH(I$1,'Member Census'!$B$22:$BC$22,FALSE)))</f>
        <v/>
      </c>
      <c r="J203" s="7"/>
      <c r="K203" s="7" t="str">
        <f>LEFT(TRIM(IF(TRIM(INDEX('Member Census'!$B$23:$BC$1401,MATCH($A203,'Member Census'!$A$23:$A$1401,FALSE),MATCH(K$1,'Member Census'!$B$22:$BC$22,FALSE)))="",IF(AND(TRIM($E203)&lt;&gt;"",$D203&gt;1),K202,""),INDEX('Member Census'!$B$23:$BC$1401,MATCH($A203,'Member Census'!$A$23:$A$1401,FALSE),MATCH(K$1,'Member Census'!$B$22:$BC$22,FALSE)))),5)</f>
        <v/>
      </c>
      <c r="L203" s="7" t="str">
        <f t="shared" si="15"/>
        <v/>
      </c>
      <c r="M203" s="7" t="str">
        <f>IF(TRIM($E203)&lt;&gt;"",TRIM(IF(TRIM(INDEX('Member Census'!$B$23:$BC$1401,MATCH($A203,'Member Census'!$A$23:$A$1401,FALSE),MATCH(M$1,'Member Census'!$B$22:$BC$22,FALSE)))="",IF(AND(TRIM($E203)&lt;&gt;"",$D203&gt;1),M202,"N"),INDEX('Member Census'!$B$23:$BC$1401,MATCH($A203,'Member Census'!$A$23:$A$1401,FALSE),MATCH(M$1,'Member Census'!$B$22:$BC$22,FALSE)))),"")</f>
        <v/>
      </c>
      <c r="N203" s="7"/>
      <c r="O203" s="7" t="str">
        <f>TRIM(IF(TRIM(INDEX('Member Census'!$B$23:$BC$1401,MATCH($A203,'Member Census'!$A$23:$A$1401,FALSE),MATCH(O$1,'Member Census'!$B$22:$BC$22,FALSE)))="",IF(AND(TRIM($E203)&lt;&gt;"",$D203&gt;1),O202,""),INDEX('Member Census'!$B$23:$BC$1401,MATCH($A203,'Member Census'!$A$23:$A$1401,FALSE),MATCH(O$1,'Member Census'!$B$22:$BC$22,FALSE))))</f>
        <v/>
      </c>
      <c r="P203" s="7" t="str">
        <f>TRIM(IF(TRIM(INDEX('Member Census'!$B$23:$BC$1401,MATCH($A203,'Member Census'!$A$23:$A$1401,FALSE),MATCH(P$1,'Member Census'!$B$22:$BC$22,FALSE)))="",IF(AND(TRIM($E203)&lt;&gt;"",$D203&gt;1),P202,""),INDEX('Member Census'!$B$23:$BC$1401,MATCH($A203,'Member Census'!$A$23:$A$1401,FALSE),MATCH(P$1,'Member Census'!$B$22:$BC$22,FALSE))))</f>
        <v/>
      </c>
      <c r="Q203" s="7"/>
    </row>
    <row r="204" spans="1:17" x14ac:dyDescent="0.3">
      <c r="A204" s="1">
        <f t="shared" si="13"/>
        <v>197</v>
      </c>
      <c r="B204" s="3"/>
      <c r="C204" s="7" t="str">
        <f t="shared" si="14"/>
        <v/>
      </c>
      <c r="D204" s="7" t="str">
        <f t="shared" si="12"/>
        <v/>
      </c>
      <c r="E204" s="9" t="str">
        <f>IF(TRIM(INDEX('Member Census'!$B$23:$BC$1401,MATCH($A204,'Member Census'!$A$23:$A$1401,FALSE),MATCH(E$1,'Member Census'!$B$22:$BC$22,FALSE)))="","",VLOOKUP(INDEX('Member Census'!$B$23:$BC$1401,MATCH($A204,'Member Census'!$A$23:$A$1401,FALSE),MATCH(E$1,'Member Census'!$B$22:$BC$22,FALSE)),Key!$A$2:$B$27,2,FALSE))</f>
        <v/>
      </c>
      <c r="F204" s="10" t="str">
        <f>IF(TRIM(INDEX('Member Census'!$B$23:$BC$1401,MATCH($A204,'Member Census'!$A$23:$A$1401,FALSE),MATCH(F$1,'Member Census'!$B$22:$BC$22,FALSE)))="","",TEXT(TRIM(INDEX('Member Census'!$B$23:$BC$1401,MATCH($A204,'Member Census'!$A$23:$A$1401,FALSE),MATCH(F$1,'Member Census'!$B$22:$BC$22,FALSE))),"mmddyyyy"))</f>
        <v/>
      </c>
      <c r="G204" s="7" t="str">
        <f>IF(TRIM($E204)&lt;&gt;"",IF($D204=1,IFERROR(VLOOKUP(INDEX('Member Census'!$B$23:$BC$1401,MATCH($A204,'Member Census'!$A$23:$A$1401,FALSE),MATCH(G$1,'Member Census'!$B$22:$BC$22,FALSE)),Key!$C$2:$F$29,4,FALSE),""),G203),"")</f>
        <v/>
      </c>
      <c r="H204" s="7" t="str">
        <f>IF(TRIM($E204)&lt;&gt;"",IF($D204=1,IF(TRIM(INDEX('Member Census'!$B$23:$BC$1401,MATCH($A204,'Member Census'!$A$23:$A$1401,FALSE),MATCH(H$1,'Member Census'!$B$22:$BC$22,FALSE)))="",$G204,IFERROR(VLOOKUP(INDEX('Member Census'!$B$23:$BC$1401,MATCH($A204,'Member Census'!$A$23:$A$1401,FALSE),MATCH(H$1,'Member Census'!$B$22:$BC$22,FALSE)),Key!$D$2:$F$29,3,FALSE),"")),H203),"")</f>
        <v/>
      </c>
      <c r="I204" s="7" t="str">
        <f>IF(TRIM(INDEX('Member Census'!$B$23:$BC$1401,MATCH($A204,'Member Census'!$A$23:$A$1401,FALSE),MATCH(I$1,'Member Census'!$B$22:$BC$22,FALSE)))="","",INDEX('Member Census'!$B$23:$BC$1401,MATCH($A204,'Member Census'!$A$23:$A$1401,FALSE),MATCH(I$1,'Member Census'!$B$22:$BC$22,FALSE)))</f>
        <v/>
      </c>
      <c r="J204" s="7"/>
      <c r="K204" s="7" t="str">
        <f>LEFT(TRIM(IF(TRIM(INDEX('Member Census'!$B$23:$BC$1401,MATCH($A204,'Member Census'!$A$23:$A$1401,FALSE),MATCH(K$1,'Member Census'!$B$22:$BC$22,FALSE)))="",IF(AND(TRIM($E204)&lt;&gt;"",$D204&gt;1),K203,""),INDEX('Member Census'!$B$23:$BC$1401,MATCH($A204,'Member Census'!$A$23:$A$1401,FALSE),MATCH(K$1,'Member Census'!$B$22:$BC$22,FALSE)))),5)</f>
        <v/>
      </c>
      <c r="L204" s="7" t="str">
        <f t="shared" si="15"/>
        <v/>
      </c>
      <c r="M204" s="7" t="str">
        <f>IF(TRIM($E204)&lt;&gt;"",TRIM(IF(TRIM(INDEX('Member Census'!$B$23:$BC$1401,MATCH($A204,'Member Census'!$A$23:$A$1401,FALSE),MATCH(M$1,'Member Census'!$B$22:$BC$22,FALSE)))="",IF(AND(TRIM($E204)&lt;&gt;"",$D204&gt;1),M203,"N"),INDEX('Member Census'!$B$23:$BC$1401,MATCH($A204,'Member Census'!$A$23:$A$1401,FALSE),MATCH(M$1,'Member Census'!$B$22:$BC$22,FALSE)))),"")</f>
        <v/>
      </c>
      <c r="N204" s="7"/>
      <c r="O204" s="7" t="str">
        <f>TRIM(IF(TRIM(INDEX('Member Census'!$B$23:$BC$1401,MATCH($A204,'Member Census'!$A$23:$A$1401,FALSE),MATCH(O$1,'Member Census'!$B$22:$BC$22,FALSE)))="",IF(AND(TRIM($E204)&lt;&gt;"",$D204&gt;1),O203,""),INDEX('Member Census'!$B$23:$BC$1401,MATCH($A204,'Member Census'!$A$23:$A$1401,FALSE),MATCH(O$1,'Member Census'!$B$22:$BC$22,FALSE))))</f>
        <v/>
      </c>
      <c r="P204" s="7" t="str">
        <f>TRIM(IF(TRIM(INDEX('Member Census'!$B$23:$BC$1401,MATCH($A204,'Member Census'!$A$23:$A$1401,FALSE),MATCH(P$1,'Member Census'!$B$22:$BC$22,FALSE)))="",IF(AND(TRIM($E204)&lt;&gt;"",$D204&gt;1),P203,""),INDEX('Member Census'!$B$23:$BC$1401,MATCH($A204,'Member Census'!$A$23:$A$1401,FALSE),MATCH(P$1,'Member Census'!$B$22:$BC$22,FALSE))))</f>
        <v/>
      </c>
      <c r="Q204" s="7"/>
    </row>
    <row r="205" spans="1:17" x14ac:dyDescent="0.3">
      <c r="A205" s="1">
        <f t="shared" si="13"/>
        <v>198</v>
      </c>
      <c r="B205" s="3"/>
      <c r="C205" s="7" t="str">
        <f t="shared" si="14"/>
        <v/>
      </c>
      <c r="D205" s="7" t="str">
        <f t="shared" si="12"/>
        <v/>
      </c>
      <c r="E205" s="9" t="str">
        <f>IF(TRIM(INDEX('Member Census'!$B$23:$BC$1401,MATCH($A205,'Member Census'!$A$23:$A$1401,FALSE),MATCH(E$1,'Member Census'!$B$22:$BC$22,FALSE)))="","",VLOOKUP(INDEX('Member Census'!$B$23:$BC$1401,MATCH($A205,'Member Census'!$A$23:$A$1401,FALSE),MATCH(E$1,'Member Census'!$B$22:$BC$22,FALSE)),Key!$A$2:$B$27,2,FALSE))</f>
        <v/>
      </c>
      <c r="F205" s="10" t="str">
        <f>IF(TRIM(INDEX('Member Census'!$B$23:$BC$1401,MATCH($A205,'Member Census'!$A$23:$A$1401,FALSE),MATCH(F$1,'Member Census'!$B$22:$BC$22,FALSE)))="","",TEXT(TRIM(INDEX('Member Census'!$B$23:$BC$1401,MATCH($A205,'Member Census'!$A$23:$A$1401,FALSE),MATCH(F$1,'Member Census'!$B$22:$BC$22,FALSE))),"mmddyyyy"))</f>
        <v/>
      </c>
      <c r="G205" s="7" t="str">
        <f>IF(TRIM($E205)&lt;&gt;"",IF($D205=1,IFERROR(VLOOKUP(INDEX('Member Census'!$B$23:$BC$1401,MATCH($A205,'Member Census'!$A$23:$A$1401,FALSE),MATCH(G$1,'Member Census'!$B$22:$BC$22,FALSE)),Key!$C$2:$F$29,4,FALSE),""),G204),"")</f>
        <v/>
      </c>
      <c r="H205" s="7" t="str">
        <f>IF(TRIM($E205)&lt;&gt;"",IF($D205=1,IF(TRIM(INDEX('Member Census'!$B$23:$BC$1401,MATCH($A205,'Member Census'!$A$23:$A$1401,FALSE),MATCH(H$1,'Member Census'!$B$22:$BC$22,FALSE)))="",$G205,IFERROR(VLOOKUP(INDEX('Member Census'!$B$23:$BC$1401,MATCH($A205,'Member Census'!$A$23:$A$1401,FALSE),MATCH(H$1,'Member Census'!$B$22:$BC$22,FALSE)),Key!$D$2:$F$29,3,FALSE),"")),H204),"")</f>
        <v/>
      </c>
      <c r="I205" s="7" t="str">
        <f>IF(TRIM(INDEX('Member Census'!$B$23:$BC$1401,MATCH($A205,'Member Census'!$A$23:$A$1401,FALSE),MATCH(I$1,'Member Census'!$B$22:$BC$22,FALSE)))="","",INDEX('Member Census'!$B$23:$BC$1401,MATCH($A205,'Member Census'!$A$23:$A$1401,FALSE),MATCH(I$1,'Member Census'!$B$22:$BC$22,FALSE)))</f>
        <v/>
      </c>
      <c r="J205" s="7"/>
      <c r="K205" s="7" t="str">
        <f>LEFT(TRIM(IF(TRIM(INDEX('Member Census'!$B$23:$BC$1401,MATCH($A205,'Member Census'!$A$23:$A$1401,FALSE),MATCH(K$1,'Member Census'!$B$22:$BC$22,FALSE)))="",IF(AND(TRIM($E205)&lt;&gt;"",$D205&gt;1),K204,""),INDEX('Member Census'!$B$23:$BC$1401,MATCH($A205,'Member Census'!$A$23:$A$1401,FALSE),MATCH(K$1,'Member Census'!$B$22:$BC$22,FALSE)))),5)</f>
        <v/>
      </c>
      <c r="L205" s="7" t="str">
        <f t="shared" si="15"/>
        <v/>
      </c>
      <c r="M205" s="7" t="str">
        <f>IF(TRIM($E205)&lt;&gt;"",TRIM(IF(TRIM(INDEX('Member Census'!$B$23:$BC$1401,MATCH($A205,'Member Census'!$A$23:$A$1401,FALSE),MATCH(M$1,'Member Census'!$B$22:$BC$22,FALSE)))="",IF(AND(TRIM($E205)&lt;&gt;"",$D205&gt;1),M204,"N"),INDEX('Member Census'!$B$23:$BC$1401,MATCH($A205,'Member Census'!$A$23:$A$1401,FALSE),MATCH(M$1,'Member Census'!$B$22:$BC$22,FALSE)))),"")</f>
        <v/>
      </c>
      <c r="N205" s="7"/>
      <c r="O205" s="7" t="str">
        <f>TRIM(IF(TRIM(INDEX('Member Census'!$B$23:$BC$1401,MATCH($A205,'Member Census'!$A$23:$A$1401,FALSE),MATCH(O$1,'Member Census'!$B$22:$BC$22,FALSE)))="",IF(AND(TRIM($E205)&lt;&gt;"",$D205&gt;1),O204,""),INDEX('Member Census'!$B$23:$BC$1401,MATCH($A205,'Member Census'!$A$23:$A$1401,FALSE),MATCH(O$1,'Member Census'!$B$22:$BC$22,FALSE))))</f>
        <v/>
      </c>
      <c r="P205" s="7" t="str">
        <f>TRIM(IF(TRIM(INDEX('Member Census'!$B$23:$BC$1401,MATCH($A205,'Member Census'!$A$23:$A$1401,FALSE),MATCH(P$1,'Member Census'!$B$22:$BC$22,FALSE)))="",IF(AND(TRIM($E205)&lt;&gt;"",$D205&gt;1),P204,""),INDEX('Member Census'!$B$23:$BC$1401,MATCH($A205,'Member Census'!$A$23:$A$1401,FALSE),MATCH(P$1,'Member Census'!$B$22:$BC$22,FALSE))))</f>
        <v/>
      </c>
      <c r="Q205" s="7"/>
    </row>
    <row r="206" spans="1:17" x14ac:dyDescent="0.3">
      <c r="A206" s="1">
        <f t="shared" si="13"/>
        <v>199</v>
      </c>
      <c r="B206" s="3"/>
      <c r="C206" s="7" t="str">
        <f t="shared" si="14"/>
        <v/>
      </c>
      <c r="D206" s="7" t="str">
        <f t="shared" si="12"/>
        <v/>
      </c>
      <c r="E206" s="9" t="str">
        <f>IF(TRIM(INDEX('Member Census'!$B$23:$BC$1401,MATCH($A206,'Member Census'!$A$23:$A$1401,FALSE),MATCH(E$1,'Member Census'!$B$22:$BC$22,FALSE)))="","",VLOOKUP(INDEX('Member Census'!$B$23:$BC$1401,MATCH($A206,'Member Census'!$A$23:$A$1401,FALSE),MATCH(E$1,'Member Census'!$B$22:$BC$22,FALSE)),Key!$A$2:$B$27,2,FALSE))</f>
        <v/>
      </c>
      <c r="F206" s="10" t="str">
        <f>IF(TRIM(INDEX('Member Census'!$B$23:$BC$1401,MATCH($A206,'Member Census'!$A$23:$A$1401,FALSE),MATCH(F$1,'Member Census'!$B$22:$BC$22,FALSE)))="","",TEXT(TRIM(INDEX('Member Census'!$B$23:$BC$1401,MATCH($A206,'Member Census'!$A$23:$A$1401,FALSE),MATCH(F$1,'Member Census'!$B$22:$BC$22,FALSE))),"mmddyyyy"))</f>
        <v/>
      </c>
      <c r="G206" s="7" t="str">
        <f>IF(TRIM($E206)&lt;&gt;"",IF($D206=1,IFERROR(VLOOKUP(INDEX('Member Census'!$B$23:$BC$1401,MATCH($A206,'Member Census'!$A$23:$A$1401,FALSE),MATCH(G$1,'Member Census'!$B$22:$BC$22,FALSE)),Key!$C$2:$F$29,4,FALSE),""),G205),"")</f>
        <v/>
      </c>
      <c r="H206" s="7" t="str">
        <f>IF(TRIM($E206)&lt;&gt;"",IF($D206=1,IF(TRIM(INDEX('Member Census'!$B$23:$BC$1401,MATCH($A206,'Member Census'!$A$23:$A$1401,FALSE),MATCH(H$1,'Member Census'!$B$22:$BC$22,FALSE)))="",$G206,IFERROR(VLOOKUP(INDEX('Member Census'!$B$23:$BC$1401,MATCH($A206,'Member Census'!$A$23:$A$1401,FALSE),MATCH(H$1,'Member Census'!$B$22:$BC$22,FALSE)),Key!$D$2:$F$29,3,FALSE),"")),H205),"")</f>
        <v/>
      </c>
      <c r="I206" s="7" t="str">
        <f>IF(TRIM(INDEX('Member Census'!$B$23:$BC$1401,MATCH($A206,'Member Census'!$A$23:$A$1401,FALSE),MATCH(I$1,'Member Census'!$B$22:$BC$22,FALSE)))="","",INDEX('Member Census'!$B$23:$BC$1401,MATCH($A206,'Member Census'!$A$23:$A$1401,FALSE),MATCH(I$1,'Member Census'!$B$22:$BC$22,FALSE)))</f>
        <v/>
      </c>
      <c r="J206" s="7"/>
      <c r="K206" s="7" t="str">
        <f>LEFT(TRIM(IF(TRIM(INDEX('Member Census'!$B$23:$BC$1401,MATCH($A206,'Member Census'!$A$23:$A$1401,FALSE),MATCH(K$1,'Member Census'!$B$22:$BC$22,FALSE)))="",IF(AND(TRIM($E206)&lt;&gt;"",$D206&gt;1),K205,""),INDEX('Member Census'!$B$23:$BC$1401,MATCH($A206,'Member Census'!$A$23:$A$1401,FALSE),MATCH(K$1,'Member Census'!$B$22:$BC$22,FALSE)))),5)</f>
        <v/>
      </c>
      <c r="L206" s="7" t="str">
        <f t="shared" si="15"/>
        <v/>
      </c>
      <c r="M206" s="7" t="str">
        <f>IF(TRIM($E206)&lt;&gt;"",TRIM(IF(TRIM(INDEX('Member Census'!$B$23:$BC$1401,MATCH($A206,'Member Census'!$A$23:$A$1401,FALSE),MATCH(M$1,'Member Census'!$B$22:$BC$22,FALSE)))="",IF(AND(TRIM($E206)&lt;&gt;"",$D206&gt;1),M205,"N"),INDEX('Member Census'!$B$23:$BC$1401,MATCH($A206,'Member Census'!$A$23:$A$1401,FALSE),MATCH(M$1,'Member Census'!$B$22:$BC$22,FALSE)))),"")</f>
        <v/>
      </c>
      <c r="N206" s="7"/>
      <c r="O206" s="7" t="str">
        <f>TRIM(IF(TRIM(INDEX('Member Census'!$B$23:$BC$1401,MATCH($A206,'Member Census'!$A$23:$A$1401,FALSE),MATCH(O$1,'Member Census'!$B$22:$BC$22,FALSE)))="",IF(AND(TRIM($E206)&lt;&gt;"",$D206&gt;1),O205,""),INDEX('Member Census'!$B$23:$BC$1401,MATCH($A206,'Member Census'!$A$23:$A$1401,FALSE),MATCH(O$1,'Member Census'!$B$22:$BC$22,FALSE))))</f>
        <v/>
      </c>
      <c r="P206" s="7" t="str">
        <f>TRIM(IF(TRIM(INDEX('Member Census'!$B$23:$BC$1401,MATCH($A206,'Member Census'!$A$23:$A$1401,FALSE),MATCH(P$1,'Member Census'!$B$22:$BC$22,FALSE)))="",IF(AND(TRIM($E206)&lt;&gt;"",$D206&gt;1),P205,""),INDEX('Member Census'!$B$23:$BC$1401,MATCH($A206,'Member Census'!$A$23:$A$1401,FALSE),MATCH(P$1,'Member Census'!$B$22:$BC$22,FALSE))))</f>
        <v/>
      </c>
      <c r="Q206" s="7"/>
    </row>
    <row r="207" spans="1:17" x14ac:dyDescent="0.3">
      <c r="A207" s="1">
        <f t="shared" si="13"/>
        <v>200</v>
      </c>
      <c r="B207" s="3"/>
      <c r="C207" s="7" t="str">
        <f t="shared" si="14"/>
        <v/>
      </c>
      <c r="D207" s="7" t="str">
        <f t="shared" si="12"/>
        <v/>
      </c>
      <c r="E207" s="9" t="str">
        <f>IF(TRIM(INDEX('Member Census'!$B$23:$BC$1401,MATCH($A207,'Member Census'!$A$23:$A$1401,FALSE),MATCH(E$1,'Member Census'!$B$22:$BC$22,FALSE)))="","",VLOOKUP(INDEX('Member Census'!$B$23:$BC$1401,MATCH($A207,'Member Census'!$A$23:$A$1401,FALSE),MATCH(E$1,'Member Census'!$B$22:$BC$22,FALSE)),Key!$A$2:$B$27,2,FALSE))</f>
        <v/>
      </c>
      <c r="F207" s="10" t="str">
        <f>IF(TRIM(INDEX('Member Census'!$B$23:$BC$1401,MATCH($A207,'Member Census'!$A$23:$A$1401,FALSE),MATCH(F$1,'Member Census'!$B$22:$BC$22,FALSE)))="","",TEXT(TRIM(INDEX('Member Census'!$B$23:$BC$1401,MATCH($A207,'Member Census'!$A$23:$A$1401,FALSE),MATCH(F$1,'Member Census'!$B$22:$BC$22,FALSE))),"mmddyyyy"))</f>
        <v/>
      </c>
      <c r="G207" s="7" t="str">
        <f>IF(TRIM($E207)&lt;&gt;"",IF($D207=1,IFERROR(VLOOKUP(INDEX('Member Census'!$B$23:$BC$1401,MATCH($A207,'Member Census'!$A$23:$A$1401,FALSE),MATCH(G$1,'Member Census'!$B$22:$BC$22,FALSE)),Key!$C$2:$F$29,4,FALSE),""),G206),"")</f>
        <v/>
      </c>
      <c r="H207" s="7" t="str">
        <f>IF(TRIM($E207)&lt;&gt;"",IF($D207=1,IF(TRIM(INDEX('Member Census'!$B$23:$BC$1401,MATCH($A207,'Member Census'!$A$23:$A$1401,FALSE),MATCH(H$1,'Member Census'!$B$22:$BC$22,FALSE)))="",$G207,IFERROR(VLOOKUP(INDEX('Member Census'!$B$23:$BC$1401,MATCH($A207,'Member Census'!$A$23:$A$1401,FALSE),MATCH(H$1,'Member Census'!$B$22:$BC$22,FALSE)),Key!$D$2:$F$29,3,FALSE),"")),H206),"")</f>
        <v/>
      </c>
      <c r="I207" s="7" t="str">
        <f>IF(TRIM(INDEX('Member Census'!$B$23:$BC$1401,MATCH($A207,'Member Census'!$A$23:$A$1401,FALSE),MATCH(I$1,'Member Census'!$B$22:$BC$22,FALSE)))="","",INDEX('Member Census'!$B$23:$BC$1401,MATCH($A207,'Member Census'!$A$23:$A$1401,FALSE),MATCH(I$1,'Member Census'!$B$22:$BC$22,FALSE)))</f>
        <v/>
      </c>
      <c r="J207" s="7"/>
      <c r="K207" s="7" t="str">
        <f>LEFT(TRIM(IF(TRIM(INDEX('Member Census'!$B$23:$BC$1401,MATCH($A207,'Member Census'!$A$23:$A$1401,FALSE),MATCH(K$1,'Member Census'!$B$22:$BC$22,FALSE)))="",IF(AND(TRIM($E207)&lt;&gt;"",$D207&gt;1),K206,""),INDEX('Member Census'!$B$23:$BC$1401,MATCH($A207,'Member Census'!$A$23:$A$1401,FALSE),MATCH(K$1,'Member Census'!$B$22:$BC$22,FALSE)))),5)</f>
        <v/>
      </c>
      <c r="L207" s="7" t="str">
        <f t="shared" si="15"/>
        <v/>
      </c>
      <c r="M207" s="7" t="str">
        <f>IF(TRIM($E207)&lt;&gt;"",TRIM(IF(TRIM(INDEX('Member Census'!$B$23:$BC$1401,MATCH($A207,'Member Census'!$A$23:$A$1401,FALSE),MATCH(M$1,'Member Census'!$B$22:$BC$22,FALSE)))="",IF(AND(TRIM($E207)&lt;&gt;"",$D207&gt;1),M206,"N"),INDEX('Member Census'!$B$23:$BC$1401,MATCH($A207,'Member Census'!$A$23:$A$1401,FALSE),MATCH(M$1,'Member Census'!$B$22:$BC$22,FALSE)))),"")</f>
        <v/>
      </c>
      <c r="N207" s="7"/>
      <c r="O207" s="7" t="str">
        <f>TRIM(IF(TRIM(INDEX('Member Census'!$B$23:$BC$1401,MATCH($A207,'Member Census'!$A$23:$A$1401,FALSE),MATCH(O$1,'Member Census'!$B$22:$BC$22,FALSE)))="",IF(AND(TRIM($E207)&lt;&gt;"",$D207&gt;1),O206,""),INDEX('Member Census'!$B$23:$BC$1401,MATCH($A207,'Member Census'!$A$23:$A$1401,FALSE),MATCH(O$1,'Member Census'!$B$22:$BC$22,FALSE))))</f>
        <v/>
      </c>
      <c r="P207" s="7" t="str">
        <f>TRIM(IF(TRIM(INDEX('Member Census'!$B$23:$BC$1401,MATCH($A207,'Member Census'!$A$23:$A$1401,FALSE),MATCH(P$1,'Member Census'!$B$22:$BC$22,FALSE)))="",IF(AND(TRIM($E207)&lt;&gt;"",$D207&gt;1),P206,""),INDEX('Member Census'!$B$23:$BC$1401,MATCH($A207,'Member Census'!$A$23:$A$1401,FALSE),MATCH(P$1,'Member Census'!$B$22:$BC$22,FALSE))))</f>
        <v/>
      </c>
      <c r="Q207" s="7"/>
    </row>
    <row r="208" spans="1:17" x14ac:dyDescent="0.3">
      <c r="A208" s="1">
        <f t="shared" si="13"/>
        <v>201</v>
      </c>
      <c r="B208" s="3"/>
      <c r="C208" s="7" t="str">
        <f t="shared" si="14"/>
        <v/>
      </c>
      <c r="D208" s="7" t="str">
        <f t="shared" si="12"/>
        <v/>
      </c>
      <c r="E208" s="9" t="str">
        <f>IF(TRIM(INDEX('Member Census'!$B$23:$BC$1401,MATCH($A208,'Member Census'!$A$23:$A$1401,FALSE),MATCH(E$1,'Member Census'!$B$22:$BC$22,FALSE)))="","",VLOOKUP(INDEX('Member Census'!$B$23:$BC$1401,MATCH($A208,'Member Census'!$A$23:$A$1401,FALSE),MATCH(E$1,'Member Census'!$B$22:$BC$22,FALSE)),Key!$A$2:$B$27,2,FALSE))</f>
        <v/>
      </c>
      <c r="F208" s="10" t="str">
        <f>IF(TRIM(INDEX('Member Census'!$B$23:$BC$1401,MATCH($A208,'Member Census'!$A$23:$A$1401,FALSE),MATCH(F$1,'Member Census'!$B$22:$BC$22,FALSE)))="","",TEXT(TRIM(INDEX('Member Census'!$B$23:$BC$1401,MATCH($A208,'Member Census'!$A$23:$A$1401,FALSE),MATCH(F$1,'Member Census'!$B$22:$BC$22,FALSE))),"mmddyyyy"))</f>
        <v/>
      </c>
      <c r="G208" s="7" t="str">
        <f>IF(TRIM($E208)&lt;&gt;"",IF($D208=1,IFERROR(VLOOKUP(INDEX('Member Census'!$B$23:$BC$1401,MATCH($A208,'Member Census'!$A$23:$A$1401,FALSE),MATCH(G$1,'Member Census'!$B$22:$BC$22,FALSE)),Key!$C$2:$F$29,4,FALSE),""),G207),"")</f>
        <v/>
      </c>
      <c r="H208" s="7" t="str">
        <f>IF(TRIM($E208)&lt;&gt;"",IF($D208=1,IF(TRIM(INDEX('Member Census'!$B$23:$BC$1401,MATCH($A208,'Member Census'!$A$23:$A$1401,FALSE),MATCH(H$1,'Member Census'!$B$22:$BC$22,FALSE)))="",$G208,IFERROR(VLOOKUP(INDEX('Member Census'!$B$23:$BC$1401,MATCH($A208,'Member Census'!$A$23:$A$1401,FALSE),MATCH(H$1,'Member Census'!$B$22:$BC$22,FALSE)),Key!$D$2:$F$29,3,FALSE),"")),H207),"")</f>
        <v/>
      </c>
      <c r="I208" s="7" t="str">
        <f>IF(TRIM(INDEX('Member Census'!$B$23:$BC$1401,MATCH($A208,'Member Census'!$A$23:$A$1401,FALSE),MATCH(I$1,'Member Census'!$B$22:$BC$22,FALSE)))="","",INDEX('Member Census'!$B$23:$BC$1401,MATCH($A208,'Member Census'!$A$23:$A$1401,FALSE),MATCH(I$1,'Member Census'!$B$22:$BC$22,FALSE)))</f>
        <v/>
      </c>
      <c r="J208" s="7"/>
      <c r="K208" s="7" t="str">
        <f>LEFT(TRIM(IF(TRIM(INDEX('Member Census'!$B$23:$BC$1401,MATCH($A208,'Member Census'!$A$23:$A$1401,FALSE),MATCH(K$1,'Member Census'!$B$22:$BC$22,FALSE)))="",IF(AND(TRIM($E208)&lt;&gt;"",$D208&gt;1),K207,""),INDEX('Member Census'!$B$23:$BC$1401,MATCH($A208,'Member Census'!$A$23:$A$1401,FALSE),MATCH(K$1,'Member Census'!$B$22:$BC$22,FALSE)))),5)</f>
        <v/>
      </c>
      <c r="L208" s="7" t="str">
        <f t="shared" si="15"/>
        <v/>
      </c>
      <c r="M208" s="7" t="str">
        <f>IF(TRIM($E208)&lt;&gt;"",TRIM(IF(TRIM(INDEX('Member Census'!$B$23:$BC$1401,MATCH($A208,'Member Census'!$A$23:$A$1401,FALSE),MATCH(M$1,'Member Census'!$B$22:$BC$22,FALSE)))="",IF(AND(TRIM($E208)&lt;&gt;"",$D208&gt;1),M207,"N"),INDEX('Member Census'!$B$23:$BC$1401,MATCH($A208,'Member Census'!$A$23:$A$1401,FALSE),MATCH(M$1,'Member Census'!$B$22:$BC$22,FALSE)))),"")</f>
        <v/>
      </c>
      <c r="N208" s="7"/>
      <c r="O208" s="7" t="str">
        <f>TRIM(IF(TRIM(INDEX('Member Census'!$B$23:$BC$1401,MATCH($A208,'Member Census'!$A$23:$A$1401,FALSE),MATCH(O$1,'Member Census'!$B$22:$BC$22,FALSE)))="",IF(AND(TRIM($E208)&lt;&gt;"",$D208&gt;1),O207,""),INDEX('Member Census'!$B$23:$BC$1401,MATCH($A208,'Member Census'!$A$23:$A$1401,FALSE),MATCH(O$1,'Member Census'!$B$22:$BC$22,FALSE))))</f>
        <v/>
      </c>
      <c r="P208" s="7" t="str">
        <f>TRIM(IF(TRIM(INDEX('Member Census'!$B$23:$BC$1401,MATCH($A208,'Member Census'!$A$23:$A$1401,FALSE),MATCH(P$1,'Member Census'!$B$22:$BC$22,FALSE)))="",IF(AND(TRIM($E208)&lt;&gt;"",$D208&gt;1),P207,""),INDEX('Member Census'!$B$23:$BC$1401,MATCH($A208,'Member Census'!$A$23:$A$1401,FALSE),MATCH(P$1,'Member Census'!$B$22:$BC$22,FALSE))))</f>
        <v/>
      </c>
      <c r="Q208" s="7"/>
    </row>
    <row r="209" spans="1:17" x14ac:dyDescent="0.3">
      <c r="A209" s="1">
        <f t="shared" si="13"/>
        <v>202</v>
      </c>
      <c r="B209" s="3"/>
      <c r="C209" s="7" t="str">
        <f t="shared" si="14"/>
        <v/>
      </c>
      <c r="D209" s="7" t="str">
        <f t="shared" si="12"/>
        <v/>
      </c>
      <c r="E209" s="9" t="str">
        <f>IF(TRIM(INDEX('Member Census'!$B$23:$BC$1401,MATCH($A209,'Member Census'!$A$23:$A$1401,FALSE),MATCH(E$1,'Member Census'!$B$22:$BC$22,FALSE)))="","",VLOOKUP(INDEX('Member Census'!$B$23:$BC$1401,MATCH($A209,'Member Census'!$A$23:$A$1401,FALSE),MATCH(E$1,'Member Census'!$B$22:$BC$22,FALSE)),Key!$A$2:$B$27,2,FALSE))</f>
        <v/>
      </c>
      <c r="F209" s="10" t="str">
        <f>IF(TRIM(INDEX('Member Census'!$B$23:$BC$1401,MATCH($A209,'Member Census'!$A$23:$A$1401,FALSE),MATCH(F$1,'Member Census'!$B$22:$BC$22,FALSE)))="","",TEXT(TRIM(INDEX('Member Census'!$B$23:$BC$1401,MATCH($A209,'Member Census'!$A$23:$A$1401,FALSE),MATCH(F$1,'Member Census'!$B$22:$BC$22,FALSE))),"mmddyyyy"))</f>
        <v/>
      </c>
      <c r="G209" s="7" t="str">
        <f>IF(TRIM($E209)&lt;&gt;"",IF($D209=1,IFERROR(VLOOKUP(INDEX('Member Census'!$B$23:$BC$1401,MATCH($A209,'Member Census'!$A$23:$A$1401,FALSE),MATCH(G$1,'Member Census'!$B$22:$BC$22,FALSE)),Key!$C$2:$F$29,4,FALSE),""),G208),"")</f>
        <v/>
      </c>
      <c r="H209" s="7" t="str">
        <f>IF(TRIM($E209)&lt;&gt;"",IF($D209=1,IF(TRIM(INDEX('Member Census'!$B$23:$BC$1401,MATCH($A209,'Member Census'!$A$23:$A$1401,FALSE),MATCH(H$1,'Member Census'!$B$22:$BC$22,FALSE)))="",$G209,IFERROR(VLOOKUP(INDEX('Member Census'!$B$23:$BC$1401,MATCH($A209,'Member Census'!$A$23:$A$1401,FALSE),MATCH(H$1,'Member Census'!$B$22:$BC$22,FALSE)),Key!$D$2:$F$29,3,FALSE),"")),H208),"")</f>
        <v/>
      </c>
      <c r="I209" s="7" t="str">
        <f>IF(TRIM(INDEX('Member Census'!$B$23:$BC$1401,MATCH($A209,'Member Census'!$A$23:$A$1401,FALSE),MATCH(I$1,'Member Census'!$B$22:$BC$22,FALSE)))="","",INDEX('Member Census'!$B$23:$BC$1401,MATCH($A209,'Member Census'!$A$23:$A$1401,FALSE),MATCH(I$1,'Member Census'!$B$22:$BC$22,FALSE)))</f>
        <v/>
      </c>
      <c r="J209" s="7"/>
      <c r="K209" s="7" t="str">
        <f>LEFT(TRIM(IF(TRIM(INDEX('Member Census'!$B$23:$BC$1401,MATCH($A209,'Member Census'!$A$23:$A$1401,FALSE),MATCH(K$1,'Member Census'!$B$22:$BC$22,FALSE)))="",IF(AND(TRIM($E209)&lt;&gt;"",$D209&gt;1),K208,""),INDEX('Member Census'!$B$23:$BC$1401,MATCH($A209,'Member Census'!$A$23:$A$1401,FALSE),MATCH(K$1,'Member Census'!$B$22:$BC$22,FALSE)))),5)</f>
        <v/>
      </c>
      <c r="L209" s="7" t="str">
        <f t="shared" si="15"/>
        <v/>
      </c>
      <c r="M209" s="7" t="str">
        <f>IF(TRIM($E209)&lt;&gt;"",TRIM(IF(TRIM(INDEX('Member Census'!$B$23:$BC$1401,MATCH($A209,'Member Census'!$A$23:$A$1401,FALSE),MATCH(M$1,'Member Census'!$B$22:$BC$22,FALSE)))="",IF(AND(TRIM($E209)&lt;&gt;"",$D209&gt;1),M208,"N"),INDEX('Member Census'!$B$23:$BC$1401,MATCH($A209,'Member Census'!$A$23:$A$1401,FALSE),MATCH(M$1,'Member Census'!$B$22:$BC$22,FALSE)))),"")</f>
        <v/>
      </c>
      <c r="N209" s="7"/>
      <c r="O209" s="7" t="str">
        <f>TRIM(IF(TRIM(INDEX('Member Census'!$B$23:$BC$1401,MATCH($A209,'Member Census'!$A$23:$A$1401,FALSE),MATCH(O$1,'Member Census'!$B$22:$BC$22,FALSE)))="",IF(AND(TRIM($E209)&lt;&gt;"",$D209&gt;1),O208,""),INDEX('Member Census'!$B$23:$BC$1401,MATCH($A209,'Member Census'!$A$23:$A$1401,FALSE),MATCH(O$1,'Member Census'!$B$22:$BC$22,FALSE))))</f>
        <v/>
      </c>
      <c r="P209" s="7" t="str">
        <f>TRIM(IF(TRIM(INDEX('Member Census'!$B$23:$BC$1401,MATCH($A209,'Member Census'!$A$23:$A$1401,FALSE),MATCH(P$1,'Member Census'!$B$22:$BC$22,FALSE)))="",IF(AND(TRIM($E209)&lt;&gt;"",$D209&gt;1),P208,""),INDEX('Member Census'!$B$23:$BC$1401,MATCH($A209,'Member Census'!$A$23:$A$1401,FALSE),MATCH(P$1,'Member Census'!$B$22:$BC$22,FALSE))))</f>
        <v/>
      </c>
      <c r="Q209" s="7"/>
    </row>
    <row r="210" spans="1:17" x14ac:dyDescent="0.3">
      <c r="A210" s="1">
        <f t="shared" si="13"/>
        <v>203</v>
      </c>
      <c r="B210" s="3"/>
      <c r="C210" s="7" t="str">
        <f t="shared" si="14"/>
        <v/>
      </c>
      <c r="D210" s="7" t="str">
        <f t="shared" si="12"/>
        <v/>
      </c>
      <c r="E210" s="9" t="str">
        <f>IF(TRIM(INDEX('Member Census'!$B$23:$BC$1401,MATCH($A210,'Member Census'!$A$23:$A$1401,FALSE),MATCH(E$1,'Member Census'!$B$22:$BC$22,FALSE)))="","",VLOOKUP(INDEX('Member Census'!$B$23:$BC$1401,MATCH($A210,'Member Census'!$A$23:$A$1401,FALSE),MATCH(E$1,'Member Census'!$B$22:$BC$22,FALSE)),Key!$A$2:$B$27,2,FALSE))</f>
        <v/>
      </c>
      <c r="F210" s="10" t="str">
        <f>IF(TRIM(INDEX('Member Census'!$B$23:$BC$1401,MATCH($A210,'Member Census'!$A$23:$A$1401,FALSE),MATCH(F$1,'Member Census'!$B$22:$BC$22,FALSE)))="","",TEXT(TRIM(INDEX('Member Census'!$B$23:$BC$1401,MATCH($A210,'Member Census'!$A$23:$A$1401,FALSE),MATCH(F$1,'Member Census'!$B$22:$BC$22,FALSE))),"mmddyyyy"))</f>
        <v/>
      </c>
      <c r="G210" s="7" t="str">
        <f>IF(TRIM($E210)&lt;&gt;"",IF($D210=1,IFERROR(VLOOKUP(INDEX('Member Census'!$B$23:$BC$1401,MATCH($A210,'Member Census'!$A$23:$A$1401,FALSE),MATCH(G$1,'Member Census'!$B$22:$BC$22,FALSE)),Key!$C$2:$F$29,4,FALSE),""),G209),"")</f>
        <v/>
      </c>
      <c r="H210" s="7" t="str">
        <f>IF(TRIM($E210)&lt;&gt;"",IF($D210=1,IF(TRIM(INDEX('Member Census'!$B$23:$BC$1401,MATCH($A210,'Member Census'!$A$23:$A$1401,FALSE),MATCH(H$1,'Member Census'!$B$22:$BC$22,FALSE)))="",$G210,IFERROR(VLOOKUP(INDEX('Member Census'!$B$23:$BC$1401,MATCH($A210,'Member Census'!$A$23:$A$1401,FALSE),MATCH(H$1,'Member Census'!$B$22:$BC$22,FALSE)),Key!$D$2:$F$29,3,FALSE),"")),H209),"")</f>
        <v/>
      </c>
      <c r="I210" s="7" t="str">
        <f>IF(TRIM(INDEX('Member Census'!$B$23:$BC$1401,MATCH($A210,'Member Census'!$A$23:$A$1401,FALSE),MATCH(I$1,'Member Census'!$B$22:$BC$22,FALSE)))="","",INDEX('Member Census'!$B$23:$BC$1401,MATCH($A210,'Member Census'!$A$23:$A$1401,FALSE),MATCH(I$1,'Member Census'!$B$22:$BC$22,FALSE)))</f>
        <v/>
      </c>
      <c r="J210" s="7"/>
      <c r="K210" s="7" t="str">
        <f>LEFT(TRIM(IF(TRIM(INDEX('Member Census'!$B$23:$BC$1401,MATCH($A210,'Member Census'!$A$23:$A$1401,FALSE),MATCH(K$1,'Member Census'!$B$22:$BC$22,FALSE)))="",IF(AND(TRIM($E210)&lt;&gt;"",$D210&gt;1),K209,""),INDEX('Member Census'!$B$23:$BC$1401,MATCH($A210,'Member Census'!$A$23:$A$1401,FALSE),MATCH(K$1,'Member Census'!$B$22:$BC$22,FALSE)))),5)</f>
        <v/>
      </c>
      <c r="L210" s="7" t="str">
        <f t="shared" si="15"/>
        <v/>
      </c>
      <c r="M210" s="7" t="str">
        <f>IF(TRIM($E210)&lt;&gt;"",TRIM(IF(TRIM(INDEX('Member Census'!$B$23:$BC$1401,MATCH($A210,'Member Census'!$A$23:$A$1401,FALSE),MATCH(M$1,'Member Census'!$B$22:$BC$22,FALSE)))="",IF(AND(TRIM($E210)&lt;&gt;"",$D210&gt;1),M209,"N"),INDEX('Member Census'!$B$23:$BC$1401,MATCH($A210,'Member Census'!$A$23:$A$1401,FALSE),MATCH(M$1,'Member Census'!$B$22:$BC$22,FALSE)))),"")</f>
        <v/>
      </c>
      <c r="N210" s="7"/>
      <c r="O210" s="7" t="str">
        <f>TRIM(IF(TRIM(INDEX('Member Census'!$B$23:$BC$1401,MATCH($A210,'Member Census'!$A$23:$A$1401,FALSE),MATCH(O$1,'Member Census'!$B$22:$BC$22,FALSE)))="",IF(AND(TRIM($E210)&lt;&gt;"",$D210&gt;1),O209,""),INDEX('Member Census'!$B$23:$BC$1401,MATCH($A210,'Member Census'!$A$23:$A$1401,FALSE),MATCH(O$1,'Member Census'!$B$22:$BC$22,FALSE))))</f>
        <v/>
      </c>
      <c r="P210" s="7" t="str">
        <f>TRIM(IF(TRIM(INDEX('Member Census'!$B$23:$BC$1401,MATCH($A210,'Member Census'!$A$23:$A$1401,FALSE),MATCH(P$1,'Member Census'!$B$22:$BC$22,FALSE)))="",IF(AND(TRIM($E210)&lt;&gt;"",$D210&gt;1),P209,""),INDEX('Member Census'!$B$23:$BC$1401,MATCH($A210,'Member Census'!$A$23:$A$1401,FALSE),MATCH(P$1,'Member Census'!$B$22:$BC$22,FALSE))))</f>
        <v/>
      </c>
      <c r="Q210" s="7"/>
    </row>
    <row r="211" spans="1:17" x14ac:dyDescent="0.3">
      <c r="A211" s="1">
        <f t="shared" si="13"/>
        <v>204</v>
      </c>
      <c r="B211" s="3"/>
      <c r="C211" s="7" t="str">
        <f t="shared" si="14"/>
        <v/>
      </c>
      <c r="D211" s="7" t="str">
        <f t="shared" si="12"/>
        <v/>
      </c>
      <c r="E211" s="9" t="str">
        <f>IF(TRIM(INDEX('Member Census'!$B$23:$BC$1401,MATCH($A211,'Member Census'!$A$23:$A$1401,FALSE),MATCH(E$1,'Member Census'!$B$22:$BC$22,FALSE)))="","",VLOOKUP(INDEX('Member Census'!$B$23:$BC$1401,MATCH($A211,'Member Census'!$A$23:$A$1401,FALSE),MATCH(E$1,'Member Census'!$B$22:$BC$22,FALSE)),Key!$A$2:$B$27,2,FALSE))</f>
        <v/>
      </c>
      <c r="F211" s="10" t="str">
        <f>IF(TRIM(INDEX('Member Census'!$B$23:$BC$1401,MATCH($A211,'Member Census'!$A$23:$A$1401,FALSE),MATCH(F$1,'Member Census'!$B$22:$BC$22,FALSE)))="","",TEXT(TRIM(INDEX('Member Census'!$B$23:$BC$1401,MATCH($A211,'Member Census'!$A$23:$A$1401,FALSE),MATCH(F$1,'Member Census'!$B$22:$BC$22,FALSE))),"mmddyyyy"))</f>
        <v/>
      </c>
      <c r="G211" s="7" t="str">
        <f>IF(TRIM($E211)&lt;&gt;"",IF($D211=1,IFERROR(VLOOKUP(INDEX('Member Census'!$B$23:$BC$1401,MATCH($A211,'Member Census'!$A$23:$A$1401,FALSE),MATCH(G$1,'Member Census'!$B$22:$BC$22,FALSE)),Key!$C$2:$F$29,4,FALSE),""),G210),"")</f>
        <v/>
      </c>
      <c r="H211" s="7" t="str">
        <f>IF(TRIM($E211)&lt;&gt;"",IF($D211=1,IF(TRIM(INDEX('Member Census'!$B$23:$BC$1401,MATCH($A211,'Member Census'!$A$23:$A$1401,FALSE),MATCH(H$1,'Member Census'!$B$22:$BC$22,FALSE)))="",$G211,IFERROR(VLOOKUP(INDEX('Member Census'!$B$23:$BC$1401,MATCH($A211,'Member Census'!$A$23:$A$1401,FALSE),MATCH(H$1,'Member Census'!$B$22:$BC$22,FALSE)),Key!$D$2:$F$29,3,FALSE),"")),H210),"")</f>
        <v/>
      </c>
      <c r="I211" s="7" t="str">
        <f>IF(TRIM(INDEX('Member Census'!$B$23:$BC$1401,MATCH($A211,'Member Census'!$A$23:$A$1401,FALSE),MATCH(I$1,'Member Census'!$B$22:$BC$22,FALSE)))="","",INDEX('Member Census'!$B$23:$BC$1401,MATCH($A211,'Member Census'!$A$23:$A$1401,FALSE),MATCH(I$1,'Member Census'!$B$22:$BC$22,FALSE)))</f>
        <v/>
      </c>
      <c r="J211" s="7"/>
      <c r="K211" s="7" t="str">
        <f>LEFT(TRIM(IF(TRIM(INDEX('Member Census'!$B$23:$BC$1401,MATCH($A211,'Member Census'!$A$23:$A$1401,FALSE),MATCH(K$1,'Member Census'!$B$22:$BC$22,FALSE)))="",IF(AND(TRIM($E211)&lt;&gt;"",$D211&gt;1),K210,""),INDEX('Member Census'!$B$23:$BC$1401,MATCH($A211,'Member Census'!$A$23:$A$1401,FALSE),MATCH(K$1,'Member Census'!$B$22:$BC$22,FALSE)))),5)</f>
        <v/>
      </c>
      <c r="L211" s="7" t="str">
        <f t="shared" si="15"/>
        <v/>
      </c>
      <c r="M211" s="7" t="str">
        <f>IF(TRIM($E211)&lt;&gt;"",TRIM(IF(TRIM(INDEX('Member Census'!$B$23:$BC$1401,MATCH($A211,'Member Census'!$A$23:$A$1401,FALSE),MATCH(M$1,'Member Census'!$B$22:$BC$22,FALSE)))="",IF(AND(TRIM($E211)&lt;&gt;"",$D211&gt;1),M210,"N"),INDEX('Member Census'!$B$23:$BC$1401,MATCH($A211,'Member Census'!$A$23:$A$1401,FALSE),MATCH(M$1,'Member Census'!$B$22:$BC$22,FALSE)))),"")</f>
        <v/>
      </c>
      <c r="N211" s="7"/>
      <c r="O211" s="7" t="str">
        <f>TRIM(IF(TRIM(INDEX('Member Census'!$B$23:$BC$1401,MATCH($A211,'Member Census'!$A$23:$A$1401,FALSE),MATCH(O$1,'Member Census'!$B$22:$BC$22,FALSE)))="",IF(AND(TRIM($E211)&lt;&gt;"",$D211&gt;1),O210,""),INDEX('Member Census'!$B$23:$BC$1401,MATCH($A211,'Member Census'!$A$23:$A$1401,FALSE),MATCH(O$1,'Member Census'!$B$22:$BC$22,FALSE))))</f>
        <v/>
      </c>
      <c r="P211" s="7" t="str">
        <f>TRIM(IF(TRIM(INDEX('Member Census'!$B$23:$BC$1401,MATCH($A211,'Member Census'!$A$23:$A$1401,FALSE),MATCH(P$1,'Member Census'!$B$22:$BC$22,FALSE)))="",IF(AND(TRIM($E211)&lt;&gt;"",$D211&gt;1),P210,""),INDEX('Member Census'!$B$23:$BC$1401,MATCH($A211,'Member Census'!$A$23:$A$1401,FALSE),MATCH(P$1,'Member Census'!$B$22:$BC$22,FALSE))))</f>
        <v/>
      </c>
      <c r="Q211" s="7"/>
    </row>
    <row r="212" spans="1:17" x14ac:dyDescent="0.3">
      <c r="A212" s="1">
        <f t="shared" si="13"/>
        <v>205</v>
      </c>
      <c r="B212" s="3"/>
      <c r="C212" s="7" t="str">
        <f t="shared" si="14"/>
        <v/>
      </c>
      <c r="D212" s="7" t="str">
        <f t="shared" si="12"/>
        <v/>
      </c>
      <c r="E212" s="9" t="str">
        <f>IF(TRIM(INDEX('Member Census'!$B$23:$BC$1401,MATCH($A212,'Member Census'!$A$23:$A$1401,FALSE),MATCH(E$1,'Member Census'!$B$22:$BC$22,FALSE)))="","",VLOOKUP(INDEX('Member Census'!$B$23:$BC$1401,MATCH($A212,'Member Census'!$A$23:$A$1401,FALSE),MATCH(E$1,'Member Census'!$B$22:$BC$22,FALSE)),Key!$A$2:$B$27,2,FALSE))</f>
        <v/>
      </c>
      <c r="F212" s="10" t="str">
        <f>IF(TRIM(INDEX('Member Census'!$B$23:$BC$1401,MATCH($A212,'Member Census'!$A$23:$A$1401,FALSE),MATCH(F$1,'Member Census'!$B$22:$BC$22,FALSE)))="","",TEXT(TRIM(INDEX('Member Census'!$B$23:$BC$1401,MATCH($A212,'Member Census'!$A$23:$A$1401,FALSE),MATCH(F$1,'Member Census'!$B$22:$BC$22,FALSE))),"mmddyyyy"))</f>
        <v/>
      </c>
      <c r="G212" s="7" t="str">
        <f>IF(TRIM($E212)&lt;&gt;"",IF($D212=1,IFERROR(VLOOKUP(INDEX('Member Census'!$B$23:$BC$1401,MATCH($A212,'Member Census'!$A$23:$A$1401,FALSE),MATCH(G$1,'Member Census'!$B$22:$BC$22,FALSE)),Key!$C$2:$F$29,4,FALSE),""),G211),"")</f>
        <v/>
      </c>
      <c r="H212" s="7" t="str">
        <f>IF(TRIM($E212)&lt;&gt;"",IF($D212=1,IF(TRIM(INDEX('Member Census'!$B$23:$BC$1401,MATCH($A212,'Member Census'!$A$23:$A$1401,FALSE),MATCH(H$1,'Member Census'!$B$22:$BC$22,FALSE)))="",$G212,IFERROR(VLOOKUP(INDEX('Member Census'!$B$23:$BC$1401,MATCH($A212,'Member Census'!$A$23:$A$1401,FALSE),MATCH(H$1,'Member Census'!$B$22:$BC$22,FALSE)),Key!$D$2:$F$29,3,FALSE),"")),H211),"")</f>
        <v/>
      </c>
      <c r="I212" s="7" t="str">
        <f>IF(TRIM(INDEX('Member Census'!$B$23:$BC$1401,MATCH($A212,'Member Census'!$A$23:$A$1401,FALSE),MATCH(I$1,'Member Census'!$B$22:$BC$22,FALSE)))="","",INDEX('Member Census'!$B$23:$BC$1401,MATCH($A212,'Member Census'!$A$23:$A$1401,FALSE),MATCH(I$1,'Member Census'!$B$22:$BC$22,FALSE)))</f>
        <v/>
      </c>
      <c r="J212" s="7"/>
      <c r="K212" s="7" t="str">
        <f>LEFT(TRIM(IF(TRIM(INDEX('Member Census'!$B$23:$BC$1401,MATCH($A212,'Member Census'!$A$23:$A$1401,FALSE),MATCH(K$1,'Member Census'!$B$22:$BC$22,FALSE)))="",IF(AND(TRIM($E212)&lt;&gt;"",$D212&gt;1),K211,""),INDEX('Member Census'!$B$23:$BC$1401,MATCH($A212,'Member Census'!$A$23:$A$1401,FALSE),MATCH(K$1,'Member Census'!$B$22:$BC$22,FALSE)))),5)</f>
        <v/>
      </c>
      <c r="L212" s="7" t="str">
        <f t="shared" si="15"/>
        <v/>
      </c>
      <c r="M212" s="7" t="str">
        <f>IF(TRIM($E212)&lt;&gt;"",TRIM(IF(TRIM(INDEX('Member Census'!$B$23:$BC$1401,MATCH($A212,'Member Census'!$A$23:$A$1401,FALSE),MATCH(M$1,'Member Census'!$B$22:$BC$22,FALSE)))="",IF(AND(TRIM($E212)&lt;&gt;"",$D212&gt;1),M211,"N"),INDEX('Member Census'!$B$23:$BC$1401,MATCH($A212,'Member Census'!$A$23:$A$1401,FALSE),MATCH(M$1,'Member Census'!$B$22:$BC$22,FALSE)))),"")</f>
        <v/>
      </c>
      <c r="N212" s="7"/>
      <c r="O212" s="7" t="str">
        <f>TRIM(IF(TRIM(INDEX('Member Census'!$B$23:$BC$1401,MATCH($A212,'Member Census'!$A$23:$A$1401,FALSE),MATCH(O$1,'Member Census'!$B$22:$BC$22,FALSE)))="",IF(AND(TRIM($E212)&lt;&gt;"",$D212&gt;1),O211,""),INDEX('Member Census'!$B$23:$BC$1401,MATCH($A212,'Member Census'!$A$23:$A$1401,FALSE),MATCH(O$1,'Member Census'!$B$22:$BC$22,FALSE))))</f>
        <v/>
      </c>
      <c r="P212" s="7" t="str">
        <f>TRIM(IF(TRIM(INDEX('Member Census'!$B$23:$BC$1401,MATCH($A212,'Member Census'!$A$23:$A$1401,FALSE),MATCH(P$1,'Member Census'!$B$22:$BC$22,FALSE)))="",IF(AND(TRIM($E212)&lt;&gt;"",$D212&gt;1),P211,""),INDEX('Member Census'!$B$23:$BC$1401,MATCH($A212,'Member Census'!$A$23:$A$1401,FALSE),MATCH(P$1,'Member Census'!$B$22:$BC$22,FALSE))))</f>
        <v/>
      </c>
      <c r="Q212" s="7"/>
    </row>
    <row r="213" spans="1:17" x14ac:dyDescent="0.3">
      <c r="A213" s="1">
        <f t="shared" si="13"/>
        <v>206</v>
      </c>
      <c r="B213" s="3"/>
      <c r="C213" s="7" t="str">
        <f t="shared" si="14"/>
        <v/>
      </c>
      <c r="D213" s="7" t="str">
        <f t="shared" si="12"/>
        <v/>
      </c>
      <c r="E213" s="9" t="str">
        <f>IF(TRIM(INDEX('Member Census'!$B$23:$BC$1401,MATCH($A213,'Member Census'!$A$23:$A$1401,FALSE),MATCH(E$1,'Member Census'!$B$22:$BC$22,FALSE)))="","",VLOOKUP(INDEX('Member Census'!$B$23:$BC$1401,MATCH($A213,'Member Census'!$A$23:$A$1401,FALSE),MATCH(E$1,'Member Census'!$B$22:$BC$22,FALSE)),Key!$A$2:$B$27,2,FALSE))</f>
        <v/>
      </c>
      <c r="F213" s="10" t="str">
        <f>IF(TRIM(INDEX('Member Census'!$B$23:$BC$1401,MATCH($A213,'Member Census'!$A$23:$A$1401,FALSE),MATCH(F$1,'Member Census'!$B$22:$BC$22,FALSE)))="","",TEXT(TRIM(INDEX('Member Census'!$B$23:$BC$1401,MATCH($A213,'Member Census'!$A$23:$A$1401,FALSE),MATCH(F$1,'Member Census'!$B$22:$BC$22,FALSE))),"mmddyyyy"))</f>
        <v/>
      </c>
      <c r="G213" s="7" t="str">
        <f>IF(TRIM($E213)&lt;&gt;"",IF($D213=1,IFERROR(VLOOKUP(INDEX('Member Census'!$B$23:$BC$1401,MATCH($A213,'Member Census'!$A$23:$A$1401,FALSE),MATCH(G$1,'Member Census'!$B$22:$BC$22,FALSE)),Key!$C$2:$F$29,4,FALSE),""),G212),"")</f>
        <v/>
      </c>
      <c r="H213" s="7" t="str">
        <f>IF(TRIM($E213)&lt;&gt;"",IF($D213=1,IF(TRIM(INDEX('Member Census'!$B$23:$BC$1401,MATCH($A213,'Member Census'!$A$23:$A$1401,FALSE),MATCH(H$1,'Member Census'!$B$22:$BC$22,FALSE)))="",$G213,IFERROR(VLOOKUP(INDEX('Member Census'!$B$23:$BC$1401,MATCH($A213,'Member Census'!$A$23:$A$1401,FALSE),MATCH(H$1,'Member Census'!$B$22:$BC$22,FALSE)),Key!$D$2:$F$29,3,FALSE),"")),H212),"")</f>
        <v/>
      </c>
      <c r="I213" s="7" t="str">
        <f>IF(TRIM(INDEX('Member Census'!$B$23:$BC$1401,MATCH($A213,'Member Census'!$A$23:$A$1401,FALSE),MATCH(I$1,'Member Census'!$B$22:$BC$22,FALSE)))="","",INDEX('Member Census'!$B$23:$BC$1401,MATCH($A213,'Member Census'!$A$23:$A$1401,FALSE),MATCH(I$1,'Member Census'!$B$22:$BC$22,FALSE)))</f>
        <v/>
      </c>
      <c r="J213" s="7"/>
      <c r="K213" s="7" t="str">
        <f>LEFT(TRIM(IF(TRIM(INDEX('Member Census'!$B$23:$BC$1401,MATCH($A213,'Member Census'!$A$23:$A$1401,FALSE),MATCH(K$1,'Member Census'!$B$22:$BC$22,FALSE)))="",IF(AND(TRIM($E213)&lt;&gt;"",$D213&gt;1),K212,""),INDEX('Member Census'!$B$23:$BC$1401,MATCH($A213,'Member Census'!$A$23:$A$1401,FALSE),MATCH(K$1,'Member Census'!$B$22:$BC$22,FALSE)))),5)</f>
        <v/>
      </c>
      <c r="L213" s="7" t="str">
        <f t="shared" si="15"/>
        <v/>
      </c>
      <c r="M213" s="7" t="str">
        <f>IF(TRIM($E213)&lt;&gt;"",TRIM(IF(TRIM(INDEX('Member Census'!$B$23:$BC$1401,MATCH($A213,'Member Census'!$A$23:$A$1401,FALSE),MATCH(M$1,'Member Census'!$B$22:$BC$22,FALSE)))="",IF(AND(TRIM($E213)&lt;&gt;"",$D213&gt;1),M212,"N"),INDEX('Member Census'!$B$23:$BC$1401,MATCH($A213,'Member Census'!$A$23:$A$1401,FALSE),MATCH(M$1,'Member Census'!$B$22:$BC$22,FALSE)))),"")</f>
        <v/>
      </c>
      <c r="N213" s="7"/>
      <c r="O213" s="7" t="str">
        <f>TRIM(IF(TRIM(INDEX('Member Census'!$B$23:$BC$1401,MATCH($A213,'Member Census'!$A$23:$A$1401,FALSE),MATCH(O$1,'Member Census'!$B$22:$BC$22,FALSE)))="",IF(AND(TRIM($E213)&lt;&gt;"",$D213&gt;1),O212,""),INDEX('Member Census'!$B$23:$BC$1401,MATCH($A213,'Member Census'!$A$23:$A$1401,FALSE),MATCH(O$1,'Member Census'!$B$22:$BC$22,FALSE))))</f>
        <v/>
      </c>
      <c r="P213" s="7" t="str">
        <f>TRIM(IF(TRIM(INDEX('Member Census'!$B$23:$BC$1401,MATCH($A213,'Member Census'!$A$23:$A$1401,FALSE),MATCH(P$1,'Member Census'!$B$22:$BC$22,FALSE)))="",IF(AND(TRIM($E213)&lt;&gt;"",$D213&gt;1),P212,""),INDEX('Member Census'!$B$23:$BC$1401,MATCH($A213,'Member Census'!$A$23:$A$1401,FALSE),MATCH(P$1,'Member Census'!$B$22:$BC$22,FALSE))))</f>
        <v/>
      </c>
      <c r="Q213" s="7"/>
    </row>
    <row r="214" spans="1:17" x14ac:dyDescent="0.3">
      <c r="A214" s="1">
        <f t="shared" si="13"/>
        <v>207</v>
      </c>
      <c r="B214" s="3"/>
      <c r="C214" s="7" t="str">
        <f t="shared" si="14"/>
        <v/>
      </c>
      <c r="D214" s="7" t="str">
        <f t="shared" si="12"/>
        <v/>
      </c>
      <c r="E214" s="9" t="str">
        <f>IF(TRIM(INDEX('Member Census'!$B$23:$BC$1401,MATCH($A214,'Member Census'!$A$23:$A$1401,FALSE),MATCH(E$1,'Member Census'!$B$22:$BC$22,FALSE)))="","",VLOOKUP(INDEX('Member Census'!$B$23:$BC$1401,MATCH($A214,'Member Census'!$A$23:$A$1401,FALSE),MATCH(E$1,'Member Census'!$B$22:$BC$22,FALSE)),Key!$A$2:$B$27,2,FALSE))</f>
        <v/>
      </c>
      <c r="F214" s="10" t="str">
        <f>IF(TRIM(INDEX('Member Census'!$B$23:$BC$1401,MATCH($A214,'Member Census'!$A$23:$A$1401,FALSE),MATCH(F$1,'Member Census'!$B$22:$BC$22,FALSE)))="","",TEXT(TRIM(INDEX('Member Census'!$B$23:$BC$1401,MATCH($A214,'Member Census'!$A$23:$A$1401,FALSE),MATCH(F$1,'Member Census'!$B$22:$BC$22,FALSE))),"mmddyyyy"))</f>
        <v/>
      </c>
      <c r="G214" s="7" t="str">
        <f>IF(TRIM($E214)&lt;&gt;"",IF($D214=1,IFERROR(VLOOKUP(INDEX('Member Census'!$B$23:$BC$1401,MATCH($A214,'Member Census'!$A$23:$A$1401,FALSE),MATCH(G$1,'Member Census'!$B$22:$BC$22,FALSE)),Key!$C$2:$F$29,4,FALSE),""),G213),"")</f>
        <v/>
      </c>
      <c r="H214" s="7" t="str">
        <f>IF(TRIM($E214)&lt;&gt;"",IF($D214=1,IF(TRIM(INDEX('Member Census'!$B$23:$BC$1401,MATCH($A214,'Member Census'!$A$23:$A$1401,FALSE),MATCH(H$1,'Member Census'!$B$22:$BC$22,FALSE)))="",$G214,IFERROR(VLOOKUP(INDEX('Member Census'!$B$23:$BC$1401,MATCH($A214,'Member Census'!$A$23:$A$1401,FALSE),MATCH(H$1,'Member Census'!$B$22:$BC$22,FALSE)),Key!$D$2:$F$29,3,FALSE),"")),H213),"")</f>
        <v/>
      </c>
      <c r="I214" s="7" t="str">
        <f>IF(TRIM(INDEX('Member Census'!$B$23:$BC$1401,MATCH($A214,'Member Census'!$A$23:$A$1401,FALSE),MATCH(I$1,'Member Census'!$B$22:$BC$22,FALSE)))="","",INDEX('Member Census'!$B$23:$BC$1401,MATCH($A214,'Member Census'!$A$23:$A$1401,FALSE),MATCH(I$1,'Member Census'!$B$22:$BC$22,FALSE)))</f>
        <v/>
      </c>
      <c r="J214" s="7"/>
      <c r="K214" s="7" t="str">
        <f>LEFT(TRIM(IF(TRIM(INDEX('Member Census'!$B$23:$BC$1401,MATCH($A214,'Member Census'!$A$23:$A$1401,FALSE),MATCH(K$1,'Member Census'!$B$22:$BC$22,FALSE)))="",IF(AND(TRIM($E214)&lt;&gt;"",$D214&gt;1),K213,""),INDEX('Member Census'!$B$23:$BC$1401,MATCH($A214,'Member Census'!$A$23:$A$1401,FALSE),MATCH(K$1,'Member Census'!$B$22:$BC$22,FALSE)))),5)</f>
        <v/>
      </c>
      <c r="L214" s="7" t="str">
        <f t="shared" si="15"/>
        <v/>
      </c>
      <c r="M214" s="7" t="str">
        <f>IF(TRIM($E214)&lt;&gt;"",TRIM(IF(TRIM(INDEX('Member Census'!$B$23:$BC$1401,MATCH($A214,'Member Census'!$A$23:$A$1401,FALSE),MATCH(M$1,'Member Census'!$B$22:$BC$22,FALSE)))="",IF(AND(TRIM($E214)&lt;&gt;"",$D214&gt;1),M213,"N"),INDEX('Member Census'!$B$23:$BC$1401,MATCH($A214,'Member Census'!$A$23:$A$1401,FALSE),MATCH(M$1,'Member Census'!$B$22:$BC$22,FALSE)))),"")</f>
        <v/>
      </c>
      <c r="N214" s="7"/>
      <c r="O214" s="7" t="str">
        <f>TRIM(IF(TRIM(INDEX('Member Census'!$B$23:$BC$1401,MATCH($A214,'Member Census'!$A$23:$A$1401,FALSE),MATCH(O$1,'Member Census'!$B$22:$BC$22,FALSE)))="",IF(AND(TRIM($E214)&lt;&gt;"",$D214&gt;1),O213,""),INDEX('Member Census'!$B$23:$BC$1401,MATCH($A214,'Member Census'!$A$23:$A$1401,FALSE),MATCH(O$1,'Member Census'!$B$22:$BC$22,FALSE))))</f>
        <v/>
      </c>
      <c r="P214" s="7" t="str">
        <f>TRIM(IF(TRIM(INDEX('Member Census'!$B$23:$BC$1401,MATCH($A214,'Member Census'!$A$23:$A$1401,FALSE),MATCH(P$1,'Member Census'!$B$22:$BC$22,FALSE)))="",IF(AND(TRIM($E214)&lt;&gt;"",$D214&gt;1),P213,""),INDEX('Member Census'!$B$23:$BC$1401,MATCH($A214,'Member Census'!$A$23:$A$1401,FALSE),MATCH(P$1,'Member Census'!$B$22:$BC$22,FALSE))))</f>
        <v/>
      </c>
      <c r="Q214" s="7"/>
    </row>
    <row r="215" spans="1:17" x14ac:dyDescent="0.3">
      <c r="A215" s="1">
        <f t="shared" si="13"/>
        <v>208</v>
      </c>
      <c r="B215" s="3"/>
      <c r="C215" s="7" t="str">
        <f t="shared" si="14"/>
        <v/>
      </c>
      <c r="D215" s="7" t="str">
        <f t="shared" si="12"/>
        <v/>
      </c>
      <c r="E215" s="9" t="str">
        <f>IF(TRIM(INDEX('Member Census'!$B$23:$BC$1401,MATCH($A215,'Member Census'!$A$23:$A$1401,FALSE),MATCH(E$1,'Member Census'!$B$22:$BC$22,FALSE)))="","",VLOOKUP(INDEX('Member Census'!$B$23:$BC$1401,MATCH($A215,'Member Census'!$A$23:$A$1401,FALSE),MATCH(E$1,'Member Census'!$B$22:$BC$22,FALSE)),Key!$A$2:$B$27,2,FALSE))</f>
        <v/>
      </c>
      <c r="F215" s="10" t="str">
        <f>IF(TRIM(INDEX('Member Census'!$B$23:$BC$1401,MATCH($A215,'Member Census'!$A$23:$A$1401,FALSE),MATCH(F$1,'Member Census'!$B$22:$BC$22,FALSE)))="","",TEXT(TRIM(INDEX('Member Census'!$B$23:$BC$1401,MATCH($A215,'Member Census'!$A$23:$A$1401,FALSE),MATCH(F$1,'Member Census'!$B$22:$BC$22,FALSE))),"mmddyyyy"))</f>
        <v/>
      </c>
      <c r="G215" s="7" t="str">
        <f>IF(TRIM($E215)&lt;&gt;"",IF($D215=1,IFERROR(VLOOKUP(INDEX('Member Census'!$B$23:$BC$1401,MATCH($A215,'Member Census'!$A$23:$A$1401,FALSE),MATCH(G$1,'Member Census'!$B$22:$BC$22,FALSE)),Key!$C$2:$F$29,4,FALSE),""),G214),"")</f>
        <v/>
      </c>
      <c r="H215" s="7" t="str">
        <f>IF(TRIM($E215)&lt;&gt;"",IF($D215=1,IF(TRIM(INDEX('Member Census'!$B$23:$BC$1401,MATCH($A215,'Member Census'!$A$23:$A$1401,FALSE),MATCH(H$1,'Member Census'!$B$22:$BC$22,FALSE)))="",$G215,IFERROR(VLOOKUP(INDEX('Member Census'!$B$23:$BC$1401,MATCH($A215,'Member Census'!$A$23:$A$1401,FALSE),MATCH(H$1,'Member Census'!$B$22:$BC$22,FALSE)),Key!$D$2:$F$29,3,FALSE),"")),H214),"")</f>
        <v/>
      </c>
      <c r="I215" s="7" t="str">
        <f>IF(TRIM(INDEX('Member Census'!$B$23:$BC$1401,MATCH($A215,'Member Census'!$A$23:$A$1401,FALSE),MATCH(I$1,'Member Census'!$B$22:$BC$22,FALSE)))="","",INDEX('Member Census'!$B$23:$BC$1401,MATCH($A215,'Member Census'!$A$23:$A$1401,FALSE),MATCH(I$1,'Member Census'!$B$22:$BC$22,FALSE)))</f>
        <v/>
      </c>
      <c r="J215" s="7"/>
      <c r="K215" s="7" t="str">
        <f>LEFT(TRIM(IF(TRIM(INDEX('Member Census'!$B$23:$BC$1401,MATCH($A215,'Member Census'!$A$23:$A$1401,FALSE),MATCH(K$1,'Member Census'!$B$22:$BC$22,FALSE)))="",IF(AND(TRIM($E215)&lt;&gt;"",$D215&gt;1),K214,""),INDEX('Member Census'!$B$23:$BC$1401,MATCH($A215,'Member Census'!$A$23:$A$1401,FALSE),MATCH(K$1,'Member Census'!$B$22:$BC$22,FALSE)))),5)</f>
        <v/>
      </c>
      <c r="L215" s="7" t="str">
        <f t="shared" si="15"/>
        <v/>
      </c>
      <c r="M215" s="7" t="str">
        <f>IF(TRIM($E215)&lt;&gt;"",TRIM(IF(TRIM(INDEX('Member Census'!$B$23:$BC$1401,MATCH($A215,'Member Census'!$A$23:$A$1401,FALSE),MATCH(M$1,'Member Census'!$B$22:$BC$22,FALSE)))="",IF(AND(TRIM($E215)&lt;&gt;"",$D215&gt;1),M214,"N"),INDEX('Member Census'!$B$23:$BC$1401,MATCH($A215,'Member Census'!$A$23:$A$1401,FALSE),MATCH(M$1,'Member Census'!$B$22:$BC$22,FALSE)))),"")</f>
        <v/>
      </c>
      <c r="N215" s="7"/>
      <c r="O215" s="7" t="str">
        <f>TRIM(IF(TRIM(INDEX('Member Census'!$B$23:$BC$1401,MATCH($A215,'Member Census'!$A$23:$A$1401,FALSE),MATCH(O$1,'Member Census'!$B$22:$BC$22,FALSE)))="",IF(AND(TRIM($E215)&lt;&gt;"",$D215&gt;1),O214,""),INDEX('Member Census'!$B$23:$BC$1401,MATCH($A215,'Member Census'!$A$23:$A$1401,FALSE),MATCH(O$1,'Member Census'!$B$22:$BC$22,FALSE))))</f>
        <v/>
      </c>
      <c r="P215" s="7" t="str">
        <f>TRIM(IF(TRIM(INDEX('Member Census'!$B$23:$BC$1401,MATCH($A215,'Member Census'!$A$23:$A$1401,FALSE),MATCH(P$1,'Member Census'!$B$22:$BC$22,FALSE)))="",IF(AND(TRIM($E215)&lt;&gt;"",$D215&gt;1),P214,""),INDEX('Member Census'!$B$23:$BC$1401,MATCH($A215,'Member Census'!$A$23:$A$1401,FALSE),MATCH(P$1,'Member Census'!$B$22:$BC$22,FALSE))))</f>
        <v/>
      </c>
      <c r="Q215" s="7"/>
    </row>
    <row r="216" spans="1:17" x14ac:dyDescent="0.3">
      <c r="A216" s="1">
        <f t="shared" si="13"/>
        <v>209</v>
      </c>
      <c r="B216" s="3"/>
      <c r="C216" s="7" t="str">
        <f t="shared" si="14"/>
        <v/>
      </c>
      <c r="D216" s="7" t="str">
        <f t="shared" si="12"/>
        <v/>
      </c>
      <c r="E216" s="9" t="str">
        <f>IF(TRIM(INDEX('Member Census'!$B$23:$BC$1401,MATCH($A216,'Member Census'!$A$23:$A$1401,FALSE),MATCH(E$1,'Member Census'!$B$22:$BC$22,FALSE)))="","",VLOOKUP(INDEX('Member Census'!$B$23:$BC$1401,MATCH($A216,'Member Census'!$A$23:$A$1401,FALSE),MATCH(E$1,'Member Census'!$B$22:$BC$22,FALSE)),Key!$A$2:$B$27,2,FALSE))</f>
        <v/>
      </c>
      <c r="F216" s="10" t="str">
        <f>IF(TRIM(INDEX('Member Census'!$B$23:$BC$1401,MATCH($A216,'Member Census'!$A$23:$A$1401,FALSE),MATCH(F$1,'Member Census'!$B$22:$BC$22,FALSE)))="","",TEXT(TRIM(INDEX('Member Census'!$B$23:$BC$1401,MATCH($A216,'Member Census'!$A$23:$A$1401,FALSE),MATCH(F$1,'Member Census'!$B$22:$BC$22,FALSE))),"mmddyyyy"))</f>
        <v/>
      </c>
      <c r="G216" s="7" t="str">
        <f>IF(TRIM($E216)&lt;&gt;"",IF($D216=1,IFERROR(VLOOKUP(INDEX('Member Census'!$B$23:$BC$1401,MATCH($A216,'Member Census'!$A$23:$A$1401,FALSE),MATCH(G$1,'Member Census'!$B$22:$BC$22,FALSE)),Key!$C$2:$F$29,4,FALSE),""),G215),"")</f>
        <v/>
      </c>
      <c r="H216" s="7" t="str">
        <f>IF(TRIM($E216)&lt;&gt;"",IF($D216=1,IF(TRIM(INDEX('Member Census'!$B$23:$BC$1401,MATCH($A216,'Member Census'!$A$23:$A$1401,FALSE),MATCH(H$1,'Member Census'!$B$22:$BC$22,FALSE)))="",$G216,IFERROR(VLOOKUP(INDEX('Member Census'!$B$23:$BC$1401,MATCH($A216,'Member Census'!$A$23:$A$1401,FALSE),MATCH(H$1,'Member Census'!$B$22:$BC$22,FALSE)),Key!$D$2:$F$29,3,FALSE),"")),H215),"")</f>
        <v/>
      </c>
      <c r="I216" s="7" t="str">
        <f>IF(TRIM(INDEX('Member Census'!$B$23:$BC$1401,MATCH($A216,'Member Census'!$A$23:$A$1401,FALSE),MATCH(I$1,'Member Census'!$B$22:$BC$22,FALSE)))="","",INDEX('Member Census'!$B$23:$BC$1401,MATCH($A216,'Member Census'!$A$23:$A$1401,FALSE),MATCH(I$1,'Member Census'!$B$22:$BC$22,FALSE)))</f>
        <v/>
      </c>
      <c r="J216" s="7"/>
      <c r="K216" s="7" t="str">
        <f>LEFT(TRIM(IF(TRIM(INDEX('Member Census'!$B$23:$BC$1401,MATCH($A216,'Member Census'!$A$23:$A$1401,FALSE),MATCH(K$1,'Member Census'!$B$22:$BC$22,FALSE)))="",IF(AND(TRIM($E216)&lt;&gt;"",$D216&gt;1),K215,""),INDEX('Member Census'!$B$23:$BC$1401,MATCH($A216,'Member Census'!$A$23:$A$1401,FALSE),MATCH(K$1,'Member Census'!$B$22:$BC$22,FALSE)))),5)</f>
        <v/>
      </c>
      <c r="L216" s="7" t="str">
        <f t="shared" si="15"/>
        <v/>
      </c>
      <c r="M216" s="7" t="str">
        <f>IF(TRIM($E216)&lt;&gt;"",TRIM(IF(TRIM(INDEX('Member Census'!$B$23:$BC$1401,MATCH($A216,'Member Census'!$A$23:$A$1401,FALSE),MATCH(M$1,'Member Census'!$B$22:$BC$22,FALSE)))="",IF(AND(TRIM($E216)&lt;&gt;"",$D216&gt;1),M215,"N"),INDEX('Member Census'!$B$23:$BC$1401,MATCH($A216,'Member Census'!$A$23:$A$1401,FALSE),MATCH(M$1,'Member Census'!$B$22:$BC$22,FALSE)))),"")</f>
        <v/>
      </c>
      <c r="N216" s="7"/>
      <c r="O216" s="7" t="str">
        <f>TRIM(IF(TRIM(INDEX('Member Census'!$B$23:$BC$1401,MATCH($A216,'Member Census'!$A$23:$A$1401,FALSE),MATCH(O$1,'Member Census'!$B$22:$BC$22,FALSE)))="",IF(AND(TRIM($E216)&lt;&gt;"",$D216&gt;1),O215,""),INDEX('Member Census'!$B$23:$BC$1401,MATCH($A216,'Member Census'!$A$23:$A$1401,FALSE),MATCH(O$1,'Member Census'!$B$22:$BC$22,FALSE))))</f>
        <v/>
      </c>
      <c r="P216" s="7" t="str">
        <f>TRIM(IF(TRIM(INDEX('Member Census'!$B$23:$BC$1401,MATCH($A216,'Member Census'!$A$23:$A$1401,FALSE),MATCH(P$1,'Member Census'!$B$22:$BC$22,FALSE)))="",IF(AND(TRIM($E216)&lt;&gt;"",$D216&gt;1),P215,""),INDEX('Member Census'!$B$23:$BC$1401,MATCH($A216,'Member Census'!$A$23:$A$1401,FALSE),MATCH(P$1,'Member Census'!$B$22:$BC$22,FALSE))))</f>
        <v/>
      </c>
      <c r="Q216" s="7"/>
    </row>
    <row r="217" spans="1:17" x14ac:dyDescent="0.3">
      <c r="A217" s="1">
        <f t="shared" si="13"/>
        <v>210</v>
      </c>
      <c r="B217" s="3"/>
      <c r="C217" s="7" t="str">
        <f t="shared" si="14"/>
        <v/>
      </c>
      <c r="D217" s="7" t="str">
        <f t="shared" si="12"/>
        <v/>
      </c>
      <c r="E217" s="9" t="str">
        <f>IF(TRIM(INDEX('Member Census'!$B$23:$BC$1401,MATCH($A217,'Member Census'!$A$23:$A$1401,FALSE),MATCH(E$1,'Member Census'!$B$22:$BC$22,FALSE)))="","",VLOOKUP(INDEX('Member Census'!$B$23:$BC$1401,MATCH($A217,'Member Census'!$A$23:$A$1401,FALSE),MATCH(E$1,'Member Census'!$B$22:$BC$22,FALSE)),Key!$A$2:$B$27,2,FALSE))</f>
        <v/>
      </c>
      <c r="F217" s="10" t="str">
        <f>IF(TRIM(INDEX('Member Census'!$B$23:$BC$1401,MATCH($A217,'Member Census'!$A$23:$A$1401,FALSE),MATCH(F$1,'Member Census'!$B$22:$BC$22,FALSE)))="","",TEXT(TRIM(INDEX('Member Census'!$B$23:$BC$1401,MATCH($A217,'Member Census'!$A$23:$A$1401,FALSE),MATCH(F$1,'Member Census'!$B$22:$BC$22,FALSE))),"mmddyyyy"))</f>
        <v/>
      </c>
      <c r="G217" s="7" t="str">
        <f>IF(TRIM($E217)&lt;&gt;"",IF($D217=1,IFERROR(VLOOKUP(INDEX('Member Census'!$B$23:$BC$1401,MATCH($A217,'Member Census'!$A$23:$A$1401,FALSE),MATCH(G$1,'Member Census'!$B$22:$BC$22,FALSE)),Key!$C$2:$F$29,4,FALSE),""),G216),"")</f>
        <v/>
      </c>
      <c r="H217" s="7" t="str">
        <f>IF(TRIM($E217)&lt;&gt;"",IF($D217=1,IF(TRIM(INDEX('Member Census'!$B$23:$BC$1401,MATCH($A217,'Member Census'!$A$23:$A$1401,FALSE),MATCH(H$1,'Member Census'!$B$22:$BC$22,FALSE)))="",$G217,IFERROR(VLOOKUP(INDEX('Member Census'!$B$23:$BC$1401,MATCH($A217,'Member Census'!$A$23:$A$1401,FALSE),MATCH(H$1,'Member Census'!$B$22:$BC$22,FALSE)),Key!$D$2:$F$29,3,FALSE),"")),H216),"")</f>
        <v/>
      </c>
      <c r="I217" s="7" t="str">
        <f>IF(TRIM(INDEX('Member Census'!$B$23:$BC$1401,MATCH($A217,'Member Census'!$A$23:$A$1401,FALSE),MATCH(I$1,'Member Census'!$B$22:$BC$22,FALSE)))="","",INDEX('Member Census'!$B$23:$BC$1401,MATCH($A217,'Member Census'!$A$23:$A$1401,FALSE),MATCH(I$1,'Member Census'!$B$22:$BC$22,FALSE)))</f>
        <v/>
      </c>
      <c r="J217" s="7"/>
      <c r="K217" s="7" t="str">
        <f>LEFT(TRIM(IF(TRIM(INDEX('Member Census'!$B$23:$BC$1401,MATCH($A217,'Member Census'!$A$23:$A$1401,FALSE),MATCH(K$1,'Member Census'!$B$22:$BC$22,FALSE)))="",IF(AND(TRIM($E217)&lt;&gt;"",$D217&gt;1),K216,""),INDEX('Member Census'!$B$23:$BC$1401,MATCH($A217,'Member Census'!$A$23:$A$1401,FALSE),MATCH(K$1,'Member Census'!$B$22:$BC$22,FALSE)))),5)</f>
        <v/>
      </c>
      <c r="L217" s="7" t="str">
        <f t="shared" si="15"/>
        <v/>
      </c>
      <c r="M217" s="7" t="str">
        <f>IF(TRIM($E217)&lt;&gt;"",TRIM(IF(TRIM(INDEX('Member Census'!$B$23:$BC$1401,MATCH($A217,'Member Census'!$A$23:$A$1401,FALSE),MATCH(M$1,'Member Census'!$B$22:$BC$22,FALSE)))="",IF(AND(TRIM($E217)&lt;&gt;"",$D217&gt;1),M216,"N"),INDEX('Member Census'!$B$23:$BC$1401,MATCH($A217,'Member Census'!$A$23:$A$1401,FALSE),MATCH(M$1,'Member Census'!$B$22:$BC$22,FALSE)))),"")</f>
        <v/>
      </c>
      <c r="N217" s="7"/>
      <c r="O217" s="7" t="str">
        <f>TRIM(IF(TRIM(INDEX('Member Census'!$B$23:$BC$1401,MATCH($A217,'Member Census'!$A$23:$A$1401,FALSE),MATCH(O$1,'Member Census'!$B$22:$BC$22,FALSE)))="",IF(AND(TRIM($E217)&lt;&gt;"",$D217&gt;1),O216,""),INDEX('Member Census'!$B$23:$BC$1401,MATCH($A217,'Member Census'!$A$23:$A$1401,FALSE),MATCH(O$1,'Member Census'!$B$22:$BC$22,FALSE))))</f>
        <v/>
      </c>
      <c r="P217" s="7" t="str">
        <f>TRIM(IF(TRIM(INDEX('Member Census'!$B$23:$BC$1401,MATCH($A217,'Member Census'!$A$23:$A$1401,FALSE),MATCH(P$1,'Member Census'!$B$22:$BC$22,FALSE)))="",IF(AND(TRIM($E217)&lt;&gt;"",$D217&gt;1),P216,""),INDEX('Member Census'!$B$23:$BC$1401,MATCH($A217,'Member Census'!$A$23:$A$1401,FALSE),MATCH(P$1,'Member Census'!$B$22:$BC$22,FALSE))))</f>
        <v/>
      </c>
      <c r="Q217" s="7"/>
    </row>
    <row r="218" spans="1:17" x14ac:dyDescent="0.3">
      <c r="A218" s="1">
        <f t="shared" si="13"/>
        <v>211</v>
      </c>
      <c r="B218" s="3"/>
      <c r="C218" s="7" t="str">
        <f t="shared" si="14"/>
        <v/>
      </c>
      <c r="D218" s="7" t="str">
        <f t="shared" si="12"/>
        <v/>
      </c>
      <c r="E218" s="9" t="str">
        <f>IF(TRIM(INDEX('Member Census'!$B$23:$BC$1401,MATCH($A218,'Member Census'!$A$23:$A$1401,FALSE),MATCH(E$1,'Member Census'!$B$22:$BC$22,FALSE)))="","",VLOOKUP(INDEX('Member Census'!$B$23:$BC$1401,MATCH($A218,'Member Census'!$A$23:$A$1401,FALSE),MATCH(E$1,'Member Census'!$B$22:$BC$22,FALSE)),Key!$A$2:$B$27,2,FALSE))</f>
        <v/>
      </c>
      <c r="F218" s="10" t="str">
        <f>IF(TRIM(INDEX('Member Census'!$B$23:$BC$1401,MATCH($A218,'Member Census'!$A$23:$A$1401,FALSE),MATCH(F$1,'Member Census'!$B$22:$BC$22,FALSE)))="","",TEXT(TRIM(INDEX('Member Census'!$B$23:$BC$1401,MATCH($A218,'Member Census'!$A$23:$A$1401,FALSE),MATCH(F$1,'Member Census'!$B$22:$BC$22,FALSE))),"mmddyyyy"))</f>
        <v/>
      </c>
      <c r="G218" s="7" t="str">
        <f>IF(TRIM($E218)&lt;&gt;"",IF($D218=1,IFERROR(VLOOKUP(INDEX('Member Census'!$B$23:$BC$1401,MATCH($A218,'Member Census'!$A$23:$A$1401,FALSE),MATCH(G$1,'Member Census'!$B$22:$BC$22,FALSE)),Key!$C$2:$F$29,4,FALSE),""),G217),"")</f>
        <v/>
      </c>
      <c r="H218" s="7" t="str">
        <f>IF(TRIM($E218)&lt;&gt;"",IF($D218=1,IF(TRIM(INDEX('Member Census'!$B$23:$BC$1401,MATCH($A218,'Member Census'!$A$23:$A$1401,FALSE),MATCH(H$1,'Member Census'!$B$22:$BC$22,FALSE)))="",$G218,IFERROR(VLOOKUP(INDEX('Member Census'!$B$23:$BC$1401,MATCH($A218,'Member Census'!$A$23:$A$1401,FALSE),MATCH(H$1,'Member Census'!$B$22:$BC$22,FALSE)),Key!$D$2:$F$29,3,FALSE),"")),H217),"")</f>
        <v/>
      </c>
      <c r="I218" s="7" t="str">
        <f>IF(TRIM(INDEX('Member Census'!$B$23:$BC$1401,MATCH($A218,'Member Census'!$A$23:$A$1401,FALSE),MATCH(I$1,'Member Census'!$B$22:$BC$22,FALSE)))="","",INDEX('Member Census'!$B$23:$BC$1401,MATCH($A218,'Member Census'!$A$23:$A$1401,FALSE),MATCH(I$1,'Member Census'!$B$22:$BC$22,FALSE)))</f>
        <v/>
      </c>
      <c r="J218" s="7"/>
      <c r="K218" s="7" t="str">
        <f>LEFT(TRIM(IF(TRIM(INDEX('Member Census'!$B$23:$BC$1401,MATCH($A218,'Member Census'!$A$23:$A$1401,FALSE),MATCH(K$1,'Member Census'!$B$22:$BC$22,FALSE)))="",IF(AND(TRIM($E218)&lt;&gt;"",$D218&gt;1),K217,""),INDEX('Member Census'!$B$23:$BC$1401,MATCH($A218,'Member Census'!$A$23:$A$1401,FALSE),MATCH(K$1,'Member Census'!$B$22:$BC$22,FALSE)))),5)</f>
        <v/>
      </c>
      <c r="L218" s="7" t="str">
        <f t="shared" si="15"/>
        <v/>
      </c>
      <c r="M218" s="7" t="str">
        <f>IF(TRIM($E218)&lt;&gt;"",TRIM(IF(TRIM(INDEX('Member Census'!$B$23:$BC$1401,MATCH($A218,'Member Census'!$A$23:$A$1401,FALSE),MATCH(M$1,'Member Census'!$B$22:$BC$22,FALSE)))="",IF(AND(TRIM($E218)&lt;&gt;"",$D218&gt;1),M217,"N"),INDEX('Member Census'!$B$23:$BC$1401,MATCH($A218,'Member Census'!$A$23:$A$1401,FALSE),MATCH(M$1,'Member Census'!$B$22:$BC$22,FALSE)))),"")</f>
        <v/>
      </c>
      <c r="N218" s="7"/>
      <c r="O218" s="7" t="str">
        <f>TRIM(IF(TRIM(INDEX('Member Census'!$B$23:$BC$1401,MATCH($A218,'Member Census'!$A$23:$A$1401,FALSE),MATCH(O$1,'Member Census'!$B$22:$BC$22,FALSE)))="",IF(AND(TRIM($E218)&lt;&gt;"",$D218&gt;1),O217,""),INDEX('Member Census'!$B$23:$BC$1401,MATCH($A218,'Member Census'!$A$23:$A$1401,FALSE),MATCH(O$1,'Member Census'!$B$22:$BC$22,FALSE))))</f>
        <v/>
      </c>
      <c r="P218" s="7" t="str">
        <f>TRIM(IF(TRIM(INDEX('Member Census'!$B$23:$BC$1401,MATCH($A218,'Member Census'!$A$23:$A$1401,FALSE),MATCH(P$1,'Member Census'!$B$22:$BC$22,FALSE)))="",IF(AND(TRIM($E218)&lt;&gt;"",$D218&gt;1),P217,""),INDEX('Member Census'!$B$23:$BC$1401,MATCH($A218,'Member Census'!$A$23:$A$1401,FALSE),MATCH(P$1,'Member Census'!$B$22:$BC$22,FALSE))))</f>
        <v/>
      </c>
      <c r="Q218" s="7"/>
    </row>
    <row r="219" spans="1:17" x14ac:dyDescent="0.3">
      <c r="A219" s="1">
        <f t="shared" si="13"/>
        <v>212</v>
      </c>
      <c r="B219" s="3"/>
      <c r="C219" s="7" t="str">
        <f t="shared" si="14"/>
        <v/>
      </c>
      <c r="D219" s="7" t="str">
        <f t="shared" si="12"/>
        <v/>
      </c>
      <c r="E219" s="9" t="str">
        <f>IF(TRIM(INDEX('Member Census'!$B$23:$BC$1401,MATCH($A219,'Member Census'!$A$23:$A$1401,FALSE),MATCH(E$1,'Member Census'!$B$22:$BC$22,FALSE)))="","",VLOOKUP(INDEX('Member Census'!$B$23:$BC$1401,MATCH($A219,'Member Census'!$A$23:$A$1401,FALSE),MATCH(E$1,'Member Census'!$B$22:$BC$22,FALSE)),Key!$A$2:$B$27,2,FALSE))</f>
        <v/>
      </c>
      <c r="F219" s="10" t="str">
        <f>IF(TRIM(INDEX('Member Census'!$B$23:$BC$1401,MATCH($A219,'Member Census'!$A$23:$A$1401,FALSE),MATCH(F$1,'Member Census'!$B$22:$BC$22,FALSE)))="","",TEXT(TRIM(INDEX('Member Census'!$B$23:$BC$1401,MATCH($A219,'Member Census'!$A$23:$A$1401,FALSE),MATCH(F$1,'Member Census'!$B$22:$BC$22,FALSE))),"mmddyyyy"))</f>
        <v/>
      </c>
      <c r="G219" s="7" t="str">
        <f>IF(TRIM($E219)&lt;&gt;"",IF($D219=1,IFERROR(VLOOKUP(INDEX('Member Census'!$B$23:$BC$1401,MATCH($A219,'Member Census'!$A$23:$A$1401,FALSE),MATCH(G$1,'Member Census'!$B$22:$BC$22,FALSE)),Key!$C$2:$F$29,4,FALSE),""),G218),"")</f>
        <v/>
      </c>
      <c r="H219" s="7" t="str">
        <f>IF(TRIM($E219)&lt;&gt;"",IF($D219=1,IF(TRIM(INDEX('Member Census'!$B$23:$BC$1401,MATCH($A219,'Member Census'!$A$23:$A$1401,FALSE),MATCH(H$1,'Member Census'!$B$22:$BC$22,FALSE)))="",$G219,IFERROR(VLOOKUP(INDEX('Member Census'!$B$23:$BC$1401,MATCH($A219,'Member Census'!$A$23:$A$1401,FALSE),MATCH(H$1,'Member Census'!$B$22:$BC$22,FALSE)),Key!$D$2:$F$29,3,FALSE),"")),H218),"")</f>
        <v/>
      </c>
      <c r="I219" s="7" t="str">
        <f>IF(TRIM(INDEX('Member Census'!$B$23:$BC$1401,MATCH($A219,'Member Census'!$A$23:$A$1401,FALSE),MATCH(I$1,'Member Census'!$B$22:$BC$22,FALSE)))="","",INDEX('Member Census'!$B$23:$BC$1401,MATCH($A219,'Member Census'!$A$23:$A$1401,FALSE),MATCH(I$1,'Member Census'!$B$22:$BC$22,FALSE)))</f>
        <v/>
      </c>
      <c r="J219" s="7"/>
      <c r="K219" s="7" t="str">
        <f>LEFT(TRIM(IF(TRIM(INDEX('Member Census'!$B$23:$BC$1401,MATCH($A219,'Member Census'!$A$23:$A$1401,FALSE),MATCH(K$1,'Member Census'!$B$22:$BC$22,FALSE)))="",IF(AND(TRIM($E219)&lt;&gt;"",$D219&gt;1),K218,""),INDEX('Member Census'!$B$23:$BC$1401,MATCH($A219,'Member Census'!$A$23:$A$1401,FALSE),MATCH(K$1,'Member Census'!$B$22:$BC$22,FALSE)))),5)</f>
        <v/>
      </c>
      <c r="L219" s="7" t="str">
        <f t="shared" si="15"/>
        <v/>
      </c>
      <c r="M219" s="7" t="str">
        <f>IF(TRIM($E219)&lt;&gt;"",TRIM(IF(TRIM(INDEX('Member Census'!$B$23:$BC$1401,MATCH($A219,'Member Census'!$A$23:$A$1401,FALSE),MATCH(M$1,'Member Census'!$B$22:$BC$22,FALSE)))="",IF(AND(TRIM($E219)&lt;&gt;"",$D219&gt;1),M218,"N"),INDEX('Member Census'!$B$23:$BC$1401,MATCH($A219,'Member Census'!$A$23:$A$1401,FALSE),MATCH(M$1,'Member Census'!$B$22:$BC$22,FALSE)))),"")</f>
        <v/>
      </c>
      <c r="N219" s="7"/>
      <c r="O219" s="7" t="str">
        <f>TRIM(IF(TRIM(INDEX('Member Census'!$B$23:$BC$1401,MATCH($A219,'Member Census'!$A$23:$A$1401,FALSE),MATCH(O$1,'Member Census'!$B$22:$BC$22,FALSE)))="",IF(AND(TRIM($E219)&lt;&gt;"",$D219&gt;1),O218,""),INDEX('Member Census'!$B$23:$BC$1401,MATCH($A219,'Member Census'!$A$23:$A$1401,FALSE),MATCH(O$1,'Member Census'!$B$22:$BC$22,FALSE))))</f>
        <v/>
      </c>
      <c r="P219" s="7" t="str">
        <f>TRIM(IF(TRIM(INDEX('Member Census'!$B$23:$BC$1401,MATCH($A219,'Member Census'!$A$23:$A$1401,FALSE),MATCH(P$1,'Member Census'!$B$22:$BC$22,FALSE)))="",IF(AND(TRIM($E219)&lt;&gt;"",$D219&gt;1),P218,""),INDEX('Member Census'!$B$23:$BC$1401,MATCH($A219,'Member Census'!$A$23:$A$1401,FALSE),MATCH(P$1,'Member Census'!$B$22:$BC$22,FALSE))))</f>
        <v/>
      </c>
      <c r="Q219" s="7"/>
    </row>
    <row r="220" spans="1:17" x14ac:dyDescent="0.3">
      <c r="A220" s="1">
        <f t="shared" si="13"/>
        <v>213</v>
      </c>
      <c r="B220" s="3"/>
      <c r="C220" s="7" t="str">
        <f t="shared" si="14"/>
        <v/>
      </c>
      <c r="D220" s="7" t="str">
        <f t="shared" si="12"/>
        <v/>
      </c>
      <c r="E220" s="9" t="str">
        <f>IF(TRIM(INDEX('Member Census'!$B$23:$BC$1401,MATCH($A220,'Member Census'!$A$23:$A$1401,FALSE),MATCH(E$1,'Member Census'!$B$22:$BC$22,FALSE)))="","",VLOOKUP(INDEX('Member Census'!$B$23:$BC$1401,MATCH($A220,'Member Census'!$A$23:$A$1401,FALSE),MATCH(E$1,'Member Census'!$B$22:$BC$22,FALSE)),Key!$A$2:$B$27,2,FALSE))</f>
        <v/>
      </c>
      <c r="F220" s="10" t="str">
        <f>IF(TRIM(INDEX('Member Census'!$B$23:$BC$1401,MATCH($A220,'Member Census'!$A$23:$A$1401,FALSE),MATCH(F$1,'Member Census'!$B$22:$BC$22,FALSE)))="","",TEXT(TRIM(INDEX('Member Census'!$B$23:$BC$1401,MATCH($A220,'Member Census'!$A$23:$A$1401,FALSE),MATCH(F$1,'Member Census'!$B$22:$BC$22,FALSE))),"mmddyyyy"))</f>
        <v/>
      </c>
      <c r="G220" s="7" t="str">
        <f>IF(TRIM($E220)&lt;&gt;"",IF($D220=1,IFERROR(VLOOKUP(INDEX('Member Census'!$B$23:$BC$1401,MATCH($A220,'Member Census'!$A$23:$A$1401,FALSE),MATCH(G$1,'Member Census'!$B$22:$BC$22,FALSE)),Key!$C$2:$F$29,4,FALSE),""),G219),"")</f>
        <v/>
      </c>
      <c r="H220" s="7" t="str">
        <f>IF(TRIM($E220)&lt;&gt;"",IF($D220=1,IF(TRIM(INDEX('Member Census'!$B$23:$BC$1401,MATCH($A220,'Member Census'!$A$23:$A$1401,FALSE),MATCH(H$1,'Member Census'!$B$22:$BC$22,FALSE)))="",$G220,IFERROR(VLOOKUP(INDEX('Member Census'!$B$23:$BC$1401,MATCH($A220,'Member Census'!$A$23:$A$1401,FALSE),MATCH(H$1,'Member Census'!$B$22:$BC$22,FALSE)),Key!$D$2:$F$29,3,FALSE),"")),H219),"")</f>
        <v/>
      </c>
      <c r="I220" s="7" t="str">
        <f>IF(TRIM(INDEX('Member Census'!$B$23:$BC$1401,MATCH($A220,'Member Census'!$A$23:$A$1401,FALSE),MATCH(I$1,'Member Census'!$B$22:$BC$22,FALSE)))="","",INDEX('Member Census'!$B$23:$BC$1401,MATCH($A220,'Member Census'!$A$23:$A$1401,FALSE),MATCH(I$1,'Member Census'!$B$22:$BC$22,FALSE)))</f>
        <v/>
      </c>
      <c r="J220" s="7"/>
      <c r="K220" s="7" t="str">
        <f>LEFT(TRIM(IF(TRIM(INDEX('Member Census'!$B$23:$BC$1401,MATCH($A220,'Member Census'!$A$23:$A$1401,FALSE),MATCH(K$1,'Member Census'!$B$22:$BC$22,FALSE)))="",IF(AND(TRIM($E220)&lt;&gt;"",$D220&gt;1),K219,""),INDEX('Member Census'!$B$23:$BC$1401,MATCH($A220,'Member Census'!$A$23:$A$1401,FALSE),MATCH(K$1,'Member Census'!$B$22:$BC$22,FALSE)))),5)</f>
        <v/>
      </c>
      <c r="L220" s="7" t="str">
        <f t="shared" si="15"/>
        <v/>
      </c>
      <c r="M220" s="7" t="str">
        <f>IF(TRIM($E220)&lt;&gt;"",TRIM(IF(TRIM(INDEX('Member Census'!$B$23:$BC$1401,MATCH($A220,'Member Census'!$A$23:$A$1401,FALSE),MATCH(M$1,'Member Census'!$B$22:$BC$22,FALSE)))="",IF(AND(TRIM($E220)&lt;&gt;"",$D220&gt;1),M219,"N"),INDEX('Member Census'!$B$23:$BC$1401,MATCH($A220,'Member Census'!$A$23:$A$1401,FALSE),MATCH(M$1,'Member Census'!$B$22:$BC$22,FALSE)))),"")</f>
        <v/>
      </c>
      <c r="N220" s="7"/>
      <c r="O220" s="7" t="str">
        <f>TRIM(IF(TRIM(INDEX('Member Census'!$B$23:$BC$1401,MATCH($A220,'Member Census'!$A$23:$A$1401,FALSE),MATCH(O$1,'Member Census'!$B$22:$BC$22,FALSE)))="",IF(AND(TRIM($E220)&lt;&gt;"",$D220&gt;1),O219,""),INDEX('Member Census'!$B$23:$BC$1401,MATCH($A220,'Member Census'!$A$23:$A$1401,FALSE),MATCH(O$1,'Member Census'!$B$22:$BC$22,FALSE))))</f>
        <v/>
      </c>
      <c r="P220" s="7" t="str">
        <f>TRIM(IF(TRIM(INDEX('Member Census'!$B$23:$BC$1401,MATCH($A220,'Member Census'!$A$23:$A$1401,FALSE),MATCH(P$1,'Member Census'!$B$22:$BC$22,FALSE)))="",IF(AND(TRIM($E220)&lt;&gt;"",$D220&gt;1),P219,""),INDEX('Member Census'!$B$23:$BC$1401,MATCH($A220,'Member Census'!$A$23:$A$1401,FALSE),MATCH(P$1,'Member Census'!$B$22:$BC$22,FALSE))))</f>
        <v/>
      </c>
      <c r="Q220" s="7"/>
    </row>
    <row r="221" spans="1:17" x14ac:dyDescent="0.3">
      <c r="A221" s="1">
        <f t="shared" si="13"/>
        <v>214</v>
      </c>
      <c r="B221" s="3"/>
      <c r="C221" s="7" t="str">
        <f t="shared" si="14"/>
        <v/>
      </c>
      <c r="D221" s="7" t="str">
        <f t="shared" si="12"/>
        <v/>
      </c>
      <c r="E221" s="9" t="str">
        <f>IF(TRIM(INDEX('Member Census'!$B$23:$BC$1401,MATCH($A221,'Member Census'!$A$23:$A$1401,FALSE),MATCH(E$1,'Member Census'!$B$22:$BC$22,FALSE)))="","",VLOOKUP(INDEX('Member Census'!$B$23:$BC$1401,MATCH($A221,'Member Census'!$A$23:$A$1401,FALSE),MATCH(E$1,'Member Census'!$B$22:$BC$22,FALSE)),Key!$A$2:$B$27,2,FALSE))</f>
        <v/>
      </c>
      <c r="F221" s="10" t="str">
        <f>IF(TRIM(INDEX('Member Census'!$B$23:$BC$1401,MATCH($A221,'Member Census'!$A$23:$A$1401,FALSE),MATCH(F$1,'Member Census'!$B$22:$BC$22,FALSE)))="","",TEXT(TRIM(INDEX('Member Census'!$B$23:$BC$1401,MATCH($A221,'Member Census'!$A$23:$A$1401,FALSE),MATCH(F$1,'Member Census'!$B$22:$BC$22,FALSE))),"mmddyyyy"))</f>
        <v/>
      </c>
      <c r="G221" s="7" t="str">
        <f>IF(TRIM($E221)&lt;&gt;"",IF($D221=1,IFERROR(VLOOKUP(INDEX('Member Census'!$B$23:$BC$1401,MATCH($A221,'Member Census'!$A$23:$A$1401,FALSE),MATCH(G$1,'Member Census'!$B$22:$BC$22,FALSE)),Key!$C$2:$F$29,4,FALSE),""),G220),"")</f>
        <v/>
      </c>
      <c r="H221" s="7" t="str">
        <f>IF(TRIM($E221)&lt;&gt;"",IF($D221=1,IF(TRIM(INDEX('Member Census'!$B$23:$BC$1401,MATCH($A221,'Member Census'!$A$23:$A$1401,FALSE),MATCH(H$1,'Member Census'!$B$22:$BC$22,FALSE)))="",$G221,IFERROR(VLOOKUP(INDEX('Member Census'!$B$23:$BC$1401,MATCH($A221,'Member Census'!$A$23:$A$1401,FALSE),MATCH(H$1,'Member Census'!$B$22:$BC$22,FALSE)),Key!$D$2:$F$29,3,FALSE),"")),H220),"")</f>
        <v/>
      </c>
      <c r="I221" s="7" t="str">
        <f>IF(TRIM(INDEX('Member Census'!$B$23:$BC$1401,MATCH($A221,'Member Census'!$A$23:$A$1401,FALSE),MATCH(I$1,'Member Census'!$B$22:$BC$22,FALSE)))="","",INDEX('Member Census'!$B$23:$BC$1401,MATCH($A221,'Member Census'!$A$23:$A$1401,FALSE),MATCH(I$1,'Member Census'!$B$22:$BC$22,FALSE)))</f>
        <v/>
      </c>
      <c r="J221" s="7"/>
      <c r="K221" s="7" t="str">
        <f>LEFT(TRIM(IF(TRIM(INDEX('Member Census'!$B$23:$BC$1401,MATCH($A221,'Member Census'!$A$23:$A$1401,FALSE),MATCH(K$1,'Member Census'!$B$22:$BC$22,FALSE)))="",IF(AND(TRIM($E221)&lt;&gt;"",$D221&gt;1),K220,""),INDEX('Member Census'!$B$23:$BC$1401,MATCH($A221,'Member Census'!$A$23:$A$1401,FALSE),MATCH(K$1,'Member Census'!$B$22:$BC$22,FALSE)))),5)</f>
        <v/>
      </c>
      <c r="L221" s="7" t="str">
        <f t="shared" si="15"/>
        <v/>
      </c>
      <c r="M221" s="7" t="str">
        <f>IF(TRIM($E221)&lt;&gt;"",TRIM(IF(TRIM(INDEX('Member Census'!$B$23:$BC$1401,MATCH($A221,'Member Census'!$A$23:$A$1401,FALSE),MATCH(M$1,'Member Census'!$B$22:$BC$22,FALSE)))="",IF(AND(TRIM($E221)&lt;&gt;"",$D221&gt;1),M220,"N"),INDEX('Member Census'!$B$23:$BC$1401,MATCH($A221,'Member Census'!$A$23:$A$1401,FALSE),MATCH(M$1,'Member Census'!$B$22:$BC$22,FALSE)))),"")</f>
        <v/>
      </c>
      <c r="N221" s="7"/>
      <c r="O221" s="7" t="str">
        <f>TRIM(IF(TRIM(INDEX('Member Census'!$B$23:$BC$1401,MATCH($A221,'Member Census'!$A$23:$A$1401,FALSE),MATCH(O$1,'Member Census'!$B$22:$BC$22,FALSE)))="",IF(AND(TRIM($E221)&lt;&gt;"",$D221&gt;1),O220,""),INDEX('Member Census'!$B$23:$BC$1401,MATCH($A221,'Member Census'!$A$23:$A$1401,FALSE),MATCH(O$1,'Member Census'!$B$22:$BC$22,FALSE))))</f>
        <v/>
      </c>
      <c r="P221" s="7" t="str">
        <f>TRIM(IF(TRIM(INDEX('Member Census'!$B$23:$BC$1401,MATCH($A221,'Member Census'!$A$23:$A$1401,FALSE),MATCH(P$1,'Member Census'!$B$22:$BC$22,FALSE)))="",IF(AND(TRIM($E221)&lt;&gt;"",$D221&gt;1),P220,""),INDEX('Member Census'!$B$23:$BC$1401,MATCH($A221,'Member Census'!$A$23:$A$1401,FALSE),MATCH(P$1,'Member Census'!$B$22:$BC$22,FALSE))))</f>
        <v/>
      </c>
      <c r="Q221" s="7"/>
    </row>
    <row r="222" spans="1:17" x14ac:dyDescent="0.3">
      <c r="A222" s="1">
        <f t="shared" si="13"/>
        <v>215</v>
      </c>
      <c r="B222" s="3"/>
      <c r="C222" s="7" t="str">
        <f t="shared" si="14"/>
        <v/>
      </c>
      <c r="D222" s="7" t="str">
        <f t="shared" si="12"/>
        <v/>
      </c>
      <c r="E222" s="9" t="str">
        <f>IF(TRIM(INDEX('Member Census'!$B$23:$BC$1401,MATCH($A222,'Member Census'!$A$23:$A$1401,FALSE),MATCH(E$1,'Member Census'!$B$22:$BC$22,FALSE)))="","",VLOOKUP(INDEX('Member Census'!$B$23:$BC$1401,MATCH($A222,'Member Census'!$A$23:$A$1401,FALSE),MATCH(E$1,'Member Census'!$B$22:$BC$22,FALSE)),Key!$A$2:$B$27,2,FALSE))</f>
        <v/>
      </c>
      <c r="F222" s="10" t="str">
        <f>IF(TRIM(INDEX('Member Census'!$B$23:$BC$1401,MATCH($A222,'Member Census'!$A$23:$A$1401,FALSE),MATCH(F$1,'Member Census'!$B$22:$BC$22,FALSE)))="","",TEXT(TRIM(INDEX('Member Census'!$B$23:$BC$1401,MATCH($A222,'Member Census'!$A$23:$A$1401,FALSE),MATCH(F$1,'Member Census'!$B$22:$BC$22,FALSE))),"mmddyyyy"))</f>
        <v/>
      </c>
      <c r="G222" s="7" t="str">
        <f>IF(TRIM($E222)&lt;&gt;"",IF($D222=1,IFERROR(VLOOKUP(INDEX('Member Census'!$B$23:$BC$1401,MATCH($A222,'Member Census'!$A$23:$A$1401,FALSE),MATCH(G$1,'Member Census'!$B$22:$BC$22,FALSE)),Key!$C$2:$F$29,4,FALSE),""),G221),"")</f>
        <v/>
      </c>
      <c r="H222" s="7" t="str">
        <f>IF(TRIM($E222)&lt;&gt;"",IF($D222=1,IF(TRIM(INDEX('Member Census'!$B$23:$BC$1401,MATCH($A222,'Member Census'!$A$23:$A$1401,FALSE),MATCH(H$1,'Member Census'!$B$22:$BC$22,FALSE)))="",$G222,IFERROR(VLOOKUP(INDEX('Member Census'!$B$23:$BC$1401,MATCH($A222,'Member Census'!$A$23:$A$1401,FALSE),MATCH(H$1,'Member Census'!$B$22:$BC$22,FALSE)),Key!$D$2:$F$29,3,FALSE),"")),H221),"")</f>
        <v/>
      </c>
      <c r="I222" s="7" t="str">
        <f>IF(TRIM(INDEX('Member Census'!$B$23:$BC$1401,MATCH($A222,'Member Census'!$A$23:$A$1401,FALSE),MATCH(I$1,'Member Census'!$B$22:$BC$22,FALSE)))="","",INDEX('Member Census'!$B$23:$BC$1401,MATCH($A222,'Member Census'!$A$23:$A$1401,FALSE),MATCH(I$1,'Member Census'!$B$22:$BC$22,FALSE)))</f>
        <v/>
      </c>
      <c r="J222" s="7"/>
      <c r="K222" s="7" t="str">
        <f>LEFT(TRIM(IF(TRIM(INDEX('Member Census'!$B$23:$BC$1401,MATCH($A222,'Member Census'!$A$23:$A$1401,FALSE),MATCH(K$1,'Member Census'!$B$22:$BC$22,FALSE)))="",IF(AND(TRIM($E222)&lt;&gt;"",$D222&gt;1),K221,""),INDEX('Member Census'!$B$23:$BC$1401,MATCH($A222,'Member Census'!$A$23:$A$1401,FALSE),MATCH(K$1,'Member Census'!$B$22:$BC$22,FALSE)))),5)</f>
        <v/>
      </c>
      <c r="L222" s="7" t="str">
        <f t="shared" si="15"/>
        <v/>
      </c>
      <c r="M222" s="7" t="str">
        <f>IF(TRIM($E222)&lt;&gt;"",TRIM(IF(TRIM(INDEX('Member Census'!$B$23:$BC$1401,MATCH($A222,'Member Census'!$A$23:$A$1401,FALSE),MATCH(M$1,'Member Census'!$B$22:$BC$22,FALSE)))="",IF(AND(TRIM($E222)&lt;&gt;"",$D222&gt;1),M221,"N"),INDEX('Member Census'!$B$23:$BC$1401,MATCH($A222,'Member Census'!$A$23:$A$1401,FALSE),MATCH(M$1,'Member Census'!$B$22:$BC$22,FALSE)))),"")</f>
        <v/>
      </c>
      <c r="N222" s="7"/>
      <c r="O222" s="7" t="str">
        <f>TRIM(IF(TRIM(INDEX('Member Census'!$B$23:$BC$1401,MATCH($A222,'Member Census'!$A$23:$A$1401,FALSE),MATCH(O$1,'Member Census'!$B$22:$BC$22,FALSE)))="",IF(AND(TRIM($E222)&lt;&gt;"",$D222&gt;1),O221,""),INDEX('Member Census'!$B$23:$BC$1401,MATCH($A222,'Member Census'!$A$23:$A$1401,FALSE),MATCH(O$1,'Member Census'!$B$22:$BC$22,FALSE))))</f>
        <v/>
      </c>
      <c r="P222" s="7" t="str">
        <f>TRIM(IF(TRIM(INDEX('Member Census'!$B$23:$BC$1401,MATCH($A222,'Member Census'!$A$23:$A$1401,FALSE),MATCH(P$1,'Member Census'!$B$22:$BC$22,FALSE)))="",IF(AND(TRIM($E222)&lt;&gt;"",$D222&gt;1),P221,""),INDEX('Member Census'!$B$23:$BC$1401,MATCH($A222,'Member Census'!$A$23:$A$1401,FALSE),MATCH(P$1,'Member Census'!$B$22:$BC$22,FALSE))))</f>
        <v/>
      </c>
      <c r="Q222" s="7"/>
    </row>
    <row r="223" spans="1:17" x14ac:dyDescent="0.3">
      <c r="A223" s="1">
        <f t="shared" si="13"/>
        <v>216</v>
      </c>
      <c r="B223" s="3"/>
      <c r="C223" s="7" t="str">
        <f t="shared" si="14"/>
        <v/>
      </c>
      <c r="D223" s="7" t="str">
        <f t="shared" si="12"/>
        <v/>
      </c>
      <c r="E223" s="9" t="str">
        <f>IF(TRIM(INDEX('Member Census'!$B$23:$BC$1401,MATCH($A223,'Member Census'!$A$23:$A$1401,FALSE),MATCH(E$1,'Member Census'!$B$22:$BC$22,FALSE)))="","",VLOOKUP(INDEX('Member Census'!$B$23:$BC$1401,MATCH($A223,'Member Census'!$A$23:$A$1401,FALSE),MATCH(E$1,'Member Census'!$B$22:$BC$22,FALSE)),Key!$A$2:$B$27,2,FALSE))</f>
        <v/>
      </c>
      <c r="F223" s="10" t="str">
        <f>IF(TRIM(INDEX('Member Census'!$B$23:$BC$1401,MATCH($A223,'Member Census'!$A$23:$A$1401,FALSE),MATCH(F$1,'Member Census'!$B$22:$BC$22,FALSE)))="","",TEXT(TRIM(INDEX('Member Census'!$B$23:$BC$1401,MATCH($A223,'Member Census'!$A$23:$A$1401,FALSE),MATCH(F$1,'Member Census'!$B$22:$BC$22,FALSE))),"mmddyyyy"))</f>
        <v/>
      </c>
      <c r="G223" s="7" t="str">
        <f>IF(TRIM($E223)&lt;&gt;"",IF($D223=1,IFERROR(VLOOKUP(INDEX('Member Census'!$B$23:$BC$1401,MATCH($A223,'Member Census'!$A$23:$A$1401,FALSE),MATCH(G$1,'Member Census'!$B$22:$BC$22,FALSE)),Key!$C$2:$F$29,4,FALSE),""),G222),"")</f>
        <v/>
      </c>
      <c r="H223" s="7" t="str">
        <f>IF(TRIM($E223)&lt;&gt;"",IF($D223=1,IF(TRIM(INDEX('Member Census'!$B$23:$BC$1401,MATCH($A223,'Member Census'!$A$23:$A$1401,FALSE),MATCH(H$1,'Member Census'!$B$22:$BC$22,FALSE)))="",$G223,IFERROR(VLOOKUP(INDEX('Member Census'!$B$23:$BC$1401,MATCH($A223,'Member Census'!$A$23:$A$1401,FALSE),MATCH(H$1,'Member Census'!$B$22:$BC$22,FALSE)),Key!$D$2:$F$29,3,FALSE),"")),H222),"")</f>
        <v/>
      </c>
      <c r="I223" s="7" t="str">
        <f>IF(TRIM(INDEX('Member Census'!$B$23:$BC$1401,MATCH($A223,'Member Census'!$A$23:$A$1401,FALSE),MATCH(I$1,'Member Census'!$B$22:$BC$22,FALSE)))="","",INDEX('Member Census'!$B$23:$BC$1401,MATCH($A223,'Member Census'!$A$23:$A$1401,FALSE),MATCH(I$1,'Member Census'!$B$22:$BC$22,FALSE)))</f>
        <v/>
      </c>
      <c r="J223" s="7"/>
      <c r="K223" s="7" t="str">
        <f>LEFT(TRIM(IF(TRIM(INDEX('Member Census'!$B$23:$BC$1401,MATCH($A223,'Member Census'!$A$23:$A$1401,FALSE),MATCH(K$1,'Member Census'!$B$22:$BC$22,FALSE)))="",IF(AND(TRIM($E223)&lt;&gt;"",$D223&gt;1),K222,""),INDEX('Member Census'!$B$23:$BC$1401,MATCH($A223,'Member Census'!$A$23:$A$1401,FALSE),MATCH(K$1,'Member Census'!$B$22:$BC$22,FALSE)))),5)</f>
        <v/>
      </c>
      <c r="L223" s="7" t="str">
        <f t="shared" si="15"/>
        <v/>
      </c>
      <c r="M223" s="7" t="str">
        <f>IF(TRIM($E223)&lt;&gt;"",TRIM(IF(TRIM(INDEX('Member Census'!$B$23:$BC$1401,MATCH($A223,'Member Census'!$A$23:$A$1401,FALSE),MATCH(M$1,'Member Census'!$B$22:$BC$22,FALSE)))="",IF(AND(TRIM($E223)&lt;&gt;"",$D223&gt;1),M222,"N"),INDEX('Member Census'!$B$23:$BC$1401,MATCH($A223,'Member Census'!$A$23:$A$1401,FALSE),MATCH(M$1,'Member Census'!$B$22:$BC$22,FALSE)))),"")</f>
        <v/>
      </c>
      <c r="N223" s="7"/>
      <c r="O223" s="7" t="str">
        <f>TRIM(IF(TRIM(INDEX('Member Census'!$B$23:$BC$1401,MATCH($A223,'Member Census'!$A$23:$A$1401,FALSE),MATCH(O$1,'Member Census'!$B$22:$BC$22,FALSE)))="",IF(AND(TRIM($E223)&lt;&gt;"",$D223&gt;1),O222,""),INDEX('Member Census'!$B$23:$BC$1401,MATCH($A223,'Member Census'!$A$23:$A$1401,FALSE),MATCH(O$1,'Member Census'!$B$22:$BC$22,FALSE))))</f>
        <v/>
      </c>
      <c r="P223" s="7" t="str">
        <f>TRIM(IF(TRIM(INDEX('Member Census'!$B$23:$BC$1401,MATCH($A223,'Member Census'!$A$23:$A$1401,FALSE),MATCH(P$1,'Member Census'!$B$22:$BC$22,FALSE)))="",IF(AND(TRIM($E223)&lt;&gt;"",$D223&gt;1),P222,""),INDEX('Member Census'!$B$23:$BC$1401,MATCH($A223,'Member Census'!$A$23:$A$1401,FALSE),MATCH(P$1,'Member Census'!$B$22:$BC$22,FALSE))))</f>
        <v/>
      </c>
      <c r="Q223" s="7"/>
    </row>
    <row r="224" spans="1:17" x14ac:dyDescent="0.3">
      <c r="A224" s="1">
        <f t="shared" si="13"/>
        <v>217</v>
      </c>
      <c r="B224" s="3"/>
      <c r="C224" s="7" t="str">
        <f t="shared" si="14"/>
        <v/>
      </c>
      <c r="D224" s="7" t="str">
        <f t="shared" si="12"/>
        <v/>
      </c>
      <c r="E224" s="9" t="str">
        <f>IF(TRIM(INDEX('Member Census'!$B$23:$BC$1401,MATCH($A224,'Member Census'!$A$23:$A$1401,FALSE),MATCH(E$1,'Member Census'!$B$22:$BC$22,FALSE)))="","",VLOOKUP(INDEX('Member Census'!$B$23:$BC$1401,MATCH($A224,'Member Census'!$A$23:$A$1401,FALSE),MATCH(E$1,'Member Census'!$B$22:$BC$22,FALSE)),Key!$A$2:$B$27,2,FALSE))</f>
        <v/>
      </c>
      <c r="F224" s="10" t="str">
        <f>IF(TRIM(INDEX('Member Census'!$B$23:$BC$1401,MATCH($A224,'Member Census'!$A$23:$A$1401,FALSE),MATCH(F$1,'Member Census'!$B$22:$BC$22,FALSE)))="","",TEXT(TRIM(INDEX('Member Census'!$B$23:$BC$1401,MATCH($A224,'Member Census'!$A$23:$A$1401,FALSE),MATCH(F$1,'Member Census'!$B$22:$BC$22,FALSE))),"mmddyyyy"))</f>
        <v/>
      </c>
      <c r="G224" s="7" t="str">
        <f>IF(TRIM($E224)&lt;&gt;"",IF($D224=1,IFERROR(VLOOKUP(INDEX('Member Census'!$B$23:$BC$1401,MATCH($A224,'Member Census'!$A$23:$A$1401,FALSE),MATCH(G$1,'Member Census'!$B$22:$BC$22,FALSE)),Key!$C$2:$F$29,4,FALSE),""),G223),"")</f>
        <v/>
      </c>
      <c r="H224" s="7" t="str">
        <f>IF(TRIM($E224)&lt;&gt;"",IF($D224=1,IF(TRIM(INDEX('Member Census'!$B$23:$BC$1401,MATCH($A224,'Member Census'!$A$23:$A$1401,FALSE),MATCH(H$1,'Member Census'!$B$22:$BC$22,FALSE)))="",$G224,IFERROR(VLOOKUP(INDEX('Member Census'!$B$23:$BC$1401,MATCH($A224,'Member Census'!$A$23:$A$1401,FALSE),MATCH(H$1,'Member Census'!$B$22:$BC$22,FALSE)),Key!$D$2:$F$29,3,FALSE),"")),H223),"")</f>
        <v/>
      </c>
      <c r="I224" s="7" t="str">
        <f>IF(TRIM(INDEX('Member Census'!$B$23:$BC$1401,MATCH($A224,'Member Census'!$A$23:$A$1401,FALSE),MATCH(I$1,'Member Census'!$B$22:$BC$22,FALSE)))="","",INDEX('Member Census'!$B$23:$BC$1401,MATCH($A224,'Member Census'!$A$23:$A$1401,FALSE),MATCH(I$1,'Member Census'!$B$22:$BC$22,FALSE)))</f>
        <v/>
      </c>
      <c r="J224" s="7"/>
      <c r="K224" s="7" t="str">
        <f>LEFT(TRIM(IF(TRIM(INDEX('Member Census'!$B$23:$BC$1401,MATCH($A224,'Member Census'!$A$23:$A$1401,FALSE),MATCH(K$1,'Member Census'!$B$22:$BC$22,FALSE)))="",IF(AND(TRIM($E224)&lt;&gt;"",$D224&gt;1),K223,""),INDEX('Member Census'!$B$23:$BC$1401,MATCH($A224,'Member Census'!$A$23:$A$1401,FALSE),MATCH(K$1,'Member Census'!$B$22:$BC$22,FALSE)))),5)</f>
        <v/>
      </c>
      <c r="L224" s="7" t="str">
        <f t="shared" si="15"/>
        <v/>
      </c>
      <c r="M224" s="7" t="str">
        <f>IF(TRIM($E224)&lt;&gt;"",TRIM(IF(TRIM(INDEX('Member Census'!$B$23:$BC$1401,MATCH($A224,'Member Census'!$A$23:$A$1401,FALSE),MATCH(M$1,'Member Census'!$B$22:$BC$22,FALSE)))="",IF(AND(TRIM($E224)&lt;&gt;"",$D224&gt;1),M223,"N"),INDEX('Member Census'!$B$23:$BC$1401,MATCH($A224,'Member Census'!$A$23:$A$1401,FALSE),MATCH(M$1,'Member Census'!$B$22:$BC$22,FALSE)))),"")</f>
        <v/>
      </c>
      <c r="N224" s="7"/>
      <c r="O224" s="7" t="str">
        <f>TRIM(IF(TRIM(INDEX('Member Census'!$B$23:$BC$1401,MATCH($A224,'Member Census'!$A$23:$A$1401,FALSE),MATCH(O$1,'Member Census'!$B$22:$BC$22,FALSE)))="",IF(AND(TRIM($E224)&lt;&gt;"",$D224&gt;1),O223,""),INDEX('Member Census'!$B$23:$BC$1401,MATCH($A224,'Member Census'!$A$23:$A$1401,FALSE),MATCH(O$1,'Member Census'!$B$22:$BC$22,FALSE))))</f>
        <v/>
      </c>
      <c r="P224" s="7" t="str">
        <f>TRIM(IF(TRIM(INDEX('Member Census'!$B$23:$BC$1401,MATCH($A224,'Member Census'!$A$23:$A$1401,FALSE),MATCH(P$1,'Member Census'!$B$22:$BC$22,FALSE)))="",IF(AND(TRIM($E224)&lt;&gt;"",$D224&gt;1),P223,""),INDEX('Member Census'!$B$23:$BC$1401,MATCH($A224,'Member Census'!$A$23:$A$1401,FALSE),MATCH(P$1,'Member Census'!$B$22:$BC$22,FALSE))))</f>
        <v/>
      </c>
      <c r="Q224" s="7"/>
    </row>
    <row r="225" spans="1:17" x14ac:dyDescent="0.3">
      <c r="A225" s="1">
        <f t="shared" si="13"/>
        <v>218</v>
      </c>
      <c r="B225" s="3"/>
      <c r="C225" s="7" t="str">
        <f t="shared" si="14"/>
        <v/>
      </c>
      <c r="D225" s="7" t="str">
        <f t="shared" si="12"/>
        <v/>
      </c>
      <c r="E225" s="9" t="str">
        <f>IF(TRIM(INDEX('Member Census'!$B$23:$BC$1401,MATCH($A225,'Member Census'!$A$23:$A$1401,FALSE),MATCH(E$1,'Member Census'!$B$22:$BC$22,FALSE)))="","",VLOOKUP(INDEX('Member Census'!$B$23:$BC$1401,MATCH($A225,'Member Census'!$A$23:$A$1401,FALSE),MATCH(E$1,'Member Census'!$B$22:$BC$22,FALSE)),Key!$A$2:$B$27,2,FALSE))</f>
        <v/>
      </c>
      <c r="F225" s="10" t="str">
        <f>IF(TRIM(INDEX('Member Census'!$B$23:$BC$1401,MATCH($A225,'Member Census'!$A$23:$A$1401,FALSE),MATCH(F$1,'Member Census'!$B$22:$BC$22,FALSE)))="","",TEXT(TRIM(INDEX('Member Census'!$B$23:$BC$1401,MATCH($A225,'Member Census'!$A$23:$A$1401,FALSE),MATCH(F$1,'Member Census'!$B$22:$BC$22,FALSE))),"mmddyyyy"))</f>
        <v/>
      </c>
      <c r="G225" s="7" t="str">
        <f>IF(TRIM($E225)&lt;&gt;"",IF($D225=1,IFERROR(VLOOKUP(INDEX('Member Census'!$B$23:$BC$1401,MATCH($A225,'Member Census'!$A$23:$A$1401,FALSE),MATCH(G$1,'Member Census'!$B$22:$BC$22,FALSE)),Key!$C$2:$F$29,4,FALSE),""),G224),"")</f>
        <v/>
      </c>
      <c r="H225" s="7" t="str">
        <f>IF(TRIM($E225)&lt;&gt;"",IF($D225=1,IF(TRIM(INDEX('Member Census'!$B$23:$BC$1401,MATCH($A225,'Member Census'!$A$23:$A$1401,FALSE),MATCH(H$1,'Member Census'!$B$22:$BC$22,FALSE)))="",$G225,IFERROR(VLOOKUP(INDEX('Member Census'!$B$23:$BC$1401,MATCH($A225,'Member Census'!$A$23:$A$1401,FALSE),MATCH(H$1,'Member Census'!$B$22:$BC$22,FALSE)),Key!$D$2:$F$29,3,FALSE),"")),H224),"")</f>
        <v/>
      </c>
      <c r="I225" s="7" t="str">
        <f>IF(TRIM(INDEX('Member Census'!$B$23:$BC$1401,MATCH($A225,'Member Census'!$A$23:$A$1401,FALSE),MATCH(I$1,'Member Census'!$B$22:$BC$22,FALSE)))="","",INDEX('Member Census'!$B$23:$BC$1401,MATCH($A225,'Member Census'!$A$23:$A$1401,FALSE),MATCH(I$1,'Member Census'!$B$22:$BC$22,FALSE)))</f>
        <v/>
      </c>
      <c r="J225" s="7"/>
      <c r="K225" s="7" t="str">
        <f>LEFT(TRIM(IF(TRIM(INDEX('Member Census'!$B$23:$BC$1401,MATCH($A225,'Member Census'!$A$23:$A$1401,FALSE),MATCH(K$1,'Member Census'!$B$22:$BC$22,FALSE)))="",IF(AND(TRIM($E225)&lt;&gt;"",$D225&gt;1),K224,""),INDEX('Member Census'!$B$23:$BC$1401,MATCH($A225,'Member Census'!$A$23:$A$1401,FALSE),MATCH(K$1,'Member Census'!$B$22:$BC$22,FALSE)))),5)</f>
        <v/>
      </c>
      <c r="L225" s="7" t="str">
        <f t="shared" si="15"/>
        <v/>
      </c>
      <c r="M225" s="7" t="str">
        <f>IF(TRIM($E225)&lt;&gt;"",TRIM(IF(TRIM(INDEX('Member Census'!$B$23:$BC$1401,MATCH($A225,'Member Census'!$A$23:$A$1401,FALSE),MATCH(M$1,'Member Census'!$B$22:$BC$22,FALSE)))="",IF(AND(TRIM($E225)&lt;&gt;"",$D225&gt;1),M224,"N"),INDEX('Member Census'!$B$23:$BC$1401,MATCH($A225,'Member Census'!$A$23:$A$1401,FALSE),MATCH(M$1,'Member Census'!$B$22:$BC$22,FALSE)))),"")</f>
        <v/>
      </c>
      <c r="N225" s="7"/>
      <c r="O225" s="7" t="str">
        <f>TRIM(IF(TRIM(INDEX('Member Census'!$B$23:$BC$1401,MATCH($A225,'Member Census'!$A$23:$A$1401,FALSE),MATCH(O$1,'Member Census'!$B$22:$BC$22,FALSE)))="",IF(AND(TRIM($E225)&lt;&gt;"",$D225&gt;1),O224,""),INDEX('Member Census'!$B$23:$BC$1401,MATCH($A225,'Member Census'!$A$23:$A$1401,FALSE),MATCH(O$1,'Member Census'!$B$22:$BC$22,FALSE))))</f>
        <v/>
      </c>
      <c r="P225" s="7" t="str">
        <f>TRIM(IF(TRIM(INDEX('Member Census'!$B$23:$BC$1401,MATCH($A225,'Member Census'!$A$23:$A$1401,FALSE),MATCH(P$1,'Member Census'!$B$22:$BC$22,FALSE)))="",IF(AND(TRIM($E225)&lt;&gt;"",$D225&gt;1),P224,""),INDEX('Member Census'!$B$23:$BC$1401,MATCH($A225,'Member Census'!$A$23:$A$1401,FALSE),MATCH(P$1,'Member Census'!$B$22:$BC$22,FALSE))))</f>
        <v/>
      </c>
      <c r="Q225" s="7"/>
    </row>
    <row r="226" spans="1:17" x14ac:dyDescent="0.3">
      <c r="A226" s="1">
        <f t="shared" si="13"/>
        <v>219</v>
      </c>
      <c r="B226" s="3"/>
      <c r="C226" s="7" t="str">
        <f t="shared" si="14"/>
        <v/>
      </c>
      <c r="D226" s="7" t="str">
        <f t="shared" si="12"/>
        <v/>
      </c>
      <c r="E226" s="9" t="str">
        <f>IF(TRIM(INDEX('Member Census'!$B$23:$BC$1401,MATCH($A226,'Member Census'!$A$23:$A$1401,FALSE),MATCH(E$1,'Member Census'!$B$22:$BC$22,FALSE)))="","",VLOOKUP(INDEX('Member Census'!$B$23:$BC$1401,MATCH($A226,'Member Census'!$A$23:$A$1401,FALSE),MATCH(E$1,'Member Census'!$B$22:$BC$22,FALSE)),Key!$A$2:$B$27,2,FALSE))</f>
        <v/>
      </c>
      <c r="F226" s="10" t="str">
        <f>IF(TRIM(INDEX('Member Census'!$B$23:$BC$1401,MATCH($A226,'Member Census'!$A$23:$A$1401,FALSE),MATCH(F$1,'Member Census'!$B$22:$BC$22,FALSE)))="","",TEXT(TRIM(INDEX('Member Census'!$B$23:$BC$1401,MATCH($A226,'Member Census'!$A$23:$A$1401,FALSE),MATCH(F$1,'Member Census'!$B$22:$BC$22,FALSE))),"mmddyyyy"))</f>
        <v/>
      </c>
      <c r="G226" s="7" t="str">
        <f>IF(TRIM($E226)&lt;&gt;"",IF($D226=1,IFERROR(VLOOKUP(INDEX('Member Census'!$B$23:$BC$1401,MATCH($A226,'Member Census'!$A$23:$A$1401,FALSE),MATCH(G$1,'Member Census'!$B$22:$BC$22,FALSE)),Key!$C$2:$F$29,4,FALSE),""),G225),"")</f>
        <v/>
      </c>
      <c r="H226" s="7" t="str">
        <f>IF(TRIM($E226)&lt;&gt;"",IF($D226=1,IF(TRIM(INDEX('Member Census'!$B$23:$BC$1401,MATCH($A226,'Member Census'!$A$23:$A$1401,FALSE),MATCH(H$1,'Member Census'!$B$22:$BC$22,FALSE)))="",$G226,IFERROR(VLOOKUP(INDEX('Member Census'!$B$23:$BC$1401,MATCH($A226,'Member Census'!$A$23:$A$1401,FALSE),MATCH(H$1,'Member Census'!$B$22:$BC$22,FALSE)),Key!$D$2:$F$29,3,FALSE),"")),H225),"")</f>
        <v/>
      </c>
      <c r="I226" s="7" t="str">
        <f>IF(TRIM(INDEX('Member Census'!$B$23:$BC$1401,MATCH($A226,'Member Census'!$A$23:$A$1401,FALSE),MATCH(I$1,'Member Census'!$B$22:$BC$22,FALSE)))="","",INDEX('Member Census'!$B$23:$BC$1401,MATCH($A226,'Member Census'!$A$23:$A$1401,FALSE),MATCH(I$1,'Member Census'!$B$22:$BC$22,FALSE)))</f>
        <v/>
      </c>
      <c r="J226" s="7"/>
      <c r="K226" s="7" t="str">
        <f>LEFT(TRIM(IF(TRIM(INDEX('Member Census'!$B$23:$BC$1401,MATCH($A226,'Member Census'!$A$23:$A$1401,FALSE),MATCH(K$1,'Member Census'!$B$22:$BC$22,FALSE)))="",IF(AND(TRIM($E226)&lt;&gt;"",$D226&gt;1),K225,""),INDEX('Member Census'!$B$23:$BC$1401,MATCH($A226,'Member Census'!$A$23:$A$1401,FALSE),MATCH(K$1,'Member Census'!$B$22:$BC$22,FALSE)))),5)</f>
        <v/>
      </c>
      <c r="L226" s="7" t="str">
        <f t="shared" si="15"/>
        <v/>
      </c>
      <c r="M226" s="7" t="str">
        <f>IF(TRIM($E226)&lt;&gt;"",TRIM(IF(TRIM(INDEX('Member Census'!$B$23:$BC$1401,MATCH($A226,'Member Census'!$A$23:$A$1401,FALSE),MATCH(M$1,'Member Census'!$B$22:$BC$22,FALSE)))="",IF(AND(TRIM($E226)&lt;&gt;"",$D226&gt;1),M225,"N"),INDEX('Member Census'!$B$23:$BC$1401,MATCH($A226,'Member Census'!$A$23:$A$1401,FALSE),MATCH(M$1,'Member Census'!$B$22:$BC$22,FALSE)))),"")</f>
        <v/>
      </c>
      <c r="N226" s="7"/>
      <c r="O226" s="7" t="str">
        <f>TRIM(IF(TRIM(INDEX('Member Census'!$B$23:$BC$1401,MATCH($A226,'Member Census'!$A$23:$A$1401,FALSE),MATCH(O$1,'Member Census'!$B$22:$BC$22,FALSE)))="",IF(AND(TRIM($E226)&lt;&gt;"",$D226&gt;1),O225,""),INDEX('Member Census'!$B$23:$BC$1401,MATCH($A226,'Member Census'!$A$23:$A$1401,FALSE),MATCH(O$1,'Member Census'!$B$22:$BC$22,FALSE))))</f>
        <v/>
      </c>
      <c r="P226" s="7" t="str">
        <f>TRIM(IF(TRIM(INDEX('Member Census'!$B$23:$BC$1401,MATCH($A226,'Member Census'!$A$23:$A$1401,FALSE),MATCH(P$1,'Member Census'!$B$22:$BC$22,FALSE)))="",IF(AND(TRIM($E226)&lt;&gt;"",$D226&gt;1),P225,""),INDEX('Member Census'!$B$23:$BC$1401,MATCH($A226,'Member Census'!$A$23:$A$1401,FALSE),MATCH(P$1,'Member Census'!$B$22:$BC$22,FALSE))))</f>
        <v/>
      </c>
      <c r="Q226" s="7"/>
    </row>
    <row r="227" spans="1:17" x14ac:dyDescent="0.3">
      <c r="A227" s="1">
        <f t="shared" si="13"/>
        <v>220</v>
      </c>
      <c r="B227" s="3"/>
      <c r="C227" s="7" t="str">
        <f t="shared" si="14"/>
        <v/>
      </c>
      <c r="D227" s="7" t="str">
        <f t="shared" si="12"/>
        <v/>
      </c>
      <c r="E227" s="9" t="str">
        <f>IF(TRIM(INDEX('Member Census'!$B$23:$BC$1401,MATCH($A227,'Member Census'!$A$23:$A$1401,FALSE),MATCH(E$1,'Member Census'!$B$22:$BC$22,FALSE)))="","",VLOOKUP(INDEX('Member Census'!$B$23:$BC$1401,MATCH($A227,'Member Census'!$A$23:$A$1401,FALSE),MATCH(E$1,'Member Census'!$B$22:$BC$22,FALSE)),Key!$A$2:$B$27,2,FALSE))</f>
        <v/>
      </c>
      <c r="F227" s="10" t="str">
        <f>IF(TRIM(INDEX('Member Census'!$B$23:$BC$1401,MATCH($A227,'Member Census'!$A$23:$A$1401,FALSE),MATCH(F$1,'Member Census'!$B$22:$BC$22,FALSE)))="","",TEXT(TRIM(INDEX('Member Census'!$B$23:$BC$1401,MATCH($A227,'Member Census'!$A$23:$A$1401,FALSE),MATCH(F$1,'Member Census'!$B$22:$BC$22,FALSE))),"mmddyyyy"))</f>
        <v/>
      </c>
      <c r="G227" s="7" t="str">
        <f>IF(TRIM($E227)&lt;&gt;"",IF($D227=1,IFERROR(VLOOKUP(INDEX('Member Census'!$B$23:$BC$1401,MATCH($A227,'Member Census'!$A$23:$A$1401,FALSE),MATCH(G$1,'Member Census'!$B$22:$BC$22,FALSE)),Key!$C$2:$F$29,4,FALSE),""),G226),"")</f>
        <v/>
      </c>
      <c r="H227" s="7" t="str">
        <f>IF(TRIM($E227)&lt;&gt;"",IF($D227=1,IF(TRIM(INDEX('Member Census'!$B$23:$BC$1401,MATCH($A227,'Member Census'!$A$23:$A$1401,FALSE),MATCH(H$1,'Member Census'!$B$22:$BC$22,FALSE)))="",$G227,IFERROR(VLOOKUP(INDEX('Member Census'!$B$23:$BC$1401,MATCH($A227,'Member Census'!$A$23:$A$1401,FALSE),MATCH(H$1,'Member Census'!$B$22:$BC$22,FALSE)),Key!$D$2:$F$29,3,FALSE),"")),H226),"")</f>
        <v/>
      </c>
      <c r="I227" s="7" t="str">
        <f>IF(TRIM(INDEX('Member Census'!$B$23:$BC$1401,MATCH($A227,'Member Census'!$A$23:$A$1401,FALSE),MATCH(I$1,'Member Census'!$B$22:$BC$22,FALSE)))="","",INDEX('Member Census'!$B$23:$BC$1401,MATCH($A227,'Member Census'!$A$23:$A$1401,FALSE),MATCH(I$1,'Member Census'!$B$22:$BC$22,FALSE)))</f>
        <v/>
      </c>
      <c r="J227" s="7"/>
      <c r="K227" s="7" t="str">
        <f>LEFT(TRIM(IF(TRIM(INDEX('Member Census'!$B$23:$BC$1401,MATCH($A227,'Member Census'!$A$23:$A$1401,FALSE),MATCH(K$1,'Member Census'!$B$22:$BC$22,FALSE)))="",IF(AND(TRIM($E227)&lt;&gt;"",$D227&gt;1),K226,""),INDEX('Member Census'!$B$23:$BC$1401,MATCH($A227,'Member Census'!$A$23:$A$1401,FALSE),MATCH(K$1,'Member Census'!$B$22:$BC$22,FALSE)))),5)</f>
        <v/>
      </c>
      <c r="L227" s="7" t="str">
        <f t="shared" si="15"/>
        <v/>
      </c>
      <c r="M227" s="7" t="str">
        <f>IF(TRIM($E227)&lt;&gt;"",TRIM(IF(TRIM(INDEX('Member Census'!$B$23:$BC$1401,MATCH($A227,'Member Census'!$A$23:$A$1401,FALSE),MATCH(M$1,'Member Census'!$B$22:$BC$22,FALSE)))="",IF(AND(TRIM($E227)&lt;&gt;"",$D227&gt;1),M226,"N"),INDEX('Member Census'!$B$23:$BC$1401,MATCH($A227,'Member Census'!$A$23:$A$1401,FALSE),MATCH(M$1,'Member Census'!$B$22:$BC$22,FALSE)))),"")</f>
        <v/>
      </c>
      <c r="N227" s="7"/>
      <c r="O227" s="7" t="str">
        <f>TRIM(IF(TRIM(INDEX('Member Census'!$B$23:$BC$1401,MATCH($A227,'Member Census'!$A$23:$A$1401,FALSE),MATCH(O$1,'Member Census'!$B$22:$BC$22,FALSE)))="",IF(AND(TRIM($E227)&lt;&gt;"",$D227&gt;1),O226,""),INDEX('Member Census'!$B$23:$BC$1401,MATCH($A227,'Member Census'!$A$23:$A$1401,FALSE),MATCH(O$1,'Member Census'!$B$22:$BC$22,FALSE))))</f>
        <v/>
      </c>
      <c r="P227" s="7" t="str">
        <f>TRIM(IF(TRIM(INDEX('Member Census'!$B$23:$BC$1401,MATCH($A227,'Member Census'!$A$23:$A$1401,FALSE),MATCH(P$1,'Member Census'!$B$22:$BC$22,FALSE)))="",IF(AND(TRIM($E227)&lt;&gt;"",$D227&gt;1),P226,""),INDEX('Member Census'!$B$23:$BC$1401,MATCH($A227,'Member Census'!$A$23:$A$1401,FALSE),MATCH(P$1,'Member Census'!$B$22:$BC$22,FALSE))))</f>
        <v/>
      </c>
      <c r="Q227" s="7"/>
    </row>
    <row r="228" spans="1:17" x14ac:dyDescent="0.3">
      <c r="A228" s="1">
        <f t="shared" si="13"/>
        <v>221</v>
      </c>
      <c r="B228" s="3"/>
      <c r="C228" s="7" t="str">
        <f t="shared" si="14"/>
        <v/>
      </c>
      <c r="D228" s="7" t="str">
        <f t="shared" si="12"/>
        <v/>
      </c>
      <c r="E228" s="9" t="str">
        <f>IF(TRIM(INDEX('Member Census'!$B$23:$BC$1401,MATCH($A228,'Member Census'!$A$23:$A$1401,FALSE),MATCH(E$1,'Member Census'!$B$22:$BC$22,FALSE)))="","",VLOOKUP(INDEX('Member Census'!$B$23:$BC$1401,MATCH($A228,'Member Census'!$A$23:$A$1401,FALSE),MATCH(E$1,'Member Census'!$B$22:$BC$22,FALSE)),Key!$A$2:$B$27,2,FALSE))</f>
        <v/>
      </c>
      <c r="F228" s="10" t="str">
        <f>IF(TRIM(INDEX('Member Census'!$B$23:$BC$1401,MATCH($A228,'Member Census'!$A$23:$A$1401,FALSE),MATCH(F$1,'Member Census'!$B$22:$BC$22,FALSE)))="","",TEXT(TRIM(INDEX('Member Census'!$B$23:$BC$1401,MATCH($A228,'Member Census'!$A$23:$A$1401,FALSE),MATCH(F$1,'Member Census'!$B$22:$BC$22,FALSE))),"mmddyyyy"))</f>
        <v/>
      </c>
      <c r="G228" s="7" t="str">
        <f>IF(TRIM($E228)&lt;&gt;"",IF($D228=1,IFERROR(VLOOKUP(INDEX('Member Census'!$B$23:$BC$1401,MATCH($A228,'Member Census'!$A$23:$A$1401,FALSE),MATCH(G$1,'Member Census'!$B$22:$BC$22,FALSE)),Key!$C$2:$F$29,4,FALSE),""),G227),"")</f>
        <v/>
      </c>
      <c r="H228" s="7" t="str">
        <f>IF(TRIM($E228)&lt;&gt;"",IF($D228=1,IF(TRIM(INDEX('Member Census'!$B$23:$BC$1401,MATCH($A228,'Member Census'!$A$23:$A$1401,FALSE),MATCH(H$1,'Member Census'!$B$22:$BC$22,FALSE)))="",$G228,IFERROR(VLOOKUP(INDEX('Member Census'!$B$23:$BC$1401,MATCH($A228,'Member Census'!$A$23:$A$1401,FALSE),MATCH(H$1,'Member Census'!$B$22:$BC$22,FALSE)),Key!$D$2:$F$29,3,FALSE),"")),H227),"")</f>
        <v/>
      </c>
      <c r="I228" s="7" t="str">
        <f>IF(TRIM(INDEX('Member Census'!$B$23:$BC$1401,MATCH($A228,'Member Census'!$A$23:$A$1401,FALSE),MATCH(I$1,'Member Census'!$B$22:$BC$22,FALSE)))="","",INDEX('Member Census'!$B$23:$BC$1401,MATCH($A228,'Member Census'!$A$23:$A$1401,FALSE),MATCH(I$1,'Member Census'!$B$22:$BC$22,FALSE)))</f>
        <v/>
      </c>
      <c r="J228" s="7"/>
      <c r="K228" s="7" t="str">
        <f>LEFT(TRIM(IF(TRIM(INDEX('Member Census'!$B$23:$BC$1401,MATCH($A228,'Member Census'!$A$23:$A$1401,FALSE),MATCH(K$1,'Member Census'!$B$22:$BC$22,FALSE)))="",IF(AND(TRIM($E228)&lt;&gt;"",$D228&gt;1),K227,""),INDEX('Member Census'!$B$23:$BC$1401,MATCH($A228,'Member Census'!$A$23:$A$1401,FALSE),MATCH(K$1,'Member Census'!$B$22:$BC$22,FALSE)))),5)</f>
        <v/>
      </c>
      <c r="L228" s="7" t="str">
        <f t="shared" si="15"/>
        <v/>
      </c>
      <c r="M228" s="7" t="str">
        <f>IF(TRIM($E228)&lt;&gt;"",TRIM(IF(TRIM(INDEX('Member Census'!$B$23:$BC$1401,MATCH($A228,'Member Census'!$A$23:$A$1401,FALSE),MATCH(M$1,'Member Census'!$B$22:$BC$22,FALSE)))="",IF(AND(TRIM($E228)&lt;&gt;"",$D228&gt;1),M227,"N"),INDEX('Member Census'!$B$23:$BC$1401,MATCH($A228,'Member Census'!$A$23:$A$1401,FALSE),MATCH(M$1,'Member Census'!$B$22:$BC$22,FALSE)))),"")</f>
        <v/>
      </c>
      <c r="N228" s="7"/>
      <c r="O228" s="7" t="str">
        <f>TRIM(IF(TRIM(INDEX('Member Census'!$B$23:$BC$1401,MATCH($A228,'Member Census'!$A$23:$A$1401,FALSE),MATCH(O$1,'Member Census'!$B$22:$BC$22,FALSE)))="",IF(AND(TRIM($E228)&lt;&gt;"",$D228&gt;1),O227,""),INDEX('Member Census'!$B$23:$BC$1401,MATCH($A228,'Member Census'!$A$23:$A$1401,FALSE),MATCH(O$1,'Member Census'!$B$22:$BC$22,FALSE))))</f>
        <v/>
      </c>
      <c r="P228" s="7" t="str">
        <f>TRIM(IF(TRIM(INDEX('Member Census'!$B$23:$BC$1401,MATCH($A228,'Member Census'!$A$23:$A$1401,FALSE),MATCH(P$1,'Member Census'!$B$22:$BC$22,FALSE)))="",IF(AND(TRIM($E228)&lt;&gt;"",$D228&gt;1),P227,""),INDEX('Member Census'!$B$23:$BC$1401,MATCH($A228,'Member Census'!$A$23:$A$1401,FALSE),MATCH(P$1,'Member Census'!$B$22:$BC$22,FALSE))))</f>
        <v/>
      </c>
      <c r="Q228" s="7"/>
    </row>
    <row r="229" spans="1:17" x14ac:dyDescent="0.3">
      <c r="A229" s="1">
        <f t="shared" si="13"/>
        <v>222</v>
      </c>
      <c r="B229" s="3"/>
      <c r="C229" s="7" t="str">
        <f t="shared" si="14"/>
        <v/>
      </c>
      <c r="D229" s="7" t="str">
        <f t="shared" si="12"/>
        <v/>
      </c>
      <c r="E229" s="9" t="str">
        <f>IF(TRIM(INDEX('Member Census'!$B$23:$BC$1401,MATCH($A229,'Member Census'!$A$23:$A$1401,FALSE),MATCH(E$1,'Member Census'!$B$22:$BC$22,FALSE)))="","",VLOOKUP(INDEX('Member Census'!$B$23:$BC$1401,MATCH($A229,'Member Census'!$A$23:$A$1401,FALSE),MATCH(E$1,'Member Census'!$B$22:$BC$22,FALSE)),Key!$A$2:$B$27,2,FALSE))</f>
        <v/>
      </c>
      <c r="F229" s="10" t="str">
        <f>IF(TRIM(INDEX('Member Census'!$B$23:$BC$1401,MATCH($A229,'Member Census'!$A$23:$A$1401,FALSE),MATCH(F$1,'Member Census'!$B$22:$BC$22,FALSE)))="","",TEXT(TRIM(INDEX('Member Census'!$B$23:$BC$1401,MATCH($A229,'Member Census'!$A$23:$A$1401,FALSE),MATCH(F$1,'Member Census'!$B$22:$BC$22,FALSE))),"mmddyyyy"))</f>
        <v/>
      </c>
      <c r="G229" s="7" t="str">
        <f>IF(TRIM($E229)&lt;&gt;"",IF($D229=1,IFERROR(VLOOKUP(INDEX('Member Census'!$B$23:$BC$1401,MATCH($A229,'Member Census'!$A$23:$A$1401,FALSE),MATCH(G$1,'Member Census'!$B$22:$BC$22,FALSE)),Key!$C$2:$F$29,4,FALSE),""),G228),"")</f>
        <v/>
      </c>
      <c r="H229" s="7" t="str">
        <f>IF(TRIM($E229)&lt;&gt;"",IF($D229=1,IF(TRIM(INDEX('Member Census'!$B$23:$BC$1401,MATCH($A229,'Member Census'!$A$23:$A$1401,FALSE),MATCH(H$1,'Member Census'!$B$22:$BC$22,FALSE)))="",$G229,IFERROR(VLOOKUP(INDEX('Member Census'!$B$23:$BC$1401,MATCH($A229,'Member Census'!$A$23:$A$1401,FALSE),MATCH(H$1,'Member Census'!$B$22:$BC$22,FALSE)),Key!$D$2:$F$29,3,FALSE),"")),H228),"")</f>
        <v/>
      </c>
      <c r="I229" s="7" t="str">
        <f>IF(TRIM(INDEX('Member Census'!$B$23:$BC$1401,MATCH($A229,'Member Census'!$A$23:$A$1401,FALSE),MATCH(I$1,'Member Census'!$B$22:$BC$22,FALSE)))="","",INDEX('Member Census'!$B$23:$BC$1401,MATCH($A229,'Member Census'!$A$23:$A$1401,FALSE),MATCH(I$1,'Member Census'!$B$22:$BC$22,FALSE)))</f>
        <v/>
      </c>
      <c r="J229" s="7"/>
      <c r="K229" s="7" t="str">
        <f>LEFT(TRIM(IF(TRIM(INDEX('Member Census'!$B$23:$BC$1401,MATCH($A229,'Member Census'!$A$23:$A$1401,FALSE),MATCH(K$1,'Member Census'!$B$22:$BC$22,FALSE)))="",IF(AND(TRIM($E229)&lt;&gt;"",$D229&gt;1),K228,""),INDEX('Member Census'!$B$23:$BC$1401,MATCH($A229,'Member Census'!$A$23:$A$1401,FALSE),MATCH(K$1,'Member Census'!$B$22:$BC$22,FALSE)))),5)</f>
        <v/>
      </c>
      <c r="L229" s="7" t="str">
        <f t="shared" si="15"/>
        <v/>
      </c>
      <c r="M229" s="7" t="str">
        <f>IF(TRIM($E229)&lt;&gt;"",TRIM(IF(TRIM(INDEX('Member Census'!$B$23:$BC$1401,MATCH($A229,'Member Census'!$A$23:$A$1401,FALSE),MATCH(M$1,'Member Census'!$B$22:$BC$22,FALSE)))="",IF(AND(TRIM($E229)&lt;&gt;"",$D229&gt;1),M228,"N"),INDEX('Member Census'!$B$23:$BC$1401,MATCH($A229,'Member Census'!$A$23:$A$1401,FALSE),MATCH(M$1,'Member Census'!$B$22:$BC$22,FALSE)))),"")</f>
        <v/>
      </c>
      <c r="N229" s="7"/>
      <c r="O229" s="7" t="str">
        <f>TRIM(IF(TRIM(INDEX('Member Census'!$B$23:$BC$1401,MATCH($A229,'Member Census'!$A$23:$A$1401,FALSE),MATCH(O$1,'Member Census'!$B$22:$BC$22,FALSE)))="",IF(AND(TRIM($E229)&lt;&gt;"",$D229&gt;1),O228,""),INDEX('Member Census'!$B$23:$BC$1401,MATCH($A229,'Member Census'!$A$23:$A$1401,FALSE),MATCH(O$1,'Member Census'!$B$22:$BC$22,FALSE))))</f>
        <v/>
      </c>
      <c r="P229" s="7" t="str">
        <f>TRIM(IF(TRIM(INDEX('Member Census'!$B$23:$BC$1401,MATCH($A229,'Member Census'!$A$23:$A$1401,FALSE),MATCH(P$1,'Member Census'!$B$22:$BC$22,FALSE)))="",IF(AND(TRIM($E229)&lt;&gt;"",$D229&gt;1),P228,""),INDEX('Member Census'!$B$23:$BC$1401,MATCH($A229,'Member Census'!$A$23:$A$1401,FALSE),MATCH(P$1,'Member Census'!$B$22:$BC$22,FALSE))))</f>
        <v/>
      </c>
      <c r="Q229" s="7"/>
    </row>
    <row r="230" spans="1:17" x14ac:dyDescent="0.3">
      <c r="A230" s="1">
        <f t="shared" si="13"/>
        <v>223</v>
      </c>
      <c r="B230" s="3"/>
      <c r="C230" s="7" t="str">
        <f t="shared" si="14"/>
        <v/>
      </c>
      <c r="D230" s="7" t="str">
        <f t="shared" si="12"/>
        <v/>
      </c>
      <c r="E230" s="9" t="str">
        <f>IF(TRIM(INDEX('Member Census'!$B$23:$BC$1401,MATCH($A230,'Member Census'!$A$23:$A$1401,FALSE),MATCH(E$1,'Member Census'!$B$22:$BC$22,FALSE)))="","",VLOOKUP(INDEX('Member Census'!$B$23:$BC$1401,MATCH($A230,'Member Census'!$A$23:$A$1401,FALSE),MATCH(E$1,'Member Census'!$B$22:$BC$22,FALSE)),Key!$A$2:$B$27,2,FALSE))</f>
        <v/>
      </c>
      <c r="F230" s="10" t="str">
        <f>IF(TRIM(INDEX('Member Census'!$B$23:$BC$1401,MATCH($A230,'Member Census'!$A$23:$A$1401,FALSE),MATCH(F$1,'Member Census'!$B$22:$BC$22,FALSE)))="","",TEXT(TRIM(INDEX('Member Census'!$B$23:$BC$1401,MATCH($A230,'Member Census'!$A$23:$A$1401,FALSE),MATCH(F$1,'Member Census'!$B$22:$BC$22,FALSE))),"mmddyyyy"))</f>
        <v/>
      </c>
      <c r="G230" s="7" t="str">
        <f>IF(TRIM($E230)&lt;&gt;"",IF($D230=1,IFERROR(VLOOKUP(INDEX('Member Census'!$B$23:$BC$1401,MATCH($A230,'Member Census'!$A$23:$A$1401,FALSE),MATCH(G$1,'Member Census'!$B$22:$BC$22,FALSE)),Key!$C$2:$F$29,4,FALSE),""),G229),"")</f>
        <v/>
      </c>
      <c r="H230" s="7" t="str">
        <f>IF(TRIM($E230)&lt;&gt;"",IF($D230=1,IF(TRIM(INDEX('Member Census'!$B$23:$BC$1401,MATCH($A230,'Member Census'!$A$23:$A$1401,FALSE),MATCH(H$1,'Member Census'!$B$22:$BC$22,FALSE)))="",$G230,IFERROR(VLOOKUP(INDEX('Member Census'!$B$23:$BC$1401,MATCH($A230,'Member Census'!$A$23:$A$1401,FALSE),MATCH(H$1,'Member Census'!$B$22:$BC$22,FALSE)),Key!$D$2:$F$29,3,FALSE),"")),H229),"")</f>
        <v/>
      </c>
      <c r="I230" s="7" t="str">
        <f>IF(TRIM(INDEX('Member Census'!$B$23:$BC$1401,MATCH($A230,'Member Census'!$A$23:$A$1401,FALSE),MATCH(I$1,'Member Census'!$B$22:$BC$22,FALSE)))="","",INDEX('Member Census'!$B$23:$BC$1401,MATCH($A230,'Member Census'!$A$23:$A$1401,FALSE),MATCH(I$1,'Member Census'!$B$22:$BC$22,FALSE)))</f>
        <v/>
      </c>
      <c r="J230" s="7"/>
      <c r="K230" s="7" t="str">
        <f>LEFT(TRIM(IF(TRIM(INDEX('Member Census'!$B$23:$BC$1401,MATCH($A230,'Member Census'!$A$23:$A$1401,FALSE),MATCH(K$1,'Member Census'!$B$22:$BC$22,FALSE)))="",IF(AND(TRIM($E230)&lt;&gt;"",$D230&gt;1),K229,""),INDEX('Member Census'!$B$23:$BC$1401,MATCH($A230,'Member Census'!$A$23:$A$1401,FALSE),MATCH(K$1,'Member Census'!$B$22:$BC$22,FALSE)))),5)</f>
        <v/>
      </c>
      <c r="L230" s="7" t="str">
        <f t="shared" si="15"/>
        <v/>
      </c>
      <c r="M230" s="7" t="str">
        <f>IF(TRIM($E230)&lt;&gt;"",TRIM(IF(TRIM(INDEX('Member Census'!$B$23:$BC$1401,MATCH($A230,'Member Census'!$A$23:$A$1401,FALSE),MATCH(M$1,'Member Census'!$B$22:$BC$22,FALSE)))="",IF(AND(TRIM($E230)&lt;&gt;"",$D230&gt;1),M229,"N"),INDEX('Member Census'!$B$23:$BC$1401,MATCH($A230,'Member Census'!$A$23:$A$1401,FALSE),MATCH(M$1,'Member Census'!$B$22:$BC$22,FALSE)))),"")</f>
        <v/>
      </c>
      <c r="N230" s="7"/>
      <c r="O230" s="7" t="str">
        <f>TRIM(IF(TRIM(INDEX('Member Census'!$B$23:$BC$1401,MATCH($A230,'Member Census'!$A$23:$A$1401,FALSE),MATCH(O$1,'Member Census'!$B$22:$BC$22,FALSE)))="",IF(AND(TRIM($E230)&lt;&gt;"",$D230&gt;1),O229,""),INDEX('Member Census'!$B$23:$BC$1401,MATCH($A230,'Member Census'!$A$23:$A$1401,FALSE),MATCH(O$1,'Member Census'!$B$22:$BC$22,FALSE))))</f>
        <v/>
      </c>
      <c r="P230" s="7" t="str">
        <f>TRIM(IF(TRIM(INDEX('Member Census'!$B$23:$BC$1401,MATCH($A230,'Member Census'!$A$23:$A$1401,FALSE),MATCH(P$1,'Member Census'!$B$22:$BC$22,FALSE)))="",IF(AND(TRIM($E230)&lt;&gt;"",$D230&gt;1),P229,""),INDEX('Member Census'!$B$23:$BC$1401,MATCH($A230,'Member Census'!$A$23:$A$1401,FALSE),MATCH(P$1,'Member Census'!$B$22:$BC$22,FALSE))))</f>
        <v/>
      </c>
      <c r="Q230" s="7"/>
    </row>
    <row r="231" spans="1:17" x14ac:dyDescent="0.3">
      <c r="A231" s="1">
        <f t="shared" si="13"/>
        <v>224</v>
      </c>
      <c r="B231" s="3"/>
      <c r="C231" s="7" t="str">
        <f t="shared" si="14"/>
        <v/>
      </c>
      <c r="D231" s="7" t="str">
        <f t="shared" si="12"/>
        <v/>
      </c>
      <c r="E231" s="9" t="str">
        <f>IF(TRIM(INDEX('Member Census'!$B$23:$BC$1401,MATCH($A231,'Member Census'!$A$23:$A$1401,FALSE),MATCH(E$1,'Member Census'!$B$22:$BC$22,FALSE)))="","",VLOOKUP(INDEX('Member Census'!$B$23:$BC$1401,MATCH($A231,'Member Census'!$A$23:$A$1401,FALSE),MATCH(E$1,'Member Census'!$B$22:$BC$22,FALSE)),Key!$A$2:$B$27,2,FALSE))</f>
        <v/>
      </c>
      <c r="F231" s="10" t="str">
        <f>IF(TRIM(INDEX('Member Census'!$B$23:$BC$1401,MATCH($A231,'Member Census'!$A$23:$A$1401,FALSE),MATCH(F$1,'Member Census'!$B$22:$BC$22,FALSE)))="","",TEXT(TRIM(INDEX('Member Census'!$B$23:$BC$1401,MATCH($A231,'Member Census'!$A$23:$A$1401,FALSE),MATCH(F$1,'Member Census'!$B$22:$BC$22,FALSE))),"mmddyyyy"))</f>
        <v/>
      </c>
      <c r="G231" s="7" t="str">
        <f>IF(TRIM($E231)&lt;&gt;"",IF($D231=1,IFERROR(VLOOKUP(INDEX('Member Census'!$B$23:$BC$1401,MATCH($A231,'Member Census'!$A$23:$A$1401,FALSE),MATCH(G$1,'Member Census'!$B$22:$BC$22,FALSE)),Key!$C$2:$F$29,4,FALSE),""),G230),"")</f>
        <v/>
      </c>
      <c r="H231" s="7" t="str">
        <f>IF(TRIM($E231)&lt;&gt;"",IF($D231=1,IF(TRIM(INDEX('Member Census'!$B$23:$BC$1401,MATCH($A231,'Member Census'!$A$23:$A$1401,FALSE),MATCH(H$1,'Member Census'!$B$22:$BC$22,FALSE)))="",$G231,IFERROR(VLOOKUP(INDEX('Member Census'!$B$23:$BC$1401,MATCH($A231,'Member Census'!$A$23:$A$1401,FALSE),MATCH(H$1,'Member Census'!$B$22:$BC$22,FALSE)),Key!$D$2:$F$29,3,FALSE),"")),H230),"")</f>
        <v/>
      </c>
      <c r="I231" s="7" t="str">
        <f>IF(TRIM(INDEX('Member Census'!$B$23:$BC$1401,MATCH($A231,'Member Census'!$A$23:$A$1401,FALSE),MATCH(I$1,'Member Census'!$B$22:$BC$22,FALSE)))="","",INDEX('Member Census'!$B$23:$BC$1401,MATCH($A231,'Member Census'!$A$23:$A$1401,FALSE),MATCH(I$1,'Member Census'!$B$22:$BC$22,FALSE)))</f>
        <v/>
      </c>
      <c r="J231" s="7"/>
      <c r="K231" s="7" t="str">
        <f>LEFT(TRIM(IF(TRIM(INDEX('Member Census'!$B$23:$BC$1401,MATCH($A231,'Member Census'!$A$23:$A$1401,FALSE),MATCH(K$1,'Member Census'!$B$22:$BC$22,FALSE)))="",IF(AND(TRIM($E231)&lt;&gt;"",$D231&gt;1),K230,""),INDEX('Member Census'!$B$23:$BC$1401,MATCH($A231,'Member Census'!$A$23:$A$1401,FALSE),MATCH(K$1,'Member Census'!$B$22:$BC$22,FALSE)))),5)</f>
        <v/>
      </c>
      <c r="L231" s="7" t="str">
        <f t="shared" si="15"/>
        <v/>
      </c>
      <c r="M231" s="7" t="str">
        <f>IF(TRIM($E231)&lt;&gt;"",TRIM(IF(TRIM(INDEX('Member Census'!$B$23:$BC$1401,MATCH($A231,'Member Census'!$A$23:$A$1401,FALSE),MATCH(M$1,'Member Census'!$B$22:$BC$22,FALSE)))="",IF(AND(TRIM($E231)&lt;&gt;"",$D231&gt;1),M230,"N"),INDEX('Member Census'!$B$23:$BC$1401,MATCH($A231,'Member Census'!$A$23:$A$1401,FALSE),MATCH(M$1,'Member Census'!$B$22:$BC$22,FALSE)))),"")</f>
        <v/>
      </c>
      <c r="N231" s="7"/>
      <c r="O231" s="7" t="str">
        <f>TRIM(IF(TRIM(INDEX('Member Census'!$B$23:$BC$1401,MATCH($A231,'Member Census'!$A$23:$A$1401,FALSE),MATCH(O$1,'Member Census'!$B$22:$BC$22,FALSE)))="",IF(AND(TRIM($E231)&lt;&gt;"",$D231&gt;1),O230,""),INDEX('Member Census'!$B$23:$BC$1401,MATCH($A231,'Member Census'!$A$23:$A$1401,FALSE),MATCH(O$1,'Member Census'!$B$22:$BC$22,FALSE))))</f>
        <v/>
      </c>
      <c r="P231" s="7" t="str">
        <f>TRIM(IF(TRIM(INDEX('Member Census'!$B$23:$BC$1401,MATCH($A231,'Member Census'!$A$23:$A$1401,FALSE),MATCH(P$1,'Member Census'!$B$22:$BC$22,FALSE)))="",IF(AND(TRIM($E231)&lt;&gt;"",$D231&gt;1),P230,""),INDEX('Member Census'!$B$23:$BC$1401,MATCH($A231,'Member Census'!$A$23:$A$1401,FALSE),MATCH(P$1,'Member Census'!$B$22:$BC$22,FALSE))))</f>
        <v/>
      </c>
      <c r="Q231" s="7"/>
    </row>
    <row r="232" spans="1:17" x14ac:dyDescent="0.3">
      <c r="A232" s="1">
        <f t="shared" si="13"/>
        <v>225</v>
      </c>
      <c r="B232" s="3"/>
      <c r="C232" s="7" t="str">
        <f t="shared" si="14"/>
        <v/>
      </c>
      <c r="D232" s="7" t="str">
        <f t="shared" si="12"/>
        <v/>
      </c>
      <c r="E232" s="9" t="str">
        <f>IF(TRIM(INDEX('Member Census'!$B$23:$BC$1401,MATCH($A232,'Member Census'!$A$23:$A$1401,FALSE),MATCH(E$1,'Member Census'!$B$22:$BC$22,FALSE)))="","",VLOOKUP(INDEX('Member Census'!$B$23:$BC$1401,MATCH($A232,'Member Census'!$A$23:$A$1401,FALSE),MATCH(E$1,'Member Census'!$B$22:$BC$22,FALSE)),Key!$A$2:$B$27,2,FALSE))</f>
        <v/>
      </c>
      <c r="F232" s="10" t="str">
        <f>IF(TRIM(INDEX('Member Census'!$B$23:$BC$1401,MATCH($A232,'Member Census'!$A$23:$A$1401,FALSE),MATCH(F$1,'Member Census'!$B$22:$BC$22,FALSE)))="","",TEXT(TRIM(INDEX('Member Census'!$B$23:$BC$1401,MATCH($A232,'Member Census'!$A$23:$A$1401,FALSE),MATCH(F$1,'Member Census'!$B$22:$BC$22,FALSE))),"mmddyyyy"))</f>
        <v/>
      </c>
      <c r="G232" s="7" t="str">
        <f>IF(TRIM($E232)&lt;&gt;"",IF($D232=1,IFERROR(VLOOKUP(INDEX('Member Census'!$B$23:$BC$1401,MATCH($A232,'Member Census'!$A$23:$A$1401,FALSE),MATCH(G$1,'Member Census'!$B$22:$BC$22,FALSE)),Key!$C$2:$F$29,4,FALSE),""),G231),"")</f>
        <v/>
      </c>
      <c r="H232" s="7" t="str">
        <f>IF(TRIM($E232)&lt;&gt;"",IF($D232=1,IF(TRIM(INDEX('Member Census'!$B$23:$BC$1401,MATCH($A232,'Member Census'!$A$23:$A$1401,FALSE),MATCH(H$1,'Member Census'!$B$22:$BC$22,FALSE)))="",$G232,IFERROR(VLOOKUP(INDEX('Member Census'!$B$23:$BC$1401,MATCH($A232,'Member Census'!$A$23:$A$1401,FALSE),MATCH(H$1,'Member Census'!$B$22:$BC$22,FALSE)),Key!$D$2:$F$29,3,FALSE),"")),H231),"")</f>
        <v/>
      </c>
      <c r="I232" s="7" t="str">
        <f>IF(TRIM(INDEX('Member Census'!$B$23:$BC$1401,MATCH($A232,'Member Census'!$A$23:$A$1401,FALSE),MATCH(I$1,'Member Census'!$B$22:$BC$22,FALSE)))="","",INDEX('Member Census'!$B$23:$BC$1401,MATCH($A232,'Member Census'!$A$23:$A$1401,FALSE),MATCH(I$1,'Member Census'!$B$22:$BC$22,FALSE)))</f>
        <v/>
      </c>
      <c r="J232" s="7"/>
      <c r="K232" s="7" t="str">
        <f>LEFT(TRIM(IF(TRIM(INDEX('Member Census'!$B$23:$BC$1401,MATCH($A232,'Member Census'!$A$23:$A$1401,FALSE),MATCH(K$1,'Member Census'!$B$22:$BC$22,FALSE)))="",IF(AND(TRIM($E232)&lt;&gt;"",$D232&gt;1),K231,""),INDEX('Member Census'!$B$23:$BC$1401,MATCH($A232,'Member Census'!$A$23:$A$1401,FALSE),MATCH(K$1,'Member Census'!$B$22:$BC$22,FALSE)))),5)</f>
        <v/>
      </c>
      <c r="L232" s="7" t="str">
        <f t="shared" si="15"/>
        <v/>
      </c>
      <c r="M232" s="7" t="str">
        <f>IF(TRIM($E232)&lt;&gt;"",TRIM(IF(TRIM(INDEX('Member Census'!$B$23:$BC$1401,MATCH($A232,'Member Census'!$A$23:$A$1401,FALSE),MATCH(M$1,'Member Census'!$B$22:$BC$22,FALSE)))="",IF(AND(TRIM($E232)&lt;&gt;"",$D232&gt;1),M231,"N"),INDEX('Member Census'!$B$23:$BC$1401,MATCH($A232,'Member Census'!$A$23:$A$1401,FALSE),MATCH(M$1,'Member Census'!$B$22:$BC$22,FALSE)))),"")</f>
        <v/>
      </c>
      <c r="N232" s="7"/>
      <c r="O232" s="7" t="str">
        <f>TRIM(IF(TRIM(INDEX('Member Census'!$B$23:$BC$1401,MATCH($A232,'Member Census'!$A$23:$A$1401,FALSE),MATCH(O$1,'Member Census'!$B$22:$BC$22,FALSE)))="",IF(AND(TRIM($E232)&lt;&gt;"",$D232&gt;1),O231,""),INDEX('Member Census'!$B$23:$BC$1401,MATCH($A232,'Member Census'!$A$23:$A$1401,FALSE),MATCH(O$1,'Member Census'!$B$22:$BC$22,FALSE))))</f>
        <v/>
      </c>
      <c r="P232" s="7" t="str">
        <f>TRIM(IF(TRIM(INDEX('Member Census'!$B$23:$BC$1401,MATCH($A232,'Member Census'!$A$23:$A$1401,FALSE),MATCH(P$1,'Member Census'!$B$22:$BC$22,FALSE)))="",IF(AND(TRIM($E232)&lt;&gt;"",$D232&gt;1),P231,""),INDEX('Member Census'!$B$23:$BC$1401,MATCH($A232,'Member Census'!$A$23:$A$1401,FALSE),MATCH(P$1,'Member Census'!$B$22:$BC$22,FALSE))))</f>
        <v/>
      </c>
      <c r="Q232" s="7"/>
    </row>
    <row r="233" spans="1:17" x14ac:dyDescent="0.3">
      <c r="A233" s="1">
        <f t="shared" si="13"/>
        <v>226</v>
      </c>
      <c r="B233" s="3"/>
      <c r="C233" s="7" t="str">
        <f t="shared" si="14"/>
        <v/>
      </c>
      <c r="D233" s="7" t="str">
        <f t="shared" si="12"/>
        <v/>
      </c>
      <c r="E233" s="9" t="str">
        <f>IF(TRIM(INDEX('Member Census'!$B$23:$BC$1401,MATCH($A233,'Member Census'!$A$23:$A$1401,FALSE),MATCH(E$1,'Member Census'!$B$22:$BC$22,FALSE)))="","",VLOOKUP(INDEX('Member Census'!$B$23:$BC$1401,MATCH($A233,'Member Census'!$A$23:$A$1401,FALSE),MATCH(E$1,'Member Census'!$B$22:$BC$22,FALSE)),Key!$A$2:$B$27,2,FALSE))</f>
        <v/>
      </c>
      <c r="F233" s="10" t="str">
        <f>IF(TRIM(INDEX('Member Census'!$B$23:$BC$1401,MATCH($A233,'Member Census'!$A$23:$A$1401,FALSE),MATCH(F$1,'Member Census'!$B$22:$BC$22,FALSE)))="","",TEXT(TRIM(INDEX('Member Census'!$B$23:$BC$1401,MATCH($A233,'Member Census'!$A$23:$A$1401,FALSE),MATCH(F$1,'Member Census'!$B$22:$BC$22,FALSE))),"mmddyyyy"))</f>
        <v/>
      </c>
      <c r="G233" s="7" t="str">
        <f>IF(TRIM($E233)&lt;&gt;"",IF($D233=1,IFERROR(VLOOKUP(INDEX('Member Census'!$B$23:$BC$1401,MATCH($A233,'Member Census'!$A$23:$A$1401,FALSE),MATCH(G$1,'Member Census'!$B$22:$BC$22,FALSE)),Key!$C$2:$F$29,4,FALSE),""),G232),"")</f>
        <v/>
      </c>
      <c r="H233" s="7" t="str">
        <f>IF(TRIM($E233)&lt;&gt;"",IF($D233=1,IF(TRIM(INDEX('Member Census'!$B$23:$BC$1401,MATCH($A233,'Member Census'!$A$23:$A$1401,FALSE),MATCH(H$1,'Member Census'!$B$22:$BC$22,FALSE)))="",$G233,IFERROR(VLOOKUP(INDEX('Member Census'!$B$23:$BC$1401,MATCH($A233,'Member Census'!$A$23:$A$1401,FALSE),MATCH(H$1,'Member Census'!$B$22:$BC$22,FALSE)),Key!$D$2:$F$29,3,FALSE),"")),H232),"")</f>
        <v/>
      </c>
      <c r="I233" s="7" t="str">
        <f>IF(TRIM(INDEX('Member Census'!$B$23:$BC$1401,MATCH($A233,'Member Census'!$A$23:$A$1401,FALSE),MATCH(I$1,'Member Census'!$B$22:$BC$22,FALSE)))="","",INDEX('Member Census'!$B$23:$BC$1401,MATCH($A233,'Member Census'!$A$23:$A$1401,FALSE),MATCH(I$1,'Member Census'!$B$22:$BC$22,FALSE)))</f>
        <v/>
      </c>
      <c r="J233" s="7"/>
      <c r="K233" s="7" t="str">
        <f>LEFT(TRIM(IF(TRIM(INDEX('Member Census'!$B$23:$BC$1401,MATCH($A233,'Member Census'!$A$23:$A$1401,FALSE),MATCH(K$1,'Member Census'!$B$22:$BC$22,FALSE)))="",IF(AND(TRIM($E233)&lt;&gt;"",$D233&gt;1),K232,""),INDEX('Member Census'!$B$23:$BC$1401,MATCH($A233,'Member Census'!$A$23:$A$1401,FALSE),MATCH(K$1,'Member Census'!$B$22:$BC$22,FALSE)))),5)</f>
        <v/>
      </c>
      <c r="L233" s="7" t="str">
        <f t="shared" si="15"/>
        <v/>
      </c>
      <c r="M233" s="7" t="str">
        <f>IF(TRIM($E233)&lt;&gt;"",TRIM(IF(TRIM(INDEX('Member Census'!$B$23:$BC$1401,MATCH($A233,'Member Census'!$A$23:$A$1401,FALSE),MATCH(M$1,'Member Census'!$B$22:$BC$22,FALSE)))="",IF(AND(TRIM($E233)&lt;&gt;"",$D233&gt;1),M232,"N"),INDEX('Member Census'!$B$23:$BC$1401,MATCH($A233,'Member Census'!$A$23:$A$1401,FALSE),MATCH(M$1,'Member Census'!$B$22:$BC$22,FALSE)))),"")</f>
        <v/>
      </c>
      <c r="N233" s="7"/>
      <c r="O233" s="7" t="str">
        <f>TRIM(IF(TRIM(INDEX('Member Census'!$B$23:$BC$1401,MATCH($A233,'Member Census'!$A$23:$A$1401,FALSE),MATCH(O$1,'Member Census'!$B$22:$BC$22,FALSE)))="",IF(AND(TRIM($E233)&lt;&gt;"",$D233&gt;1),O232,""),INDEX('Member Census'!$B$23:$BC$1401,MATCH($A233,'Member Census'!$A$23:$A$1401,FALSE),MATCH(O$1,'Member Census'!$B$22:$BC$22,FALSE))))</f>
        <v/>
      </c>
      <c r="P233" s="7" t="str">
        <f>TRIM(IF(TRIM(INDEX('Member Census'!$B$23:$BC$1401,MATCH($A233,'Member Census'!$A$23:$A$1401,FALSE),MATCH(P$1,'Member Census'!$B$22:$BC$22,FALSE)))="",IF(AND(TRIM($E233)&lt;&gt;"",$D233&gt;1),P232,""),INDEX('Member Census'!$B$23:$BC$1401,MATCH($A233,'Member Census'!$A$23:$A$1401,FALSE),MATCH(P$1,'Member Census'!$B$22:$BC$22,FALSE))))</f>
        <v/>
      </c>
      <c r="Q233" s="7"/>
    </row>
    <row r="234" spans="1:17" x14ac:dyDescent="0.3">
      <c r="A234" s="1">
        <f t="shared" si="13"/>
        <v>227</v>
      </c>
      <c r="B234" s="3"/>
      <c r="C234" s="7" t="str">
        <f t="shared" si="14"/>
        <v/>
      </c>
      <c r="D234" s="7" t="str">
        <f t="shared" si="12"/>
        <v/>
      </c>
      <c r="E234" s="9" t="str">
        <f>IF(TRIM(INDEX('Member Census'!$B$23:$BC$1401,MATCH($A234,'Member Census'!$A$23:$A$1401,FALSE),MATCH(E$1,'Member Census'!$B$22:$BC$22,FALSE)))="","",VLOOKUP(INDEX('Member Census'!$B$23:$BC$1401,MATCH($A234,'Member Census'!$A$23:$A$1401,FALSE),MATCH(E$1,'Member Census'!$B$22:$BC$22,FALSE)),Key!$A$2:$B$27,2,FALSE))</f>
        <v/>
      </c>
      <c r="F234" s="10" t="str">
        <f>IF(TRIM(INDEX('Member Census'!$B$23:$BC$1401,MATCH($A234,'Member Census'!$A$23:$A$1401,FALSE),MATCH(F$1,'Member Census'!$B$22:$BC$22,FALSE)))="","",TEXT(TRIM(INDEX('Member Census'!$B$23:$BC$1401,MATCH($A234,'Member Census'!$A$23:$A$1401,FALSE),MATCH(F$1,'Member Census'!$B$22:$BC$22,FALSE))),"mmddyyyy"))</f>
        <v/>
      </c>
      <c r="G234" s="7" t="str">
        <f>IF(TRIM($E234)&lt;&gt;"",IF($D234=1,IFERROR(VLOOKUP(INDEX('Member Census'!$B$23:$BC$1401,MATCH($A234,'Member Census'!$A$23:$A$1401,FALSE),MATCH(G$1,'Member Census'!$B$22:$BC$22,FALSE)),Key!$C$2:$F$29,4,FALSE),""),G233),"")</f>
        <v/>
      </c>
      <c r="H234" s="7" t="str">
        <f>IF(TRIM($E234)&lt;&gt;"",IF($D234=1,IF(TRIM(INDEX('Member Census'!$B$23:$BC$1401,MATCH($A234,'Member Census'!$A$23:$A$1401,FALSE),MATCH(H$1,'Member Census'!$B$22:$BC$22,FALSE)))="",$G234,IFERROR(VLOOKUP(INDEX('Member Census'!$B$23:$BC$1401,MATCH($A234,'Member Census'!$A$23:$A$1401,FALSE),MATCH(H$1,'Member Census'!$B$22:$BC$22,FALSE)),Key!$D$2:$F$29,3,FALSE),"")),H233),"")</f>
        <v/>
      </c>
      <c r="I234" s="7" t="str">
        <f>IF(TRIM(INDEX('Member Census'!$B$23:$BC$1401,MATCH($A234,'Member Census'!$A$23:$A$1401,FALSE),MATCH(I$1,'Member Census'!$B$22:$BC$22,FALSE)))="","",INDEX('Member Census'!$B$23:$BC$1401,MATCH($A234,'Member Census'!$A$23:$A$1401,FALSE),MATCH(I$1,'Member Census'!$B$22:$BC$22,FALSE)))</f>
        <v/>
      </c>
      <c r="J234" s="7"/>
      <c r="K234" s="7" t="str">
        <f>LEFT(TRIM(IF(TRIM(INDEX('Member Census'!$B$23:$BC$1401,MATCH($A234,'Member Census'!$A$23:$A$1401,FALSE),MATCH(K$1,'Member Census'!$B$22:$BC$22,FALSE)))="",IF(AND(TRIM($E234)&lt;&gt;"",$D234&gt;1),K233,""),INDEX('Member Census'!$B$23:$BC$1401,MATCH($A234,'Member Census'!$A$23:$A$1401,FALSE),MATCH(K$1,'Member Census'!$B$22:$BC$22,FALSE)))),5)</f>
        <v/>
      </c>
      <c r="L234" s="7" t="str">
        <f t="shared" si="15"/>
        <v/>
      </c>
      <c r="M234" s="7" t="str">
        <f>IF(TRIM($E234)&lt;&gt;"",TRIM(IF(TRIM(INDEX('Member Census'!$B$23:$BC$1401,MATCH($A234,'Member Census'!$A$23:$A$1401,FALSE),MATCH(M$1,'Member Census'!$B$22:$BC$22,FALSE)))="",IF(AND(TRIM($E234)&lt;&gt;"",$D234&gt;1),M233,"N"),INDEX('Member Census'!$B$23:$BC$1401,MATCH($A234,'Member Census'!$A$23:$A$1401,FALSE),MATCH(M$1,'Member Census'!$B$22:$BC$22,FALSE)))),"")</f>
        <v/>
      </c>
      <c r="N234" s="7"/>
      <c r="O234" s="7" t="str">
        <f>TRIM(IF(TRIM(INDEX('Member Census'!$B$23:$BC$1401,MATCH($A234,'Member Census'!$A$23:$A$1401,FALSE),MATCH(O$1,'Member Census'!$B$22:$BC$22,FALSE)))="",IF(AND(TRIM($E234)&lt;&gt;"",$D234&gt;1),O233,""),INDEX('Member Census'!$B$23:$BC$1401,MATCH($A234,'Member Census'!$A$23:$A$1401,FALSE),MATCH(O$1,'Member Census'!$B$22:$BC$22,FALSE))))</f>
        <v/>
      </c>
      <c r="P234" s="7" t="str">
        <f>TRIM(IF(TRIM(INDEX('Member Census'!$B$23:$BC$1401,MATCH($A234,'Member Census'!$A$23:$A$1401,FALSE),MATCH(P$1,'Member Census'!$B$22:$BC$22,FALSE)))="",IF(AND(TRIM($E234)&lt;&gt;"",$D234&gt;1),P233,""),INDEX('Member Census'!$B$23:$BC$1401,MATCH($A234,'Member Census'!$A$23:$A$1401,FALSE),MATCH(P$1,'Member Census'!$B$22:$BC$22,FALSE))))</f>
        <v/>
      </c>
      <c r="Q234" s="7"/>
    </row>
    <row r="235" spans="1:17" x14ac:dyDescent="0.3">
      <c r="A235" s="1">
        <f t="shared" si="13"/>
        <v>228</v>
      </c>
      <c r="B235" s="3"/>
      <c r="C235" s="7" t="str">
        <f t="shared" si="14"/>
        <v/>
      </c>
      <c r="D235" s="7" t="str">
        <f t="shared" si="12"/>
        <v/>
      </c>
      <c r="E235" s="9" t="str">
        <f>IF(TRIM(INDEX('Member Census'!$B$23:$BC$1401,MATCH($A235,'Member Census'!$A$23:$A$1401,FALSE),MATCH(E$1,'Member Census'!$B$22:$BC$22,FALSE)))="","",VLOOKUP(INDEX('Member Census'!$B$23:$BC$1401,MATCH($A235,'Member Census'!$A$23:$A$1401,FALSE),MATCH(E$1,'Member Census'!$B$22:$BC$22,FALSE)),Key!$A$2:$B$27,2,FALSE))</f>
        <v/>
      </c>
      <c r="F235" s="10" t="str">
        <f>IF(TRIM(INDEX('Member Census'!$B$23:$BC$1401,MATCH($A235,'Member Census'!$A$23:$A$1401,FALSE),MATCH(F$1,'Member Census'!$B$22:$BC$22,FALSE)))="","",TEXT(TRIM(INDEX('Member Census'!$B$23:$BC$1401,MATCH($A235,'Member Census'!$A$23:$A$1401,FALSE),MATCH(F$1,'Member Census'!$B$22:$BC$22,FALSE))),"mmddyyyy"))</f>
        <v/>
      </c>
      <c r="G235" s="7" t="str">
        <f>IF(TRIM($E235)&lt;&gt;"",IF($D235=1,IFERROR(VLOOKUP(INDEX('Member Census'!$B$23:$BC$1401,MATCH($A235,'Member Census'!$A$23:$A$1401,FALSE),MATCH(G$1,'Member Census'!$B$22:$BC$22,FALSE)),Key!$C$2:$F$29,4,FALSE),""),G234),"")</f>
        <v/>
      </c>
      <c r="H235" s="7" t="str">
        <f>IF(TRIM($E235)&lt;&gt;"",IF($D235=1,IF(TRIM(INDEX('Member Census'!$B$23:$BC$1401,MATCH($A235,'Member Census'!$A$23:$A$1401,FALSE),MATCH(H$1,'Member Census'!$B$22:$BC$22,FALSE)))="",$G235,IFERROR(VLOOKUP(INDEX('Member Census'!$B$23:$BC$1401,MATCH($A235,'Member Census'!$A$23:$A$1401,FALSE),MATCH(H$1,'Member Census'!$B$22:$BC$22,FALSE)),Key!$D$2:$F$29,3,FALSE),"")),H234),"")</f>
        <v/>
      </c>
      <c r="I235" s="7" t="str">
        <f>IF(TRIM(INDEX('Member Census'!$B$23:$BC$1401,MATCH($A235,'Member Census'!$A$23:$A$1401,FALSE),MATCH(I$1,'Member Census'!$B$22:$BC$22,FALSE)))="","",INDEX('Member Census'!$B$23:$BC$1401,MATCH($A235,'Member Census'!$A$23:$A$1401,FALSE),MATCH(I$1,'Member Census'!$B$22:$BC$22,FALSE)))</f>
        <v/>
      </c>
      <c r="J235" s="7"/>
      <c r="K235" s="7" t="str">
        <f>LEFT(TRIM(IF(TRIM(INDEX('Member Census'!$B$23:$BC$1401,MATCH($A235,'Member Census'!$A$23:$A$1401,FALSE),MATCH(K$1,'Member Census'!$B$22:$BC$22,FALSE)))="",IF(AND(TRIM($E235)&lt;&gt;"",$D235&gt;1),K234,""),INDEX('Member Census'!$B$23:$BC$1401,MATCH($A235,'Member Census'!$A$23:$A$1401,FALSE),MATCH(K$1,'Member Census'!$B$22:$BC$22,FALSE)))),5)</f>
        <v/>
      </c>
      <c r="L235" s="7" t="str">
        <f t="shared" si="15"/>
        <v/>
      </c>
      <c r="M235" s="7" t="str">
        <f>IF(TRIM($E235)&lt;&gt;"",TRIM(IF(TRIM(INDEX('Member Census'!$B$23:$BC$1401,MATCH($A235,'Member Census'!$A$23:$A$1401,FALSE),MATCH(M$1,'Member Census'!$B$22:$BC$22,FALSE)))="",IF(AND(TRIM($E235)&lt;&gt;"",$D235&gt;1),M234,"N"),INDEX('Member Census'!$B$23:$BC$1401,MATCH($A235,'Member Census'!$A$23:$A$1401,FALSE),MATCH(M$1,'Member Census'!$B$22:$BC$22,FALSE)))),"")</f>
        <v/>
      </c>
      <c r="N235" s="7"/>
      <c r="O235" s="7" t="str">
        <f>TRIM(IF(TRIM(INDEX('Member Census'!$B$23:$BC$1401,MATCH($A235,'Member Census'!$A$23:$A$1401,FALSE),MATCH(O$1,'Member Census'!$B$22:$BC$22,FALSE)))="",IF(AND(TRIM($E235)&lt;&gt;"",$D235&gt;1),O234,""),INDEX('Member Census'!$B$23:$BC$1401,MATCH($A235,'Member Census'!$A$23:$A$1401,FALSE),MATCH(O$1,'Member Census'!$B$22:$BC$22,FALSE))))</f>
        <v/>
      </c>
      <c r="P235" s="7" t="str">
        <f>TRIM(IF(TRIM(INDEX('Member Census'!$B$23:$BC$1401,MATCH($A235,'Member Census'!$A$23:$A$1401,FALSE),MATCH(P$1,'Member Census'!$B$22:$BC$22,FALSE)))="",IF(AND(TRIM($E235)&lt;&gt;"",$D235&gt;1),P234,""),INDEX('Member Census'!$B$23:$BC$1401,MATCH($A235,'Member Census'!$A$23:$A$1401,FALSE),MATCH(P$1,'Member Census'!$B$22:$BC$22,FALSE))))</f>
        <v/>
      </c>
      <c r="Q235" s="7"/>
    </row>
    <row r="236" spans="1:17" x14ac:dyDescent="0.3">
      <c r="A236" s="1">
        <f t="shared" si="13"/>
        <v>229</v>
      </c>
      <c r="B236" s="3"/>
      <c r="C236" s="7" t="str">
        <f t="shared" si="14"/>
        <v/>
      </c>
      <c r="D236" s="7" t="str">
        <f t="shared" si="12"/>
        <v/>
      </c>
      <c r="E236" s="9" t="str">
        <f>IF(TRIM(INDEX('Member Census'!$B$23:$BC$1401,MATCH($A236,'Member Census'!$A$23:$A$1401,FALSE),MATCH(E$1,'Member Census'!$B$22:$BC$22,FALSE)))="","",VLOOKUP(INDEX('Member Census'!$B$23:$BC$1401,MATCH($A236,'Member Census'!$A$23:$A$1401,FALSE),MATCH(E$1,'Member Census'!$B$22:$BC$22,FALSE)),Key!$A$2:$B$27,2,FALSE))</f>
        <v/>
      </c>
      <c r="F236" s="10" t="str">
        <f>IF(TRIM(INDEX('Member Census'!$B$23:$BC$1401,MATCH($A236,'Member Census'!$A$23:$A$1401,FALSE),MATCH(F$1,'Member Census'!$B$22:$BC$22,FALSE)))="","",TEXT(TRIM(INDEX('Member Census'!$B$23:$BC$1401,MATCH($A236,'Member Census'!$A$23:$A$1401,FALSE),MATCH(F$1,'Member Census'!$B$22:$BC$22,FALSE))),"mmddyyyy"))</f>
        <v/>
      </c>
      <c r="G236" s="7" t="str">
        <f>IF(TRIM($E236)&lt;&gt;"",IF($D236=1,IFERROR(VLOOKUP(INDEX('Member Census'!$B$23:$BC$1401,MATCH($A236,'Member Census'!$A$23:$A$1401,FALSE),MATCH(G$1,'Member Census'!$B$22:$BC$22,FALSE)),Key!$C$2:$F$29,4,FALSE),""),G235),"")</f>
        <v/>
      </c>
      <c r="H236" s="7" t="str">
        <f>IF(TRIM($E236)&lt;&gt;"",IF($D236=1,IF(TRIM(INDEX('Member Census'!$B$23:$BC$1401,MATCH($A236,'Member Census'!$A$23:$A$1401,FALSE),MATCH(H$1,'Member Census'!$B$22:$BC$22,FALSE)))="",$G236,IFERROR(VLOOKUP(INDEX('Member Census'!$B$23:$BC$1401,MATCH($A236,'Member Census'!$A$23:$A$1401,FALSE),MATCH(H$1,'Member Census'!$B$22:$BC$22,FALSE)),Key!$D$2:$F$29,3,FALSE),"")),H235),"")</f>
        <v/>
      </c>
      <c r="I236" s="7" t="str">
        <f>IF(TRIM(INDEX('Member Census'!$B$23:$BC$1401,MATCH($A236,'Member Census'!$A$23:$A$1401,FALSE),MATCH(I$1,'Member Census'!$B$22:$BC$22,FALSE)))="","",INDEX('Member Census'!$B$23:$BC$1401,MATCH($A236,'Member Census'!$A$23:$A$1401,FALSE),MATCH(I$1,'Member Census'!$B$22:$BC$22,FALSE)))</f>
        <v/>
      </c>
      <c r="J236" s="7"/>
      <c r="K236" s="7" t="str">
        <f>LEFT(TRIM(IF(TRIM(INDEX('Member Census'!$B$23:$BC$1401,MATCH($A236,'Member Census'!$A$23:$A$1401,FALSE),MATCH(K$1,'Member Census'!$B$22:$BC$22,FALSE)))="",IF(AND(TRIM($E236)&lt;&gt;"",$D236&gt;1),K235,""),INDEX('Member Census'!$B$23:$BC$1401,MATCH($A236,'Member Census'!$A$23:$A$1401,FALSE),MATCH(K$1,'Member Census'!$B$22:$BC$22,FALSE)))),5)</f>
        <v/>
      </c>
      <c r="L236" s="7" t="str">
        <f t="shared" si="15"/>
        <v/>
      </c>
      <c r="M236" s="7" t="str">
        <f>IF(TRIM($E236)&lt;&gt;"",TRIM(IF(TRIM(INDEX('Member Census'!$B$23:$BC$1401,MATCH($A236,'Member Census'!$A$23:$A$1401,FALSE),MATCH(M$1,'Member Census'!$B$22:$BC$22,FALSE)))="",IF(AND(TRIM($E236)&lt;&gt;"",$D236&gt;1),M235,"N"),INDEX('Member Census'!$B$23:$BC$1401,MATCH($A236,'Member Census'!$A$23:$A$1401,FALSE),MATCH(M$1,'Member Census'!$B$22:$BC$22,FALSE)))),"")</f>
        <v/>
      </c>
      <c r="N236" s="7"/>
      <c r="O236" s="7" t="str">
        <f>TRIM(IF(TRIM(INDEX('Member Census'!$B$23:$BC$1401,MATCH($A236,'Member Census'!$A$23:$A$1401,FALSE),MATCH(O$1,'Member Census'!$B$22:$BC$22,FALSE)))="",IF(AND(TRIM($E236)&lt;&gt;"",$D236&gt;1),O235,""),INDEX('Member Census'!$B$23:$BC$1401,MATCH($A236,'Member Census'!$A$23:$A$1401,FALSE),MATCH(O$1,'Member Census'!$B$22:$BC$22,FALSE))))</f>
        <v/>
      </c>
      <c r="P236" s="7" t="str">
        <f>TRIM(IF(TRIM(INDEX('Member Census'!$B$23:$BC$1401,MATCH($A236,'Member Census'!$A$23:$A$1401,FALSE),MATCH(P$1,'Member Census'!$B$22:$BC$22,FALSE)))="",IF(AND(TRIM($E236)&lt;&gt;"",$D236&gt;1),P235,""),INDEX('Member Census'!$B$23:$BC$1401,MATCH($A236,'Member Census'!$A$23:$A$1401,FALSE),MATCH(P$1,'Member Census'!$B$22:$BC$22,FALSE))))</f>
        <v/>
      </c>
      <c r="Q236" s="7"/>
    </row>
    <row r="237" spans="1:17" x14ac:dyDescent="0.3">
      <c r="A237" s="1">
        <f t="shared" si="13"/>
        <v>230</v>
      </c>
      <c r="B237" s="3"/>
      <c r="C237" s="7" t="str">
        <f t="shared" si="14"/>
        <v/>
      </c>
      <c r="D237" s="7" t="str">
        <f t="shared" si="12"/>
        <v/>
      </c>
      <c r="E237" s="9" t="str">
        <f>IF(TRIM(INDEX('Member Census'!$B$23:$BC$1401,MATCH($A237,'Member Census'!$A$23:$A$1401,FALSE),MATCH(E$1,'Member Census'!$B$22:$BC$22,FALSE)))="","",VLOOKUP(INDEX('Member Census'!$B$23:$BC$1401,MATCH($A237,'Member Census'!$A$23:$A$1401,FALSE),MATCH(E$1,'Member Census'!$B$22:$BC$22,FALSE)),Key!$A$2:$B$27,2,FALSE))</f>
        <v/>
      </c>
      <c r="F237" s="10" t="str">
        <f>IF(TRIM(INDEX('Member Census'!$B$23:$BC$1401,MATCH($A237,'Member Census'!$A$23:$A$1401,FALSE),MATCH(F$1,'Member Census'!$B$22:$BC$22,FALSE)))="","",TEXT(TRIM(INDEX('Member Census'!$B$23:$BC$1401,MATCH($A237,'Member Census'!$A$23:$A$1401,FALSE),MATCH(F$1,'Member Census'!$B$22:$BC$22,FALSE))),"mmddyyyy"))</f>
        <v/>
      </c>
      <c r="G237" s="7" t="str">
        <f>IF(TRIM($E237)&lt;&gt;"",IF($D237=1,IFERROR(VLOOKUP(INDEX('Member Census'!$B$23:$BC$1401,MATCH($A237,'Member Census'!$A$23:$A$1401,FALSE),MATCH(G$1,'Member Census'!$B$22:$BC$22,FALSE)),Key!$C$2:$F$29,4,FALSE),""),G236),"")</f>
        <v/>
      </c>
      <c r="H237" s="7" t="str">
        <f>IF(TRIM($E237)&lt;&gt;"",IF($D237=1,IF(TRIM(INDEX('Member Census'!$B$23:$BC$1401,MATCH($A237,'Member Census'!$A$23:$A$1401,FALSE),MATCH(H$1,'Member Census'!$B$22:$BC$22,FALSE)))="",$G237,IFERROR(VLOOKUP(INDEX('Member Census'!$B$23:$BC$1401,MATCH($A237,'Member Census'!$A$23:$A$1401,FALSE),MATCH(H$1,'Member Census'!$B$22:$BC$22,FALSE)),Key!$D$2:$F$29,3,FALSE),"")),H236),"")</f>
        <v/>
      </c>
      <c r="I237" s="7" t="str">
        <f>IF(TRIM(INDEX('Member Census'!$B$23:$BC$1401,MATCH($A237,'Member Census'!$A$23:$A$1401,FALSE),MATCH(I$1,'Member Census'!$B$22:$BC$22,FALSE)))="","",INDEX('Member Census'!$B$23:$BC$1401,MATCH($A237,'Member Census'!$A$23:$A$1401,FALSE),MATCH(I$1,'Member Census'!$B$22:$BC$22,FALSE)))</f>
        <v/>
      </c>
      <c r="J237" s="7"/>
      <c r="K237" s="7" t="str">
        <f>LEFT(TRIM(IF(TRIM(INDEX('Member Census'!$B$23:$BC$1401,MATCH($A237,'Member Census'!$A$23:$A$1401,FALSE),MATCH(K$1,'Member Census'!$B$22:$BC$22,FALSE)))="",IF(AND(TRIM($E237)&lt;&gt;"",$D237&gt;1),K236,""),INDEX('Member Census'!$B$23:$BC$1401,MATCH($A237,'Member Census'!$A$23:$A$1401,FALSE),MATCH(K$1,'Member Census'!$B$22:$BC$22,FALSE)))),5)</f>
        <v/>
      </c>
      <c r="L237" s="7" t="str">
        <f t="shared" si="15"/>
        <v/>
      </c>
      <c r="M237" s="7" t="str">
        <f>IF(TRIM($E237)&lt;&gt;"",TRIM(IF(TRIM(INDEX('Member Census'!$B$23:$BC$1401,MATCH($A237,'Member Census'!$A$23:$A$1401,FALSE),MATCH(M$1,'Member Census'!$B$22:$BC$22,FALSE)))="",IF(AND(TRIM($E237)&lt;&gt;"",$D237&gt;1),M236,"N"),INDEX('Member Census'!$B$23:$BC$1401,MATCH($A237,'Member Census'!$A$23:$A$1401,FALSE),MATCH(M$1,'Member Census'!$B$22:$BC$22,FALSE)))),"")</f>
        <v/>
      </c>
      <c r="N237" s="7"/>
      <c r="O237" s="7" t="str">
        <f>TRIM(IF(TRIM(INDEX('Member Census'!$B$23:$BC$1401,MATCH($A237,'Member Census'!$A$23:$A$1401,FALSE),MATCH(O$1,'Member Census'!$B$22:$BC$22,FALSE)))="",IF(AND(TRIM($E237)&lt;&gt;"",$D237&gt;1),O236,""),INDEX('Member Census'!$B$23:$BC$1401,MATCH($A237,'Member Census'!$A$23:$A$1401,FALSE),MATCH(O$1,'Member Census'!$B$22:$BC$22,FALSE))))</f>
        <v/>
      </c>
      <c r="P237" s="7" t="str">
        <f>TRIM(IF(TRIM(INDEX('Member Census'!$B$23:$BC$1401,MATCH($A237,'Member Census'!$A$23:$A$1401,FALSE),MATCH(P$1,'Member Census'!$B$22:$BC$22,FALSE)))="",IF(AND(TRIM($E237)&lt;&gt;"",$D237&gt;1),P236,""),INDEX('Member Census'!$B$23:$BC$1401,MATCH($A237,'Member Census'!$A$23:$A$1401,FALSE),MATCH(P$1,'Member Census'!$B$22:$BC$22,FALSE))))</f>
        <v/>
      </c>
      <c r="Q237" s="7"/>
    </row>
    <row r="238" spans="1:17" x14ac:dyDescent="0.3">
      <c r="A238" s="1">
        <f t="shared" si="13"/>
        <v>231</v>
      </c>
      <c r="B238" s="3"/>
      <c r="C238" s="7" t="str">
        <f t="shared" si="14"/>
        <v/>
      </c>
      <c r="D238" s="7" t="str">
        <f t="shared" si="12"/>
        <v/>
      </c>
      <c r="E238" s="9" t="str">
        <f>IF(TRIM(INDEX('Member Census'!$B$23:$BC$1401,MATCH($A238,'Member Census'!$A$23:$A$1401,FALSE),MATCH(E$1,'Member Census'!$B$22:$BC$22,FALSE)))="","",VLOOKUP(INDEX('Member Census'!$B$23:$BC$1401,MATCH($A238,'Member Census'!$A$23:$A$1401,FALSE),MATCH(E$1,'Member Census'!$B$22:$BC$22,FALSE)),Key!$A$2:$B$27,2,FALSE))</f>
        <v/>
      </c>
      <c r="F238" s="10" t="str">
        <f>IF(TRIM(INDEX('Member Census'!$B$23:$BC$1401,MATCH($A238,'Member Census'!$A$23:$A$1401,FALSE),MATCH(F$1,'Member Census'!$B$22:$BC$22,FALSE)))="","",TEXT(TRIM(INDEX('Member Census'!$B$23:$BC$1401,MATCH($A238,'Member Census'!$A$23:$A$1401,FALSE),MATCH(F$1,'Member Census'!$B$22:$BC$22,FALSE))),"mmddyyyy"))</f>
        <v/>
      </c>
      <c r="G238" s="7" t="str">
        <f>IF(TRIM($E238)&lt;&gt;"",IF($D238=1,IFERROR(VLOOKUP(INDEX('Member Census'!$B$23:$BC$1401,MATCH($A238,'Member Census'!$A$23:$A$1401,FALSE),MATCH(G$1,'Member Census'!$B$22:$BC$22,FALSE)),Key!$C$2:$F$29,4,FALSE),""),G237),"")</f>
        <v/>
      </c>
      <c r="H238" s="7" t="str">
        <f>IF(TRIM($E238)&lt;&gt;"",IF($D238=1,IF(TRIM(INDEX('Member Census'!$B$23:$BC$1401,MATCH($A238,'Member Census'!$A$23:$A$1401,FALSE),MATCH(H$1,'Member Census'!$B$22:$BC$22,FALSE)))="",$G238,IFERROR(VLOOKUP(INDEX('Member Census'!$B$23:$BC$1401,MATCH($A238,'Member Census'!$A$23:$A$1401,FALSE),MATCH(H$1,'Member Census'!$B$22:$BC$22,FALSE)),Key!$D$2:$F$29,3,FALSE),"")),H237),"")</f>
        <v/>
      </c>
      <c r="I238" s="7" t="str">
        <f>IF(TRIM(INDEX('Member Census'!$B$23:$BC$1401,MATCH($A238,'Member Census'!$A$23:$A$1401,FALSE),MATCH(I$1,'Member Census'!$B$22:$BC$22,FALSE)))="","",INDEX('Member Census'!$B$23:$BC$1401,MATCH($A238,'Member Census'!$A$23:$A$1401,FALSE),MATCH(I$1,'Member Census'!$B$22:$BC$22,FALSE)))</f>
        <v/>
      </c>
      <c r="J238" s="7"/>
      <c r="K238" s="7" t="str">
        <f>LEFT(TRIM(IF(TRIM(INDEX('Member Census'!$B$23:$BC$1401,MATCH($A238,'Member Census'!$A$23:$A$1401,FALSE),MATCH(K$1,'Member Census'!$B$22:$BC$22,FALSE)))="",IF(AND(TRIM($E238)&lt;&gt;"",$D238&gt;1),K237,""),INDEX('Member Census'!$B$23:$BC$1401,MATCH($A238,'Member Census'!$A$23:$A$1401,FALSE),MATCH(K$1,'Member Census'!$B$22:$BC$22,FALSE)))),5)</f>
        <v/>
      </c>
      <c r="L238" s="7" t="str">
        <f t="shared" si="15"/>
        <v/>
      </c>
      <c r="M238" s="7" t="str">
        <f>IF(TRIM($E238)&lt;&gt;"",TRIM(IF(TRIM(INDEX('Member Census'!$B$23:$BC$1401,MATCH($A238,'Member Census'!$A$23:$A$1401,FALSE),MATCH(M$1,'Member Census'!$B$22:$BC$22,FALSE)))="",IF(AND(TRIM($E238)&lt;&gt;"",$D238&gt;1),M237,"N"),INDEX('Member Census'!$B$23:$BC$1401,MATCH($A238,'Member Census'!$A$23:$A$1401,FALSE),MATCH(M$1,'Member Census'!$B$22:$BC$22,FALSE)))),"")</f>
        <v/>
      </c>
      <c r="N238" s="7"/>
      <c r="O238" s="7" t="str">
        <f>TRIM(IF(TRIM(INDEX('Member Census'!$B$23:$BC$1401,MATCH($A238,'Member Census'!$A$23:$A$1401,FALSE),MATCH(O$1,'Member Census'!$B$22:$BC$22,FALSE)))="",IF(AND(TRIM($E238)&lt;&gt;"",$D238&gt;1),O237,""),INDEX('Member Census'!$B$23:$BC$1401,MATCH($A238,'Member Census'!$A$23:$A$1401,FALSE),MATCH(O$1,'Member Census'!$B$22:$BC$22,FALSE))))</f>
        <v/>
      </c>
      <c r="P238" s="7" t="str">
        <f>TRIM(IF(TRIM(INDEX('Member Census'!$B$23:$BC$1401,MATCH($A238,'Member Census'!$A$23:$A$1401,FALSE),MATCH(P$1,'Member Census'!$B$22:$BC$22,FALSE)))="",IF(AND(TRIM($E238)&lt;&gt;"",$D238&gt;1),P237,""),INDEX('Member Census'!$B$23:$BC$1401,MATCH($A238,'Member Census'!$A$23:$A$1401,FALSE),MATCH(P$1,'Member Census'!$B$22:$BC$22,FALSE))))</f>
        <v/>
      </c>
      <c r="Q238" s="7"/>
    </row>
    <row r="239" spans="1:17" x14ac:dyDescent="0.3">
      <c r="A239" s="1">
        <f t="shared" si="13"/>
        <v>232</v>
      </c>
      <c r="B239" s="3"/>
      <c r="C239" s="7" t="str">
        <f t="shared" si="14"/>
        <v/>
      </c>
      <c r="D239" s="7" t="str">
        <f t="shared" si="12"/>
        <v/>
      </c>
      <c r="E239" s="9" t="str">
        <f>IF(TRIM(INDEX('Member Census'!$B$23:$BC$1401,MATCH($A239,'Member Census'!$A$23:$A$1401,FALSE),MATCH(E$1,'Member Census'!$B$22:$BC$22,FALSE)))="","",VLOOKUP(INDEX('Member Census'!$B$23:$BC$1401,MATCH($A239,'Member Census'!$A$23:$A$1401,FALSE),MATCH(E$1,'Member Census'!$B$22:$BC$22,FALSE)),Key!$A$2:$B$27,2,FALSE))</f>
        <v/>
      </c>
      <c r="F239" s="10" t="str">
        <f>IF(TRIM(INDEX('Member Census'!$B$23:$BC$1401,MATCH($A239,'Member Census'!$A$23:$A$1401,FALSE),MATCH(F$1,'Member Census'!$B$22:$BC$22,FALSE)))="","",TEXT(TRIM(INDEX('Member Census'!$B$23:$BC$1401,MATCH($A239,'Member Census'!$A$23:$A$1401,FALSE),MATCH(F$1,'Member Census'!$B$22:$BC$22,FALSE))),"mmddyyyy"))</f>
        <v/>
      </c>
      <c r="G239" s="7" t="str">
        <f>IF(TRIM($E239)&lt;&gt;"",IF($D239=1,IFERROR(VLOOKUP(INDEX('Member Census'!$B$23:$BC$1401,MATCH($A239,'Member Census'!$A$23:$A$1401,FALSE),MATCH(G$1,'Member Census'!$B$22:$BC$22,FALSE)),Key!$C$2:$F$29,4,FALSE),""),G238),"")</f>
        <v/>
      </c>
      <c r="H239" s="7" t="str">
        <f>IF(TRIM($E239)&lt;&gt;"",IF($D239=1,IF(TRIM(INDEX('Member Census'!$B$23:$BC$1401,MATCH($A239,'Member Census'!$A$23:$A$1401,FALSE),MATCH(H$1,'Member Census'!$B$22:$BC$22,FALSE)))="",$G239,IFERROR(VLOOKUP(INDEX('Member Census'!$B$23:$BC$1401,MATCH($A239,'Member Census'!$A$23:$A$1401,FALSE),MATCH(H$1,'Member Census'!$B$22:$BC$22,FALSE)),Key!$D$2:$F$29,3,FALSE),"")),H238),"")</f>
        <v/>
      </c>
      <c r="I239" s="7" t="str">
        <f>IF(TRIM(INDEX('Member Census'!$B$23:$BC$1401,MATCH($A239,'Member Census'!$A$23:$A$1401,FALSE),MATCH(I$1,'Member Census'!$B$22:$BC$22,FALSE)))="","",INDEX('Member Census'!$B$23:$BC$1401,MATCH($A239,'Member Census'!$A$23:$A$1401,FALSE),MATCH(I$1,'Member Census'!$B$22:$BC$22,FALSE)))</f>
        <v/>
      </c>
      <c r="J239" s="7"/>
      <c r="K239" s="7" t="str">
        <f>LEFT(TRIM(IF(TRIM(INDEX('Member Census'!$B$23:$BC$1401,MATCH($A239,'Member Census'!$A$23:$A$1401,FALSE),MATCH(K$1,'Member Census'!$B$22:$BC$22,FALSE)))="",IF(AND(TRIM($E239)&lt;&gt;"",$D239&gt;1),K238,""),INDEX('Member Census'!$B$23:$BC$1401,MATCH($A239,'Member Census'!$A$23:$A$1401,FALSE),MATCH(K$1,'Member Census'!$B$22:$BC$22,FALSE)))),5)</f>
        <v/>
      </c>
      <c r="L239" s="7" t="str">
        <f t="shared" si="15"/>
        <v/>
      </c>
      <c r="M239" s="7" t="str">
        <f>IF(TRIM($E239)&lt;&gt;"",TRIM(IF(TRIM(INDEX('Member Census'!$B$23:$BC$1401,MATCH($A239,'Member Census'!$A$23:$A$1401,FALSE),MATCH(M$1,'Member Census'!$B$22:$BC$22,FALSE)))="",IF(AND(TRIM($E239)&lt;&gt;"",$D239&gt;1),M238,"N"),INDEX('Member Census'!$B$23:$BC$1401,MATCH($A239,'Member Census'!$A$23:$A$1401,FALSE),MATCH(M$1,'Member Census'!$B$22:$BC$22,FALSE)))),"")</f>
        <v/>
      </c>
      <c r="N239" s="7"/>
      <c r="O239" s="7" t="str">
        <f>TRIM(IF(TRIM(INDEX('Member Census'!$B$23:$BC$1401,MATCH($A239,'Member Census'!$A$23:$A$1401,FALSE),MATCH(O$1,'Member Census'!$B$22:$BC$22,FALSE)))="",IF(AND(TRIM($E239)&lt;&gt;"",$D239&gt;1),O238,""),INDEX('Member Census'!$B$23:$BC$1401,MATCH($A239,'Member Census'!$A$23:$A$1401,FALSE),MATCH(O$1,'Member Census'!$B$22:$BC$22,FALSE))))</f>
        <v/>
      </c>
      <c r="P239" s="7" t="str">
        <f>TRIM(IF(TRIM(INDEX('Member Census'!$B$23:$BC$1401,MATCH($A239,'Member Census'!$A$23:$A$1401,FALSE),MATCH(P$1,'Member Census'!$B$22:$BC$22,FALSE)))="",IF(AND(TRIM($E239)&lt;&gt;"",$D239&gt;1),P238,""),INDEX('Member Census'!$B$23:$BC$1401,MATCH($A239,'Member Census'!$A$23:$A$1401,FALSE),MATCH(P$1,'Member Census'!$B$22:$BC$22,FALSE))))</f>
        <v/>
      </c>
      <c r="Q239" s="7"/>
    </row>
    <row r="240" spans="1:17" x14ac:dyDescent="0.3">
      <c r="A240" s="1">
        <f t="shared" si="13"/>
        <v>233</v>
      </c>
      <c r="B240" s="3"/>
      <c r="C240" s="7" t="str">
        <f t="shared" si="14"/>
        <v/>
      </c>
      <c r="D240" s="7" t="str">
        <f t="shared" si="12"/>
        <v/>
      </c>
      <c r="E240" s="9" t="str">
        <f>IF(TRIM(INDEX('Member Census'!$B$23:$BC$1401,MATCH($A240,'Member Census'!$A$23:$A$1401,FALSE),MATCH(E$1,'Member Census'!$B$22:$BC$22,FALSE)))="","",VLOOKUP(INDEX('Member Census'!$B$23:$BC$1401,MATCH($A240,'Member Census'!$A$23:$A$1401,FALSE),MATCH(E$1,'Member Census'!$B$22:$BC$22,FALSE)),Key!$A$2:$B$27,2,FALSE))</f>
        <v/>
      </c>
      <c r="F240" s="10" t="str">
        <f>IF(TRIM(INDEX('Member Census'!$B$23:$BC$1401,MATCH($A240,'Member Census'!$A$23:$A$1401,FALSE),MATCH(F$1,'Member Census'!$B$22:$BC$22,FALSE)))="","",TEXT(TRIM(INDEX('Member Census'!$B$23:$BC$1401,MATCH($A240,'Member Census'!$A$23:$A$1401,FALSE),MATCH(F$1,'Member Census'!$B$22:$BC$22,FALSE))),"mmddyyyy"))</f>
        <v/>
      </c>
      <c r="G240" s="7" t="str">
        <f>IF(TRIM($E240)&lt;&gt;"",IF($D240=1,IFERROR(VLOOKUP(INDEX('Member Census'!$B$23:$BC$1401,MATCH($A240,'Member Census'!$A$23:$A$1401,FALSE),MATCH(G$1,'Member Census'!$B$22:$BC$22,FALSE)),Key!$C$2:$F$29,4,FALSE),""),G239),"")</f>
        <v/>
      </c>
      <c r="H240" s="7" t="str">
        <f>IF(TRIM($E240)&lt;&gt;"",IF($D240=1,IF(TRIM(INDEX('Member Census'!$B$23:$BC$1401,MATCH($A240,'Member Census'!$A$23:$A$1401,FALSE),MATCH(H$1,'Member Census'!$B$22:$BC$22,FALSE)))="",$G240,IFERROR(VLOOKUP(INDEX('Member Census'!$B$23:$BC$1401,MATCH($A240,'Member Census'!$A$23:$A$1401,FALSE),MATCH(H$1,'Member Census'!$B$22:$BC$22,FALSE)),Key!$D$2:$F$29,3,FALSE),"")),H239),"")</f>
        <v/>
      </c>
      <c r="I240" s="7" t="str">
        <f>IF(TRIM(INDEX('Member Census'!$B$23:$BC$1401,MATCH($A240,'Member Census'!$A$23:$A$1401,FALSE),MATCH(I$1,'Member Census'!$B$22:$BC$22,FALSE)))="","",INDEX('Member Census'!$B$23:$BC$1401,MATCH($A240,'Member Census'!$A$23:$A$1401,FALSE),MATCH(I$1,'Member Census'!$B$22:$BC$22,FALSE)))</f>
        <v/>
      </c>
      <c r="J240" s="7"/>
      <c r="K240" s="7" t="str">
        <f>LEFT(TRIM(IF(TRIM(INDEX('Member Census'!$B$23:$BC$1401,MATCH($A240,'Member Census'!$A$23:$A$1401,FALSE),MATCH(K$1,'Member Census'!$B$22:$BC$22,FALSE)))="",IF(AND(TRIM($E240)&lt;&gt;"",$D240&gt;1),K239,""),INDEX('Member Census'!$B$23:$BC$1401,MATCH($A240,'Member Census'!$A$23:$A$1401,FALSE),MATCH(K$1,'Member Census'!$B$22:$BC$22,FALSE)))),5)</f>
        <v/>
      </c>
      <c r="L240" s="7" t="str">
        <f t="shared" si="15"/>
        <v/>
      </c>
      <c r="M240" s="7" t="str">
        <f>IF(TRIM($E240)&lt;&gt;"",TRIM(IF(TRIM(INDEX('Member Census'!$B$23:$BC$1401,MATCH($A240,'Member Census'!$A$23:$A$1401,FALSE),MATCH(M$1,'Member Census'!$B$22:$BC$22,FALSE)))="",IF(AND(TRIM($E240)&lt;&gt;"",$D240&gt;1),M239,"N"),INDEX('Member Census'!$B$23:$BC$1401,MATCH($A240,'Member Census'!$A$23:$A$1401,FALSE),MATCH(M$1,'Member Census'!$B$22:$BC$22,FALSE)))),"")</f>
        <v/>
      </c>
      <c r="N240" s="7"/>
      <c r="O240" s="7" t="str">
        <f>TRIM(IF(TRIM(INDEX('Member Census'!$B$23:$BC$1401,MATCH($A240,'Member Census'!$A$23:$A$1401,FALSE),MATCH(O$1,'Member Census'!$B$22:$BC$22,FALSE)))="",IF(AND(TRIM($E240)&lt;&gt;"",$D240&gt;1),O239,""),INDEX('Member Census'!$B$23:$BC$1401,MATCH($A240,'Member Census'!$A$23:$A$1401,FALSE),MATCH(O$1,'Member Census'!$B$22:$BC$22,FALSE))))</f>
        <v/>
      </c>
      <c r="P240" s="7" t="str">
        <f>TRIM(IF(TRIM(INDEX('Member Census'!$B$23:$BC$1401,MATCH($A240,'Member Census'!$A$23:$A$1401,FALSE),MATCH(P$1,'Member Census'!$B$22:$BC$22,FALSE)))="",IF(AND(TRIM($E240)&lt;&gt;"",$D240&gt;1),P239,""),INDEX('Member Census'!$B$23:$BC$1401,MATCH($A240,'Member Census'!$A$23:$A$1401,FALSE),MATCH(P$1,'Member Census'!$B$22:$BC$22,FALSE))))</f>
        <v/>
      </c>
      <c r="Q240" s="7"/>
    </row>
    <row r="241" spans="1:17" x14ac:dyDescent="0.3">
      <c r="A241" s="1">
        <f t="shared" si="13"/>
        <v>234</v>
      </c>
      <c r="B241" s="3"/>
      <c r="C241" s="7" t="str">
        <f t="shared" si="14"/>
        <v/>
      </c>
      <c r="D241" s="7" t="str">
        <f t="shared" si="12"/>
        <v/>
      </c>
      <c r="E241" s="9" t="str">
        <f>IF(TRIM(INDEX('Member Census'!$B$23:$BC$1401,MATCH($A241,'Member Census'!$A$23:$A$1401,FALSE),MATCH(E$1,'Member Census'!$B$22:$BC$22,FALSE)))="","",VLOOKUP(INDEX('Member Census'!$B$23:$BC$1401,MATCH($A241,'Member Census'!$A$23:$A$1401,FALSE),MATCH(E$1,'Member Census'!$B$22:$BC$22,FALSE)),Key!$A$2:$B$27,2,FALSE))</f>
        <v/>
      </c>
      <c r="F241" s="10" t="str">
        <f>IF(TRIM(INDEX('Member Census'!$B$23:$BC$1401,MATCH($A241,'Member Census'!$A$23:$A$1401,FALSE),MATCH(F$1,'Member Census'!$B$22:$BC$22,FALSE)))="","",TEXT(TRIM(INDEX('Member Census'!$B$23:$BC$1401,MATCH($A241,'Member Census'!$A$23:$A$1401,FALSE),MATCH(F$1,'Member Census'!$B$22:$BC$22,FALSE))),"mmddyyyy"))</f>
        <v/>
      </c>
      <c r="G241" s="7" t="str">
        <f>IF(TRIM($E241)&lt;&gt;"",IF($D241=1,IFERROR(VLOOKUP(INDEX('Member Census'!$B$23:$BC$1401,MATCH($A241,'Member Census'!$A$23:$A$1401,FALSE),MATCH(G$1,'Member Census'!$B$22:$BC$22,FALSE)),Key!$C$2:$F$29,4,FALSE),""),G240),"")</f>
        <v/>
      </c>
      <c r="H241" s="7" t="str">
        <f>IF(TRIM($E241)&lt;&gt;"",IF($D241=1,IF(TRIM(INDEX('Member Census'!$B$23:$BC$1401,MATCH($A241,'Member Census'!$A$23:$A$1401,FALSE),MATCH(H$1,'Member Census'!$B$22:$BC$22,FALSE)))="",$G241,IFERROR(VLOOKUP(INDEX('Member Census'!$B$23:$BC$1401,MATCH($A241,'Member Census'!$A$23:$A$1401,FALSE),MATCH(H$1,'Member Census'!$B$22:$BC$22,FALSE)),Key!$D$2:$F$29,3,FALSE),"")),H240),"")</f>
        <v/>
      </c>
      <c r="I241" s="7" t="str">
        <f>IF(TRIM(INDEX('Member Census'!$B$23:$BC$1401,MATCH($A241,'Member Census'!$A$23:$A$1401,FALSE),MATCH(I$1,'Member Census'!$B$22:$BC$22,FALSE)))="","",INDEX('Member Census'!$B$23:$BC$1401,MATCH($A241,'Member Census'!$A$23:$A$1401,FALSE),MATCH(I$1,'Member Census'!$B$22:$BC$22,FALSE)))</f>
        <v/>
      </c>
      <c r="J241" s="7"/>
      <c r="K241" s="7" t="str">
        <f>LEFT(TRIM(IF(TRIM(INDEX('Member Census'!$B$23:$BC$1401,MATCH($A241,'Member Census'!$A$23:$A$1401,FALSE),MATCH(K$1,'Member Census'!$B$22:$BC$22,FALSE)))="",IF(AND(TRIM($E241)&lt;&gt;"",$D241&gt;1),K240,""),INDEX('Member Census'!$B$23:$BC$1401,MATCH($A241,'Member Census'!$A$23:$A$1401,FALSE),MATCH(K$1,'Member Census'!$B$22:$BC$22,FALSE)))),5)</f>
        <v/>
      </c>
      <c r="L241" s="7" t="str">
        <f t="shared" si="15"/>
        <v/>
      </c>
      <c r="M241" s="7" t="str">
        <f>IF(TRIM($E241)&lt;&gt;"",TRIM(IF(TRIM(INDEX('Member Census'!$B$23:$BC$1401,MATCH($A241,'Member Census'!$A$23:$A$1401,FALSE),MATCH(M$1,'Member Census'!$B$22:$BC$22,FALSE)))="",IF(AND(TRIM($E241)&lt;&gt;"",$D241&gt;1),M240,"N"),INDEX('Member Census'!$B$23:$BC$1401,MATCH($A241,'Member Census'!$A$23:$A$1401,FALSE),MATCH(M$1,'Member Census'!$B$22:$BC$22,FALSE)))),"")</f>
        <v/>
      </c>
      <c r="N241" s="7"/>
      <c r="O241" s="7" t="str">
        <f>TRIM(IF(TRIM(INDEX('Member Census'!$B$23:$BC$1401,MATCH($A241,'Member Census'!$A$23:$A$1401,FALSE),MATCH(O$1,'Member Census'!$B$22:$BC$22,FALSE)))="",IF(AND(TRIM($E241)&lt;&gt;"",$D241&gt;1),O240,""),INDEX('Member Census'!$B$23:$BC$1401,MATCH($A241,'Member Census'!$A$23:$A$1401,FALSE),MATCH(O$1,'Member Census'!$B$22:$BC$22,FALSE))))</f>
        <v/>
      </c>
      <c r="P241" s="7" t="str">
        <f>TRIM(IF(TRIM(INDEX('Member Census'!$B$23:$BC$1401,MATCH($A241,'Member Census'!$A$23:$A$1401,FALSE),MATCH(P$1,'Member Census'!$B$22:$BC$22,FALSE)))="",IF(AND(TRIM($E241)&lt;&gt;"",$D241&gt;1),P240,""),INDEX('Member Census'!$B$23:$BC$1401,MATCH($A241,'Member Census'!$A$23:$A$1401,FALSE),MATCH(P$1,'Member Census'!$B$22:$BC$22,FALSE))))</f>
        <v/>
      </c>
      <c r="Q241" s="7"/>
    </row>
    <row r="242" spans="1:17" x14ac:dyDescent="0.3">
      <c r="A242" s="1">
        <f t="shared" si="13"/>
        <v>235</v>
      </c>
      <c r="B242" s="3"/>
      <c r="C242" s="7" t="str">
        <f t="shared" si="14"/>
        <v/>
      </c>
      <c r="D242" s="7" t="str">
        <f t="shared" si="12"/>
        <v/>
      </c>
      <c r="E242" s="9" t="str">
        <f>IF(TRIM(INDEX('Member Census'!$B$23:$BC$1401,MATCH($A242,'Member Census'!$A$23:$A$1401,FALSE),MATCH(E$1,'Member Census'!$B$22:$BC$22,FALSE)))="","",VLOOKUP(INDEX('Member Census'!$B$23:$BC$1401,MATCH($A242,'Member Census'!$A$23:$A$1401,FALSE),MATCH(E$1,'Member Census'!$B$22:$BC$22,FALSE)),Key!$A$2:$B$27,2,FALSE))</f>
        <v/>
      </c>
      <c r="F242" s="10" t="str">
        <f>IF(TRIM(INDEX('Member Census'!$B$23:$BC$1401,MATCH($A242,'Member Census'!$A$23:$A$1401,FALSE),MATCH(F$1,'Member Census'!$B$22:$BC$22,FALSE)))="","",TEXT(TRIM(INDEX('Member Census'!$B$23:$BC$1401,MATCH($A242,'Member Census'!$A$23:$A$1401,FALSE),MATCH(F$1,'Member Census'!$B$22:$BC$22,FALSE))),"mmddyyyy"))</f>
        <v/>
      </c>
      <c r="G242" s="7" t="str">
        <f>IF(TRIM($E242)&lt;&gt;"",IF($D242=1,IFERROR(VLOOKUP(INDEX('Member Census'!$B$23:$BC$1401,MATCH($A242,'Member Census'!$A$23:$A$1401,FALSE),MATCH(G$1,'Member Census'!$B$22:$BC$22,FALSE)),Key!$C$2:$F$29,4,FALSE),""),G241),"")</f>
        <v/>
      </c>
      <c r="H242" s="7" t="str">
        <f>IF(TRIM($E242)&lt;&gt;"",IF($D242=1,IF(TRIM(INDEX('Member Census'!$B$23:$BC$1401,MATCH($A242,'Member Census'!$A$23:$A$1401,FALSE),MATCH(H$1,'Member Census'!$B$22:$BC$22,FALSE)))="",$G242,IFERROR(VLOOKUP(INDEX('Member Census'!$B$23:$BC$1401,MATCH($A242,'Member Census'!$A$23:$A$1401,FALSE),MATCH(H$1,'Member Census'!$B$22:$BC$22,FALSE)),Key!$D$2:$F$29,3,FALSE),"")),H241),"")</f>
        <v/>
      </c>
      <c r="I242" s="7" t="str">
        <f>IF(TRIM(INDEX('Member Census'!$B$23:$BC$1401,MATCH($A242,'Member Census'!$A$23:$A$1401,FALSE),MATCH(I$1,'Member Census'!$B$22:$BC$22,FALSE)))="","",INDEX('Member Census'!$B$23:$BC$1401,MATCH($A242,'Member Census'!$A$23:$A$1401,FALSE),MATCH(I$1,'Member Census'!$B$22:$BC$22,FALSE)))</f>
        <v/>
      </c>
      <c r="J242" s="7"/>
      <c r="K242" s="7" t="str">
        <f>LEFT(TRIM(IF(TRIM(INDEX('Member Census'!$B$23:$BC$1401,MATCH($A242,'Member Census'!$A$23:$A$1401,FALSE),MATCH(K$1,'Member Census'!$B$22:$BC$22,FALSE)))="",IF(AND(TRIM($E242)&lt;&gt;"",$D242&gt;1),K241,""),INDEX('Member Census'!$B$23:$BC$1401,MATCH($A242,'Member Census'!$A$23:$A$1401,FALSE),MATCH(K$1,'Member Census'!$B$22:$BC$22,FALSE)))),5)</f>
        <v/>
      </c>
      <c r="L242" s="7" t="str">
        <f t="shared" si="15"/>
        <v/>
      </c>
      <c r="M242" s="7" t="str">
        <f>IF(TRIM($E242)&lt;&gt;"",TRIM(IF(TRIM(INDEX('Member Census'!$B$23:$BC$1401,MATCH($A242,'Member Census'!$A$23:$A$1401,FALSE),MATCH(M$1,'Member Census'!$B$22:$BC$22,FALSE)))="",IF(AND(TRIM($E242)&lt;&gt;"",$D242&gt;1),M241,"N"),INDEX('Member Census'!$B$23:$BC$1401,MATCH($A242,'Member Census'!$A$23:$A$1401,FALSE),MATCH(M$1,'Member Census'!$B$22:$BC$22,FALSE)))),"")</f>
        <v/>
      </c>
      <c r="N242" s="7"/>
      <c r="O242" s="7" t="str">
        <f>TRIM(IF(TRIM(INDEX('Member Census'!$B$23:$BC$1401,MATCH($A242,'Member Census'!$A$23:$A$1401,FALSE),MATCH(O$1,'Member Census'!$B$22:$BC$22,FALSE)))="",IF(AND(TRIM($E242)&lt;&gt;"",$D242&gt;1),O241,""),INDEX('Member Census'!$B$23:$BC$1401,MATCH($A242,'Member Census'!$A$23:$A$1401,FALSE),MATCH(O$1,'Member Census'!$B$22:$BC$22,FALSE))))</f>
        <v/>
      </c>
      <c r="P242" s="7" t="str">
        <f>TRIM(IF(TRIM(INDEX('Member Census'!$B$23:$BC$1401,MATCH($A242,'Member Census'!$A$23:$A$1401,FALSE),MATCH(P$1,'Member Census'!$B$22:$BC$22,FALSE)))="",IF(AND(TRIM($E242)&lt;&gt;"",$D242&gt;1),P241,""),INDEX('Member Census'!$B$23:$BC$1401,MATCH($A242,'Member Census'!$A$23:$A$1401,FALSE),MATCH(P$1,'Member Census'!$B$22:$BC$22,FALSE))))</f>
        <v/>
      </c>
      <c r="Q242" s="7"/>
    </row>
    <row r="243" spans="1:17" x14ac:dyDescent="0.3">
      <c r="A243" s="1">
        <f t="shared" si="13"/>
        <v>236</v>
      </c>
      <c r="B243" s="3"/>
      <c r="C243" s="7" t="str">
        <f t="shared" si="14"/>
        <v/>
      </c>
      <c r="D243" s="7" t="str">
        <f t="shared" si="12"/>
        <v/>
      </c>
      <c r="E243" s="9" t="str">
        <f>IF(TRIM(INDEX('Member Census'!$B$23:$BC$1401,MATCH($A243,'Member Census'!$A$23:$A$1401,FALSE),MATCH(E$1,'Member Census'!$B$22:$BC$22,FALSE)))="","",VLOOKUP(INDEX('Member Census'!$B$23:$BC$1401,MATCH($A243,'Member Census'!$A$23:$A$1401,FALSE),MATCH(E$1,'Member Census'!$B$22:$BC$22,FALSE)),Key!$A$2:$B$27,2,FALSE))</f>
        <v/>
      </c>
      <c r="F243" s="10" t="str">
        <f>IF(TRIM(INDEX('Member Census'!$B$23:$BC$1401,MATCH($A243,'Member Census'!$A$23:$A$1401,FALSE),MATCH(F$1,'Member Census'!$B$22:$BC$22,FALSE)))="","",TEXT(TRIM(INDEX('Member Census'!$B$23:$BC$1401,MATCH($A243,'Member Census'!$A$23:$A$1401,FALSE),MATCH(F$1,'Member Census'!$B$22:$BC$22,FALSE))),"mmddyyyy"))</f>
        <v/>
      </c>
      <c r="G243" s="7" t="str">
        <f>IF(TRIM($E243)&lt;&gt;"",IF($D243=1,IFERROR(VLOOKUP(INDEX('Member Census'!$B$23:$BC$1401,MATCH($A243,'Member Census'!$A$23:$A$1401,FALSE),MATCH(G$1,'Member Census'!$B$22:$BC$22,FALSE)),Key!$C$2:$F$29,4,FALSE),""),G242),"")</f>
        <v/>
      </c>
      <c r="H243" s="7" t="str">
        <f>IF(TRIM($E243)&lt;&gt;"",IF($D243=1,IF(TRIM(INDEX('Member Census'!$B$23:$BC$1401,MATCH($A243,'Member Census'!$A$23:$A$1401,FALSE),MATCH(H$1,'Member Census'!$B$22:$BC$22,FALSE)))="",$G243,IFERROR(VLOOKUP(INDEX('Member Census'!$B$23:$BC$1401,MATCH($A243,'Member Census'!$A$23:$A$1401,FALSE),MATCH(H$1,'Member Census'!$B$22:$BC$22,FALSE)),Key!$D$2:$F$29,3,FALSE),"")),H242),"")</f>
        <v/>
      </c>
      <c r="I243" s="7" t="str">
        <f>IF(TRIM(INDEX('Member Census'!$B$23:$BC$1401,MATCH($A243,'Member Census'!$A$23:$A$1401,FALSE),MATCH(I$1,'Member Census'!$B$22:$BC$22,FALSE)))="","",INDEX('Member Census'!$B$23:$BC$1401,MATCH($A243,'Member Census'!$A$23:$A$1401,FALSE),MATCH(I$1,'Member Census'!$B$22:$BC$22,FALSE)))</f>
        <v/>
      </c>
      <c r="J243" s="7"/>
      <c r="K243" s="7" t="str">
        <f>LEFT(TRIM(IF(TRIM(INDEX('Member Census'!$B$23:$BC$1401,MATCH($A243,'Member Census'!$A$23:$A$1401,FALSE),MATCH(K$1,'Member Census'!$B$22:$BC$22,FALSE)))="",IF(AND(TRIM($E243)&lt;&gt;"",$D243&gt;1),K242,""),INDEX('Member Census'!$B$23:$BC$1401,MATCH($A243,'Member Census'!$A$23:$A$1401,FALSE),MATCH(K$1,'Member Census'!$B$22:$BC$22,FALSE)))),5)</f>
        <v/>
      </c>
      <c r="L243" s="7" t="str">
        <f t="shared" si="15"/>
        <v/>
      </c>
      <c r="M243" s="7" t="str">
        <f>IF(TRIM($E243)&lt;&gt;"",TRIM(IF(TRIM(INDEX('Member Census'!$B$23:$BC$1401,MATCH($A243,'Member Census'!$A$23:$A$1401,FALSE),MATCH(M$1,'Member Census'!$B$22:$BC$22,FALSE)))="",IF(AND(TRIM($E243)&lt;&gt;"",$D243&gt;1),M242,"N"),INDEX('Member Census'!$B$23:$BC$1401,MATCH($A243,'Member Census'!$A$23:$A$1401,FALSE),MATCH(M$1,'Member Census'!$B$22:$BC$22,FALSE)))),"")</f>
        <v/>
      </c>
      <c r="N243" s="7"/>
      <c r="O243" s="7" t="str">
        <f>TRIM(IF(TRIM(INDEX('Member Census'!$B$23:$BC$1401,MATCH($A243,'Member Census'!$A$23:$A$1401,FALSE),MATCH(O$1,'Member Census'!$B$22:$BC$22,FALSE)))="",IF(AND(TRIM($E243)&lt;&gt;"",$D243&gt;1),O242,""),INDEX('Member Census'!$B$23:$BC$1401,MATCH($A243,'Member Census'!$A$23:$A$1401,FALSE),MATCH(O$1,'Member Census'!$B$22:$BC$22,FALSE))))</f>
        <v/>
      </c>
      <c r="P243" s="7" t="str">
        <f>TRIM(IF(TRIM(INDEX('Member Census'!$B$23:$BC$1401,MATCH($A243,'Member Census'!$A$23:$A$1401,FALSE),MATCH(P$1,'Member Census'!$B$22:$BC$22,FALSE)))="",IF(AND(TRIM($E243)&lt;&gt;"",$D243&gt;1),P242,""),INDEX('Member Census'!$B$23:$BC$1401,MATCH($A243,'Member Census'!$A$23:$A$1401,FALSE),MATCH(P$1,'Member Census'!$B$22:$BC$22,FALSE))))</f>
        <v/>
      </c>
      <c r="Q243" s="7"/>
    </row>
    <row r="244" spans="1:17" x14ac:dyDescent="0.3">
      <c r="A244" s="1">
        <f t="shared" si="13"/>
        <v>237</v>
      </c>
      <c r="B244" s="3"/>
      <c r="C244" s="7" t="str">
        <f t="shared" si="14"/>
        <v/>
      </c>
      <c r="D244" s="7" t="str">
        <f t="shared" si="12"/>
        <v/>
      </c>
      <c r="E244" s="9" t="str">
        <f>IF(TRIM(INDEX('Member Census'!$B$23:$BC$1401,MATCH($A244,'Member Census'!$A$23:$A$1401,FALSE),MATCH(E$1,'Member Census'!$B$22:$BC$22,FALSE)))="","",VLOOKUP(INDEX('Member Census'!$B$23:$BC$1401,MATCH($A244,'Member Census'!$A$23:$A$1401,FALSE),MATCH(E$1,'Member Census'!$B$22:$BC$22,FALSE)),Key!$A$2:$B$27,2,FALSE))</f>
        <v/>
      </c>
      <c r="F244" s="10" t="str">
        <f>IF(TRIM(INDEX('Member Census'!$B$23:$BC$1401,MATCH($A244,'Member Census'!$A$23:$A$1401,FALSE),MATCH(F$1,'Member Census'!$B$22:$BC$22,FALSE)))="","",TEXT(TRIM(INDEX('Member Census'!$B$23:$BC$1401,MATCH($A244,'Member Census'!$A$23:$A$1401,FALSE),MATCH(F$1,'Member Census'!$B$22:$BC$22,FALSE))),"mmddyyyy"))</f>
        <v/>
      </c>
      <c r="G244" s="7" t="str">
        <f>IF(TRIM($E244)&lt;&gt;"",IF($D244=1,IFERROR(VLOOKUP(INDEX('Member Census'!$B$23:$BC$1401,MATCH($A244,'Member Census'!$A$23:$A$1401,FALSE),MATCH(G$1,'Member Census'!$B$22:$BC$22,FALSE)),Key!$C$2:$F$29,4,FALSE),""),G243),"")</f>
        <v/>
      </c>
      <c r="H244" s="7" t="str">
        <f>IF(TRIM($E244)&lt;&gt;"",IF($D244=1,IF(TRIM(INDEX('Member Census'!$B$23:$BC$1401,MATCH($A244,'Member Census'!$A$23:$A$1401,FALSE),MATCH(H$1,'Member Census'!$B$22:$BC$22,FALSE)))="",$G244,IFERROR(VLOOKUP(INDEX('Member Census'!$B$23:$BC$1401,MATCH($A244,'Member Census'!$A$23:$A$1401,FALSE),MATCH(H$1,'Member Census'!$B$22:$BC$22,FALSE)),Key!$D$2:$F$29,3,FALSE),"")),H243),"")</f>
        <v/>
      </c>
      <c r="I244" s="7" t="str">
        <f>IF(TRIM(INDEX('Member Census'!$B$23:$BC$1401,MATCH($A244,'Member Census'!$A$23:$A$1401,FALSE),MATCH(I$1,'Member Census'!$B$22:$BC$22,FALSE)))="","",INDEX('Member Census'!$B$23:$BC$1401,MATCH($A244,'Member Census'!$A$23:$A$1401,FALSE),MATCH(I$1,'Member Census'!$B$22:$BC$22,FALSE)))</f>
        <v/>
      </c>
      <c r="J244" s="7"/>
      <c r="K244" s="7" t="str">
        <f>LEFT(TRIM(IF(TRIM(INDEX('Member Census'!$B$23:$BC$1401,MATCH($A244,'Member Census'!$A$23:$A$1401,FALSE),MATCH(K$1,'Member Census'!$B$22:$BC$22,FALSE)))="",IF(AND(TRIM($E244)&lt;&gt;"",$D244&gt;1),K243,""),INDEX('Member Census'!$B$23:$BC$1401,MATCH($A244,'Member Census'!$A$23:$A$1401,FALSE),MATCH(K$1,'Member Census'!$B$22:$BC$22,FALSE)))),5)</f>
        <v/>
      </c>
      <c r="L244" s="7" t="str">
        <f t="shared" si="15"/>
        <v/>
      </c>
      <c r="M244" s="7" t="str">
        <f>IF(TRIM($E244)&lt;&gt;"",TRIM(IF(TRIM(INDEX('Member Census'!$B$23:$BC$1401,MATCH($A244,'Member Census'!$A$23:$A$1401,FALSE),MATCH(M$1,'Member Census'!$B$22:$BC$22,FALSE)))="",IF(AND(TRIM($E244)&lt;&gt;"",$D244&gt;1),M243,"N"),INDEX('Member Census'!$B$23:$BC$1401,MATCH($A244,'Member Census'!$A$23:$A$1401,FALSE),MATCH(M$1,'Member Census'!$B$22:$BC$22,FALSE)))),"")</f>
        <v/>
      </c>
      <c r="N244" s="7"/>
      <c r="O244" s="7" t="str">
        <f>TRIM(IF(TRIM(INDEX('Member Census'!$B$23:$BC$1401,MATCH($A244,'Member Census'!$A$23:$A$1401,FALSE),MATCH(O$1,'Member Census'!$B$22:$BC$22,FALSE)))="",IF(AND(TRIM($E244)&lt;&gt;"",$D244&gt;1),O243,""),INDEX('Member Census'!$B$23:$BC$1401,MATCH($A244,'Member Census'!$A$23:$A$1401,FALSE),MATCH(O$1,'Member Census'!$B$22:$BC$22,FALSE))))</f>
        <v/>
      </c>
      <c r="P244" s="7" t="str">
        <f>TRIM(IF(TRIM(INDEX('Member Census'!$B$23:$BC$1401,MATCH($A244,'Member Census'!$A$23:$A$1401,FALSE),MATCH(P$1,'Member Census'!$B$22:$BC$22,FALSE)))="",IF(AND(TRIM($E244)&lt;&gt;"",$D244&gt;1),P243,""),INDEX('Member Census'!$B$23:$BC$1401,MATCH($A244,'Member Census'!$A$23:$A$1401,FALSE),MATCH(P$1,'Member Census'!$B$22:$BC$22,FALSE))))</f>
        <v/>
      </c>
      <c r="Q244" s="7"/>
    </row>
    <row r="245" spans="1:17" x14ac:dyDescent="0.3">
      <c r="A245" s="1">
        <f t="shared" si="13"/>
        <v>238</v>
      </c>
      <c r="B245" s="3"/>
      <c r="C245" s="7" t="str">
        <f t="shared" si="14"/>
        <v/>
      </c>
      <c r="D245" s="7" t="str">
        <f t="shared" si="12"/>
        <v/>
      </c>
      <c r="E245" s="9" t="str">
        <f>IF(TRIM(INDEX('Member Census'!$B$23:$BC$1401,MATCH($A245,'Member Census'!$A$23:$A$1401,FALSE),MATCH(E$1,'Member Census'!$B$22:$BC$22,FALSE)))="","",VLOOKUP(INDEX('Member Census'!$B$23:$BC$1401,MATCH($A245,'Member Census'!$A$23:$A$1401,FALSE),MATCH(E$1,'Member Census'!$B$22:$BC$22,FALSE)),Key!$A$2:$B$27,2,FALSE))</f>
        <v/>
      </c>
      <c r="F245" s="10" t="str">
        <f>IF(TRIM(INDEX('Member Census'!$B$23:$BC$1401,MATCH($A245,'Member Census'!$A$23:$A$1401,FALSE),MATCH(F$1,'Member Census'!$B$22:$BC$22,FALSE)))="","",TEXT(TRIM(INDEX('Member Census'!$B$23:$BC$1401,MATCH($A245,'Member Census'!$A$23:$A$1401,FALSE),MATCH(F$1,'Member Census'!$B$22:$BC$22,FALSE))),"mmddyyyy"))</f>
        <v/>
      </c>
      <c r="G245" s="7" t="str">
        <f>IF(TRIM($E245)&lt;&gt;"",IF($D245=1,IFERROR(VLOOKUP(INDEX('Member Census'!$B$23:$BC$1401,MATCH($A245,'Member Census'!$A$23:$A$1401,FALSE),MATCH(G$1,'Member Census'!$B$22:$BC$22,FALSE)),Key!$C$2:$F$29,4,FALSE),""),G244),"")</f>
        <v/>
      </c>
      <c r="H245" s="7" t="str">
        <f>IF(TRIM($E245)&lt;&gt;"",IF($D245=1,IF(TRIM(INDEX('Member Census'!$B$23:$BC$1401,MATCH($A245,'Member Census'!$A$23:$A$1401,FALSE),MATCH(H$1,'Member Census'!$B$22:$BC$22,FALSE)))="",$G245,IFERROR(VLOOKUP(INDEX('Member Census'!$B$23:$BC$1401,MATCH($A245,'Member Census'!$A$23:$A$1401,FALSE),MATCH(H$1,'Member Census'!$B$22:$BC$22,FALSE)),Key!$D$2:$F$29,3,FALSE),"")),H244),"")</f>
        <v/>
      </c>
      <c r="I245" s="7" t="str">
        <f>IF(TRIM(INDEX('Member Census'!$B$23:$BC$1401,MATCH($A245,'Member Census'!$A$23:$A$1401,FALSE),MATCH(I$1,'Member Census'!$B$22:$BC$22,FALSE)))="","",INDEX('Member Census'!$B$23:$BC$1401,MATCH($A245,'Member Census'!$A$23:$A$1401,FALSE),MATCH(I$1,'Member Census'!$B$22:$BC$22,FALSE)))</f>
        <v/>
      </c>
      <c r="J245" s="7"/>
      <c r="K245" s="7" t="str">
        <f>LEFT(TRIM(IF(TRIM(INDEX('Member Census'!$B$23:$BC$1401,MATCH($A245,'Member Census'!$A$23:$A$1401,FALSE),MATCH(K$1,'Member Census'!$B$22:$BC$22,FALSE)))="",IF(AND(TRIM($E245)&lt;&gt;"",$D245&gt;1),K244,""),INDEX('Member Census'!$B$23:$BC$1401,MATCH($A245,'Member Census'!$A$23:$A$1401,FALSE),MATCH(K$1,'Member Census'!$B$22:$BC$22,FALSE)))),5)</f>
        <v/>
      </c>
      <c r="L245" s="7" t="str">
        <f t="shared" si="15"/>
        <v/>
      </c>
      <c r="M245" s="7" t="str">
        <f>IF(TRIM($E245)&lt;&gt;"",TRIM(IF(TRIM(INDEX('Member Census'!$B$23:$BC$1401,MATCH($A245,'Member Census'!$A$23:$A$1401,FALSE),MATCH(M$1,'Member Census'!$B$22:$BC$22,FALSE)))="",IF(AND(TRIM($E245)&lt;&gt;"",$D245&gt;1),M244,"N"),INDEX('Member Census'!$B$23:$BC$1401,MATCH($A245,'Member Census'!$A$23:$A$1401,FALSE),MATCH(M$1,'Member Census'!$B$22:$BC$22,FALSE)))),"")</f>
        <v/>
      </c>
      <c r="N245" s="7"/>
      <c r="O245" s="7" t="str">
        <f>TRIM(IF(TRIM(INDEX('Member Census'!$B$23:$BC$1401,MATCH($A245,'Member Census'!$A$23:$A$1401,FALSE),MATCH(O$1,'Member Census'!$B$22:$BC$22,FALSE)))="",IF(AND(TRIM($E245)&lt;&gt;"",$D245&gt;1),O244,""),INDEX('Member Census'!$B$23:$BC$1401,MATCH($A245,'Member Census'!$A$23:$A$1401,FALSE),MATCH(O$1,'Member Census'!$B$22:$BC$22,FALSE))))</f>
        <v/>
      </c>
      <c r="P245" s="7" t="str">
        <f>TRIM(IF(TRIM(INDEX('Member Census'!$B$23:$BC$1401,MATCH($A245,'Member Census'!$A$23:$A$1401,FALSE),MATCH(P$1,'Member Census'!$B$22:$BC$22,FALSE)))="",IF(AND(TRIM($E245)&lt;&gt;"",$D245&gt;1),P244,""),INDEX('Member Census'!$B$23:$BC$1401,MATCH($A245,'Member Census'!$A$23:$A$1401,FALSE),MATCH(P$1,'Member Census'!$B$22:$BC$22,FALSE))))</f>
        <v/>
      </c>
      <c r="Q245" s="7"/>
    </row>
    <row r="246" spans="1:17" x14ac:dyDescent="0.3">
      <c r="A246" s="1">
        <f t="shared" si="13"/>
        <v>239</v>
      </c>
      <c r="B246" s="3"/>
      <c r="C246" s="7" t="str">
        <f t="shared" si="14"/>
        <v/>
      </c>
      <c r="D246" s="7" t="str">
        <f t="shared" si="12"/>
        <v/>
      </c>
      <c r="E246" s="9" t="str">
        <f>IF(TRIM(INDEX('Member Census'!$B$23:$BC$1401,MATCH($A246,'Member Census'!$A$23:$A$1401,FALSE),MATCH(E$1,'Member Census'!$B$22:$BC$22,FALSE)))="","",VLOOKUP(INDEX('Member Census'!$B$23:$BC$1401,MATCH($A246,'Member Census'!$A$23:$A$1401,FALSE),MATCH(E$1,'Member Census'!$B$22:$BC$22,FALSE)),Key!$A$2:$B$27,2,FALSE))</f>
        <v/>
      </c>
      <c r="F246" s="10" t="str">
        <f>IF(TRIM(INDEX('Member Census'!$B$23:$BC$1401,MATCH($A246,'Member Census'!$A$23:$A$1401,FALSE),MATCH(F$1,'Member Census'!$B$22:$BC$22,FALSE)))="","",TEXT(TRIM(INDEX('Member Census'!$B$23:$BC$1401,MATCH($A246,'Member Census'!$A$23:$A$1401,FALSE),MATCH(F$1,'Member Census'!$B$22:$BC$22,FALSE))),"mmddyyyy"))</f>
        <v/>
      </c>
      <c r="G246" s="7" t="str">
        <f>IF(TRIM($E246)&lt;&gt;"",IF($D246=1,IFERROR(VLOOKUP(INDEX('Member Census'!$B$23:$BC$1401,MATCH($A246,'Member Census'!$A$23:$A$1401,FALSE),MATCH(G$1,'Member Census'!$B$22:$BC$22,FALSE)),Key!$C$2:$F$29,4,FALSE),""),G245),"")</f>
        <v/>
      </c>
      <c r="H246" s="7" t="str">
        <f>IF(TRIM($E246)&lt;&gt;"",IF($D246=1,IF(TRIM(INDEX('Member Census'!$B$23:$BC$1401,MATCH($A246,'Member Census'!$A$23:$A$1401,FALSE),MATCH(H$1,'Member Census'!$B$22:$BC$22,FALSE)))="",$G246,IFERROR(VLOOKUP(INDEX('Member Census'!$B$23:$BC$1401,MATCH($A246,'Member Census'!$A$23:$A$1401,FALSE),MATCH(H$1,'Member Census'!$B$22:$BC$22,FALSE)),Key!$D$2:$F$29,3,FALSE),"")),H245),"")</f>
        <v/>
      </c>
      <c r="I246" s="7" t="str">
        <f>IF(TRIM(INDEX('Member Census'!$B$23:$BC$1401,MATCH($A246,'Member Census'!$A$23:$A$1401,FALSE),MATCH(I$1,'Member Census'!$B$22:$BC$22,FALSE)))="","",INDEX('Member Census'!$B$23:$BC$1401,MATCH($A246,'Member Census'!$A$23:$A$1401,FALSE),MATCH(I$1,'Member Census'!$B$22:$BC$22,FALSE)))</f>
        <v/>
      </c>
      <c r="J246" s="7"/>
      <c r="K246" s="7" t="str">
        <f>LEFT(TRIM(IF(TRIM(INDEX('Member Census'!$B$23:$BC$1401,MATCH($A246,'Member Census'!$A$23:$A$1401,FALSE),MATCH(K$1,'Member Census'!$B$22:$BC$22,FALSE)))="",IF(AND(TRIM($E246)&lt;&gt;"",$D246&gt;1),K245,""),INDEX('Member Census'!$B$23:$BC$1401,MATCH($A246,'Member Census'!$A$23:$A$1401,FALSE),MATCH(K$1,'Member Census'!$B$22:$BC$22,FALSE)))),5)</f>
        <v/>
      </c>
      <c r="L246" s="7" t="str">
        <f t="shared" si="15"/>
        <v/>
      </c>
      <c r="M246" s="7" t="str">
        <f>IF(TRIM($E246)&lt;&gt;"",TRIM(IF(TRIM(INDEX('Member Census'!$B$23:$BC$1401,MATCH($A246,'Member Census'!$A$23:$A$1401,FALSE),MATCH(M$1,'Member Census'!$B$22:$BC$22,FALSE)))="",IF(AND(TRIM($E246)&lt;&gt;"",$D246&gt;1),M245,"N"),INDEX('Member Census'!$B$23:$BC$1401,MATCH($A246,'Member Census'!$A$23:$A$1401,FALSE),MATCH(M$1,'Member Census'!$B$22:$BC$22,FALSE)))),"")</f>
        <v/>
      </c>
      <c r="N246" s="7"/>
      <c r="O246" s="7" t="str">
        <f>TRIM(IF(TRIM(INDEX('Member Census'!$B$23:$BC$1401,MATCH($A246,'Member Census'!$A$23:$A$1401,FALSE),MATCH(O$1,'Member Census'!$B$22:$BC$22,FALSE)))="",IF(AND(TRIM($E246)&lt;&gt;"",$D246&gt;1),O245,""),INDEX('Member Census'!$B$23:$BC$1401,MATCH($A246,'Member Census'!$A$23:$A$1401,FALSE),MATCH(O$1,'Member Census'!$B$22:$BC$22,FALSE))))</f>
        <v/>
      </c>
      <c r="P246" s="7" t="str">
        <f>TRIM(IF(TRIM(INDEX('Member Census'!$B$23:$BC$1401,MATCH($A246,'Member Census'!$A$23:$A$1401,FALSE),MATCH(P$1,'Member Census'!$B$22:$BC$22,FALSE)))="",IF(AND(TRIM($E246)&lt;&gt;"",$D246&gt;1),P245,""),INDEX('Member Census'!$B$23:$BC$1401,MATCH($A246,'Member Census'!$A$23:$A$1401,FALSE),MATCH(P$1,'Member Census'!$B$22:$BC$22,FALSE))))</f>
        <v/>
      </c>
      <c r="Q246" s="7"/>
    </row>
    <row r="247" spans="1:17" x14ac:dyDescent="0.3">
      <c r="A247" s="1">
        <f t="shared" si="13"/>
        <v>240</v>
      </c>
      <c r="B247" s="3"/>
      <c r="C247" s="7" t="str">
        <f t="shared" si="14"/>
        <v/>
      </c>
      <c r="D247" s="7" t="str">
        <f t="shared" si="12"/>
        <v/>
      </c>
      <c r="E247" s="9" t="str">
        <f>IF(TRIM(INDEX('Member Census'!$B$23:$BC$1401,MATCH($A247,'Member Census'!$A$23:$A$1401,FALSE),MATCH(E$1,'Member Census'!$B$22:$BC$22,FALSE)))="","",VLOOKUP(INDEX('Member Census'!$B$23:$BC$1401,MATCH($A247,'Member Census'!$A$23:$A$1401,FALSE),MATCH(E$1,'Member Census'!$B$22:$BC$22,FALSE)),Key!$A$2:$B$27,2,FALSE))</f>
        <v/>
      </c>
      <c r="F247" s="10" t="str">
        <f>IF(TRIM(INDEX('Member Census'!$B$23:$BC$1401,MATCH($A247,'Member Census'!$A$23:$A$1401,FALSE),MATCH(F$1,'Member Census'!$B$22:$BC$22,FALSE)))="","",TEXT(TRIM(INDEX('Member Census'!$B$23:$BC$1401,MATCH($A247,'Member Census'!$A$23:$A$1401,FALSE),MATCH(F$1,'Member Census'!$B$22:$BC$22,FALSE))),"mmddyyyy"))</f>
        <v/>
      </c>
      <c r="G247" s="7" t="str">
        <f>IF(TRIM($E247)&lt;&gt;"",IF($D247=1,IFERROR(VLOOKUP(INDEX('Member Census'!$B$23:$BC$1401,MATCH($A247,'Member Census'!$A$23:$A$1401,FALSE),MATCH(G$1,'Member Census'!$B$22:$BC$22,FALSE)),Key!$C$2:$F$29,4,FALSE),""),G246),"")</f>
        <v/>
      </c>
      <c r="H247" s="7" t="str">
        <f>IF(TRIM($E247)&lt;&gt;"",IF($D247=1,IF(TRIM(INDEX('Member Census'!$B$23:$BC$1401,MATCH($A247,'Member Census'!$A$23:$A$1401,FALSE),MATCH(H$1,'Member Census'!$B$22:$BC$22,FALSE)))="",$G247,IFERROR(VLOOKUP(INDEX('Member Census'!$B$23:$BC$1401,MATCH($A247,'Member Census'!$A$23:$A$1401,FALSE),MATCH(H$1,'Member Census'!$B$22:$BC$22,FALSE)),Key!$D$2:$F$29,3,FALSE),"")),H246),"")</f>
        <v/>
      </c>
      <c r="I247" s="7" t="str">
        <f>IF(TRIM(INDEX('Member Census'!$B$23:$BC$1401,MATCH($A247,'Member Census'!$A$23:$A$1401,FALSE),MATCH(I$1,'Member Census'!$B$22:$BC$22,FALSE)))="","",INDEX('Member Census'!$B$23:$BC$1401,MATCH($A247,'Member Census'!$A$23:$A$1401,FALSE),MATCH(I$1,'Member Census'!$B$22:$BC$22,FALSE)))</f>
        <v/>
      </c>
      <c r="J247" s="7"/>
      <c r="K247" s="7" t="str">
        <f>LEFT(TRIM(IF(TRIM(INDEX('Member Census'!$B$23:$BC$1401,MATCH($A247,'Member Census'!$A$23:$A$1401,FALSE),MATCH(K$1,'Member Census'!$B$22:$BC$22,FALSE)))="",IF(AND(TRIM($E247)&lt;&gt;"",$D247&gt;1),K246,""),INDEX('Member Census'!$B$23:$BC$1401,MATCH($A247,'Member Census'!$A$23:$A$1401,FALSE),MATCH(K$1,'Member Census'!$B$22:$BC$22,FALSE)))),5)</f>
        <v/>
      </c>
      <c r="L247" s="7" t="str">
        <f t="shared" si="15"/>
        <v/>
      </c>
      <c r="M247" s="7" t="str">
        <f>IF(TRIM($E247)&lt;&gt;"",TRIM(IF(TRIM(INDEX('Member Census'!$B$23:$BC$1401,MATCH($A247,'Member Census'!$A$23:$A$1401,FALSE),MATCH(M$1,'Member Census'!$B$22:$BC$22,FALSE)))="",IF(AND(TRIM($E247)&lt;&gt;"",$D247&gt;1),M246,"N"),INDEX('Member Census'!$B$23:$BC$1401,MATCH($A247,'Member Census'!$A$23:$A$1401,FALSE),MATCH(M$1,'Member Census'!$B$22:$BC$22,FALSE)))),"")</f>
        <v/>
      </c>
      <c r="N247" s="7"/>
      <c r="O247" s="7" t="str">
        <f>TRIM(IF(TRIM(INDEX('Member Census'!$B$23:$BC$1401,MATCH($A247,'Member Census'!$A$23:$A$1401,FALSE),MATCH(O$1,'Member Census'!$B$22:$BC$22,FALSE)))="",IF(AND(TRIM($E247)&lt;&gt;"",$D247&gt;1),O246,""),INDEX('Member Census'!$B$23:$BC$1401,MATCH($A247,'Member Census'!$A$23:$A$1401,FALSE),MATCH(O$1,'Member Census'!$B$22:$BC$22,FALSE))))</f>
        <v/>
      </c>
      <c r="P247" s="7" t="str">
        <f>TRIM(IF(TRIM(INDEX('Member Census'!$B$23:$BC$1401,MATCH($A247,'Member Census'!$A$23:$A$1401,FALSE),MATCH(P$1,'Member Census'!$B$22:$BC$22,FALSE)))="",IF(AND(TRIM($E247)&lt;&gt;"",$D247&gt;1),P246,""),INDEX('Member Census'!$B$23:$BC$1401,MATCH($A247,'Member Census'!$A$23:$A$1401,FALSE),MATCH(P$1,'Member Census'!$B$22:$BC$22,FALSE))))</f>
        <v/>
      </c>
      <c r="Q247" s="7"/>
    </row>
    <row r="248" spans="1:17" x14ac:dyDescent="0.3">
      <c r="A248" s="1">
        <f t="shared" si="13"/>
        <v>241</v>
      </c>
      <c r="B248" s="3"/>
      <c r="C248" s="7" t="str">
        <f t="shared" si="14"/>
        <v/>
      </c>
      <c r="D248" s="7" t="str">
        <f t="shared" si="12"/>
        <v/>
      </c>
      <c r="E248" s="9" t="str">
        <f>IF(TRIM(INDEX('Member Census'!$B$23:$BC$1401,MATCH($A248,'Member Census'!$A$23:$A$1401,FALSE),MATCH(E$1,'Member Census'!$B$22:$BC$22,FALSE)))="","",VLOOKUP(INDEX('Member Census'!$B$23:$BC$1401,MATCH($A248,'Member Census'!$A$23:$A$1401,FALSE),MATCH(E$1,'Member Census'!$B$22:$BC$22,FALSE)),Key!$A$2:$B$27,2,FALSE))</f>
        <v/>
      </c>
      <c r="F248" s="10" t="str">
        <f>IF(TRIM(INDEX('Member Census'!$B$23:$BC$1401,MATCH($A248,'Member Census'!$A$23:$A$1401,FALSE),MATCH(F$1,'Member Census'!$B$22:$BC$22,FALSE)))="","",TEXT(TRIM(INDEX('Member Census'!$B$23:$BC$1401,MATCH($A248,'Member Census'!$A$23:$A$1401,FALSE),MATCH(F$1,'Member Census'!$B$22:$BC$22,FALSE))),"mmddyyyy"))</f>
        <v/>
      </c>
      <c r="G248" s="7" t="str">
        <f>IF(TRIM($E248)&lt;&gt;"",IF($D248=1,IFERROR(VLOOKUP(INDEX('Member Census'!$B$23:$BC$1401,MATCH($A248,'Member Census'!$A$23:$A$1401,FALSE),MATCH(G$1,'Member Census'!$B$22:$BC$22,FALSE)),Key!$C$2:$F$29,4,FALSE),""),G247),"")</f>
        <v/>
      </c>
      <c r="H248" s="7" t="str">
        <f>IF(TRIM($E248)&lt;&gt;"",IF($D248=1,IF(TRIM(INDEX('Member Census'!$B$23:$BC$1401,MATCH($A248,'Member Census'!$A$23:$A$1401,FALSE),MATCH(H$1,'Member Census'!$B$22:$BC$22,FALSE)))="",$G248,IFERROR(VLOOKUP(INDEX('Member Census'!$B$23:$BC$1401,MATCH($A248,'Member Census'!$A$23:$A$1401,FALSE),MATCH(H$1,'Member Census'!$B$22:$BC$22,FALSE)),Key!$D$2:$F$29,3,FALSE),"")),H247),"")</f>
        <v/>
      </c>
      <c r="I248" s="7" t="str">
        <f>IF(TRIM(INDEX('Member Census'!$B$23:$BC$1401,MATCH($A248,'Member Census'!$A$23:$A$1401,FALSE),MATCH(I$1,'Member Census'!$B$22:$BC$22,FALSE)))="","",INDEX('Member Census'!$B$23:$BC$1401,MATCH($A248,'Member Census'!$A$23:$A$1401,FALSE),MATCH(I$1,'Member Census'!$B$22:$BC$22,FALSE)))</f>
        <v/>
      </c>
      <c r="J248" s="7"/>
      <c r="K248" s="7" t="str">
        <f>LEFT(TRIM(IF(TRIM(INDEX('Member Census'!$B$23:$BC$1401,MATCH($A248,'Member Census'!$A$23:$A$1401,FALSE),MATCH(K$1,'Member Census'!$B$22:$BC$22,FALSE)))="",IF(AND(TRIM($E248)&lt;&gt;"",$D248&gt;1),K247,""),INDEX('Member Census'!$B$23:$BC$1401,MATCH($A248,'Member Census'!$A$23:$A$1401,FALSE),MATCH(K$1,'Member Census'!$B$22:$BC$22,FALSE)))),5)</f>
        <v/>
      </c>
      <c r="L248" s="7" t="str">
        <f t="shared" si="15"/>
        <v/>
      </c>
      <c r="M248" s="7" t="str">
        <f>IF(TRIM($E248)&lt;&gt;"",TRIM(IF(TRIM(INDEX('Member Census'!$B$23:$BC$1401,MATCH($A248,'Member Census'!$A$23:$A$1401,FALSE),MATCH(M$1,'Member Census'!$B$22:$BC$22,FALSE)))="",IF(AND(TRIM($E248)&lt;&gt;"",$D248&gt;1),M247,"N"),INDEX('Member Census'!$B$23:$BC$1401,MATCH($A248,'Member Census'!$A$23:$A$1401,FALSE),MATCH(M$1,'Member Census'!$B$22:$BC$22,FALSE)))),"")</f>
        <v/>
      </c>
      <c r="N248" s="7"/>
      <c r="O248" s="7" t="str">
        <f>TRIM(IF(TRIM(INDEX('Member Census'!$B$23:$BC$1401,MATCH($A248,'Member Census'!$A$23:$A$1401,FALSE),MATCH(O$1,'Member Census'!$B$22:$BC$22,FALSE)))="",IF(AND(TRIM($E248)&lt;&gt;"",$D248&gt;1),O247,""),INDEX('Member Census'!$B$23:$BC$1401,MATCH($A248,'Member Census'!$A$23:$A$1401,FALSE),MATCH(O$1,'Member Census'!$B$22:$BC$22,FALSE))))</f>
        <v/>
      </c>
      <c r="P248" s="7" t="str">
        <f>TRIM(IF(TRIM(INDEX('Member Census'!$B$23:$BC$1401,MATCH($A248,'Member Census'!$A$23:$A$1401,FALSE),MATCH(P$1,'Member Census'!$B$22:$BC$22,FALSE)))="",IF(AND(TRIM($E248)&lt;&gt;"",$D248&gt;1),P247,""),INDEX('Member Census'!$B$23:$BC$1401,MATCH($A248,'Member Census'!$A$23:$A$1401,FALSE),MATCH(P$1,'Member Census'!$B$22:$BC$22,FALSE))))</f>
        <v/>
      </c>
      <c r="Q248" s="7"/>
    </row>
    <row r="249" spans="1:17" x14ac:dyDescent="0.3">
      <c r="A249" s="1">
        <f t="shared" si="13"/>
        <v>242</v>
      </c>
      <c r="B249" s="3"/>
      <c r="C249" s="7" t="str">
        <f t="shared" si="14"/>
        <v/>
      </c>
      <c r="D249" s="7" t="str">
        <f t="shared" si="12"/>
        <v/>
      </c>
      <c r="E249" s="9" t="str">
        <f>IF(TRIM(INDEX('Member Census'!$B$23:$BC$1401,MATCH($A249,'Member Census'!$A$23:$A$1401,FALSE),MATCH(E$1,'Member Census'!$B$22:$BC$22,FALSE)))="","",VLOOKUP(INDEX('Member Census'!$B$23:$BC$1401,MATCH($A249,'Member Census'!$A$23:$A$1401,FALSE),MATCH(E$1,'Member Census'!$B$22:$BC$22,FALSE)),Key!$A$2:$B$27,2,FALSE))</f>
        <v/>
      </c>
      <c r="F249" s="10" t="str">
        <f>IF(TRIM(INDEX('Member Census'!$B$23:$BC$1401,MATCH($A249,'Member Census'!$A$23:$A$1401,FALSE),MATCH(F$1,'Member Census'!$B$22:$BC$22,FALSE)))="","",TEXT(TRIM(INDEX('Member Census'!$B$23:$BC$1401,MATCH($A249,'Member Census'!$A$23:$A$1401,FALSE),MATCH(F$1,'Member Census'!$B$22:$BC$22,FALSE))),"mmddyyyy"))</f>
        <v/>
      </c>
      <c r="G249" s="7" t="str">
        <f>IF(TRIM($E249)&lt;&gt;"",IF($D249=1,IFERROR(VLOOKUP(INDEX('Member Census'!$B$23:$BC$1401,MATCH($A249,'Member Census'!$A$23:$A$1401,FALSE),MATCH(G$1,'Member Census'!$B$22:$BC$22,FALSE)),Key!$C$2:$F$29,4,FALSE),""),G248),"")</f>
        <v/>
      </c>
      <c r="H249" s="7" t="str">
        <f>IF(TRIM($E249)&lt;&gt;"",IF($D249=1,IF(TRIM(INDEX('Member Census'!$B$23:$BC$1401,MATCH($A249,'Member Census'!$A$23:$A$1401,FALSE),MATCH(H$1,'Member Census'!$B$22:$BC$22,FALSE)))="",$G249,IFERROR(VLOOKUP(INDEX('Member Census'!$B$23:$BC$1401,MATCH($A249,'Member Census'!$A$23:$A$1401,FALSE),MATCH(H$1,'Member Census'!$B$22:$BC$22,FALSE)),Key!$D$2:$F$29,3,FALSE),"")),H248),"")</f>
        <v/>
      </c>
      <c r="I249" s="7" t="str">
        <f>IF(TRIM(INDEX('Member Census'!$B$23:$BC$1401,MATCH($A249,'Member Census'!$A$23:$A$1401,FALSE),MATCH(I$1,'Member Census'!$B$22:$BC$22,FALSE)))="","",INDEX('Member Census'!$B$23:$BC$1401,MATCH($A249,'Member Census'!$A$23:$A$1401,FALSE),MATCH(I$1,'Member Census'!$B$22:$BC$22,FALSE)))</f>
        <v/>
      </c>
      <c r="J249" s="7"/>
      <c r="K249" s="7" t="str">
        <f>LEFT(TRIM(IF(TRIM(INDEX('Member Census'!$B$23:$BC$1401,MATCH($A249,'Member Census'!$A$23:$A$1401,FALSE),MATCH(K$1,'Member Census'!$B$22:$BC$22,FALSE)))="",IF(AND(TRIM($E249)&lt;&gt;"",$D249&gt;1),K248,""),INDEX('Member Census'!$B$23:$BC$1401,MATCH($A249,'Member Census'!$A$23:$A$1401,FALSE),MATCH(K$1,'Member Census'!$B$22:$BC$22,FALSE)))),5)</f>
        <v/>
      </c>
      <c r="L249" s="7" t="str">
        <f t="shared" si="15"/>
        <v/>
      </c>
      <c r="M249" s="7" t="str">
        <f>IF(TRIM($E249)&lt;&gt;"",TRIM(IF(TRIM(INDEX('Member Census'!$B$23:$BC$1401,MATCH($A249,'Member Census'!$A$23:$A$1401,FALSE),MATCH(M$1,'Member Census'!$B$22:$BC$22,FALSE)))="",IF(AND(TRIM($E249)&lt;&gt;"",$D249&gt;1),M248,"N"),INDEX('Member Census'!$B$23:$BC$1401,MATCH($A249,'Member Census'!$A$23:$A$1401,FALSE),MATCH(M$1,'Member Census'!$B$22:$BC$22,FALSE)))),"")</f>
        <v/>
      </c>
      <c r="N249" s="7"/>
      <c r="O249" s="7" t="str">
        <f>TRIM(IF(TRIM(INDEX('Member Census'!$B$23:$BC$1401,MATCH($A249,'Member Census'!$A$23:$A$1401,FALSE),MATCH(O$1,'Member Census'!$B$22:$BC$22,FALSE)))="",IF(AND(TRIM($E249)&lt;&gt;"",$D249&gt;1),O248,""),INDEX('Member Census'!$B$23:$BC$1401,MATCH($A249,'Member Census'!$A$23:$A$1401,FALSE),MATCH(O$1,'Member Census'!$B$22:$BC$22,FALSE))))</f>
        <v/>
      </c>
      <c r="P249" s="7" t="str">
        <f>TRIM(IF(TRIM(INDEX('Member Census'!$B$23:$BC$1401,MATCH($A249,'Member Census'!$A$23:$A$1401,FALSE),MATCH(P$1,'Member Census'!$B$22:$BC$22,FALSE)))="",IF(AND(TRIM($E249)&lt;&gt;"",$D249&gt;1),P248,""),INDEX('Member Census'!$B$23:$BC$1401,MATCH($A249,'Member Census'!$A$23:$A$1401,FALSE),MATCH(P$1,'Member Census'!$B$22:$BC$22,FALSE))))</f>
        <v/>
      </c>
      <c r="Q249" s="7"/>
    </row>
    <row r="250" spans="1:17" x14ac:dyDescent="0.3">
      <c r="A250" s="1">
        <f t="shared" si="13"/>
        <v>243</v>
      </c>
      <c r="B250" s="3"/>
      <c r="C250" s="7" t="str">
        <f t="shared" si="14"/>
        <v/>
      </c>
      <c r="D250" s="7" t="str">
        <f t="shared" si="12"/>
        <v/>
      </c>
      <c r="E250" s="9" t="str">
        <f>IF(TRIM(INDEX('Member Census'!$B$23:$BC$1401,MATCH($A250,'Member Census'!$A$23:$A$1401,FALSE),MATCH(E$1,'Member Census'!$B$22:$BC$22,FALSE)))="","",VLOOKUP(INDEX('Member Census'!$B$23:$BC$1401,MATCH($A250,'Member Census'!$A$23:$A$1401,FALSE),MATCH(E$1,'Member Census'!$B$22:$BC$22,FALSE)),Key!$A$2:$B$27,2,FALSE))</f>
        <v/>
      </c>
      <c r="F250" s="10" t="str">
        <f>IF(TRIM(INDEX('Member Census'!$B$23:$BC$1401,MATCH($A250,'Member Census'!$A$23:$A$1401,FALSE),MATCH(F$1,'Member Census'!$B$22:$BC$22,FALSE)))="","",TEXT(TRIM(INDEX('Member Census'!$B$23:$BC$1401,MATCH($A250,'Member Census'!$A$23:$A$1401,FALSE),MATCH(F$1,'Member Census'!$B$22:$BC$22,FALSE))),"mmddyyyy"))</f>
        <v/>
      </c>
      <c r="G250" s="7" t="str">
        <f>IF(TRIM($E250)&lt;&gt;"",IF($D250=1,IFERROR(VLOOKUP(INDEX('Member Census'!$B$23:$BC$1401,MATCH($A250,'Member Census'!$A$23:$A$1401,FALSE),MATCH(G$1,'Member Census'!$B$22:$BC$22,FALSE)),Key!$C$2:$F$29,4,FALSE),""),G249),"")</f>
        <v/>
      </c>
      <c r="H250" s="7" t="str">
        <f>IF(TRIM($E250)&lt;&gt;"",IF($D250=1,IF(TRIM(INDEX('Member Census'!$B$23:$BC$1401,MATCH($A250,'Member Census'!$A$23:$A$1401,FALSE),MATCH(H$1,'Member Census'!$B$22:$BC$22,FALSE)))="",$G250,IFERROR(VLOOKUP(INDEX('Member Census'!$B$23:$BC$1401,MATCH($A250,'Member Census'!$A$23:$A$1401,FALSE),MATCH(H$1,'Member Census'!$B$22:$BC$22,FALSE)),Key!$D$2:$F$29,3,FALSE),"")),H249),"")</f>
        <v/>
      </c>
      <c r="I250" s="7" t="str">
        <f>IF(TRIM(INDEX('Member Census'!$B$23:$BC$1401,MATCH($A250,'Member Census'!$A$23:$A$1401,FALSE),MATCH(I$1,'Member Census'!$B$22:$BC$22,FALSE)))="","",INDEX('Member Census'!$B$23:$BC$1401,MATCH($A250,'Member Census'!$A$23:$A$1401,FALSE),MATCH(I$1,'Member Census'!$B$22:$BC$22,FALSE)))</f>
        <v/>
      </c>
      <c r="J250" s="7"/>
      <c r="K250" s="7" t="str">
        <f>LEFT(TRIM(IF(TRIM(INDEX('Member Census'!$B$23:$BC$1401,MATCH($A250,'Member Census'!$A$23:$A$1401,FALSE),MATCH(K$1,'Member Census'!$B$22:$BC$22,FALSE)))="",IF(AND(TRIM($E250)&lt;&gt;"",$D250&gt;1),K249,""),INDEX('Member Census'!$B$23:$BC$1401,MATCH($A250,'Member Census'!$A$23:$A$1401,FALSE),MATCH(K$1,'Member Census'!$B$22:$BC$22,FALSE)))),5)</f>
        <v/>
      </c>
      <c r="L250" s="7" t="str">
        <f t="shared" si="15"/>
        <v/>
      </c>
      <c r="M250" s="7" t="str">
        <f>IF(TRIM($E250)&lt;&gt;"",TRIM(IF(TRIM(INDEX('Member Census'!$B$23:$BC$1401,MATCH($A250,'Member Census'!$A$23:$A$1401,FALSE),MATCH(M$1,'Member Census'!$B$22:$BC$22,FALSE)))="",IF(AND(TRIM($E250)&lt;&gt;"",$D250&gt;1),M249,"N"),INDEX('Member Census'!$B$23:$BC$1401,MATCH($A250,'Member Census'!$A$23:$A$1401,FALSE),MATCH(M$1,'Member Census'!$B$22:$BC$22,FALSE)))),"")</f>
        <v/>
      </c>
      <c r="N250" s="7"/>
      <c r="O250" s="7" t="str">
        <f>TRIM(IF(TRIM(INDEX('Member Census'!$B$23:$BC$1401,MATCH($A250,'Member Census'!$A$23:$A$1401,FALSE),MATCH(O$1,'Member Census'!$B$22:$BC$22,FALSE)))="",IF(AND(TRIM($E250)&lt;&gt;"",$D250&gt;1),O249,""),INDEX('Member Census'!$B$23:$BC$1401,MATCH($A250,'Member Census'!$A$23:$A$1401,FALSE),MATCH(O$1,'Member Census'!$B$22:$BC$22,FALSE))))</f>
        <v/>
      </c>
      <c r="P250" s="7" t="str">
        <f>TRIM(IF(TRIM(INDEX('Member Census'!$B$23:$BC$1401,MATCH($A250,'Member Census'!$A$23:$A$1401,FALSE),MATCH(P$1,'Member Census'!$B$22:$BC$22,FALSE)))="",IF(AND(TRIM($E250)&lt;&gt;"",$D250&gt;1),P249,""),INDEX('Member Census'!$B$23:$BC$1401,MATCH($A250,'Member Census'!$A$23:$A$1401,FALSE),MATCH(P$1,'Member Census'!$B$22:$BC$22,FALSE))))</f>
        <v/>
      </c>
      <c r="Q250" s="7"/>
    </row>
    <row r="251" spans="1:17" x14ac:dyDescent="0.3">
      <c r="A251" s="1">
        <f t="shared" si="13"/>
        <v>244</v>
      </c>
      <c r="B251" s="3"/>
      <c r="C251" s="7" t="str">
        <f t="shared" si="14"/>
        <v/>
      </c>
      <c r="D251" s="7" t="str">
        <f t="shared" si="12"/>
        <v/>
      </c>
      <c r="E251" s="9" t="str">
        <f>IF(TRIM(INDEX('Member Census'!$B$23:$BC$1401,MATCH($A251,'Member Census'!$A$23:$A$1401,FALSE),MATCH(E$1,'Member Census'!$B$22:$BC$22,FALSE)))="","",VLOOKUP(INDEX('Member Census'!$B$23:$BC$1401,MATCH($A251,'Member Census'!$A$23:$A$1401,FALSE),MATCH(E$1,'Member Census'!$B$22:$BC$22,FALSE)),Key!$A$2:$B$27,2,FALSE))</f>
        <v/>
      </c>
      <c r="F251" s="10" t="str">
        <f>IF(TRIM(INDEX('Member Census'!$B$23:$BC$1401,MATCH($A251,'Member Census'!$A$23:$A$1401,FALSE),MATCH(F$1,'Member Census'!$B$22:$BC$22,FALSE)))="","",TEXT(TRIM(INDEX('Member Census'!$B$23:$BC$1401,MATCH($A251,'Member Census'!$A$23:$A$1401,FALSE),MATCH(F$1,'Member Census'!$B$22:$BC$22,FALSE))),"mmddyyyy"))</f>
        <v/>
      </c>
      <c r="G251" s="7" t="str">
        <f>IF(TRIM($E251)&lt;&gt;"",IF($D251=1,IFERROR(VLOOKUP(INDEX('Member Census'!$B$23:$BC$1401,MATCH($A251,'Member Census'!$A$23:$A$1401,FALSE),MATCH(G$1,'Member Census'!$B$22:$BC$22,FALSE)),Key!$C$2:$F$29,4,FALSE),""),G250),"")</f>
        <v/>
      </c>
      <c r="H251" s="7" t="str">
        <f>IF(TRIM($E251)&lt;&gt;"",IF($D251=1,IF(TRIM(INDEX('Member Census'!$B$23:$BC$1401,MATCH($A251,'Member Census'!$A$23:$A$1401,FALSE),MATCH(H$1,'Member Census'!$B$22:$BC$22,FALSE)))="",$G251,IFERROR(VLOOKUP(INDEX('Member Census'!$B$23:$BC$1401,MATCH($A251,'Member Census'!$A$23:$A$1401,FALSE),MATCH(H$1,'Member Census'!$B$22:$BC$22,FALSE)),Key!$D$2:$F$29,3,FALSE),"")),H250),"")</f>
        <v/>
      </c>
      <c r="I251" s="7" t="str">
        <f>IF(TRIM(INDEX('Member Census'!$B$23:$BC$1401,MATCH($A251,'Member Census'!$A$23:$A$1401,FALSE),MATCH(I$1,'Member Census'!$B$22:$BC$22,FALSE)))="","",INDEX('Member Census'!$B$23:$BC$1401,MATCH($A251,'Member Census'!$A$23:$A$1401,FALSE),MATCH(I$1,'Member Census'!$B$22:$BC$22,FALSE)))</f>
        <v/>
      </c>
      <c r="J251" s="7"/>
      <c r="K251" s="7" t="str">
        <f>LEFT(TRIM(IF(TRIM(INDEX('Member Census'!$B$23:$BC$1401,MATCH($A251,'Member Census'!$A$23:$A$1401,FALSE),MATCH(K$1,'Member Census'!$B$22:$BC$22,FALSE)))="",IF(AND(TRIM($E251)&lt;&gt;"",$D251&gt;1),K250,""),INDEX('Member Census'!$B$23:$BC$1401,MATCH($A251,'Member Census'!$A$23:$A$1401,FALSE),MATCH(K$1,'Member Census'!$B$22:$BC$22,FALSE)))),5)</f>
        <v/>
      </c>
      <c r="L251" s="7" t="str">
        <f t="shared" si="15"/>
        <v/>
      </c>
      <c r="M251" s="7" t="str">
        <f>IF(TRIM($E251)&lt;&gt;"",TRIM(IF(TRIM(INDEX('Member Census'!$B$23:$BC$1401,MATCH($A251,'Member Census'!$A$23:$A$1401,FALSE),MATCH(M$1,'Member Census'!$B$22:$BC$22,FALSE)))="",IF(AND(TRIM($E251)&lt;&gt;"",$D251&gt;1),M250,"N"),INDEX('Member Census'!$B$23:$BC$1401,MATCH($A251,'Member Census'!$A$23:$A$1401,FALSE),MATCH(M$1,'Member Census'!$B$22:$BC$22,FALSE)))),"")</f>
        <v/>
      </c>
      <c r="N251" s="7"/>
      <c r="O251" s="7" t="str">
        <f>TRIM(IF(TRIM(INDEX('Member Census'!$B$23:$BC$1401,MATCH($A251,'Member Census'!$A$23:$A$1401,FALSE),MATCH(O$1,'Member Census'!$B$22:$BC$22,FALSE)))="",IF(AND(TRIM($E251)&lt;&gt;"",$D251&gt;1),O250,""),INDEX('Member Census'!$B$23:$BC$1401,MATCH($A251,'Member Census'!$A$23:$A$1401,FALSE),MATCH(O$1,'Member Census'!$B$22:$BC$22,FALSE))))</f>
        <v/>
      </c>
      <c r="P251" s="7" t="str">
        <f>TRIM(IF(TRIM(INDEX('Member Census'!$B$23:$BC$1401,MATCH($A251,'Member Census'!$A$23:$A$1401,FALSE),MATCH(P$1,'Member Census'!$B$22:$BC$22,FALSE)))="",IF(AND(TRIM($E251)&lt;&gt;"",$D251&gt;1),P250,""),INDEX('Member Census'!$B$23:$BC$1401,MATCH($A251,'Member Census'!$A$23:$A$1401,FALSE),MATCH(P$1,'Member Census'!$B$22:$BC$22,FALSE))))</f>
        <v/>
      </c>
      <c r="Q251" s="7"/>
    </row>
    <row r="252" spans="1:17" x14ac:dyDescent="0.3">
      <c r="A252" s="1">
        <f t="shared" si="13"/>
        <v>245</v>
      </c>
      <c r="B252" s="3"/>
      <c r="C252" s="7" t="str">
        <f t="shared" si="14"/>
        <v/>
      </c>
      <c r="D252" s="7" t="str">
        <f t="shared" si="12"/>
        <v/>
      </c>
      <c r="E252" s="9" t="str">
        <f>IF(TRIM(INDEX('Member Census'!$B$23:$BC$1401,MATCH($A252,'Member Census'!$A$23:$A$1401,FALSE),MATCH(E$1,'Member Census'!$B$22:$BC$22,FALSE)))="","",VLOOKUP(INDEX('Member Census'!$B$23:$BC$1401,MATCH($A252,'Member Census'!$A$23:$A$1401,FALSE),MATCH(E$1,'Member Census'!$B$22:$BC$22,FALSE)),Key!$A$2:$B$27,2,FALSE))</f>
        <v/>
      </c>
      <c r="F252" s="10" t="str">
        <f>IF(TRIM(INDEX('Member Census'!$B$23:$BC$1401,MATCH($A252,'Member Census'!$A$23:$A$1401,FALSE),MATCH(F$1,'Member Census'!$B$22:$BC$22,FALSE)))="","",TEXT(TRIM(INDEX('Member Census'!$B$23:$BC$1401,MATCH($A252,'Member Census'!$A$23:$A$1401,FALSE),MATCH(F$1,'Member Census'!$B$22:$BC$22,FALSE))),"mmddyyyy"))</f>
        <v/>
      </c>
      <c r="G252" s="7" t="str">
        <f>IF(TRIM($E252)&lt;&gt;"",IF($D252=1,IFERROR(VLOOKUP(INDEX('Member Census'!$B$23:$BC$1401,MATCH($A252,'Member Census'!$A$23:$A$1401,FALSE),MATCH(G$1,'Member Census'!$B$22:$BC$22,FALSE)),Key!$C$2:$F$29,4,FALSE),""),G251),"")</f>
        <v/>
      </c>
      <c r="H252" s="7" t="str">
        <f>IF(TRIM($E252)&lt;&gt;"",IF($D252=1,IF(TRIM(INDEX('Member Census'!$B$23:$BC$1401,MATCH($A252,'Member Census'!$A$23:$A$1401,FALSE),MATCH(H$1,'Member Census'!$B$22:$BC$22,FALSE)))="",$G252,IFERROR(VLOOKUP(INDEX('Member Census'!$B$23:$BC$1401,MATCH($A252,'Member Census'!$A$23:$A$1401,FALSE),MATCH(H$1,'Member Census'!$B$22:$BC$22,FALSE)),Key!$D$2:$F$29,3,FALSE),"")),H251),"")</f>
        <v/>
      </c>
      <c r="I252" s="7" t="str">
        <f>IF(TRIM(INDEX('Member Census'!$B$23:$BC$1401,MATCH($A252,'Member Census'!$A$23:$A$1401,FALSE),MATCH(I$1,'Member Census'!$B$22:$BC$22,FALSE)))="","",INDEX('Member Census'!$B$23:$BC$1401,MATCH($A252,'Member Census'!$A$23:$A$1401,FALSE),MATCH(I$1,'Member Census'!$B$22:$BC$22,FALSE)))</f>
        <v/>
      </c>
      <c r="J252" s="7"/>
      <c r="K252" s="7" t="str">
        <f>LEFT(TRIM(IF(TRIM(INDEX('Member Census'!$B$23:$BC$1401,MATCH($A252,'Member Census'!$A$23:$A$1401,FALSE),MATCH(K$1,'Member Census'!$B$22:$BC$22,FALSE)))="",IF(AND(TRIM($E252)&lt;&gt;"",$D252&gt;1),K251,""),INDEX('Member Census'!$B$23:$BC$1401,MATCH($A252,'Member Census'!$A$23:$A$1401,FALSE),MATCH(K$1,'Member Census'!$B$22:$BC$22,FALSE)))),5)</f>
        <v/>
      </c>
      <c r="L252" s="7" t="str">
        <f t="shared" si="15"/>
        <v/>
      </c>
      <c r="M252" s="7" t="str">
        <f>IF(TRIM($E252)&lt;&gt;"",TRIM(IF(TRIM(INDEX('Member Census'!$B$23:$BC$1401,MATCH($A252,'Member Census'!$A$23:$A$1401,FALSE),MATCH(M$1,'Member Census'!$B$22:$BC$22,FALSE)))="",IF(AND(TRIM($E252)&lt;&gt;"",$D252&gt;1),M251,"N"),INDEX('Member Census'!$B$23:$BC$1401,MATCH($A252,'Member Census'!$A$23:$A$1401,FALSE),MATCH(M$1,'Member Census'!$B$22:$BC$22,FALSE)))),"")</f>
        <v/>
      </c>
      <c r="N252" s="7"/>
      <c r="O252" s="7" t="str">
        <f>TRIM(IF(TRIM(INDEX('Member Census'!$B$23:$BC$1401,MATCH($A252,'Member Census'!$A$23:$A$1401,FALSE),MATCH(O$1,'Member Census'!$B$22:$BC$22,FALSE)))="",IF(AND(TRIM($E252)&lt;&gt;"",$D252&gt;1),O251,""),INDEX('Member Census'!$B$23:$BC$1401,MATCH($A252,'Member Census'!$A$23:$A$1401,FALSE),MATCH(O$1,'Member Census'!$B$22:$BC$22,FALSE))))</f>
        <v/>
      </c>
      <c r="P252" s="7" t="str">
        <f>TRIM(IF(TRIM(INDEX('Member Census'!$B$23:$BC$1401,MATCH($A252,'Member Census'!$A$23:$A$1401,FALSE),MATCH(P$1,'Member Census'!$B$22:$BC$22,FALSE)))="",IF(AND(TRIM($E252)&lt;&gt;"",$D252&gt;1),P251,""),INDEX('Member Census'!$B$23:$BC$1401,MATCH($A252,'Member Census'!$A$23:$A$1401,FALSE),MATCH(P$1,'Member Census'!$B$22:$BC$22,FALSE))))</f>
        <v/>
      </c>
      <c r="Q252" s="7"/>
    </row>
    <row r="253" spans="1:17" x14ac:dyDescent="0.3">
      <c r="A253" s="1">
        <f t="shared" si="13"/>
        <v>246</v>
      </c>
      <c r="B253" s="3"/>
      <c r="C253" s="7" t="str">
        <f t="shared" si="14"/>
        <v/>
      </c>
      <c r="D253" s="7" t="str">
        <f t="shared" si="12"/>
        <v/>
      </c>
      <c r="E253" s="9" t="str">
        <f>IF(TRIM(INDEX('Member Census'!$B$23:$BC$1401,MATCH($A253,'Member Census'!$A$23:$A$1401,FALSE),MATCH(E$1,'Member Census'!$B$22:$BC$22,FALSE)))="","",VLOOKUP(INDEX('Member Census'!$B$23:$BC$1401,MATCH($A253,'Member Census'!$A$23:$A$1401,FALSE),MATCH(E$1,'Member Census'!$B$22:$BC$22,FALSE)),Key!$A$2:$B$27,2,FALSE))</f>
        <v/>
      </c>
      <c r="F253" s="10" t="str">
        <f>IF(TRIM(INDEX('Member Census'!$B$23:$BC$1401,MATCH($A253,'Member Census'!$A$23:$A$1401,FALSE),MATCH(F$1,'Member Census'!$B$22:$BC$22,FALSE)))="","",TEXT(TRIM(INDEX('Member Census'!$B$23:$BC$1401,MATCH($A253,'Member Census'!$A$23:$A$1401,FALSE),MATCH(F$1,'Member Census'!$B$22:$BC$22,FALSE))),"mmddyyyy"))</f>
        <v/>
      </c>
      <c r="G253" s="7" t="str">
        <f>IF(TRIM($E253)&lt;&gt;"",IF($D253=1,IFERROR(VLOOKUP(INDEX('Member Census'!$B$23:$BC$1401,MATCH($A253,'Member Census'!$A$23:$A$1401,FALSE),MATCH(G$1,'Member Census'!$B$22:$BC$22,FALSE)),Key!$C$2:$F$29,4,FALSE),""),G252),"")</f>
        <v/>
      </c>
      <c r="H253" s="7" t="str">
        <f>IF(TRIM($E253)&lt;&gt;"",IF($D253=1,IF(TRIM(INDEX('Member Census'!$B$23:$BC$1401,MATCH($A253,'Member Census'!$A$23:$A$1401,FALSE),MATCH(H$1,'Member Census'!$B$22:$BC$22,FALSE)))="",$G253,IFERROR(VLOOKUP(INDEX('Member Census'!$B$23:$BC$1401,MATCH($A253,'Member Census'!$A$23:$A$1401,FALSE),MATCH(H$1,'Member Census'!$B$22:$BC$22,FALSE)),Key!$D$2:$F$29,3,FALSE),"")),H252),"")</f>
        <v/>
      </c>
      <c r="I253" s="7" t="str">
        <f>IF(TRIM(INDEX('Member Census'!$B$23:$BC$1401,MATCH($A253,'Member Census'!$A$23:$A$1401,FALSE),MATCH(I$1,'Member Census'!$B$22:$BC$22,FALSE)))="","",INDEX('Member Census'!$B$23:$BC$1401,MATCH($A253,'Member Census'!$A$23:$A$1401,FALSE),MATCH(I$1,'Member Census'!$B$22:$BC$22,FALSE)))</f>
        <v/>
      </c>
      <c r="J253" s="7"/>
      <c r="K253" s="7" t="str">
        <f>LEFT(TRIM(IF(TRIM(INDEX('Member Census'!$B$23:$BC$1401,MATCH($A253,'Member Census'!$A$23:$A$1401,FALSE),MATCH(K$1,'Member Census'!$B$22:$BC$22,FALSE)))="",IF(AND(TRIM($E253)&lt;&gt;"",$D253&gt;1),K252,""),INDEX('Member Census'!$B$23:$BC$1401,MATCH($A253,'Member Census'!$A$23:$A$1401,FALSE),MATCH(K$1,'Member Census'!$B$22:$BC$22,FALSE)))),5)</f>
        <v/>
      </c>
      <c r="L253" s="7" t="str">
        <f t="shared" si="15"/>
        <v/>
      </c>
      <c r="M253" s="7" t="str">
        <f>IF(TRIM($E253)&lt;&gt;"",TRIM(IF(TRIM(INDEX('Member Census'!$B$23:$BC$1401,MATCH($A253,'Member Census'!$A$23:$A$1401,FALSE),MATCH(M$1,'Member Census'!$B$22:$BC$22,FALSE)))="",IF(AND(TRIM($E253)&lt;&gt;"",$D253&gt;1),M252,"N"),INDEX('Member Census'!$B$23:$BC$1401,MATCH($A253,'Member Census'!$A$23:$A$1401,FALSE),MATCH(M$1,'Member Census'!$B$22:$BC$22,FALSE)))),"")</f>
        <v/>
      </c>
      <c r="N253" s="7"/>
      <c r="O253" s="7" t="str">
        <f>TRIM(IF(TRIM(INDEX('Member Census'!$B$23:$BC$1401,MATCH($A253,'Member Census'!$A$23:$A$1401,FALSE),MATCH(O$1,'Member Census'!$B$22:$BC$22,FALSE)))="",IF(AND(TRIM($E253)&lt;&gt;"",$D253&gt;1),O252,""),INDEX('Member Census'!$B$23:$BC$1401,MATCH($A253,'Member Census'!$A$23:$A$1401,FALSE),MATCH(O$1,'Member Census'!$B$22:$BC$22,FALSE))))</f>
        <v/>
      </c>
      <c r="P253" s="7" t="str">
        <f>TRIM(IF(TRIM(INDEX('Member Census'!$B$23:$BC$1401,MATCH($A253,'Member Census'!$A$23:$A$1401,FALSE),MATCH(P$1,'Member Census'!$B$22:$BC$22,FALSE)))="",IF(AND(TRIM($E253)&lt;&gt;"",$D253&gt;1),P252,""),INDEX('Member Census'!$B$23:$BC$1401,MATCH($A253,'Member Census'!$A$23:$A$1401,FALSE),MATCH(P$1,'Member Census'!$B$22:$BC$22,FALSE))))</f>
        <v/>
      </c>
      <c r="Q253" s="7"/>
    </row>
    <row r="254" spans="1:17" x14ac:dyDescent="0.3">
      <c r="A254" s="1">
        <f t="shared" si="13"/>
        <v>247</v>
      </c>
      <c r="B254" s="3"/>
      <c r="C254" s="7" t="str">
        <f t="shared" si="14"/>
        <v/>
      </c>
      <c r="D254" s="7" t="str">
        <f t="shared" si="12"/>
        <v/>
      </c>
      <c r="E254" s="9" t="str">
        <f>IF(TRIM(INDEX('Member Census'!$B$23:$BC$1401,MATCH($A254,'Member Census'!$A$23:$A$1401,FALSE),MATCH(E$1,'Member Census'!$B$22:$BC$22,FALSE)))="","",VLOOKUP(INDEX('Member Census'!$B$23:$BC$1401,MATCH($A254,'Member Census'!$A$23:$A$1401,FALSE),MATCH(E$1,'Member Census'!$B$22:$BC$22,FALSE)),Key!$A$2:$B$27,2,FALSE))</f>
        <v/>
      </c>
      <c r="F254" s="10" t="str">
        <f>IF(TRIM(INDEX('Member Census'!$B$23:$BC$1401,MATCH($A254,'Member Census'!$A$23:$A$1401,FALSE),MATCH(F$1,'Member Census'!$B$22:$BC$22,FALSE)))="","",TEXT(TRIM(INDEX('Member Census'!$B$23:$BC$1401,MATCH($A254,'Member Census'!$A$23:$A$1401,FALSE),MATCH(F$1,'Member Census'!$B$22:$BC$22,FALSE))),"mmddyyyy"))</f>
        <v/>
      </c>
      <c r="G254" s="7" t="str">
        <f>IF(TRIM($E254)&lt;&gt;"",IF($D254=1,IFERROR(VLOOKUP(INDEX('Member Census'!$B$23:$BC$1401,MATCH($A254,'Member Census'!$A$23:$A$1401,FALSE),MATCH(G$1,'Member Census'!$B$22:$BC$22,FALSE)),Key!$C$2:$F$29,4,FALSE),""),G253),"")</f>
        <v/>
      </c>
      <c r="H254" s="7" t="str">
        <f>IF(TRIM($E254)&lt;&gt;"",IF($D254=1,IF(TRIM(INDEX('Member Census'!$B$23:$BC$1401,MATCH($A254,'Member Census'!$A$23:$A$1401,FALSE),MATCH(H$1,'Member Census'!$B$22:$BC$22,FALSE)))="",$G254,IFERROR(VLOOKUP(INDEX('Member Census'!$B$23:$BC$1401,MATCH($A254,'Member Census'!$A$23:$A$1401,FALSE),MATCH(H$1,'Member Census'!$B$22:$BC$22,FALSE)),Key!$D$2:$F$29,3,FALSE),"")),H253),"")</f>
        <v/>
      </c>
      <c r="I254" s="7" t="str">
        <f>IF(TRIM(INDEX('Member Census'!$B$23:$BC$1401,MATCH($A254,'Member Census'!$A$23:$A$1401,FALSE),MATCH(I$1,'Member Census'!$B$22:$BC$22,FALSE)))="","",INDEX('Member Census'!$B$23:$BC$1401,MATCH($A254,'Member Census'!$A$23:$A$1401,FALSE),MATCH(I$1,'Member Census'!$B$22:$BC$22,FALSE)))</f>
        <v/>
      </c>
      <c r="J254" s="7"/>
      <c r="K254" s="7" t="str">
        <f>LEFT(TRIM(IF(TRIM(INDEX('Member Census'!$B$23:$BC$1401,MATCH($A254,'Member Census'!$A$23:$A$1401,FALSE),MATCH(K$1,'Member Census'!$B$22:$BC$22,FALSE)))="",IF(AND(TRIM($E254)&lt;&gt;"",$D254&gt;1),K253,""),INDEX('Member Census'!$B$23:$BC$1401,MATCH($A254,'Member Census'!$A$23:$A$1401,FALSE),MATCH(K$1,'Member Census'!$B$22:$BC$22,FALSE)))),5)</f>
        <v/>
      </c>
      <c r="L254" s="7" t="str">
        <f t="shared" si="15"/>
        <v/>
      </c>
      <c r="M254" s="7" t="str">
        <f>IF(TRIM($E254)&lt;&gt;"",TRIM(IF(TRIM(INDEX('Member Census'!$B$23:$BC$1401,MATCH($A254,'Member Census'!$A$23:$A$1401,FALSE),MATCH(M$1,'Member Census'!$B$22:$BC$22,FALSE)))="",IF(AND(TRIM($E254)&lt;&gt;"",$D254&gt;1),M253,"N"),INDEX('Member Census'!$B$23:$BC$1401,MATCH($A254,'Member Census'!$A$23:$A$1401,FALSE),MATCH(M$1,'Member Census'!$B$22:$BC$22,FALSE)))),"")</f>
        <v/>
      </c>
      <c r="N254" s="7"/>
      <c r="O254" s="7" t="str">
        <f>TRIM(IF(TRIM(INDEX('Member Census'!$B$23:$BC$1401,MATCH($A254,'Member Census'!$A$23:$A$1401,FALSE),MATCH(O$1,'Member Census'!$B$22:$BC$22,FALSE)))="",IF(AND(TRIM($E254)&lt;&gt;"",$D254&gt;1),O253,""),INDEX('Member Census'!$B$23:$BC$1401,MATCH($A254,'Member Census'!$A$23:$A$1401,FALSE),MATCH(O$1,'Member Census'!$B$22:$BC$22,FALSE))))</f>
        <v/>
      </c>
      <c r="P254" s="7" t="str">
        <f>TRIM(IF(TRIM(INDEX('Member Census'!$B$23:$BC$1401,MATCH($A254,'Member Census'!$A$23:$A$1401,FALSE),MATCH(P$1,'Member Census'!$B$22:$BC$22,FALSE)))="",IF(AND(TRIM($E254)&lt;&gt;"",$D254&gt;1),P253,""),INDEX('Member Census'!$B$23:$BC$1401,MATCH($A254,'Member Census'!$A$23:$A$1401,FALSE),MATCH(P$1,'Member Census'!$B$22:$BC$22,FALSE))))</f>
        <v/>
      </c>
      <c r="Q254" s="7"/>
    </row>
    <row r="255" spans="1:17" x14ac:dyDescent="0.3">
      <c r="A255" s="1">
        <f t="shared" si="13"/>
        <v>248</v>
      </c>
      <c r="B255" s="3"/>
      <c r="C255" s="7" t="str">
        <f t="shared" si="14"/>
        <v/>
      </c>
      <c r="D255" s="7" t="str">
        <f t="shared" si="12"/>
        <v/>
      </c>
      <c r="E255" s="9" t="str">
        <f>IF(TRIM(INDEX('Member Census'!$B$23:$BC$1401,MATCH($A255,'Member Census'!$A$23:$A$1401,FALSE),MATCH(E$1,'Member Census'!$B$22:$BC$22,FALSE)))="","",VLOOKUP(INDEX('Member Census'!$B$23:$BC$1401,MATCH($A255,'Member Census'!$A$23:$A$1401,FALSE),MATCH(E$1,'Member Census'!$B$22:$BC$22,FALSE)),Key!$A$2:$B$27,2,FALSE))</f>
        <v/>
      </c>
      <c r="F255" s="10" t="str">
        <f>IF(TRIM(INDEX('Member Census'!$B$23:$BC$1401,MATCH($A255,'Member Census'!$A$23:$A$1401,FALSE),MATCH(F$1,'Member Census'!$B$22:$BC$22,FALSE)))="","",TEXT(TRIM(INDEX('Member Census'!$B$23:$BC$1401,MATCH($A255,'Member Census'!$A$23:$A$1401,FALSE),MATCH(F$1,'Member Census'!$B$22:$BC$22,FALSE))),"mmddyyyy"))</f>
        <v/>
      </c>
      <c r="G255" s="7" t="str">
        <f>IF(TRIM($E255)&lt;&gt;"",IF($D255=1,IFERROR(VLOOKUP(INDEX('Member Census'!$B$23:$BC$1401,MATCH($A255,'Member Census'!$A$23:$A$1401,FALSE),MATCH(G$1,'Member Census'!$B$22:$BC$22,FALSE)),Key!$C$2:$F$29,4,FALSE),""),G254),"")</f>
        <v/>
      </c>
      <c r="H255" s="7" t="str">
        <f>IF(TRIM($E255)&lt;&gt;"",IF($D255=1,IF(TRIM(INDEX('Member Census'!$B$23:$BC$1401,MATCH($A255,'Member Census'!$A$23:$A$1401,FALSE),MATCH(H$1,'Member Census'!$B$22:$BC$22,FALSE)))="",$G255,IFERROR(VLOOKUP(INDEX('Member Census'!$B$23:$BC$1401,MATCH($A255,'Member Census'!$A$23:$A$1401,FALSE),MATCH(H$1,'Member Census'!$B$22:$BC$22,FALSE)),Key!$D$2:$F$29,3,FALSE),"")),H254),"")</f>
        <v/>
      </c>
      <c r="I255" s="7" t="str">
        <f>IF(TRIM(INDEX('Member Census'!$B$23:$BC$1401,MATCH($A255,'Member Census'!$A$23:$A$1401,FALSE),MATCH(I$1,'Member Census'!$B$22:$BC$22,FALSE)))="","",INDEX('Member Census'!$B$23:$BC$1401,MATCH($A255,'Member Census'!$A$23:$A$1401,FALSE),MATCH(I$1,'Member Census'!$B$22:$BC$22,FALSE)))</f>
        <v/>
      </c>
      <c r="J255" s="7"/>
      <c r="K255" s="7" t="str">
        <f>LEFT(TRIM(IF(TRIM(INDEX('Member Census'!$B$23:$BC$1401,MATCH($A255,'Member Census'!$A$23:$A$1401,FALSE),MATCH(K$1,'Member Census'!$B$22:$BC$22,FALSE)))="",IF(AND(TRIM($E255)&lt;&gt;"",$D255&gt;1),K254,""),INDEX('Member Census'!$B$23:$BC$1401,MATCH($A255,'Member Census'!$A$23:$A$1401,FALSE),MATCH(K$1,'Member Census'!$B$22:$BC$22,FALSE)))),5)</f>
        <v/>
      </c>
      <c r="L255" s="7" t="str">
        <f t="shared" si="15"/>
        <v/>
      </c>
      <c r="M255" s="7" t="str">
        <f>IF(TRIM($E255)&lt;&gt;"",TRIM(IF(TRIM(INDEX('Member Census'!$B$23:$BC$1401,MATCH($A255,'Member Census'!$A$23:$A$1401,FALSE),MATCH(M$1,'Member Census'!$B$22:$BC$22,FALSE)))="",IF(AND(TRIM($E255)&lt;&gt;"",$D255&gt;1),M254,"N"),INDEX('Member Census'!$B$23:$BC$1401,MATCH($A255,'Member Census'!$A$23:$A$1401,FALSE),MATCH(M$1,'Member Census'!$B$22:$BC$22,FALSE)))),"")</f>
        <v/>
      </c>
      <c r="N255" s="7"/>
      <c r="O255" s="7" t="str">
        <f>TRIM(IF(TRIM(INDEX('Member Census'!$B$23:$BC$1401,MATCH($A255,'Member Census'!$A$23:$A$1401,FALSE),MATCH(O$1,'Member Census'!$B$22:$BC$22,FALSE)))="",IF(AND(TRIM($E255)&lt;&gt;"",$D255&gt;1),O254,""),INDEX('Member Census'!$B$23:$BC$1401,MATCH($A255,'Member Census'!$A$23:$A$1401,FALSE),MATCH(O$1,'Member Census'!$B$22:$BC$22,FALSE))))</f>
        <v/>
      </c>
      <c r="P255" s="7" t="str">
        <f>TRIM(IF(TRIM(INDEX('Member Census'!$B$23:$BC$1401,MATCH($A255,'Member Census'!$A$23:$A$1401,FALSE),MATCH(P$1,'Member Census'!$B$22:$BC$22,FALSE)))="",IF(AND(TRIM($E255)&lt;&gt;"",$D255&gt;1),P254,""),INDEX('Member Census'!$B$23:$BC$1401,MATCH($A255,'Member Census'!$A$23:$A$1401,FALSE),MATCH(P$1,'Member Census'!$B$22:$BC$22,FALSE))))</f>
        <v/>
      </c>
      <c r="Q255" s="7"/>
    </row>
    <row r="256" spans="1:17" x14ac:dyDescent="0.3">
      <c r="A256" s="1">
        <f t="shared" si="13"/>
        <v>249</v>
      </c>
      <c r="B256" s="3"/>
      <c r="C256" s="7" t="str">
        <f t="shared" si="14"/>
        <v/>
      </c>
      <c r="D256" s="7" t="str">
        <f t="shared" si="12"/>
        <v/>
      </c>
      <c r="E256" s="9" t="str">
        <f>IF(TRIM(INDEX('Member Census'!$B$23:$BC$1401,MATCH($A256,'Member Census'!$A$23:$A$1401,FALSE),MATCH(E$1,'Member Census'!$B$22:$BC$22,FALSE)))="","",VLOOKUP(INDEX('Member Census'!$B$23:$BC$1401,MATCH($A256,'Member Census'!$A$23:$A$1401,FALSE),MATCH(E$1,'Member Census'!$B$22:$BC$22,FALSE)),Key!$A$2:$B$27,2,FALSE))</f>
        <v/>
      </c>
      <c r="F256" s="10" t="str">
        <f>IF(TRIM(INDEX('Member Census'!$B$23:$BC$1401,MATCH($A256,'Member Census'!$A$23:$A$1401,FALSE),MATCH(F$1,'Member Census'!$B$22:$BC$22,FALSE)))="","",TEXT(TRIM(INDEX('Member Census'!$B$23:$BC$1401,MATCH($A256,'Member Census'!$A$23:$A$1401,FALSE),MATCH(F$1,'Member Census'!$B$22:$BC$22,FALSE))),"mmddyyyy"))</f>
        <v/>
      </c>
      <c r="G256" s="7" t="str">
        <f>IF(TRIM($E256)&lt;&gt;"",IF($D256=1,IFERROR(VLOOKUP(INDEX('Member Census'!$B$23:$BC$1401,MATCH($A256,'Member Census'!$A$23:$A$1401,FALSE),MATCH(G$1,'Member Census'!$B$22:$BC$22,FALSE)),Key!$C$2:$F$29,4,FALSE),""),G255),"")</f>
        <v/>
      </c>
      <c r="H256" s="7" t="str">
        <f>IF(TRIM($E256)&lt;&gt;"",IF($D256=1,IF(TRIM(INDEX('Member Census'!$B$23:$BC$1401,MATCH($A256,'Member Census'!$A$23:$A$1401,FALSE),MATCH(H$1,'Member Census'!$B$22:$BC$22,FALSE)))="",$G256,IFERROR(VLOOKUP(INDEX('Member Census'!$B$23:$BC$1401,MATCH($A256,'Member Census'!$A$23:$A$1401,FALSE),MATCH(H$1,'Member Census'!$B$22:$BC$22,FALSE)),Key!$D$2:$F$29,3,FALSE),"")),H255),"")</f>
        <v/>
      </c>
      <c r="I256" s="7" t="str">
        <f>IF(TRIM(INDEX('Member Census'!$B$23:$BC$1401,MATCH($A256,'Member Census'!$A$23:$A$1401,FALSE),MATCH(I$1,'Member Census'!$B$22:$BC$22,FALSE)))="","",INDEX('Member Census'!$B$23:$BC$1401,MATCH($A256,'Member Census'!$A$23:$A$1401,FALSE),MATCH(I$1,'Member Census'!$B$22:$BC$22,FALSE)))</f>
        <v/>
      </c>
      <c r="J256" s="7"/>
      <c r="K256" s="7" t="str">
        <f>LEFT(TRIM(IF(TRIM(INDEX('Member Census'!$B$23:$BC$1401,MATCH($A256,'Member Census'!$A$23:$A$1401,FALSE),MATCH(K$1,'Member Census'!$B$22:$BC$22,FALSE)))="",IF(AND(TRIM($E256)&lt;&gt;"",$D256&gt;1),K255,""),INDEX('Member Census'!$B$23:$BC$1401,MATCH($A256,'Member Census'!$A$23:$A$1401,FALSE),MATCH(K$1,'Member Census'!$B$22:$BC$22,FALSE)))),5)</f>
        <v/>
      </c>
      <c r="L256" s="7" t="str">
        <f t="shared" si="15"/>
        <v/>
      </c>
      <c r="M256" s="7" t="str">
        <f>IF(TRIM($E256)&lt;&gt;"",TRIM(IF(TRIM(INDEX('Member Census'!$B$23:$BC$1401,MATCH($A256,'Member Census'!$A$23:$A$1401,FALSE),MATCH(M$1,'Member Census'!$B$22:$BC$22,FALSE)))="",IF(AND(TRIM($E256)&lt;&gt;"",$D256&gt;1),M255,"N"),INDEX('Member Census'!$B$23:$BC$1401,MATCH($A256,'Member Census'!$A$23:$A$1401,FALSE),MATCH(M$1,'Member Census'!$B$22:$BC$22,FALSE)))),"")</f>
        <v/>
      </c>
      <c r="N256" s="7"/>
      <c r="O256" s="7" t="str">
        <f>TRIM(IF(TRIM(INDEX('Member Census'!$B$23:$BC$1401,MATCH($A256,'Member Census'!$A$23:$A$1401,FALSE),MATCH(O$1,'Member Census'!$B$22:$BC$22,FALSE)))="",IF(AND(TRIM($E256)&lt;&gt;"",$D256&gt;1),O255,""),INDEX('Member Census'!$B$23:$BC$1401,MATCH($A256,'Member Census'!$A$23:$A$1401,FALSE),MATCH(O$1,'Member Census'!$B$22:$BC$22,FALSE))))</f>
        <v/>
      </c>
      <c r="P256" s="7" t="str">
        <f>TRIM(IF(TRIM(INDEX('Member Census'!$B$23:$BC$1401,MATCH($A256,'Member Census'!$A$23:$A$1401,FALSE),MATCH(P$1,'Member Census'!$B$22:$BC$22,FALSE)))="",IF(AND(TRIM($E256)&lt;&gt;"",$D256&gt;1),P255,""),INDEX('Member Census'!$B$23:$BC$1401,MATCH($A256,'Member Census'!$A$23:$A$1401,FALSE),MATCH(P$1,'Member Census'!$B$22:$BC$22,FALSE))))</f>
        <v/>
      </c>
      <c r="Q256" s="7"/>
    </row>
    <row r="257" spans="1:17" x14ac:dyDescent="0.3">
      <c r="A257" s="1">
        <f t="shared" si="13"/>
        <v>250</v>
      </c>
      <c r="B257" s="3"/>
      <c r="C257" s="7" t="str">
        <f t="shared" si="14"/>
        <v/>
      </c>
      <c r="D257" s="7" t="str">
        <f t="shared" si="12"/>
        <v/>
      </c>
      <c r="E257" s="9" t="str">
        <f>IF(TRIM(INDEX('Member Census'!$B$23:$BC$1401,MATCH($A257,'Member Census'!$A$23:$A$1401,FALSE),MATCH(E$1,'Member Census'!$B$22:$BC$22,FALSE)))="","",VLOOKUP(INDEX('Member Census'!$B$23:$BC$1401,MATCH($A257,'Member Census'!$A$23:$A$1401,FALSE),MATCH(E$1,'Member Census'!$B$22:$BC$22,FALSE)),Key!$A$2:$B$27,2,FALSE))</f>
        <v/>
      </c>
      <c r="F257" s="10" t="str">
        <f>IF(TRIM(INDEX('Member Census'!$B$23:$BC$1401,MATCH($A257,'Member Census'!$A$23:$A$1401,FALSE),MATCH(F$1,'Member Census'!$B$22:$BC$22,FALSE)))="","",TEXT(TRIM(INDEX('Member Census'!$B$23:$BC$1401,MATCH($A257,'Member Census'!$A$23:$A$1401,FALSE),MATCH(F$1,'Member Census'!$B$22:$BC$22,FALSE))),"mmddyyyy"))</f>
        <v/>
      </c>
      <c r="G257" s="7" t="str">
        <f>IF(TRIM($E257)&lt;&gt;"",IF($D257=1,IFERROR(VLOOKUP(INDEX('Member Census'!$B$23:$BC$1401,MATCH($A257,'Member Census'!$A$23:$A$1401,FALSE),MATCH(G$1,'Member Census'!$B$22:$BC$22,FALSE)),Key!$C$2:$F$29,4,FALSE),""),G256),"")</f>
        <v/>
      </c>
      <c r="H257" s="7" t="str">
        <f>IF(TRIM($E257)&lt;&gt;"",IF($D257=1,IF(TRIM(INDEX('Member Census'!$B$23:$BC$1401,MATCH($A257,'Member Census'!$A$23:$A$1401,FALSE),MATCH(H$1,'Member Census'!$B$22:$BC$22,FALSE)))="",$G257,IFERROR(VLOOKUP(INDEX('Member Census'!$B$23:$BC$1401,MATCH($A257,'Member Census'!$A$23:$A$1401,FALSE),MATCH(H$1,'Member Census'!$B$22:$BC$22,FALSE)),Key!$D$2:$F$29,3,FALSE),"")),H256),"")</f>
        <v/>
      </c>
      <c r="I257" s="7" t="str">
        <f>IF(TRIM(INDEX('Member Census'!$B$23:$BC$1401,MATCH($A257,'Member Census'!$A$23:$A$1401,FALSE),MATCH(I$1,'Member Census'!$B$22:$BC$22,FALSE)))="","",INDEX('Member Census'!$B$23:$BC$1401,MATCH($A257,'Member Census'!$A$23:$A$1401,FALSE),MATCH(I$1,'Member Census'!$B$22:$BC$22,FALSE)))</f>
        <v/>
      </c>
      <c r="J257" s="7"/>
      <c r="K257" s="7" t="str">
        <f>LEFT(TRIM(IF(TRIM(INDEX('Member Census'!$B$23:$BC$1401,MATCH($A257,'Member Census'!$A$23:$A$1401,FALSE),MATCH(K$1,'Member Census'!$B$22:$BC$22,FALSE)))="",IF(AND(TRIM($E257)&lt;&gt;"",$D257&gt;1),K256,""),INDEX('Member Census'!$B$23:$BC$1401,MATCH($A257,'Member Census'!$A$23:$A$1401,FALSE),MATCH(K$1,'Member Census'!$B$22:$BC$22,FALSE)))),5)</f>
        <v/>
      </c>
      <c r="L257" s="7" t="str">
        <f t="shared" si="15"/>
        <v/>
      </c>
      <c r="M257" s="7" t="str">
        <f>IF(TRIM($E257)&lt;&gt;"",TRIM(IF(TRIM(INDEX('Member Census'!$B$23:$BC$1401,MATCH($A257,'Member Census'!$A$23:$A$1401,FALSE),MATCH(M$1,'Member Census'!$B$22:$BC$22,FALSE)))="",IF(AND(TRIM($E257)&lt;&gt;"",$D257&gt;1),M256,"N"),INDEX('Member Census'!$B$23:$BC$1401,MATCH($A257,'Member Census'!$A$23:$A$1401,FALSE),MATCH(M$1,'Member Census'!$B$22:$BC$22,FALSE)))),"")</f>
        <v/>
      </c>
      <c r="N257" s="7"/>
      <c r="O257" s="7" t="str">
        <f>TRIM(IF(TRIM(INDEX('Member Census'!$B$23:$BC$1401,MATCH($A257,'Member Census'!$A$23:$A$1401,FALSE),MATCH(O$1,'Member Census'!$B$22:$BC$22,FALSE)))="",IF(AND(TRIM($E257)&lt;&gt;"",$D257&gt;1),O256,""),INDEX('Member Census'!$B$23:$BC$1401,MATCH($A257,'Member Census'!$A$23:$A$1401,FALSE),MATCH(O$1,'Member Census'!$B$22:$BC$22,FALSE))))</f>
        <v/>
      </c>
      <c r="P257" s="7" t="str">
        <f>TRIM(IF(TRIM(INDEX('Member Census'!$B$23:$BC$1401,MATCH($A257,'Member Census'!$A$23:$A$1401,FALSE),MATCH(P$1,'Member Census'!$B$22:$BC$22,FALSE)))="",IF(AND(TRIM($E257)&lt;&gt;"",$D257&gt;1),P256,""),INDEX('Member Census'!$B$23:$BC$1401,MATCH($A257,'Member Census'!$A$23:$A$1401,FALSE),MATCH(P$1,'Member Census'!$B$22:$BC$22,FALSE))))</f>
        <v/>
      </c>
      <c r="Q257" s="7"/>
    </row>
    <row r="258" spans="1:17" x14ac:dyDescent="0.3">
      <c r="A258" s="1">
        <f t="shared" si="13"/>
        <v>251</v>
      </c>
      <c r="B258" s="3"/>
      <c r="C258" s="7" t="str">
        <f t="shared" si="14"/>
        <v/>
      </c>
      <c r="D258" s="7" t="str">
        <f t="shared" si="12"/>
        <v/>
      </c>
      <c r="E258" s="9" t="str">
        <f>IF(TRIM(INDEX('Member Census'!$B$23:$BC$1401,MATCH($A258,'Member Census'!$A$23:$A$1401,FALSE),MATCH(E$1,'Member Census'!$B$22:$BC$22,FALSE)))="","",VLOOKUP(INDEX('Member Census'!$B$23:$BC$1401,MATCH($A258,'Member Census'!$A$23:$A$1401,FALSE),MATCH(E$1,'Member Census'!$B$22:$BC$22,FALSE)),Key!$A$2:$B$27,2,FALSE))</f>
        <v/>
      </c>
      <c r="F258" s="10" t="str">
        <f>IF(TRIM(INDEX('Member Census'!$B$23:$BC$1401,MATCH($A258,'Member Census'!$A$23:$A$1401,FALSE),MATCH(F$1,'Member Census'!$B$22:$BC$22,FALSE)))="","",TEXT(TRIM(INDEX('Member Census'!$B$23:$BC$1401,MATCH($A258,'Member Census'!$A$23:$A$1401,FALSE),MATCH(F$1,'Member Census'!$B$22:$BC$22,FALSE))),"mmddyyyy"))</f>
        <v/>
      </c>
      <c r="G258" s="7" t="str">
        <f>IF(TRIM($E258)&lt;&gt;"",IF($D258=1,IFERROR(VLOOKUP(INDEX('Member Census'!$B$23:$BC$1401,MATCH($A258,'Member Census'!$A$23:$A$1401,FALSE),MATCH(G$1,'Member Census'!$B$22:$BC$22,FALSE)),Key!$C$2:$F$29,4,FALSE),""),G257),"")</f>
        <v/>
      </c>
      <c r="H258" s="7" t="str">
        <f>IF(TRIM($E258)&lt;&gt;"",IF($D258=1,IF(TRIM(INDEX('Member Census'!$B$23:$BC$1401,MATCH($A258,'Member Census'!$A$23:$A$1401,FALSE),MATCH(H$1,'Member Census'!$B$22:$BC$22,FALSE)))="",$G258,IFERROR(VLOOKUP(INDEX('Member Census'!$B$23:$BC$1401,MATCH($A258,'Member Census'!$A$23:$A$1401,FALSE),MATCH(H$1,'Member Census'!$B$22:$BC$22,FALSE)),Key!$D$2:$F$29,3,FALSE),"")),H257),"")</f>
        <v/>
      </c>
      <c r="I258" s="7" t="str">
        <f>IF(TRIM(INDEX('Member Census'!$B$23:$BC$1401,MATCH($A258,'Member Census'!$A$23:$A$1401,FALSE),MATCH(I$1,'Member Census'!$B$22:$BC$22,FALSE)))="","",INDEX('Member Census'!$B$23:$BC$1401,MATCH($A258,'Member Census'!$A$23:$A$1401,FALSE),MATCH(I$1,'Member Census'!$B$22:$BC$22,FALSE)))</f>
        <v/>
      </c>
      <c r="J258" s="7"/>
      <c r="K258" s="7" t="str">
        <f>LEFT(TRIM(IF(TRIM(INDEX('Member Census'!$B$23:$BC$1401,MATCH($A258,'Member Census'!$A$23:$A$1401,FALSE),MATCH(K$1,'Member Census'!$B$22:$BC$22,FALSE)))="",IF(AND(TRIM($E258)&lt;&gt;"",$D258&gt;1),K257,""),INDEX('Member Census'!$B$23:$BC$1401,MATCH($A258,'Member Census'!$A$23:$A$1401,FALSE),MATCH(K$1,'Member Census'!$B$22:$BC$22,FALSE)))),5)</f>
        <v/>
      </c>
      <c r="L258" s="7" t="str">
        <f t="shared" si="15"/>
        <v/>
      </c>
      <c r="M258" s="7" t="str">
        <f>IF(TRIM($E258)&lt;&gt;"",TRIM(IF(TRIM(INDEX('Member Census'!$B$23:$BC$1401,MATCH($A258,'Member Census'!$A$23:$A$1401,FALSE),MATCH(M$1,'Member Census'!$B$22:$BC$22,FALSE)))="",IF(AND(TRIM($E258)&lt;&gt;"",$D258&gt;1),M257,"N"),INDEX('Member Census'!$B$23:$BC$1401,MATCH($A258,'Member Census'!$A$23:$A$1401,FALSE),MATCH(M$1,'Member Census'!$B$22:$BC$22,FALSE)))),"")</f>
        <v/>
      </c>
      <c r="N258" s="7"/>
      <c r="O258" s="7" t="str">
        <f>TRIM(IF(TRIM(INDEX('Member Census'!$B$23:$BC$1401,MATCH($A258,'Member Census'!$A$23:$A$1401,FALSE),MATCH(O$1,'Member Census'!$B$22:$BC$22,FALSE)))="",IF(AND(TRIM($E258)&lt;&gt;"",$D258&gt;1),O257,""),INDEX('Member Census'!$B$23:$BC$1401,MATCH($A258,'Member Census'!$A$23:$A$1401,FALSE),MATCH(O$1,'Member Census'!$B$22:$BC$22,FALSE))))</f>
        <v/>
      </c>
      <c r="P258" s="7" t="str">
        <f>TRIM(IF(TRIM(INDEX('Member Census'!$B$23:$BC$1401,MATCH($A258,'Member Census'!$A$23:$A$1401,FALSE),MATCH(P$1,'Member Census'!$B$22:$BC$22,FALSE)))="",IF(AND(TRIM($E258)&lt;&gt;"",$D258&gt;1),P257,""),INDEX('Member Census'!$B$23:$BC$1401,MATCH($A258,'Member Census'!$A$23:$A$1401,FALSE),MATCH(P$1,'Member Census'!$B$22:$BC$22,FALSE))))</f>
        <v/>
      </c>
      <c r="Q258" s="7"/>
    </row>
    <row r="259" spans="1:17" x14ac:dyDescent="0.3">
      <c r="A259" s="1">
        <f t="shared" si="13"/>
        <v>252</v>
      </c>
      <c r="B259" s="3"/>
      <c r="C259" s="7" t="str">
        <f t="shared" si="14"/>
        <v/>
      </c>
      <c r="D259" s="7" t="str">
        <f t="shared" si="12"/>
        <v/>
      </c>
      <c r="E259" s="9" t="str">
        <f>IF(TRIM(INDEX('Member Census'!$B$23:$BC$1401,MATCH($A259,'Member Census'!$A$23:$A$1401,FALSE),MATCH(E$1,'Member Census'!$B$22:$BC$22,FALSE)))="","",VLOOKUP(INDEX('Member Census'!$B$23:$BC$1401,MATCH($A259,'Member Census'!$A$23:$A$1401,FALSE),MATCH(E$1,'Member Census'!$B$22:$BC$22,FALSE)),Key!$A$2:$B$27,2,FALSE))</f>
        <v/>
      </c>
      <c r="F259" s="10" t="str">
        <f>IF(TRIM(INDEX('Member Census'!$B$23:$BC$1401,MATCH($A259,'Member Census'!$A$23:$A$1401,FALSE),MATCH(F$1,'Member Census'!$B$22:$BC$22,FALSE)))="","",TEXT(TRIM(INDEX('Member Census'!$B$23:$BC$1401,MATCH($A259,'Member Census'!$A$23:$A$1401,FALSE),MATCH(F$1,'Member Census'!$B$22:$BC$22,FALSE))),"mmddyyyy"))</f>
        <v/>
      </c>
      <c r="G259" s="7" t="str">
        <f>IF(TRIM($E259)&lt;&gt;"",IF($D259=1,IFERROR(VLOOKUP(INDEX('Member Census'!$B$23:$BC$1401,MATCH($A259,'Member Census'!$A$23:$A$1401,FALSE),MATCH(G$1,'Member Census'!$B$22:$BC$22,FALSE)),Key!$C$2:$F$29,4,FALSE),""),G258),"")</f>
        <v/>
      </c>
      <c r="H259" s="7" t="str">
        <f>IF(TRIM($E259)&lt;&gt;"",IF($D259=1,IF(TRIM(INDEX('Member Census'!$B$23:$BC$1401,MATCH($A259,'Member Census'!$A$23:$A$1401,FALSE),MATCH(H$1,'Member Census'!$B$22:$BC$22,FALSE)))="",$G259,IFERROR(VLOOKUP(INDEX('Member Census'!$B$23:$BC$1401,MATCH($A259,'Member Census'!$A$23:$A$1401,FALSE),MATCH(H$1,'Member Census'!$B$22:$BC$22,FALSE)),Key!$D$2:$F$29,3,FALSE),"")),H258),"")</f>
        <v/>
      </c>
      <c r="I259" s="7" t="str">
        <f>IF(TRIM(INDEX('Member Census'!$B$23:$BC$1401,MATCH($A259,'Member Census'!$A$23:$A$1401,FALSE),MATCH(I$1,'Member Census'!$B$22:$BC$22,FALSE)))="","",INDEX('Member Census'!$B$23:$BC$1401,MATCH($A259,'Member Census'!$A$23:$A$1401,FALSE),MATCH(I$1,'Member Census'!$B$22:$BC$22,FALSE)))</f>
        <v/>
      </c>
      <c r="J259" s="7"/>
      <c r="K259" s="7" t="str">
        <f>LEFT(TRIM(IF(TRIM(INDEX('Member Census'!$B$23:$BC$1401,MATCH($A259,'Member Census'!$A$23:$A$1401,FALSE),MATCH(K$1,'Member Census'!$B$22:$BC$22,FALSE)))="",IF(AND(TRIM($E259)&lt;&gt;"",$D259&gt;1),K258,""),INDEX('Member Census'!$B$23:$BC$1401,MATCH($A259,'Member Census'!$A$23:$A$1401,FALSE),MATCH(K$1,'Member Census'!$B$22:$BC$22,FALSE)))),5)</f>
        <v/>
      </c>
      <c r="L259" s="7" t="str">
        <f t="shared" si="15"/>
        <v/>
      </c>
      <c r="M259" s="7" t="str">
        <f>IF(TRIM($E259)&lt;&gt;"",TRIM(IF(TRIM(INDEX('Member Census'!$B$23:$BC$1401,MATCH($A259,'Member Census'!$A$23:$A$1401,FALSE),MATCH(M$1,'Member Census'!$B$22:$BC$22,FALSE)))="",IF(AND(TRIM($E259)&lt;&gt;"",$D259&gt;1),M258,"N"),INDEX('Member Census'!$B$23:$BC$1401,MATCH($A259,'Member Census'!$A$23:$A$1401,FALSE),MATCH(M$1,'Member Census'!$B$22:$BC$22,FALSE)))),"")</f>
        <v/>
      </c>
      <c r="N259" s="7"/>
      <c r="O259" s="7" t="str">
        <f>TRIM(IF(TRIM(INDEX('Member Census'!$B$23:$BC$1401,MATCH($A259,'Member Census'!$A$23:$A$1401,FALSE),MATCH(O$1,'Member Census'!$B$22:$BC$22,FALSE)))="",IF(AND(TRIM($E259)&lt;&gt;"",$D259&gt;1),O258,""),INDEX('Member Census'!$B$23:$BC$1401,MATCH($A259,'Member Census'!$A$23:$A$1401,FALSE),MATCH(O$1,'Member Census'!$B$22:$BC$22,FALSE))))</f>
        <v/>
      </c>
      <c r="P259" s="7" t="str">
        <f>TRIM(IF(TRIM(INDEX('Member Census'!$B$23:$BC$1401,MATCH($A259,'Member Census'!$A$23:$A$1401,FALSE),MATCH(P$1,'Member Census'!$B$22:$BC$22,FALSE)))="",IF(AND(TRIM($E259)&lt;&gt;"",$D259&gt;1),P258,""),INDEX('Member Census'!$B$23:$BC$1401,MATCH($A259,'Member Census'!$A$23:$A$1401,FALSE),MATCH(P$1,'Member Census'!$B$22:$BC$22,FALSE))))</f>
        <v/>
      </c>
      <c r="Q259" s="7"/>
    </row>
    <row r="260" spans="1:17" x14ac:dyDescent="0.3">
      <c r="A260" s="1">
        <f t="shared" si="13"/>
        <v>253</v>
      </c>
      <c r="B260" s="3"/>
      <c r="C260" s="7" t="str">
        <f t="shared" si="14"/>
        <v/>
      </c>
      <c r="D260" s="7" t="str">
        <f t="shared" si="12"/>
        <v/>
      </c>
      <c r="E260" s="9" t="str">
        <f>IF(TRIM(INDEX('Member Census'!$B$23:$BC$1401,MATCH($A260,'Member Census'!$A$23:$A$1401,FALSE),MATCH(E$1,'Member Census'!$B$22:$BC$22,FALSE)))="","",VLOOKUP(INDEX('Member Census'!$B$23:$BC$1401,MATCH($A260,'Member Census'!$A$23:$A$1401,FALSE),MATCH(E$1,'Member Census'!$B$22:$BC$22,FALSE)),Key!$A$2:$B$27,2,FALSE))</f>
        <v/>
      </c>
      <c r="F260" s="10" t="str">
        <f>IF(TRIM(INDEX('Member Census'!$B$23:$BC$1401,MATCH($A260,'Member Census'!$A$23:$A$1401,FALSE),MATCH(F$1,'Member Census'!$B$22:$BC$22,FALSE)))="","",TEXT(TRIM(INDEX('Member Census'!$B$23:$BC$1401,MATCH($A260,'Member Census'!$A$23:$A$1401,FALSE),MATCH(F$1,'Member Census'!$B$22:$BC$22,FALSE))),"mmddyyyy"))</f>
        <v/>
      </c>
      <c r="G260" s="7" t="str">
        <f>IF(TRIM($E260)&lt;&gt;"",IF($D260=1,IFERROR(VLOOKUP(INDEX('Member Census'!$B$23:$BC$1401,MATCH($A260,'Member Census'!$A$23:$A$1401,FALSE),MATCH(G$1,'Member Census'!$B$22:$BC$22,FALSE)),Key!$C$2:$F$29,4,FALSE),""),G259),"")</f>
        <v/>
      </c>
      <c r="H260" s="7" t="str">
        <f>IF(TRIM($E260)&lt;&gt;"",IF($D260=1,IF(TRIM(INDEX('Member Census'!$B$23:$BC$1401,MATCH($A260,'Member Census'!$A$23:$A$1401,FALSE),MATCH(H$1,'Member Census'!$B$22:$BC$22,FALSE)))="",$G260,IFERROR(VLOOKUP(INDEX('Member Census'!$B$23:$BC$1401,MATCH($A260,'Member Census'!$A$23:$A$1401,FALSE),MATCH(H$1,'Member Census'!$B$22:$BC$22,FALSE)),Key!$D$2:$F$29,3,FALSE),"")),H259),"")</f>
        <v/>
      </c>
      <c r="I260" s="7" t="str">
        <f>IF(TRIM(INDEX('Member Census'!$B$23:$BC$1401,MATCH($A260,'Member Census'!$A$23:$A$1401,FALSE),MATCH(I$1,'Member Census'!$B$22:$BC$22,FALSE)))="","",INDEX('Member Census'!$B$23:$BC$1401,MATCH($A260,'Member Census'!$A$23:$A$1401,FALSE),MATCH(I$1,'Member Census'!$B$22:$BC$22,FALSE)))</f>
        <v/>
      </c>
      <c r="J260" s="7"/>
      <c r="K260" s="7" t="str">
        <f>LEFT(TRIM(IF(TRIM(INDEX('Member Census'!$B$23:$BC$1401,MATCH($A260,'Member Census'!$A$23:$A$1401,FALSE),MATCH(K$1,'Member Census'!$B$22:$BC$22,FALSE)))="",IF(AND(TRIM($E260)&lt;&gt;"",$D260&gt;1),K259,""),INDEX('Member Census'!$B$23:$BC$1401,MATCH($A260,'Member Census'!$A$23:$A$1401,FALSE),MATCH(K$1,'Member Census'!$B$22:$BC$22,FALSE)))),5)</f>
        <v/>
      </c>
      <c r="L260" s="7" t="str">
        <f t="shared" si="15"/>
        <v/>
      </c>
      <c r="M260" s="7" t="str">
        <f>IF(TRIM($E260)&lt;&gt;"",TRIM(IF(TRIM(INDEX('Member Census'!$B$23:$BC$1401,MATCH($A260,'Member Census'!$A$23:$A$1401,FALSE),MATCH(M$1,'Member Census'!$B$22:$BC$22,FALSE)))="",IF(AND(TRIM($E260)&lt;&gt;"",$D260&gt;1),M259,"N"),INDEX('Member Census'!$B$23:$BC$1401,MATCH($A260,'Member Census'!$A$23:$A$1401,FALSE),MATCH(M$1,'Member Census'!$B$22:$BC$22,FALSE)))),"")</f>
        <v/>
      </c>
      <c r="N260" s="7"/>
      <c r="O260" s="7" t="str">
        <f>TRIM(IF(TRIM(INDEX('Member Census'!$B$23:$BC$1401,MATCH($A260,'Member Census'!$A$23:$A$1401,FALSE),MATCH(O$1,'Member Census'!$B$22:$BC$22,FALSE)))="",IF(AND(TRIM($E260)&lt;&gt;"",$D260&gt;1),O259,""),INDEX('Member Census'!$B$23:$BC$1401,MATCH($A260,'Member Census'!$A$23:$A$1401,FALSE),MATCH(O$1,'Member Census'!$B$22:$BC$22,FALSE))))</f>
        <v/>
      </c>
      <c r="P260" s="7" t="str">
        <f>TRIM(IF(TRIM(INDEX('Member Census'!$B$23:$BC$1401,MATCH($A260,'Member Census'!$A$23:$A$1401,FALSE),MATCH(P$1,'Member Census'!$B$22:$BC$22,FALSE)))="",IF(AND(TRIM($E260)&lt;&gt;"",$D260&gt;1),P259,""),INDEX('Member Census'!$B$23:$BC$1401,MATCH($A260,'Member Census'!$A$23:$A$1401,FALSE),MATCH(P$1,'Member Census'!$B$22:$BC$22,FALSE))))</f>
        <v/>
      </c>
      <c r="Q260" s="7"/>
    </row>
    <row r="261" spans="1:17" x14ac:dyDescent="0.3">
      <c r="A261" s="1">
        <f t="shared" si="13"/>
        <v>254</v>
      </c>
      <c r="B261" s="3"/>
      <c r="C261" s="7" t="str">
        <f t="shared" si="14"/>
        <v/>
      </c>
      <c r="D261" s="7" t="str">
        <f t="shared" si="12"/>
        <v/>
      </c>
      <c r="E261" s="9" t="str">
        <f>IF(TRIM(INDEX('Member Census'!$B$23:$BC$1401,MATCH($A261,'Member Census'!$A$23:$A$1401,FALSE),MATCH(E$1,'Member Census'!$B$22:$BC$22,FALSE)))="","",VLOOKUP(INDEX('Member Census'!$B$23:$BC$1401,MATCH($A261,'Member Census'!$A$23:$A$1401,FALSE),MATCH(E$1,'Member Census'!$B$22:$BC$22,FALSE)),Key!$A$2:$B$27,2,FALSE))</f>
        <v/>
      </c>
      <c r="F261" s="10" t="str">
        <f>IF(TRIM(INDEX('Member Census'!$B$23:$BC$1401,MATCH($A261,'Member Census'!$A$23:$A$1401,FALSE),MATCH(F$1,'Member Census'!$B$22:$BC$22,FALSE)))="","",TEXT(TRIM(INDEX('Member Census'!$B$23:$BC$1401,MATCH($A261,'Member Census'!$A$23:$A$1401,FALSE),MATCH(F$1,'Member Census'!$B$22:$BC$22,FALSE))),"mmddyyyy"))</f>
        <v/>
      </c>
      <c r="G261" s="7" t="str">
        <f>IF(TRIM($E261)&lt;&gt;"",IF($D261=1,IFERROR(VLOOKUP(INDEX('Member Census'!$B$23:$BC$1401,MATCH($A261,'Member Census'!$A$23:$A$1401,FALSE),MATCH(G$1,'Member Census'!$B$22:$BC$22,FALSE)),Key!$C$2:$F$29,4,FALSE),""),G260),"")</f>
        <v/>
      </c>
      <c r="H261" s="7" t="str">
        <f>IF(TRIM($E261)&lt;&gt;"",IF($D261=1,IF(TRIM(INDEX('Member Census'!$B$23:$BC$1401,MATCH($A261,'Member Census'!$A$23:$A$1401,FALSE),MATCH(H$1,'Member Census'!$B$22:$BC$22,FALSE)))="",$G261,IFERROR(VLOOKUP(INDEX('Member Census'!$B$23:$BC$1401,MATCH($A261,'Member Census'!$A$23:$A$1401,FALSE),MATCH(H$1,'Member Census'!$B$22:$BC$22,FALSE)),Key!$D$2:$F$29,3,FALSE),"")),H260),"")</f>
        <v/>
      </c>
      <c r="I261" s="7" t="str">
        <f>IF(TRIM(INDEX('Member Census'!$B$23:$BC$1401,MATCH($A261,'Member Census'!$A$23:$A$1401,FALSE),MATCH(I$1,'Member Census'!$B$22:$BC$22,FALSE)))="","",INDEX('Member Census'!$B$23:$BC$1401,MATCH($A261,'Member Census'!$A$23:$A$1401,FALSE),MATCH(I$1,'Member Census'!$B$22:$BC$22,FALSE)))</f>
        <v/>
      </c>
      <c r="J261" s="7"/>
      <c r="K261" s="7" t="str">
        <f>LEFT(TRIM(IF(TRIM(INDEX('Member Census'!$B$23:$BC$1401,MATCH($A261,'Member Census'!$A$23:$A$1401,FALSE),MATCH(K$1,'Member Census'!$B$22:$BC$22,FALSE)))="",IF(AND(TRIM($E261)&lt;&gt;"",$D261&gt;1),K260,""),INDEX('Member Census'!$B$23:$BC$1401,MATCH($A261,'Member Census'!$A$23:$A$1401,FALSE),MATCH(K$1,'Member Census'!$B$22:$BC$22,FALSE)))),5)</f>
        <v/>
      </c>
      <c r="L261" s="7" t="str">
        <f t="shared" si="15"/>
        <v/>
      </c>
      <c r="M261" s="7" t="str">
        <f>IF(TRIM($E261)&lt;&gt;"",TRIM(IF(TRIM(INDEX('Member Census'!$B$23:$BC$1401,MATCH($A261,'Member Census'!$A$23:$A$1401,FALSE),MATCH(M$1,'Member Census'!$B$22:$BC$22,FALSE)))="",IF(AND(TRIM($E261)&lt;&gt;"",$D261&gt;1),M260,"N"),INDEX('Member Census'!$B$23:$BC$1401,MATCH($A261,'Member Census'!$A$23:$A$1401,FALSE),MATCH(M$1,'Member Census'!$B$22:$BC$22,FALSE)))),"")</f>
        <v/>
      </c>
      <c r="N261" s="7"/>
      <c r="O261" s="7" t="str">
        <f>TRIM(IF(TRIM(INDEX('Member Census'!$B$23:$BC$1401,MATCH($A261,'Member Census'!$A$23:$A$1401,FALSE),MATCH(O$1,'Member Census'!$B$22:$BC$22,FALSE)))="",IF(AND(TRIM($E261)&lt;&gt;"",$D261&gt;1),O260,""),INDEX('Member Census'!$B$23:$BC$1401,MATCH($A261,'Member Census'!$A$23:$A$1401,FALSE),MATCH(O$1,'Member Census'!$B$22:$BC$22,FALSE))))</f>
        <v/>
      </c>
      <c r="P261" s="7" t="str">
        <f>TRIM(IF(TRIM(INDEX('Member Census'!$B$23:$BC$1401,MATCH($A261,'Member Census'!$A$23:$A$1401,FALSE),MATCH(P$1,'Member Census'!$B$22:$BC$22,FALSE)))="",IF(AND(TRIM($E261)&lt;&gt;"",$D261&gt;1),P260,""),INDEX('Member Census'!$B$23:$BC$1401,MATCH($A261,'Member Census'!$A$23:$A$1401,FALSE),MATCH(P$1,'Member Census'!$B$22:$BC$22,FALSE))))</f>
        <v/>
      </c>
      <c r="Q261" s="7"/>
    </row>
    <row r="262" spans="1:17" x14ac:dyDescent="0.3">
      <c r="A262" s="1">
        <f t="shared" si="13"/>
        <v>255</v>
      </c>
      <c r="B262" s="3"/>
      <c r="C262" s="7" t="str">
        <f t="shared" si="14"/>
        <v/>
      </c>
      <c r="D262" s="7" t="str">
        <f t="shared" si="12"/>
        <v/>
      </c>
      <c r="E262" s="9" t="str">
        <f>IF(TRIM(INDEX('Member Census'!$B$23:$BC$1401,MATCH($A262,'Member Census'!$A$23:$A$1401,FALSE),MATCH(E$1,'Member Census'!$B$22:$BC$22,FALSE)))="","",VLOOKUP(INDEX('Member Census'!$B$23:$BC$1401,MATCH($A262,'Member Census'!$A$23:$A$1401,FALSE),MATCH(E$1,'Member Census'!$B$22:$BC$22,FALSE)),Key!$A$2:$B$27,2,FALSE))</f>
        <v/>
      </c>
      <c r="F262" s="10" t="str">
        <f>IF(TRIM(INDEX('Member Census'!$B$23:$BC$1401,MATCH($A262,'Member Census'!$A$23:$A$1401,FALSE),MATCH(F$1,'Member Census'!$B$22:$BC$22,FALSE)))="","",TEXT(TRIM(INDEX('Member Census'!$B$23:$BC$1401,MATCH($A262,'Member Census'!$A$23:$A$1401,FALSE),MATCH(F$1,'Member Census'!$B$22:$BC$22,FALSE))),"mmddyyyy"))</f>
        <v/>
      </c>
      <c r="G262" s="7" t="str">
        <f>IF(TRIM($E262)&lt;&gt;"",IF($D262=1,IFERROR(VLOOKUP(INDEX('Member Census'!$B$23:$BC$1401,MATCH($A262,'Member Census'!$A$23:$A$1401,FALSE),MATCH(G$1,'Member Census'!$B$22:$BC$22,FALSE)),Key!$C$2:$F$29,4,FALSE),""),G261),"")</f>
        <v/>
      </c>
      <c r="H262" s="7" t="str">
        <f>IF(TRIM($E262)&lt;&gt;"",IF($D262=1,IF(TRIM(INDEX('Member Census'!$B$23:$BC$1401,MATCH($A262,'Member Census'!$A$23:$A$1401,FALSE),MATCH(H$1,'Member Census'!$B$22:$BC$22,FALSE)))="",$G262,IFERROR(VLOOKUP(INDEX('Member Census'!$B$23:$BC$1401,MATCH($A262,'Member Census'!$A$23:$A$1401,FALSE),MATCH(H$1,'Member Census'!$B$22:$BC$22,FALSE)),Key!$D$2:$F$29,3,FALSE),"")),H261),"")</f>
        <v/>
      </c>
      <c r="I262" s="7" t="str">
        <f>IF(TRIM(INDEX('Member Census'!$B$23:$BC$1401,MATCH($A262,'Member Census'!$A$23:$A$1401,FALSE),MATCH(I$1,'Member Census'!$B$22:$BC$22,FALSE)))="","",INDEX('Member Census'!$B$23:$BC$1401,MATCH($A262,'Member Census'!$A$23:$A$1401,FALSE),MATCH(I$1,'Member Census'!$B$22:$BC$22,FALSE)))</f>
        <v/>
      </c>
      <c r="J262" s="7"/>
      <c r="K262" s="7" t="str">
        <f>LEFT(TRIM(IF(TRIM(INDEX('Member Census'!$B$23:$BC$1401,MATCH($A262,'Member Census'!$A$23:$A$1401,FALSE),MATCH(K$1,'Member Census'!$B$22:$BC$22,FALSE)))="",IF(AND(TRIM($E262)&lt;&gt;"",$D262&gt;1),K261,""),INDEX('Member Census'!$B$23:$BC$1401,MATCH($A262,'Member Census'!$A$23:$A$1401,FALSE),MATCH(K$1,'Member Census'!$B$22:$BC$22,FALSE)))),5)</f>
        <v/>
      </c>
      <c r="L262" s="7" t="str">
        <f t="shared" si="15"/>
        <v/>
      </c>
      <c r="M262" s="7" t="str">
        <f>IF(TRIM($E262)&lt;&gt;"",TRIM(IF(TRIM(INDEX('Member Census'!$B$23:$BC$1401,MATCH($A262,'Member Census'!$A$23:$A$1401,FALSE),MATCH(M$1,'Member Census'!$B$22:$BC$22,FALSE)))="",IF(AND(TRIM($E262)&lt;&gt;"",$D262&gt;1),M261,"N"),INDEX('Member Census'!$B$23:$BC$1401,MATCH($A262,'Member Census'!$A$23:$A$1401,FALSE),MATCH(M$1,'Member Census'!$B$22:$BC$22,FALSE)))),"")</f>
        <v/>
      </c>
      <c r="N262" s="7"/>
      <c r="O262" s="7" t="str">
        <f>TRIM(IF(TRIM(INDEX('Member Census'!$B$23:$BC$1401,MATCH($A262,'Member Census'!$A$23:$A$1401,FALSE),MATCH(O$1,'Member Census'!$B$22:$BC$22,FALSE)))="",IF(AND(TRIM($E262)&lt;&gt;"",$D262&gt;1),O261,""),INDEX('Member Census'!$B$23:$BC$1401,MATCH($A262,'Member Census'!$A$23:$A$1401,FALSE),MATCH(O$1,'Member Census'!$B$22:$BC$22,FALSE))))</f>
        <v/>
      </c>
      <c r="P262" s="7" t="str">
        <f>TRIM(IF(TRIM(INDEX('Member Census'!$B$23:$BC$1401,MATCH($A262,'Member Census'!$A$23:$A$1401,FALSE),MATCH(P$1,'Member Census'!$B$22:$BC$22,FALSE)))="",IF(AND(TRIM($E262)&lt;&gt;"",$D262&gt;1),P261,""),INDEX('Member Census'!$B$23:$BC$1401,MATCH($A262,'Member Census'!$A$23:$A$1401,FALSE),MATCH(P$1,'Member Census'!$B$22:$BC$22,FALSE))))</f>
        <v/>
      </c>
      <c r="Q262" s="7"/>
    </row>
    <row r="263" spans="1:17" x14ac:dyDescent="0.3">
      <c r="A263" s="1">
        <f t="shared" si="13"/>
        <v>256</v>
      </c>
      <c r="B263" s="3"/>
      <c r="C263" s="7" t="str">
        <f t="shared" si="14"/>
        <v/>
      </c>
      <c r="D263" s="7" t="str">
        <f t="shared" si="12"/>
        <v/>
      </c>
      <c r="E263" s="9" t="str">
        <f>IF(TRIM(INDEX('Member Census'!$B$23:$BC$1401,MATCH($A263,'Member Census'!$A$23:$A$1401,FALSE),MATCH(E$1,'Member Census'!$B$22:$BC$22,FALSE)))="","",VLOOKUP(INDEX('Member Census'!$B$23:$BC$1401,MATCH($A263,'Member Census'!$A$23:$A$1401,FALSE),MATCH(E$1,'Member Census'!$B$22:$BC$22,FALSE)),Key!$A$2:$B$27,2,FALSE))</f>
        <v/>
      </c>
      <c r="F263" s="10" t="str">
        <f>IF(TRIM(INDEX('Member Census'!$B$23:$BC$1401,MATCH($A263,'Member Census'!$A$23:$A$1401,FALSE),MATCH(F$1,'Member Census'!$B$22:$BC$22,FALSE)))="","",TEXT(TRIM(INDEX('Member Census'!$B$23:$BC$1401,MATCH($A263,'Member Census'!$A$23:$A$1401,FALSE),MATCH(F$1,'Member Census'!$B$22:$BC$22,FALSE))),"mmddyyyy"))</f>
        <v/>
      </c>
      <c r="G263" s="7" t="str">
        <f>IF(TRIM($E263)&lt;&gt;"",IF($D263=1,IFERROR(VLOOKUP(INDEX('Member Census'!$B$23:$BC$1401,MATCH($A263,'Member Census'!$A$23:$A$1401,FALSE),MATCH(G$1,'Member Census'!$B$22:$BC$22,FALSE)),Key!$C$2:$F$29,4,FALSE),""),G262),"")</f>
        <v/>
      </c>
      <c r="H263" s="7" t="str">
        <f>IF(TRIM($E263)&lt;&gt;"",IF($D263=1,IF(TRIM(INDEX('Member Census'!$B$23:$BC$1401,MATCH($A263,'Member Census'!$A$23:$A$1401,FALSE),MATCH(H$1,'Member Census'!$B$22:$BC$22,FALSE)))="",$G263,IFERROR(VLOOKUP(INDEX('Member Census'!$B$23:$BC$1401,MATCH($A263,'Member Census'!$A$23:$A$1401,FALSE),MATCH(H$1,'Member Census'!$B$22:$BC$22,FALSE)),Key!$D$2:$F$29,3,FALSE),"")),H262),"")</f>
        <v/>
      </c>
      <c r="I263" s="7" t="str">
        <f>IF(TRIM(INDEX('Member Census'!$B$23:$BC$1401,MATCH($A263,'Member Census'!$A$23:$A$1401,FALSE),MATCH(I$1,'Member Census'!$B$22:$BC$22,FALSE)))="","",INDEX('Member Census'!$B$23:$BC$1401,MATCH($A263,'Member Census'!$A$23:$A$1401,FALSE),MATCH(I$1,'Member Census'!$B$22:$BC$22,FALSE)))</f>
        <v/>
      </c>
      <c r="J263" s="7"/>
      <c r="K263" s="7" t="str">
        <f>LEFT(TRIM(IF(TRIM(INDEX('Member Census'!$B$23:$BC$1401,MATCH($A263,'Member Census'!$A$23:$A$1401,FALSE),MATCH(K$1,'Member Census'!$B$22:$BC$22,FALSE)))="",IF(AND(TRIM($E263)&lt;&gt;"",$D263&gt;1),K262,""),INDEX('Member Census'!$B$23:$BC$1401,MATCH($A263,'Member Census'!$A$23:$A$1401,FALSE),MATCH(K$1,'Member Census'!$B$22:$BC$22,FALSE)))),5)</f>
        <v/>
      </c>
      <c r="L263" s="7" t="str">
        <f t="shared" si="15"/>
        <v/>
      </c>
      <c r="M263" s="7" t="str">
        <f>IF(TRIM($E263)&lt;&gt;"",TRIM(IF(TRIM(INDEX('Member Census'!$B$23:$BC$1401,MATCH($A263,'Member Census'!$A$23:$A$1401,FALSE),MATCH(M$1,'Member Census'!$B$22:$BC$22,FALSE)))="",IF(AND(TRIM($E263)&lt;&gt;"",$D263&gt;1),M262,"N"),INDEX('Member Census'!$B$23:$BC$1401,MATCH($A263,'Member Census'!$A$23:$A$1401,FALSE),MATCH(M$1,'Member Census'!$B$22:$BC$22,FALSE)))),"")</f>
        <v/>
      </c>
      <c r="N263" s="7"/>
      <c r="O263" s="7" t="str">
        <f>TRIM(IF(TRIM(INDEX('Member Census'!$B$23:$BC$1401,MATCH($A263,'Member Census'!$A$23:$A$1401,FALSE),MATCH(O$1,'Member Census'!$B$22:$BC$22,FALSE)))="",IF(AND(TRIM($E263)&lt;&gt;"",$D263&gt;1),O262,""),INDEX('Member Census'!$B$23:$BC$1401,MATCH($A263,'Member Census'!$A$23:$A$1401,FALSE),MATCH(O$1,'Member Census'!$B$22:$BC$22,FALSE))))</f>
        <v/>
      </c>
      <c r="P263" s="7" t="str">
        <f>TRIM(IF(TRIM(INDEX('Member Census'!$B$23:$BC$1401,MATCH($A263,'Member Census'!$A$23:$A$1401,FALSE),MATCH(P$1,'Member Census'!$B$22:$BC$22,FALSE)))="",IF(AND(TRIM($E263)&lt;&gt;"",$D263&gt;1),P262,""),INDEX('Member Census'!$B$23:$BC$1401,MATCH($A263,'Member Census'!$A$23:$A$1401,FALSE),MATCH(P$1,'Member Census'!$B$22:$BC$22,FALSE))))</f>
        <v/>
      </c>
      <c r="Q263" s="7"/>
    </row>
    <row r="264" spans="1:17" x14ac:dyDescent="0.3">
      <c r="A264" s="1">
        <f t="shared" si="13"/>
        <v>257</v>
      </c>
      <c r="B264" s="3"/>
      <c r="C264" s="7" t="str">
        <f t="shared" si="14"/>
        <v/>
      </c>
      <c r="D264" s="7" t="str">
        <f t="shared" si="12"/>
        <v/>
      </c>
      <c r="E264" s="9" t="str">
        <f>IF(TRIM(INDEX('Member Census'!$B$23:$BC$1401,MATCH($A264,'Member Census'!$A$23:$A$1401,FALSE),MATCH(E$1,'Member Census'!$B$22:$BC$22,FALSE)))="","",VLOOKUP(INDEX('Member Census'!$B$23:$BC$1401,MATCH($A264,'Member Census'!$A$23:$A$1401,FALSE),MATCH(E$1,'Member Census'!$B$22:$BC$22,FALSE)),Key!$A$2:$B$27,2,FALSE))</f>
        <v/>
      </c>
      <c r="F264" s="10" t="str">
        <f>IF(TRIM(INDEX('Member Census'!$B$23:$BC$1401,MATCH($A264,'Member Census'!$A$23:$A$1401,FALSE),MATCH(F$1,'Member Census'!$B$22:$BC$22,FALSE)))="","",TEXT(TRIM(INDEX('Member Census'!$B$23:$BC$1401,MATCH($A264,'Member Census'!$A$23:$A$1401,FALSE),MATCH(F$1,'Member Census'!$B$22:$BC$22,FALSE))),"mmddyyyy"))</f>
        <v/>
      </c>
      <c r="G264" s="7" t="str">
        <f>IF(TRIM($E264)&lt;&gt;"",IF($D264=1,IFERROR(VLOOKUP(INDEX('Member Census'!$B$23:$BC$1401,MATCH($A264,'Member Census'!$A$23:$A$1401,FALSE),MATCH(G$1,'Member Census'!$B$22:$BC$22,FALSE)),Key!$C$2:$F$29,4,FALSE),""),G263),"")</f>
        <v/>
      </c>
      <c r="H264" s="7" t="str">
        <f>IF(TRIM($E264)&lt;&gt;"",IF($D264=1,IF(TRIM(INDEX('Member Census'!$B$23:$BC$1401,MATCH($A264,'Member Census'!$A$23:$A$1401,FALSE),MATCH(H$1,'Member Census'!$B$22:$BC$22,FALSE)))="",$G264,IFERROR(VLOOKUP(INDEX('Member Census'!$B$23:$BC$1401,MATCH($A264,'Member Census'!$A$23:$A$1401,FALSE),MATCH(H$1,'Member Census'!$B$22:$BC$22,FALSE)),Key!$D$2:$F$29,3,FALSE),"")),H263),"")</f>
        <v/>
      </c>
      <c r="I264" s="7" t="str">
        <f>IF(TRIM(INDEX('Member Census'!$B$23:$BC$1401,MATCH($A264,'Member Census'!$A$23:$A$1401,FALSE),MATCH(I$1,'Member Census'!$B$22:$BC$22,FALSE)))="","",INDEX('Member Census'!$B$23:$BC$1401,MATCH($A264,'Member Census'!$A$23:$A$1401,FALSE),MATCH(I$1,'Member Census'!$B$22:$BC$22,FALSE)))</f>
        <v/>
      </c>
      <c r="J264" s="7"/>
      <c r="K264" s="7" t="str">
        <f>LEFT(TRIM(IF(TRIM(INDEX('Member Census'!$B$23:$BC$1401,MATCH($A264,'Member Census'!$A$23:$A$1401,FALSE),MATCH(K$1,'Member Census'!$B$22:$BC$22,FALSE)))="",IF(AND(TRIM($E264)&lt;&gt;"",$D264&gt;1),K263,""),INDEX('Member Census'!$B$23:$BC$1401,MATCH($A264,'Member Census'!$A$23:$A$1401,FALSE),MATCH(K$1,'Member Census'!$B$22:$BC$22,FALSE)))),5)</f>
        <v/>
      </c>
      <c r="L264" s="7" t="str">
        <f t="shared" si="15"/>
        <v/>
      </c>
      <c r="M264" s="7" t="str">
        <f>IF(TRIM($E264)&lt;&gt;"",TRIM(IF(TRIM(INDEX('Member Census'!$B$23:$BC$1401,MATCH($A264,'Member Census'!$A$23:$A$1401,FALSE),MATCH(M$1,'Member Census'!$B$22:$BC$22,FALSE)))="",IF(AND(TRIM($E264)&lt;&gt;"",$D264&gt;1),M263,"N"),INDEX('Member Census'!$B$23:$BC$1401,MATCH($A264,'Member Census'!$A$23:$A$1401,FALSE),MATCH(M$1,'Member Census'!$B$22:$BC$22,FALSE)))),"")</f>
        <v/>
      </c>
      <c r="N264" s="7"/>
      <c r="O264" s="7" t="str">
        <f>TRIM(IF(TRIM(INDEX('Member Census'!$B$23:$BC$1401,MATCH($A264,'Member Census'!$A$23:$A$1401,FALSE),MATCH(O$1,'Member Census'!$B$22:$BC$22,FALSE)))="",IF(AND(TRIM($E264)&lt;&gt;"",$D264&gt;1),O263,""),INDEX('Member Census'!$B$23:$BC$1401,MATCH($A264,'Member Census'!$A$23:$A$1401,FALSE),MATCH(O$1,'Member Census'!$B$22:$BC$22,FALSE))))</f>
        <v/>
      </c>
      <c r="P264" s="7" t="str">
        <f>TRIM(IF(TRIM(INDEX('Member Census'!$B$23:$BC$1401,MATCH($A264,'Member Census'!$A$23:$A$1401,FALSE),MATCH(P$1,'Member Census'!$B$22:$BC$22,FALSE)))="",IF(AND(TRIM($E264)&lt;&gt;"",$D264&gt;1),P263,""),INDEX('Member Census'!$B$23:$BC$1401,MATCH($A264,'Member Census'!$A$23:$A$1401,FALSE),MATCH(P$1,'Member Census'!$B$22:$BC$22,FALSE))))</f>
        <v/>
      </c>
      <c r="Q264" s="7"/>
    </row>
    <row r="265" spans="1:17" x14ac:dyDescent="0.3">
      <c r="A265" s="1">
        <f t="shared" si="13"/>
        <v>258</v>
      </c>
      <c r="B265" s="3"/>
      <c r="C265" s="7" t="str">
        <f t="shared" si="14"/>
        <v/>
      </c>
      <c r="D265" s="7" t="str">
        <f t="shared" ref="D265:D328" si="16">IF(TRIM($E265)&lt;&gt;"",IF($E265="Contract Holder",1,IFERROR(D264+1,"")),"")</f>
        <v/>
      </c>
      <c r="E265" s="9" t="str">
        <f>IF(TRIM(INDEX('Member Census'!$B$23:$BC$1401,MATCH($A265,'Member Census'!$A$23:$A$1401,FALSE),MATCH(E$1,'Member Census'!$B$22:$BC$22,FALSE)))="","",VLOOKUP(INDEX('Member Census'!$B$23:$BC$1401,MATCH($A265,'Member Census'!$A$23:$A$1401,FALSE),MATCH(E$1,'Member Census'!$B$22:$BC$22,FALSE)),Key!$A$2:$B$27,2,FALSE))</f>
        <v/>
      </c>
      <c r="F265" s="10" t="str">
        <f>IF(TRIM(INDEX('Member Census'!$B$23:$BC$1401,MATCH($A265,'Member Census'!$A$23:$A$1401,FALSE),MATCH(F$1,'Member Census'!$B$22:$BC$22,FALSE)))="","",TEXT(TRIM(INDEX('Member Census'!$B$23:$BC$1401,MATCH($A265,'Member Census'!$A$23:$A$1401,FALSE),MATCH(F$1,'Member Census'!$B$22:$BC$22,FALSE))),"mmddyyyy"))</f>
        <v/>
      </c>
      <c r="G265" s="7" t="str">
        <f>IF(TRIM($E265)&lt;&gt;"",IF($D265=1,IFERROR(VLOOKUP(INDEX('Member Census'!$B$23:$BC$1401,MATCH($A265,'Member Census'!$A$23:$A$1401,FALSE),MATCH(G$1,'Member Census'!$B$22:$BC$22,FALSE)),Key!$C$2:$F$29,4,FALSE),""),G264),"")</f>
        <v/>
      </c>
      <c r="H265" s="7" t="str">
        <f>IF(TRIM($E265)&lt;&gt;"",IF($D265=1,IF(TRIM(INDEX('Member Census'!$B$23:$BC$1401,MATCH($A265,'Member Census'!$A$23:$A$1401,FALSE),MATCH(H$1,'Member Census'!$B$22:$BC$22,FALSE)))="",$G265,IFERROR(VLOOKUP(INDEX('Member Census'!$B$23:$BC$1401,MATCH($A265,'Member Census'!$A$23:$A$1401,FALSE),MATCH(H$1,'Member Census'!$B$22:$BC$22,FALSE)),Key!$D$2:$F$29,3,FALSE),"")),H264),"")</f>
        <v/>
      </c>
      <c r="I265" s="7" t="str">
        <f>IF(TRIM(INDEX('Member Census'!$B$23:$BC$1401,MATCH($A265,'Member Census'!$A$23:$A$1401,FALSE),MATCH(I$1,'Member Census'!$B$22:$BC$22,FALSE)))="","",INDEX('Member Census'!$B$23:$BC$1401,MATCH($A265,'Member Census'!$A$23:$A$1401,FALSE),MATCH(I$1,'Member Census'!$B$22:$BC$22,FALSE)))</f>
        <v/>
      </c>
      <c r="J265" s="7"/>
      <c r="K265" s="7" t="str">
        <f>LEFT(TRIM(IF(TRIM(INDEX('Member Census'!$B$23:$BC$1401,MATCH($A265,'Member Census'!$A$23:$A$1401,FALSE),MATCH(K$1,'Member Census'!$B$22:$BC$22,FALSE)))="",IF(AND(TRIM($E265)&lt;&gt;"",$D265&gt;1),K264,""),INDEX('Member Census'!$B$23:$BC$1401,MATCH($A265,'Member Census'!$A$23:$A$1401,FALSE),MATCH(K$1,'Member Census'!$B$22:$BC$22,FALSE)))),5)</f>
        <v/>
      </c>
      <c r="L265" s="7" t="str">
        <f t="shared" si="15"/>
        <v/>
      </c>
      <c r="M265" s="7" t="str">
        <f>IF(TRIM($E265)&lt;&gt;"",TRIM(IF(TRIM(INDEX('Member Census'!$B$23:$BC$1401,MATCH($A265,'Member Census'!$A$23:$A$1401,FALSE),MATCH(M$1,'Member Census'!$B$22:$BC$22,FALSE)))="",IF(AND(TRIM($E265)&lt;&gt;"",$D265&gt;1),M264,"N"),INDEX('Member Census'!$B$23:$BC$1401,MATCH($A265,'Member Census'!$A$23:$A$1401,FALSE),MATCH(M$1,'Member Census'!$B$22:$BC$22,FALSE)))),"")</f>
        <v/>
      </c>
      <c r="N265" s="7"/>
      <c r="O265" s="7" t="str">
        <f>TRIM(IF(TRIM(INDEX('Member Census'!$B$23:$BC$1401,MATCH($A265,'Member Census'!$A$23:$A$1401,FALSE),MATCH(O$1,'Member Census'!$B$22:$BC$22,FALSE)))="",IF(AND(TRIM($E265)&lt;&gt;"",$D265&gt;1),O264,""),INDEX('Member Census'!$B$23:$BC$1401,MATCH($A265,'Member Census'!$A$23:$A$1401,FALSE),MATCH(O$1,'Member Census'!$B$22:$BC$22,FALSE))))</f>
        <v/>
      </c>
      <c r="P265" s="7" t="str">
        <f>TRIM(IF(TRIM(INDEX('Member Census'!$B$23:$BC$1401,MATCH($A265,'Member Census'!$A$23:$A$1401,FALSE),MATCH(P$1,'Member Census'!$B$22:$BC$22,FALSE)))="",IF(AND(TRIM($E265)&lt;&gt;"",$D265&gt;1),P264,""),INDEX('Member Census'!$B$23:$BC$1401,MATCH($A265,'Member Census'!$A$23:$A$1401,FALSE),MATCH(P$1,'Member Census'!$B$22:$BC$22,FALSE))))</f>
        <v/>
      </c>
      <c r="Q265" s="7"/>
    </row>
    <row r="266" spans="1:17" x14ac:dyDescent="0.3">
      <c r="A266" s="1">
        <f t="shared" ref="A266:A329" si="17">A265+1</f>
        <v>259</v>
      </c>
      <c r="B266" s="3"/>
      <c r="C266" s="7" t="str">
        <f t="shared" ref="C266:C329" si="18">IF(TRIM($E266)&lt;&gt;"",IFERROR(IF($D266=1,C265+1,C265),""),"")</f>
        <v/>
      </c>
      <c r="D266" s="7" t="str">
        <f t="shared" si="16"/>
        <v/>
      </c>
      <c r="E266" s="9" t="str">
        <f>IF(TRIM(INDEX('Member Census'!$B$23:$BC$1401,MATCH($A266,'Member Census'!$A$23:$A$1401,FALSE),MATCH(E$1,'Member Census'!$B$22:$BC$22,FALSE)))="","",VLOOKUP(INDEX('Member Census'!$B$23:$BC$1401,MATCH($A266,'Member Census'!$A$23:$A$1401,FALSE),MATCH(E$1,'Member Census'!$B$22:$BC$22,FALSE)),Key!$A$2:$B$27,2,FALSE))</f>
        <v/>
      </c>
      <c r="F266" s="10" t="str">
        <f>IF(TRIM(INDEX('Member Census'!$B$23:$BC$1401,MATCH($A266,'Member Census'!$A$23:$A$1401,FALSE),MATCH(F$1,'Member Census'!$B$22:$BC$22,FALSE)))="","",TEXT(TRIM(INDEX('Member Census'!$B$23:$BC$1401,MATCH($A266,'Member Census'!$A$23:$A$1401,FALSE),MATCH(F$1,'Member Census'!$B$22:$BC$22,FALSE))),"mmddyyyy"))</f>
        <v/>
      </c>
      <c r="G266" s="7" t="str">
        <f>IF(TRIM($E266)&lt;&gt;"",IF($D266=1,IFERROR(VLOOKUP(INDEX('Member Census'!$B$23:$BC$1401,MATCH($A266,'Member Census'!$A$23:$A$1401,FALSE),MATCH(G$1,'Member Census'!$B$22:$BC$22,FALSE)),Key!$C$2:$F$29,4,FALSE),""),G265),"")</f>
        <v/>
      </c>
      <c r="H266" s="7" t="str">
        <f>IF(TRIM($E266)&lt;&gt;"",IF($D266=1,IF(TRIM(INDEX('Member Census'!$B$23:$BC$1401,MATCH($A266,'Member Census'!$A$23:$A$1401,FALSE),MATCH(H$1,'Member Census'!$B$22:$BC$22,FALSE)))="",$G266,IFERROR(VLOOKUP(INDEX('Member Census'!$B$23:$BC$1401,MATCH($A266,'Member Census'!$A$23:$A$1401,FALSE),MATCH(H$1,'Member Census'!$B$22:$BC$22,FALSE)),Key!$D$2:$F$29,3,FALSE),"")),H265),"")</f>
        <v/>
      </c>
      <c r="I266" s="7" t="str">
        <f>IF(TRIM(INDEX('Member Census'!$B$23:$BC$1401,MATCH($A266,'Member Census'!$A$23:$A$1401,FALSE),MATCH(I$1,'Member Census'!$B$22:$BC$22,FALSE)))="","",INDEX('Member Census'!$B$23:$BC$1401,MATCH($A266,'Member Census'!$A$23:$A$1401,FALSE),MATCH(I$1,'Member Census'!$B$22:$BC$22,FALSE)))</f>
        <v/>
      </c>
      <c r="J266" s="7"/>
      <c r="K266" s="7" t="str">
        <f>LEFT(TRIM(IF(TRIM(INDEX('Member Census'!$B$23:$BC$1401,MATCH($A266,'Member Census'!$A$23:$A$1401,FALSE),MATCH(K$1,'Member Census'!$B$22:$BC$22,FALSE)))="",IF(AND(TRIM($E266)&lt;&gt;"",$D266&gt;1),K265,""),INDEX('Member Census'!$B$23:$BC$1401,MATCH($A266,'Member Census'!$A$23:$A$1401,FALSE),MATCH(K$1,'Member Census'!$B$22:$BC$22,FALSE)))),5)</f>
        <v/>
      </c>
      <c r="L266" s="7" t="str">
        <f t="shared" ref="L266:L329" si="19">IF(TRIM($E266)&lt;&gt;"","N","")</f>
        <v/>
      </c>
      <c r="M266" s="7" t="str">
        <f>IF(TRIM($E266)&lt;&gt;"",TRIM(IF(TRIM(INDEX('Member Census'!$B$23:$BC$1401,MATCH($A266,'Member Census'!$A$23:$A$1401,FALSE),MATCH(M$1,'Member Census'!$B$22:$BC$22,FALSE)))="",IF(AND(TRIM($E266)&lt;&gt;"",$D266&gt;1),M265,"N"),INDEX('Member Census'!$B$23:$BC$1401,MATCH($A266,'Member Census'!$A$23:$A$1401,FALSE),MATCH(M$1,'Member Census'!$B$22:$BC$22,FALSE)))),"")</f>
        <v/>
      </c>
      <c r="N266" s="7"/>
      <c r="O266" s="7" t="str">
        <f>TRIM(IF(TRIM(INDEX('Member Census'!$B$23:$BC$1401,MATCH($A266,'Member Census'!$A$23:$A$1401,FALSE),MATCH(O$1,'Member Census'!$B$22:$BC$22,FALSE)))="",IF(AND(TRIM($E266)&lt;&gt;"",$D266&gt;1),O265,""),INDEX('Member Census'!$B$23:$BC$1401,MATCH($A266,'Member Census'!$A$23:$A$1401,FALSE),MATCH(O$1,'Member Census'!$B$22:$BC$22,FALSE))))</f>
        <v/>
      </c>
      <c r="P266" s="7" t="str">
        <f>TRIM(IF(TRIM(INDEX('Member Census'!$B$23:$BC$1401,MATCH($A266,'Member Census'!$A$23:$A$1401,FALSE),MATCH(P$1,'Member Census'!$B$22:$BC$22,FALSE)))="",IF(AND(TRIM($E266)&lt;&gt;"",$D266&gt;1),P265,""),INDEX('Member Census'!$B$23:$BC$1401,MATCH($A266,'Member Census'!$A$23:$A$1401,FALSE),MATCH(P$1,'Member Census'!$B$22:$BC$22,FALSE))))</f>
        <v/>
      </c>
      <c r="Q266" s="7"/>
    </row>
    <row r="267" spans="1:17" x14ac:dyDescent="0.3">
      <c r="A267" s="1">
        <f t="shared" si="17"/>
        <v>260</v>
      </c>
      <c r="B267" s="3"/>
      <c r="C267" s="7" t="str">
        <f t="shared" si="18"/>
        <v/>
      </c>
      <c r="D267" s="7" t="str">
        <f t="shared" si="16"/>
        <v/>
      </c>
      <c r="E267" s="9" t="str">
        <f>IF(TRIM(INDEX('Member Census'!$B$23:$BC$1401,MATCH($A267,'Member Census'!$A$23:$A$1401,FALSE),MATCH(E$1,'Member Census'!$B$22:$BC$22,FALSE)))="","",VLOOKUP(INDEX('Member Census'!$B$23:$BC$1401,MATCH($A267,'Member Census'!$A$23:$A$1401,FALSE),MATCH(E$1,'Member Census'!$B$22:$BC$22,FALSE)),Key!$A$2:$B$27,2,FALSE))</f>
        <v/>
      </c>
      <c r="F267" s="10" t="str">
        <f>IF(TRIM(INDEX('Member Census'!$B$23:$BC$1401,MATCH($A267,'Member Census'!$A$23:$A$1401,FALSE),MATCH(F$1,'Member Census'!$B$22:$BC$22,FALSE)))="","",TEXT(TRIM(INDEX('Member Census'!$B$23:$BC$1401,MATCH($A267,'Member Census'!$A$23:$A$1401,FALSE),MATCH(F$1,'Member Census'!$B$22:$BC$22,FALSE))),"mmddyyyy"))</f>
        <v/>
      </c>
      <c r="G267" s="7" t="str">
        <f>IF(TRIM($E267)&lt;&gt;"",IF($D267=1,IFERROR(VLOOKUP(INDEX('Member Census'!$B$23:$BC$1401,MATCH($A267,'Member Census'!$A$23:$A$1401,FALSE),MATCH(G$1,'Member Census'!$B$22:$BC$22,FALSE)),Key!$C$2:$F$29,4,FALSE),""),G266),"")</f>
        <v/>
      </c>
      <c r="H267" s="7" t="str">
        <f>IF(TRIM($E267)&lt;&gt;"",IF($D267=1,IF(TRIM(INDEX('Member Census'!$B$23:$BC$1401,MATCH($A267,'Member Census'!$A$23:$A$1401,FALSE),MATCH(H$1,'Member Census'!$B$22:$BC$22,FALSE)))="",$G267,IFERROR(VLOOKUP(INDEX('Member Census'!$B$23:$BC$1401,MATCH($A267,'Member Census'!$A$23:$A$1401,FALSE),MATCH(H$1,'Member Census'!$B$22:$BC$22,FALSE)),Key!$D$2:$F$29,3,FALSE),"")),H266),"")</f>
        <v/>
      </c>
      <c r="I267" s="7" t="str">
        <f>IF(TRIM(INDEX('Member Census'!$B$23:$BC$1401,MATCH($A267,'Member Census'!$A$23:$A$1401,FALSE),MATCH(I$1,'Member Census'!$B$22:$BC$22,FALSE)))="","",INDEX('Member Census'!$B$23:$BC$1401,MATCH($A267,'Member Census'!$A$23:$A$1401,FALSE),MATCH(I$1,'Member Census'!$B$22:$BC$22,FALSE)))</f>
        <v/>
      </c>
      <c r="J267" s="7"/>
      <c r="K267" s="7" t="str">
        <f>LEFT(TRIM(IF(TRIM(INDEX('Member Census'!$B$23:$BC$1401,MATCH($A267,'Member Census'!$A$23:$A$1401,FALSE),MATCH(K$1,'Member Census'!$B$22:$BC$22,FALSE)))="",IF(AND(TRIM($E267)&lt;&gt;"",$D267&gt;1),K266,""),INDEX('Member Census'!$B$23:$BC$1401,MATCH($A267,'Member Census'!$A$23:$A$1401,FALSE),MATCH(K$1,'Member Census'!$B$22:$BC$22,FALSE)))),5)</f>
        <v/>
      </c>
      <c r="L267" s="7" t="str">
        <f t="shared" si="19"/>
        <v/>
      </c>
      <c r="M267" s="7" t="str">
        <f>IF(TRIM($E267)&lt;&gt;"",TRIM(IF(TRIM(INDEX('Member Census'!$B$23:$BC$1401,MATCH($A267,'Member Census'!$A$23:$A$1401,FALSE),MATCH(M$1,'Member Census'!$B$22:$BC$22,FALSE)))="",IF(AND(TRIM($E267)&lt;&gt;"",$D267&gt;1),M266,"N"),INDEX('Member Census'!$B$23:$BC$1401,MATCH($A267,'Member Census'!$A$23:$A$1401,FALSE),MATCH(M$1,'Member Census'!$B$22:$BC$22,FALSE)))),"")</f>
        <v/>
      </c>
      <c r="N267" s="7"/>
      <c r="O267" s="7" t="str">
        <f>TRIM(IF(TRIM(INDEX('Member Census'!$B$23:$BC$1401,MATCH($A267,'Member Census'!$A$23:$A$1401,FALSE),MATCH(O$1,'Member Census'!$B$22:$BC$22,FALSE)))="",IF(AND(TRIM($E267)&lt;&gt;"",$D267&gt;1),O266,""),INDEX('Member Census'!$B$23:$BC$1401,MATCH($A267,'Member Census'!$A$23:$A$1401,FALSE),MATCH(O$1,'Member Census'!$B$22:$BC$22,FALSE))))</f>
        <v/>
      </c>
      <c r="P267" s="7" t="str">
        <f>TRIM(IF(TRIM(INDEX('Member Census'!$B$23:$BC$1401,MATCH($A267,'Member Census'!$A$23:$A$1401,FALSE),MATCH(P$1,'Member Census'!$B$22:$BC$22,FALSE)))="",IF(AND(TRIM($E267)&lt;&gt;"",$D267&gt;1),P266,""),INDEX('Member Census'!$B$23:$BC$1401,MATCH($A267,'Member Census'!$A$23:$A$1401,FALSE),MATCH(P$1,'Member Census'!$B$22:$BC$22,FALSE))))</f>
        <v/>
      </c>
      <c r="Q267" s="7"/>
    </row>
    <row r="268" spans="1:17" x14ac:dyDescent="0.3">
      <c r="A268" s="1">
        <f t="shared" si="17"/>
        <v>261</v>
      </c>
      <c r="B268" s="3"/>
      <c r="C268" s="7" t="str">
        <f t="shared" si="18"/>
        <v/>
      </c>
      <c r="D268" s="7" t="str">
        <f t="shared" si="16"/>
        <v/>
      </c>
      <c r="E268" s="9" t="str">
        <f>IF(TRIM(INDEX('Member Census'!$B$23:$BC$1401,MATCH($A268,'Member Census'!$A$23:$A$1401,FALSE),MATCH(E$1,'Member Census'!$B$22:$BC$22,FALSE)))="","",VLOOKUP(INDEX('Member Census'!$B$23:$BC$1401,MATCH($A268,'Member Census'!$A$23:$A$1401,FALSE),MATCH(E$1,'Member Census'!$B$22:$BC$22,FALSE)),Key!$A$2:$B$27,2,FALSE))</f>
        <v/>
      </c>
      <c r="F268" s="10" t="str">
        <f>IF(TRIM(INDEX('Member Census'!$B$23:$BC$1401,MATCH($A268,'Member Census'!$A$23:$A$1401,FALSE),MATCH(F$1,'Member Census'!$B$22:$BC$22,FALSE)))="","",TEXT(TRIM(INDEX('Member Census'!$B$23:$BC$1401,MATCH($A268,'Member Census'!$A$23:$A$1401,FALSE),MATCH(F$1,'Member Census'!$B$22:$BC$22,FALSE))),"mmddyyyy"))</f>
        <v/>
      </c>
      <c r="G268" s="7" t="str">
        <f>IF(TRIM($E268)&lt;&gt;"",IF($D268=1,IFERROR(VLOOKUP(INDEX('Member Census'!$B$23:$BC$1401,MATCH($A268,'Member Census'!$A$23:$A$1401,FALSE),MATCH(G$1,'Member Census'!$B$22:$BC$22,FALSE)),Key!$C$2:$F$29,4,FALSE),""),G267),"")</f>
        <v/>
      </c>
      <c r="H268" s="7" t="str">
        <f>IF(TRIM($E268)&lt;&gt;"",IF($D268=1,IF(TRIM(INDEX('Member Census'!$B$23:$BC$1401,MATCH($A268,'Member Census'!$A$23:$A$1401,FALSE),MATCH(H$1,'Member Census'!$B$22:$BC$22,FALSE)))="",$G268,IFERROR(VLOOKUP(INDEX('Member Census'!$B$23:$BC$1401,MATCH($A268,'Member Census'!$A$23:$A$1401,FALSE),MATCH(H$1,'Member Census'!$B$22:$BC$22,FALSE)),Key!$D$2:$F$29,3,FALSE),"")),H267),"")</f>
        <v/>
      </c>
      <c r="I268" s="7" t="str">
        <f>IF(TRIM(INDEX('Member Census'!$B$23:$BC$1401,MATCH($A268,'Member Census'!$A$23:$A$1401,FALSE),MATCH(I$1,'Member Census'!$B$22:$BC$22,FALSE)))="","",INDEX('Member Census'!$B$23:$BC$1401,MATCH($A268,'Member Census'!$A$23:$A$1401,FALSE),MATCH(I$1,'Member Census'!$B$22:$BC$22,FALSE)))</f>
        <v/>
      </c>
      <c r="J268" s="7"/>
      <c r="K268" s="7" t="str">
        <f>LEFT(TRIM(IF(TRIM(INDEX('Member Census'!$B$23:$BC$1401,MATCH($A268,'Member Census'!$A$23:$A$1401,FALSE),MATCH(K$1,'Member Census'!$B$22:$BC$22,FALSE)))="",IF(AND(TRIM($E268)&lt;&gt;"",$D268&gt;1),K267,""),INDEX('Member Census'!$B$23:$BC$1401,MATCH($A268,'Member Census'!$A$23:$A$1401,FALSE),MATCH(K$1,'Member Census'!$B$22:$BC$22,FALSE)))),5)</f>
        <v/>
      </c>
      <c r="L268" s="7" t="str">
        <f t="shared" si="19"/>
        <v/>
      </c>
      <c r="M268" s="7" t="str">
        <f>IF(TRIM($E268)&lt;&gt;"",TRIM(IF(TRIM(INDEX('Member Census'!$B$23:$BC$1401,MATCH($A268,'Member Census'!$A$23:$A$1401,FALSE),MATCH(M$1,'Member Census'!$B$22:$BC$22,FALSE)))="",IF(AND(TRIM($E268)&lt;&gt;"",$D268&gt;1),M267,"N"),INDEX('Member Census'!$B$23:$BC$1401,MATCH($A268,'Member Census'!$A$23:$A$1401,FALSE),MATCH(M$1,'Member Census'!$B$22:$BC$22,FALSE)))),"")</f>
        <v/>
      </c>
      <c r="N268" s="7"/>
      <c r="O268" s="7" t="str">
        <f>TRIM(IF(TRIM(INDEX('Member Census'!$B$23:$BC$1401,MATCH($A268,'Member Census'!$A$23:$A$1401,FALSE),MATCH(O$1,'Member Census'!$B$22:$BC$22,FALSE)))="",IF(AND(TRIM($E268)&lt;&gt;"",$D268&gt;1),O267,""),INDEX('Member Census'!$B$23:$BC$1401,MATCH($A268,'Member Census'!$A$23:$A$1401,FALSE),MATCH(O$1,'Member Census'!$B$22:$BC$22,FALSE))))</f>
        <v/>
      </c>
      <c r="P268" s="7" t="str">
        <f>TRIM(IF(TRIM(INDEX('Member Census'!$B$23:$BC$1401,MATCH($A268,'Member Census'!$A$23:$A$1401,FALSE),MATCH(P$1,'Member Census'!$B$22:$BC$22,FALSE)))="",IF(AND(TRIM($E268)&lt;&gt;"",$D268&gt;1),P267,""),INDEX('Member Census'!$B$23:$BC$1401,MATCH($A268,'Member Census'!$A$23:$A$1401,FALSE),MATCH(P$1,'Member Census'!$B$22:$BC$22,FALSE))))</f>
        <v/>
      </c>
      <c r="Q268" s="7"/>
    </row>
    <row r="269" spans="1:17" x14ac:dyDescent="0.3">
      <c r="A269" s="1">
        <f t="shared" si="17"/>
        <v>262</v>
      </c>
      <c r="B269" s="3"/>
      <c r="C269" s="7" t="str">
        <f t="shared" si="18"/>
        <v/>
      </c>
      <c r="D269" s="7" t="str">
        <f t="shared" si="16"/>
        <v/>
      </c>
      <c r="E269" s="9" t="str">
        <f>IF(TRIM(INDEX('Member Census'!$B$23:$BC$1401,MATCH($A269,'Member Census'!$A$23:$A$1401,FALSE),MATCH(E$1,'Member Census'!$B$22:$BC$22,FALSE)))="","",VLOOKUP(INDEX('Member Census'!$B$23:$BC$1401,MATCH($A269,'Member Census'!$A$23:$A$1401,FALSE),MATCH(E$1,'Member Census'!$B$22:$BC$22,FALSE)),Key!$A$2:$B$27,2,FALSE))</f>
        <v/>
      </c>
      <c r="F269" s="10" t="str">
        <f>IF(TRIM(INDEX('Member Census'!$B$23:$BC$1401,MATCH($A269,'Member Census'!$A$23:$A$1401,FALSE),MATCH(F$1,'Member Census'!$B$22:$BC$22,FALSE)))="","",TEXT(TRIM(INDEX('Member Census'!$B$23:$BC$1401,MATCH($A269,'Member Census'!$A$23:$A$1401,FALSE),MATCH(F$1,'Member Census'!$B$22:$BC$22,FALSE))),"mmddyyyy"))</f>
        <v/>
      </c>
      <c r="G269" s="7" t="str">
        <f>IF(TRIM($E269)&lt;&gt;"",IF($D269=1,IFERROR(VLOOKUP(INDEX('Member Census'!$B$23:$BC$1401,MATCH($A269,'Member Census'!$A$23:$A$1401,FALSE),MATCH(G$1,'Member Census'!$B$22:$BC$22,FALSE)),Key!$C$2:$F$29,4,FALSE),""),G268),"")</f>
        <v/>
      </c>
      <c r="H269" s="7" t="str">
        <f>IF(TRIM($E269)&lt;&gt;"",IF($D269=1,IF(TRIM(INDEX('Member Census'!$B$23:$BC$1401,MATCH($A269,'Member Census'!$A$23:$A$1401,FALSE),MATCH(H$1,'Member Census'!$B$22:$BC$22,FALSE)))="",$G269,IFERROR(VLOOKUP(INDEX('Member Census'!$B$23:$BC$1401,MATCH($A269,'Member Census'!$A$23:$A$1401,FALSE),MATCH(H$1,'Member Census'!$B$22:$BC$22,FALSE)),Key!$D$2:$F$29,3,FALSE),"")),H268),"")</f>
        <v/>
      </c>
      <c r="I269" s="7" t="str">
        <f>IF(TRIM(INDEX('Member Census'!$B$23:$BC$1401,MATCH($A269,'Member Census'!$A$23:$A$1401,FALSE),MATCH(I$1,'Member Census'!$B$22:$BC$22,FALSE)))="","",INDEX('Member Census'!$B$23:$BC$1401,MATCH($A269,'Member Census'!$A$23:$A$1401,FALSE),MATCH(I$1,'Member Census'!$B$22:$BC$22,FALSE)))</f>
        <v/>
      </c>
      <c r="J269" s="7"/>
      <c r="K269" s="7" t="str">
        <f>LEFT(TRIM(IF(TRIM(INDEX('Member Census'!$B$23:$BC$1401,MATCH($A269,'Member Census'!$A$23:$A$1401,FALSE),MATCH(K$1,'Member Census'!$B$22:$BC$22,FALSE)))="",IF(AND(TRIM($E269)&lt;&gt;"",$D269&gt;1),K268,""),INDEX('Member Census'!$B$23:$BC$1401,MATCH($A269,'Member Census'!$A$23:$A$1401,FALSE),MATCH(K$1,'Member Census'!$B$22:$BC$22,FALSE)))),5)</f>
        <v/>
      </c>
      <c r="L269" s="7" t="str">
        <f t="shared" si="19"/>
        <v/>
      </c>
      <c r="M269" s="7" t="str">
        <f>IF(TRIM($E269)&lt;&gt;"",TRIM(IF(TRIM(INDEX('Member Census'!$B$23:$BC$1401,MATCH($A269,'Member Census'!$A$23:$A$1401,FALSE),MATCH(M$1,'Member Census'!$B$22:$BC$22,FALSE)))="",IF(AND(TRIM($E269)&lt;&gt;"",$D269&gt;1),M268,"N"),INDEX('Member Census'!$B$23:$BC$1401,MATCH($A269,'Member Census'!$A$23:$A$1401,FALSE),MATCH(M$1,'Member Census'!$B$22:$BC$22,FALSE)))),"")</f>
        <v/>
      </c>
      <c r="N269" s="7"/>
      <c r="O269" s="7" t="str">
        <f>TRIM(IF(TRIM(INDEX('Member Census'!$B$23:$BC$1401,MATCH($A269,'Member Census'!$A$23:$A$1401,FALSE),MATCH(O$1,'Member Census'!$B$22:$BC$22,FALSE)))="",IF(AND(TRIM($E269)&lt;&gt;"",$D269&gt;1),O268,""),INDEX('Member Census'!$B$23:$BC$1401,MATCH($A269,'Member Census'!$A$23:$A$1401,FALSE),MATCH(O$1,'Member Census'!$B$22:$BC$22,FALSE))))</f>
        <v/>
      </c>
      <c r="P269" s="7" t="str">
        <f>TRIM(IF(TRIM(INDEX('Member Census'!$B$23:$BC$1401,MATCH($A269,'Member Census'!$A$23:$A$1401,FALSE),MATCH(P$1,'Member Census'!$B$22:$BC$22,FALSE)))="",IF(AND(TRIM($E269)&lt;&gt;"",$D269&gt;1),P268,""),INDEX('Member Census'!$B$23:$BC$1401,MATCH($A269,'Member Census'!$A$23:$A$1401,FALSE),MATCH(P$1,'Member Census'!$B$22:$BC$22,FALSE))))</f>
        <v/>
      </c>
      <c r="Q269" s="7"/>
    </row>
    <row r="270" spans="1:17" x14ac:dyDescent="0.3">
      <c r="A270" s="1">
        <f t="shared" si="17"/>
        <v>263</v>
      </c>
      <c r="B270" s="3"/>
      <c r="C270" s="7" t="str">
        <f t="shared" si="18"/>
        <v/>
      </c>
      <c r="D270" s="7" t="str">
        <f t="shared" si="16"/>
        <v/>
      </c>
      <c r="E270" s="9" t="str">
        <f>IF(TRIM(INDEX('Member Census'!$B$23:$BC$1401,MATCH($A270,'Member Census'!$A$23:$A$1401,FALSE),MATCH(E$1,'Member Census'!$B$22:$BC$22,FALSE)))="","",VLOOKUP(INDEX('Member Census'!$B$23:$BC$1401,MATCH($A270,'Member Census'!$A$23:$A$1401,FALSE),MATCH(E$1,'Member Census'!$B$22:$BC$22,FALSE)),Key!$A$2:$B$27,2,FALSE))</f>
        <v/>
      </c>
      <c r="F270" s="10" t="str">
        <f>IF(TRIM(INDEX('Member Census'!$B$23:$BC$1401,MATCH($A270,'Member Census'!$A$23:$A$1401,FALSE),MATCH(F$1,'Member Census'!$B$22:$BC$22,FALSE)))="","",TEXT(TRIM(INDEX('Member Census'!$B$23:$BC$1401,MATCH($A270,'Member Census'!$A$23:$A$1401,FALSE),MATCH(F$1,'Member Census'!$B$22:$BC$22,FALSE))),"mmddyyyy"))</f>
        <v/>
      </c>
      <c r="G270" s="7" t="str">
        <f>IF(TRIM($E270)&lt;&gt;"",IF($D270=1,IFERROR(VLOOKUP(INDEX('Member Census'!$B$23:$BC$1401,MATCH($A270,'Member Census'!$A$23:$A$1401,FALSE),MATCH(G$1,'Member Census'!$B$22:$BC$22,FALSE)),Key!$C$2:$F$29,4,FALSE),""),G269),"")</f>
        <v/>
      </c>
      <c r="H270" s="7" t="str">
        <f>IF(TRIM($E270)&lt;&gt;"",IF($D270=1,IF(TRIM(INDEX('Member Census'!$B$23:$BC$1401,MATCH($A270,'Member Census'!$A$23:$A$1401,FALSE),MATCH(H$1,'Member Census'!$B$22:$BC$22,FALSE)))="",$G270,IFERROR(VLOOKUP(INDEX('Member Census'!$B$23:$BC$1401,MATCH($A270,'Member Census'!$A$23:$A$1401,FALSE),MATCH(H$1,'Member Census'!$B$22:$BC$22,FALSE)),Key!$D$2:$F$29,3,FALSE),"")),H269),"")</f>
        <v/>
      </c>
      <c r="I270" s="7" t="str">
        <f>IF(TRIM(INDEX('Member Census'!$B$23:$BC$1401,MATCH($A270,'Member Census'!$A$23:$A$1401,FALSE),MATCH(I$1,'Member Census'!$B$22:$BC$22,FALSE)))="","",INDEX('Member Census'!$B$23:$BC$1401,MATCH($A270,'Member Census'!$A$23:$A$1401,FALSE),MATCH(I$1,'Member Census'!$B$22:$BC$22,FALSE)))</f>
        <v/>
      </c>
      <c r="J270" s="7"/>
      <c r="K270" s="7" t="str">
        <f>LEFT(TRIM(IF(TRIM(INDEX('Member Census'!$B$23:$BC$1401,MATCH($A270,'Member Census'!$A$23:$A$1401,FALSE),MATCH(K$1,'Member Census'!$B$22:$BC$22,FALSE)))="",IF(AND(TRIM($E270)&lt;&gt;"",$D270&gt;1),K269,""),INDEX('Member Census'!$B$23:$BC$1401,MATCH($A270,'Member Census'!$A$23:$A$1401,FALSE),MATCH(K$1,'Member Census'!$B$22:$BC$22,FALSE)))),5)</f>
        <v/>
      </c>
      <c r="L270" s="7" t="str">
        <f t="shared" si="19"/>
        <v/>
      </c>
      <c r="M270" s="7" t="str">
        <f>IF(TRIM($E270)&lt;&gt;"",TRIM(IF(TRIM(INDEX('Member Census'!$B$23:$BC$1401,MATCH($A270,'Member Census'!$A$23:$A$1401,FALSE),MATCH(M$1,'Member Census'!$B$22:$BC$22,FALSE)))="",IF(AND(TRIM($E270)&lt;&gt;"",$D270&gt;1),M269,"N"),INDEX('Member Census'!$B$23:$BC$1401,MATCH($A270,'Member Census'!$A$23:$A$1401,FALSE),MATCH(M$1,'Member Census'!$B$22:$BC$22,FALSE)))),"")</f>
        <v/>
      </c>
      <c r="N270" s="7"/>
      <c r="O270" s="7" t="str">
        <f>TRIM(IF(TRIM(INDEX('Member Census'!$B$23:$BC$1401,MATCH($A270,'Member Census'!$A$23:$A$1401,FALSE),MATCH(O$1,'Member Census'!$B$22:$BC$22,FALSE)))="",IF(AND(TRIM($E270)&lt;&gt;"",$D270&gt;1),O269,""),INDEX('Member Census'!$B$23:$BC$1401,MATCH($A270,'Member Census'!$A$23:$A$1401,FALSE),MATCH(O$1,'Member Census'!$B$22:$BC$22,FALSE))))</f>
        <v/>
      </c>
      <c r="P270" s="7" t="str">
        <f>TRIM(IF(TRIM(INDEX('Member Census'!$B$23:$BC$1401,MATCH($A270,'Member Census'!$A$23:$A$1401,FALSE),MATCH(P$1,'Member Census'!$B$22:$BC$22,FALSE)))="",IF(AND(TRIM($E270)&lt;&gt;"",$D270&gt;1),P269,""),INDEX('Member Census'!$B$23:$BC$1401,MATCH($A270,'Member Census'!$A$23:$A$1401,FALSE),MATCH(P$1,'Member Census'!$B$22:$BC$22,FALSE))))</f>
        <v/>
      </c>
      <c r="Q270" s="7"/>
    </row>
    <row r="271" spans="1:17" x14ac:dyDescent="0.3">
      <c r="A271" s="1">
        <f t="shared" si="17"/>
        <v>264</v>
      </c>
      <c r="B271" s="3"/>
      <c r="C271" s="7" t="str">
        <f t="shared" si="18"/>
        <v/>
      </c>
      <c r="D271" s="7" t="str">
        <f t="shared" si="16"/>
        <v/>
      </c>
      <c r="E271" s="9" t="str">
        <f>IF(TRIM(INDEX('Member Census'!$B$23:$BC$1401,MATCH($A271,'Member Census'!$A$23:$A$1401,FALSE),MATCH(E$1,'Member Census'!$B$22:$BC$22,FALSE)))="","",VLOOKUP(INDEX('Member Census'!$B$23:$BC$1401,MATCH($A271,'Member Census'!$A$23:$A$1401,FALSE),MATCH(E$1,'Member Census'!$B$22:$BC$22,FALSE)),Key!$A$2:$B$27,2,FALSE))</f>
        <v/>
      </c>
      <c r="F271" s="10" t="str">
        <f>IF(TRIM(INDEX('Member Census'!$B$23:$BC$1401,MATCH($A271,'Member Census'!$A$23:$A$1401,FALSE),MATCH(F$1,'Member Census'!$B$22:$BC$22,FALSE)))="","",TEXT(TRIM(INDEX('Member Census'!$B$23:$BC$1401,MATCH($A271,'Member Census'!$A$23:$A$1401,FALSE),MATCH(F$1,'Member Census'!$B$22:$BC$22,FALSE))),"mmddyyyy"))</f>
        <v/>
      </c>
      <c r="G271" s="7" t="str">
        <f>IF(TRIM($E271)&lt;&gt;"",IF($D271=1,IFERROR(VLOOKUP(INDEX('Member Census'!$B$23:$BC$1401,MATCH($A271,'Member Census'!$A$23:$A$1401,FALSE),MATCH(G$1,'Member Census'!$B$22:$BC$22,FALSE)),Key!$C$2:$F$29,4,FALSE),""),G270),"")</f>
        <v/>
      </c>
      <c r="H271" s="7" t="str">
        <f>IF(TRIM($E271)&lt;&gt;"",IF($D271=1,IF(TRIM(INDEX('Member Census'!$B$23:$BC$1401,MATCH($A271,'Member Census'!$A$23:$A$1401,FALSE),MATCH(H$1,'Member Census'!$B$22:$BC$22,FALSE)))="",$G271,IFERROR(VLOOKUP(INDEX('Member Census'!$B$23:$BC$1401,MATCH($A271,'Member Census'!$A$23:$A$1401,FALSE),MATCH(H$1,'Member Census'!$B$22:$BC$22,FALSE)),Key!$D$2:$F$29,3,FALSE),"")),H270),"")</f>
        <v/>
      </c>
      <c r="I271" s="7" t="str">
        <f>IF(TRIM(INDEX('Member Census'!$B$23:$BC$1401,MATCH($A271,'Member Census'!$A$23:$A$1401,FALSE),MATCH(I$1,'Member Census'!$B$22:$BC$22,FALSE)))="","",INDEX('Member Census'!$B$23:$BC$1401,MATCH($A271,'Member Census'!$A$23:$A$1401,FALSE),MATCH(I$1,'Member Census'!$B$22:$BC$22,FALSE)))</f>
        <v/>
      </c>
      <c r="J271" s="7"/>
      <c r="K271" s="7" t="str">
        <f>LEFT(TRIM(IF(TRIM(INDEX('Member Census'!$B$23:$BC$1401,MATCH($A271,'Member Census'!$A$23:$A$1401,FALSE),MATCH(K$1,'Member Census'!$B$22:$BC$22,FALSE)))="",IF(AND(TRIM($E271)&lt;&gt;"",$D271&gt;1),K270,""),INDEX('Member Census'!$B$23:$BC$1401,MATCH($A271,'Member Census'!$A$23:$A$1401,FALSE),MATCH(K$1,'Member Census'!$B$22:$BC$22,FALSE)))),5)</f>
        <v/>
      </c>
      <c r="L271" s="7" t="str">
        <f t="shared" si="19"/>
        <v/>
      </c>
      <c r="M271" s="7" t="str">
        <f>IF(TRIM($E271)&lt;&gt;"",TRIM(IF(TRIM(INDEX('Member Census'!$B$23:$BC$1401,MATCH($A271,'Member Census'!$A$23:$A$1401,FALSE),MATCH(M$1,'Member Census'!$B$22:$BC$22,FALSE)))="",IF(AND(TRIM($E271)&lt;&gt;"",$D271&gt;1),M270,"N"),INDEX('Member Census'!$B$23:$BC$1401,MATCH($A271,'Member Census'!$A$23:$A$1401,FALSE),MATCH(M$1,'Member Census'!$B$22:$BC$22,FALSE)))),"")</f>
        <v/>
      </c>
      <c r="N271" s="7"/>
      <c r="O271" s="7" t="str">
        <f>TRIM(IF(TRIM(INDEX('Member Census'!$B$23:$BC$1401,MATCH($A271,'Member Census'!$A$23:$A$1401,FALSE),MATCH(O$1,'Member Census'!$B$22:$BC$22,FALSE)))="",IF(AND(TRIM($E271)&lt;&gt;"",$D271&gt;1),O270,""),INDEX('Member Census'!$B$23:$BC$1401,MATCH($A271,'Member Census'!$A$23:$A$1401,FALSE),MATCH(O$1,'Member Census'!$B$22:$BC$22,FALSE))))</f>
        <v/>
      </c>
      <c r="P271" s="7" t="str">
        <f>TRIM(IF(TRIM(INDEX('Member Census'!$B$23:$BC$1401,MATCH($A271,'Member Census'!$A$23:$A$1401,FALSE),MATCH(P$1,'Member Census'!$B$22:$BC$22,FALSE)))="",IF(AND(TRIM($E271)&lt;&gt;"",$D271&gt;1),P270,""),INDEX('Member Census'!$B$23:$BC$1401,MATCH($A271,'Member Census'!$A$23:$A$1401,FALSE),MATCH(P$1,'Member Census'!$B$22:$BC$22,FALSE))))</f>
        <v/>
      </c>
      <c r="Q271" s="7"/>
    </row>
    <row r="272" spans="1:17" x14ac:dyDescent="0.3">
      <c r="A272" s="1">
        <f t="shared" si="17"/>
        <v>265</v>
      </c>
      <c r="B272" s="3"/>
      <c r="C272" s="7" t="str">
        <f t="shared" si="18"/>
        <v/>
      </c>
      <c r="D272" s="7" t="str">
        <f t="shared" si="16"/>
        <v/>
      </c>
      <c r="E272" s="9" t="str">
        <f>IF(TRIM(INDEX('Member Census'!$B$23:$BC$1401,MATCH($A272,'Member Census'!$A$23:$A$1401,FALSE),MATCH(E$1,'Member Census'!$B$22:$BC$22,FALSE)))="","",VLOOKUP(INDEX('Member Census'!$B$23:$BC$1401,MATCH($A272,'Member Census'!$A$23:$A$1401,FALSE),MATCH(E$1,'Member Census'!$B$22:$BC$22,FALSE)),Key!$A$2:$B$27,2,FALSE))</f>
        <v/>
      </c>
      <c r="F272" s="10" t="str">
        <f>IF(TRIM(INDEX('Member Census'!$B$23:$BC$1401,MATCH($A272,'Member Census'!$A$23:$A$1401,FALSE),MATCH(F$1,'Member Census'!$B$22:$BC$22,FALSE)))="","",TEXT(TRIM(INDEX('Member Census'!$B$23:$BC$1401,MATCH($A272,'Member Census'!$A$23:$A$1401,FALSE),MATCH(F$1,'Member Census'!$B$22:$BC$22,FALSE))),"mmddyyyy"))</f>
        <v/>
      </c>
      <c r="G272" s="7" t="str">
        <f>IF(TRIM($E272)&lt;&gt;"",IF($D272=1,IFERROR(VLOOKUP(INDEX('Member Census'!$B$23:$BC$1401,MATCH($A272,'Member Census'!$A$23:$A$1401,FALSE),MATCH(G$1,'Member Census'!$B$22:$BC$22,FALSE)),Key!$C$2:$F$29,4,FALSE),""),G271),"")</f>
        <v/>
      </c>
      <c r="H272" s="7" t="str">
        <f>IF(TRIM($E272)&lt;&gt;"",IF($D272=1,IF(TRIM(INDEX('Member Census'!$B$23:$BC$1401,MATCH($A272,'Member Census'!$A$23:$A$1401,FALSE),MATCH(H$1,'Member Census'!$B$22:$BC$22,FALSE)))="",$G272,IFERROR(VLOOKUP(INDEX('Member Census'!$B$23:$BC$1401,MATCH($A272,'Member Census'!$A$23:$A$1401,FALSE),MATCH(H$1,'Member Census'!$B$22:$BC$22,FALSE)),Key!$D$2:$F$29,3,FALSE),"")),H271),"")</f>
        <v/>
      </c>
      <c r="I272" s="7" t="str">
        <f>IF(TRIM(INDEX('Member Census'!$B$23:$BC$1401,MATCH($A272,'Member Census'!$A$23:$A$1401,FALSE),MATCH(I$1,'Member Census'!$B$22:$BC$22,FALSE)))="","",INDEX('Member Census'!$B$23:$BC$1401,MATCH($A272,'Member Census'!$A$23:$A$1401,FALSE),MATCH(I$1,'Member Census'!$B$22:$BC$22,FALSE)))</f>
        <v/>
      </c>
      <c r="J272" s="7"/>
      <c r="K272" s="7" t="str">
        <f>LEFT(TRIM(IF(TRIM(INDEX('Member Census'!$B$23:$BC$1401,MATCH($A272,'Member Census'!$A$23:$A$1401,FALSE),MATCH(K$1,'Member Census'!$B$22:$BC$22,FALSE)))="",IF(AND(TRIM($E272)&lt;&gt;"",$D272&gt;1),K271,""),INDEX('Member Census'!$B$23:$BC$1401,MATCH($A272,'Member Census'!$A$23:$A$1401,FALSE),MATCH(K$1,'Member Census'!$B$22:$BC$22,FALSE)))),5)</f>
        <v/>
      </c>
      <c r="L272" s="7" t="str">
        <f t="shared" si="19"/>
        <v/>
      </c>
      <c r="M272" s="7" t="str">
        <f>IF(TRIM($E272)&lt;&gt;"",TRIM(IF(TRIM(INDEX('Member Census'!$B$23:$BC$1401,MATCH($A272,'Member Census'!$A$23:$A$1401,FALSE),MATCH(M$1,'Member Census'!$B$22:$BC$22,FALSE)))="",IF(AND(TRIM($E272)&lt;&gt;"",$D272&gt;1),M271,"N"),INDEX('Member Census'!$B$23:$BC$1401,MATCH($A272,'Member Census'!$A$23:$A$1401,FALSE),MATCH(M$1,'Member Census'!$B$22:$BC$22,FALSE)))),"")</f>
        <v/>
      </c>
      <c r="N272" s="7"/>
      <c r="O272" s="7" t="str">
        <f>TRIM(IF(TRIM(INDEX('Member Census'!$B$23:$BC$1401,MATCH($A272,'Member Census'!$A$23:$A$1401,FALSE),MATCH(O$1,'Member Census'!$B$22:$BC$22,FALSE)))="",IF(AND(TRIM($E272)&lt;&gt;"",$D272&gt;1),O271,""),INDEX('Member Census'!$B$23:$BC$1401,MATCH($A272,'Member Census'!$A$23:$A$1401,FALSE),MATCH(O$1,'Member Census'!$B$22:$BC$22,FALSE))))</f>
        <v/>
      </c>
      <c r="P272" s="7" t="str">
        <f>TRIM(IF(TRIM(INDEX('Member Census'!$B$23:$BC$1401,MATCH($A272,'Member Census'!$A$23:$A$1401,FALSE),MATCH(P$1,'Member Census'!$B$22:$BC$22,FALSE)))="",IF(AND(TRIM($E272)&lt;&gt;"",$D272&gt;1),P271,""),INDEX('Member Census'!$B$23:$BC$1401,MATCH($A272,'Member Census'!$A$23:$A$1401,FALSE),MATCH(P$1,'Member Census'!$B$22:$BC$22,FALSE))))</f>
        <v/>
      </c>
      <c r="Q272" s="7"/>
    </row>
    <row r="273" spans="1:17" x14ac:dyDescent="0.3">
      <c r="A273" s="1">
        <f t="shared" si="17"/>
        <v>266</v>
      </c>
      <c r="B273" s="3"/>
      <c r="C273" s="7" t="str">
        <f t="shared" si="18"/>
        <v/>
      </c>
      <c r="D273" s="7" t="str">
        <f t="shared" si="16"/>
        <v/>
      </c>
      <c r="E273" s="9" t="str">
        <f>IF(TRIM(INDEX('Member Census'!$B$23:$BC$1401,MATCH($A273,'Member Census'!$A$23:$A$1401,FALSE),MATCH(E$1,'Member Census'!$B$22:$BC$22,FALSE)))="","",VLOOKUP(INDEX('Member Census'!$B$23:$BC$1401,MATCH($A273,'Member Census'!$A$23:$A$1401,FALSE),MATCH(E$1,'Member Census'!$B$22:$BC$22,FALSE)),Key!$A$2:$B$27,2,FALSE))</f>
        <v/>
      </c>
      <c r="F273" s="10" t="str">
        <f>IF(TRIM(INDEX('Member Census'!$B$23:$BC$1401,MATCH($A273,'Member Census'!$A$23:$A$1401,FALSE),MATCH(F$1,'Member Census'!$B$22:$BC$22,FALSE)))="","",TEXT(TRIM(INDEX('Member Census'!$B$23:$BC$1401,MATCH($A273,'Member Census'!$A$23:$A$1401,FALSE),MATCH(F$1,'Member Census'!$B$22:$BC$22,FALSE))),"mmddyyyy"))</f>
        <v/>
      </c>
      <c r="G273" s="7" t="str">
        <f>IF(TRIM($E273)&lt;&gt;"",IF($D273=1,IFERROR(VLOOKUP(INDEX('Member Census'!$B$23:$BC$1401,MATCH($A273,'Member Census'!$A$23:$A$1401,FALSE),MATCH(G$1,'Member Census'!$B$22:$BC$22,FALSE)),Key!$C$2:$F$29,4,FALSE),""),G272),"")</f>
        <v/>
      </c>
      <c r="H273" s="7" t="str">
        <f>IF(TRIM($E273)&lt;&gt;"",IF($D273=1,IF(TRIM(INDEX('Member Census'!$B$23:$BC$1401,MATCH($A273,'Member Census'!$A$23:$A$1401,FALSE),MATCH(H$1,'Member Census'!$B$22:$BC$22,FALSE)))="",$G273,IFERROR(VLOOKUP(INDEX('Member Census'!$B$23:$BC$1401,MATCH($A273,'Member Census'!$A$23:$A$1401,FALSE),MATCH(H$1,'Member Census'!$B$22:$BC$22,FALSE)),Key!$D$2:$F$29,3,FALSE),"")),H272),"")</f>
        <v/>
      </c>
      <c r="I273" s="7" t="str">
        <f>IF(TRIM(INDEX('Member Census'!$B$23:$BC$1401,MATCH($A273,'Member Census'!$A$23:$A$1401,FALSE),MATCH(I$1,'Member Census'!$B$22:$BC$22,FALSE)))="","",INDEX('Member Census'!$B$23:$BC$1401,MATCH($A273,'Member Census'!$A$23:$A$1401,FALSE),MATCH(I$1,'Member Census'!$B$22:$BC$22,FALSE)))</f>
        <v/>
      </c>
      <c r="J273" s="7"/>
      <c r="K273" s="7" t="str">
        <f>LEFT(TRIM(IF(TRIM(INDEX('Member Census'!$B$23:$BC$1401,MATCH($A273,'Member Census'!$A$23:$A$1401,FALSE),MATCH(K$1,'Member Census'!$B$22:$BC$22,FALSE)))="",IF(AND(TRIM($E273)&lt;&gt;"",$D273&gt;1),K272,""),INDEX('Member Census'!$B$23:$BC$1401,MATCH($A273,'Member Census'!$A$23:$A$1401,FALSE),MATCH(K$1,'Member Census'!$B$22:$BC$22,FALSE)))),5)</f>
        <v/>
      </c>
      <c r="L273" s="7" t="str">
        <f t="shared" si="19"/>
        <v/>
      </c>
      <c r="M273" s="7" t="str">
        <f>IF(TRIM($E273)&lt;&gt;"",TRIM(IF(TRIM(INDEX('Member Census'!$B$23:$BC$1401,MATCH($A273,'Member Census'!$A$23:$A$1401,FALSE),MATCH(M$1,'Member Census'!$B$22:$BC$22,FALSE)))="",IF(AND(TRIM($E273)&lt;&gt;"",$D273&gt;1),M272,"N"),INDEX('Member Census'!$B$23:$BC$1401,MATCH($A273,'Member Census'!$A$23:$A$1401,FALSE),MATCH(M$1,'Member Census'!$B$22:$BC$22,FALSE)))),"")</f>
        <v/>
      </c>
      <c r="N273" s="7"/>
      <c r="O273" s="7" t="str">
        <f>TRIM(IF(TRIM(INDEX('Member Census'!$B$23:$BC$1401,MATCH($A273,'Member Census'!$A$23:$A$1401,FALSE),MATCH(O$1,'Member Census'!$B$22:$BC$22,FALSE)))="",IF(AND(TRIM($E273)&lt;&gt;"",$D273&gt;1),O272,""),INDEX('Member Census'!$B$23:$BC$1401,MATCH($A273,'Member Census'!$A$23:$A$1401,FALSE),MATCH(O$1,'Member Census'!$B$22:$BC$22,FALSE))))</f>
        <v/>
      </c>
      <c r="P273" s="7" t="str">
        <f>TRIM(IF(TRIM(INDEX('Member Census'!$B$23:$BC$1401,MATCH($A273,'Member Census'!$A$23:$A$1401,FALSE),MATCH(P$1,'Member Census'!$B$22:$BC$22,FALSE)))="",IF(AND(TRIM($E273)&lt;&gt;"",$D273&gt;1),P272,""),INDEX('Member Census'!$B$23:$BC$1401,MATCH($A273,'Member Census'!$A$23:$A$1401,FALSE),MATCH(P$1,'Member Census'!$B$22:$BC$22,FALSE))))</f>
        <v/>
      </c>
      <c r="Q273" s="7"/>
    </row>
    <row r="274" spans="1:17" x14ac:dyDescent="0.3">
      <c r="A274" s="1">
        <f t="shared" si="17"/>
        <v>267</v>
      </c>
      <c r="B274" s="3"/>
      <c r="C274" s="7" t="str">
        <f t="shared" si="18"/>
        <v/>
      </c>
      <c r="D274" s="7" t="str">
        <f t="shared" si="16"/>
        <v/>
      </c>
      <c r="E274" s="9" t="str">
        <f>IF(TRIM(INDEX('Member Census'!$B$23:$BC$1401,MATCH($A274,'Member Census'!$A$23:$A$1401,FALSE),MATCH(E$1,'Member Census'!$B$22:$BC$22,FALSE)))="","",VLOOKUP(INDEX('Member Census'!$B$23:$BC$1401,MATCH($A274,'Member Census'!$A$23:$A$1401,FALSE),MATCH(E$1,'Member Census'!$B$22:$BC$22,FALSE)),Key!$A$2:$B$27,2,FALSE))</f>
        <v/>
      </c>
      <c r="F274" s="10" t="str">
        <f>IF(TRIM(INDEX('Member Census'!$B$23:$BC$1401,MATCH($A274,'Member Census'!$A$23:$A$1401,FALSE),MATCH(F$1,'Member Census'!$B$22:$BC$22,FALSE)))="","",TEXT(TRIM(INDEX('Member Census'!$B$23:$BC$1401,MATCH($A274,'Member Census'!$A$23:$A$1401,FALSE),MATCH(F$1,'Member Census'!$B$22:$BC$22,FALSE))),"mmddyyyy"))</f>
        <v/>
      </c>
      <c r="G274" s="7" t="str">
        <f>IF(TRIM($E274)&lt;&gt;"",IF($D274=1,IFERROR(VLOOKUP(INDEX('Member Census'!$B$23:$BC$1401,MATCH($A274,'Member Census'!$A$23:$A$1401,FALSE),MATCH(G$1,'Member Census'!$B$22:$BC$22,FALSE)),Key!$C$2:$F$29,4,FALSE),""),G273),"")</f>
        <v/>
      </c>
      <c r="H274" s="7" t="str">
        <f>IF(TRIM($E274)&lt;&gt;"",IF($D274=1,IF(TRIM(INDEX('Member Census'!$B$23:$BC$1401,MATCH($A274,'Member Census'!$A$23:$A$1401,FALSE),MATCH(H$1,'Member Census'!$B$22:$BC$22,FALSE)))="",$G274,IFERROR(VLOOKUP(INDEX('Member Census'!$B$23:$BC$1401,MATCH($A274,'Member Census'!$A$23:$A$1401,FALSE),MATCH(H$1,'Member Census'!$B$22:$BC$22,FALSE)),Key!$D$2:$F$29,3,FALSE),"")),H273),"")</f>
        <v/>
      </c>
      <c r="I274" s="7" t="str">
        <f>IF(TRIM(INDEX('Member Census'!$B$23:$BC$1401,MATCH($A274,'Member Census'!$A$23:$A$1401,FALSE),MATCH(I$1,'Member Census'!$B$22:$BC$22,FALSE)))="","",INDEX('Member Census'!$B$23:$BC$1401,MATCH($A274,'Member Census'!$A$23:$A$1401,FALSE),MATCH(I$1,'Member Census'!$B$22:$BC$22,FALSE)))</f>
        <v/>
      </c>
      <c r="J274" s="7"/>
      <c r="K274" s="7" t="str">
        <f>LEFT(TRIM(IF(TRIM(INDEX('Member Census'!$B$23:$BC$1401,MATCH($A274,'Member Census'!$A$23:$A$1401,FALSE),MATCH(K$1,'Member Census'!$B$22:$BC$22,FALSE)))="",IF(AND(TRIM($E274)&lt;&gt;"",$D274&gt;1),K273,""),INDEX('Member Census'!$B$23:$BC$1401,MATCH($A274,'Member Census'!$A$23:$A$1401,FALSE),MATCH(K$1,'Member Census'!$B$22:$BC$22,FALSE)))),5)</f>
        <v/>
      </c>
      <c r="L274" s="7" t="str">
        <f t="shared" si="19"/>
        <v/>
      </c>
      <c r="M274" s="7" t="str">
        <f>IF(TRIM($E274)&lt;&gt;"",TRIM(IF(TRIM(INDEX('Member Census'!$B$23:$BC$1401,MATCH($A274,'Member Census'!$A$23:$A$1401,FALSE),MATCH(M$1,'Member Census'!$B$22:$BC$22,FALSE)))="",IF(AND(TRIM($E274)&lt;&gt;"",$D274&gt;1),M273,"N"),INDEX('Member Census'!$B$23:$BC$1401,MATCH($A274,'Member Census'!$A$23:$A$1401,FALSE),MATCH(M$1,'Member Census'!$B$22:$BC$22,FALSE)))),"")</f>
        <v/>
      </c>
      <c r="N274" s="7"/>
      <c r="O274" s="7" t="str">
        <f>TRIM(IF(TRIM(INDEX('Member Census'!$B$23:$BC$1401,MATCH($A274,'Member Census'!$A$23:$A$1401,FALSE),MATCH(O$1,'Member Census'!$B$22:$BC$22,FALSE)))="",IF(AND(TRIM($E274)&lt;&gt;"",$D274&gt;1),O273,""),INDEX('Member Census'!$B$23:$BC$1401,MATCH($A274,'Member Census'!$A$23:$A$1401,FALSE),MATCH(O$1,'Member Census'!$B$22:$BC$22,FALSE))))</f>
        <v/>
      </c>
      <c r="P274" s="7" t="str">
        <f>TRIM(IF(TRIM(INDEX('Member Census'!$B$23:$BC$1401,MATCH($A274,'Member Census'!$A$23:$A$1401,FALSE),MATCH(P$1,'Member Census'!$B$22:$BC$22,FALSE)))="",IF(AND(TRIM($E274)&lt;&gt;"",$D274&gt;1),P273,""),INDEX('Member Census'!$B$23:$BC$1401,MATCH($A274,'Member Census'!$A$23:$A$1401,FALSE),MATCH(P$1,'Member Census'!$B$22:$BC$22,FALSE))))</f>
        <v/>
      </c>
      <c r="Q274" s="7"/>
    </row>
    <row r="275" spans="1:17" x14ac:dyDescent="0.3">
      <c r="A275" s="1">
        <f t="shared" si="17"/>
        <v>268</v>
      </c>
      <c r="B275" s="3"/>
      <c r="C275" s="7" t="str">
        <f t="shared" si="18"/>
        <v/>
      </c>
      <c r="D275" s="7" t="str">
        <f t="shared" si="16"/>
        <v/>
      </c>
      <c r="E275" s="9" t="str">
        <f>IF(TRIM(INDEX('Member Census'!$B$23:$BC$1401,MATCH($A275,'Member Census'!$A$23:$A$1401,FALSE),MATCH(E$1,'Member Census'!$B$22:$BC$22,FALSE)))="","",VLOOKUP(INDEX('Member Census'!$B$23:$BC$1401,MATCH($A275,'Member Census'!$A$23:$A$1401,FALSE),MATCH(E$1,'Member Census'!$B$22:$BC$22,FALSE)),Key!$A$2:$B$27,2,FALSE))</f>
        <v/>
      </c>
      <c r="F275" s="10" t="str">
        <f>IF(TRIM(INDEX('Member Census'!$B$23:$BC$1401,MATCH($A275,'Member Census'!$A$23:$A$1401,FALSE),MATCH(F$1,'Member Census'!$B$22:$BC$22,FALSE)))="","",TEXT(TRIM(INDEX('Member Census'!$B$23:$BC$1401,MATCH($A275,'Member Census'!$A$23:$A$1401,FALSE),MATCH(F$1,'Member Census'!$B$22:$BC$22,FALSE))),"mmddyyyy"))</f>
        <v/>
      </c>
      <c r="G275" s="7" t="str">
        <f>IF(TRIM($E275)&lt;&gt;"",IF($D275=1,IFERROR(VLOOKUP(INDEX('Member Census'!$B$23:$BC$1401,MATCH($A275,'Member Census'!$A$23:$A$1401,FALSE),MATCH(G$1,'Member Census'!$B$22:$BC$22,FALSE)),Key!$C$2:$F$29,4,FALSE),""),G274),"")</f>
        <v/>
      </c>
      <c r="H275" s="7" t="str">
        <f>IF(TRIM($E275)&lt;&gt;"",IF($D275=1,IF(TRIM(INDEX('Member Census'!$B$23:$BC$1401,MATCH($A275,'Member Census'!$A$23:$A$1401,FALSE),MATCH(H$1,'Member Census'!$B$22:$BC$22,FALSE)))="",$G275,IFERROR(VLOOKUP(INDEX('Member Census'!$B$23:$BC$1401,MATCH($A275,'Member Census'!$A$23:$A$1401,FALSE),MATCH(H$1,'Member Census'!$B$22:$BC$22,FALSE)),Key!$D$2:$F$29,3,FALSE),"")),H274),"")</f>
        <v/>
      </c>
      <c r="I275" s="7" t="str">
        <f>IF(TRIM(INDEX('Member Census'!$B$23:$BC$1401,MATCH($A275,'Member Census'!$A$23:$A$1401,FALSE),MATCH(I$1,'Member Census'!$B$22:$BC$22,FALSE)))="","",INDEX('Member Census'!$B$23:$BC$1401,MATCH($A275,'Member Census'!$A$23:$A$1401,FALSE),MATCH(I$1,'Member Census'!$B$22:$BC$22,FALSE)))</f>
        <v/>
      </c>
      <c r="J275" s="7"/>
      <c r="K275" s="7" t="str">
        <f>LEFT(TRIM(IF(TRIM(INDEX('Member Census'!$B$23:$BC$1401,MATCH($A275,'Member Census'!$A$23:$A$1401,FALSE),MATCH(K$1,'Member Census'!$B$22:$BC$22,FALSE)))="",IF(AND(TRIM($E275)&lt;&gt;"",$D275&gt;1),K274,""),INDEX('Member Census'!$B$23:$BC$1401,MATCH($A275,'Member Census'!$A$23:$A$1401,FALSE),MATCH(K$1,'Member Census'!$B$22:$BC$22,FALSE)))),5)</f>
        <v/>
      </c>
      <c r="L275" s="7" t="str">
        <f t="shared" si="19"/>
        <v/>
      </c>
      <c r="M275" s="7" t="str">
        <f>IF(TRIM($E275)&lt;&gt;"",TRIM(IF(TRIM(INDEX('Member Census'!$B$23:$BC$1401,MATCH($A275,'Member Census'!$A$23:$A$1401,FALSE),MATCH(M$1,'Member Census'!$B$22:$BC$22,FALSE)))="",IF(AND(TRIM($E275)&lt;&gt;"",$D275&gt;1),M274,"N"),INDEX('Member Census'!$B$23:$BC$1401,MATCH($A275,'Member Census'!$A$23:$A$1401,FALSE),MATCH(M$1,'Member Census'!$B$22:$BC$22,FALSE)))),"")</f>
        <v/>
      </c>
      <c r="N275" s="7"/>
      <c r="O275" s="7" t="str">
        <f>TRIM(IF(TRIM(INDEX('Member Census'!$B$23:$BC$1401,MATCH($A275,'Member Census'!$A$23:$A$1401,FALSE),MATCH(O$1,'Member Census'!$B$22:$BC$22,FALSE)))="",IF(AND(TRIM($E275)&lt;&gt;"",$D275&gt;1),O274,""),INDEX('Member Census'!$B$23:$BC$1401,MATCH($A275,'Member Census'!$A$23:$A$1401,FALSE),MATCH(O$1,'Member Census'!$B$22:$BC$22,FALSE))))</f>
        <v/>
      </c>
      <c r="P275" s="7" t="str">
        <f>TRIM(IF(TRIM(INDEX('Member Census'!$B$23:$BC$1401,MATCH($A275,'Member Census'!$A$23:$A$1401,FALSE),MATCH(P$1,'Member Census'!$B$22:$BC$22,FALSE)))="",IF(AND(TRIM($E275)&lt;&gt;"",$D275&gt;1),P274,""),INDEX('Member Census'!$B$23:$BC$1401,MATCH($A275,'Member Census'!$A$23:$A$1401,FALSE),MATCH(P$1,'Member Census'!$B$22:$BC$22,FALSE))))</f>
        <v/>
      </c>
      <c r="Q275" s="7"/>
    </row>
    <row r="276" spans="1:17" x14ac:dyDescent="0.3">
      <c r="A276" s="1">
        <f t="shared" si="17"/>
        <v>269</v>
      </c>
      <c r="B276" s="3"/>
      <c r="C276" s="7" t="str">
        <f t="shared" si="18"/>
        <v/>
      </c>
      <c r="D276" s="7" t="str">
        <f t="shared" si="16"/>
        <v/>
      </c>
      <c r="E276" s="9" t="str">
        <f>IF(TRIM(INDEX('Member Census'!$B$23:$BC$1401,MATCH($A276,'Member Census'!$A$23:$A$1401,FALSE),MATCH(E$1,'Member Census'!$B$22:$BC$22,FALSE)))="","",VLOOKUP(INDEX('Member Census'!$B$23:$BC$1401,MATCH($A276,'Member Census'!$A$23:$A$1401,FALSE),MATCH(E$1,'Member Census'!$B$22:$BC$22,FALSE)),Key!$A$2:$B$27,2,FALSE))</f>
        <v/>
      </c>
      <c r="F276" s="10" t="str">
        <f>IF(TRIM(INDEX('Member Census'!$B$23:$BC$1401,MATCH($A276,'Member Census'!$A$23:$A$1401,FALSE),MATCH(F$1,'Member Census'!$B$22:$BC$22,FALSE)))="","",TEXT(TRIM(INDEX('Member Census'!$B$23:$BC$1401,MATCH($A276,'Member Census'!$A$23:$A$1401,FALSE),MATCH(F$1,'Member Census'!$B$22:$BC$22,FALSE))),"mmddyyyy"))</f>
        <v/>
      </c>
      <c r="G276" s="7" t="str">
        <f>IF(TRIM($E276)&lt;&gt;"",IF($D276=1,IFERROR(VLOOKUP(INDEX('Member Census'!$B$23:$BC$1401,MATCH($A276,'Member Census'!$A$23:$A$1401,FALSE),MATCH(G$1,'Member Census'!$B$22:$BC$22,FALSE)),Key!$C$2:$F$29,4,FALSE),""),G275),"")</f>
        <v/>
      </c>
      <c r="H276" s="7" t="str">
        <f>IF(TRIM($E276)&lt;&gt;"",IF($D276=1,IF(TRIM(INDEX('Member Census'!$B$23:$BC$1401,MATCH($A276,'Member Census'!$A$23:$A$1401,FALSE),MATCH(H$1,'Member Census'!$B$22:$BC$22,FALSE)))="",$G276,IFERROR(VLOOKUP(INDEX('Member Census'!$B$23:$BC$1401,MATCH($A276,'Member Census'!$A$23:$A$1401,FALSE),MATCH(H$1,'Member Census'!$B$22:$BC$22,FALSE)),Key!$D$2:$F$29,3,FALSE),"")),H275),"")</f>
        <v/>
      </c>
      <c r="I276" s="7" t="str">
        <f>IF(TRIM(INDEX('Member Census'!$B$23:$BC$1401,MATCH($A276,'Member Census'!$A$23:$A$1401,FALSE),MATCH(I$1,'Member Census'!$B$22:$BC$22,FALSE)))="","",INDEX('Member Census'!$B$23:$BC$1401,MATCH($A276,'Member Census'!$A$23:$A$1401,FALSE),MATCH(I$1,'Member Census'!$B$22:$BC$22,FALSE)))</f>
        <v/>
      </c>
      <c r="J276" s="7"/>
      <c r="K276" s="7" t="str">
        <f>LEFT(TRIM(IF(TRIM(INDEX('Member Census'!$B$23:$BC$1401,MATCH($A276,'Member Census'!$A$23:$A$1401,FALSE),MATCH(K$1,'Member Census'!$B$22:$BC$22,FALSE)))="",IF(AND(TRIM($E276)&lt;&gt;"",$D276&gt;1),K275,""),INDEX('Member Census'!$B$23:$BC$1401,MATCH($A276,'Member Census'!$A$23:$A$1401,FALSE),MATCH(K$1,'Member Census'!$B$22:$BC$22,FALSE)))),5)</f>
        <v/>
      </c>
      <c r="L276" s="7" t="str">
        <f t="shared" si="19"/>
        <v/>
      </c>
      <c r="M276" s="7" t="str">
        <f>IF(TRIM($E276)&lt;&gt;"",TRIM(IF(TRIM(INDEX('Member Census'!$B$23:$BC$1401,MATCH($A276,'Member Census'!$A$23:$A$1401,FALSE),MATCH(M$1,'Member Census'!$B$22:$BC$22,FALSE)))="",IF(AND(TRIM($E276)&lt;&gt;"",$D276&gt;1),M275,"N"),INDEX('Member Census'!$B$23:$BC$1401,MATCH($A276,'Member Census'!$A$23:$A$1401,FALSE),MATCH(M$1,'Member Census'!$B$22:$BC$22,FALSE)))),"")</f>
        <v/>
      </c>
      <c r="N276" s="7"/>
      <c r="O276" s="7" t="str">
        <f>TRIM(IF(TRIM(INDEX('Member Census'!$B$23:$BC$1401,MATCH($A276,'Member Census'!$A$23:$A$1401,FALSE),MATCH(O$1,'Member Census'!$B$22:$BC$22,FALSE)))="",IF(AND(TRIM($E276)&lt;&gt;"",$D276&gt;1),O275,""),INDEX('Member Census'!$B$23:$BC$1401,MATCH($A276,'Member Census'!$A$23:$A$1401,FALSE),MATCH(O$1,'Member Census'!$B$22:$BC$22,FALSE))))</f>
        <v/>
      </c>
      <c r="P276" s="7" t="str">
        <f>TRIM(IF(TRIM(INDEX('Member Census'!$B$23:$BC$1401,MATCH($A276,'Member Census'!$A$23:$A$1401,FALSE),MATCH(P$1,'Member Census'!$B$22:$BC$22,FALSE)))="",IF(AND(TRIM($E276)&lt;&gt;"",$D276&gt;1),P275,""),INDEX('Member Census'!$B$23:$BC$1401,MATCH($A276,'Member Census'!$A$23:$A$1401,FALSE),MATCH(P$1,'Member Census'!$B$22:$BC$22,FALSE))))</f>
        <v/>
      </c>
      <c r="Q276" s="7"/>
    </row>
    <row r="277" spans="1:17" x14ac:dyDescent="0.3">
      <c r="A277" s="1">
        <f t="shared" si="17"/>
        <v>270</v>
      </c>
      <c r="B277" s="3"/>
      <c r="C277" s="7" t="str">
        <f t="shared" si="18"/>
        <v/>
      </c>
      <c r="D277" s="7" t="str">
        <f t="shared" si="16"/>
        <v/>
      </c>
      <c r="E277" s="9" t="str">
        <f>IF(TRIM(INDEX('Member Census'!$B$23:$BC$1401,MATCH($A277,'Member Census'!$A$23:$A$1401,FALSE),MATCH(E$1,'Member Census'!$B$22:$BC$22,FALSE)))="","",VLOOKUP(INDEX('Member Census'!$B$23:$BC$1401,MATCH($A277,'Member Census'!$A$23:$A$1401,FALSE),MATCH(E$1,'Member Census'!$B$22:$BC$22,FALSE)),Key!$A$2:$B$27,2,FALSE))</f>
        <v/>
      </c>
      <c r="F277" s="10" t="str">
        <f>IF(TRIM(INDEX('Member Census'!$B$23:$BC$1401,MATCH($A277,'Member Census'!$A$23:$A$1401,FALSE),MATCH(F$1,'Member Census'!$B$22:$BC$22,FALSE)))="","",TEXT(TRIM(INDEX('Member Census'!$B$23:$BC$1401,MATCH($A277,'Member Census'!$A$23:$A$1401,FALSE),MATCH(F$1,'Member Census'!$B$22:$BC$22,FALSE))),"mmddyyyy"))</f>
        <v/>
      </c>
      <c r="G277" s="7" t="str">
        <f>IF(TRIM($E277)&lt;&gt;"",IF($D277=1,IFERROR(VLOOKUP(INDEX('Member Census'!$B$23:$BC$1401,MATCH($A277,'Member Census'!$A$23:$A$1401,FALSE),MATCH(G$1,'Member Census'!$B$22:$BC$22,FALSE)),Key!$C$2:$F$29,4,FALSE),""),G276),"")</f>
        <v/>
      </c>
      <c r="H277" s="7" t="str">
        <f>IF(TRIM($E277)&lt;&gt;"",IF($D277=1,IF(TRIM(INDEX('Member Census'!$B$23:$BC$1401,MATCH($A277,'Member Census'!$A$23:$A$1401,FALSE),MATCH(H$1,'Member Census'!$B$22:$BC$22,FALSE)))="",$G277,IFERROR(VLOOKUP(INDEX('Member Census'!$B$23:$BC$1401,MATCH($A277,'Member Census'!$A$23:$A$1401,FALSE),MATCH(H$1,'Member Census'!$B$22:$BC$22,FALSE)),Key!$D$2:$F$29,3,FALSE),"")),H276),"")</f>
        <v/>
      </c>
      <c r="I277" s="7" t="str">
        <f>IF(TRIM(INDEX('Member Census'!$B$23:$BC$1401,MATCH($A277,'Member Census'!$A$23:$A$1401,FALSE),MATCH(I$1,'Member Census'!$B$22:$BC$22,FALSE)))="","",INDEX('Member Census'!$B$23:$BC$1401,MATCH($A277,'Member Census'!$A$23:$A$1401,FALSE),MATCH(I$1,'Member Census'!$B$22:$BC$22,FALSE)))</f>
        <v/>
      </c>
      <c r="J277" s="7"/>
      <c r="K277" s="7" t="str">
        <f>LEFT(TRIM(IF(TRIM(INDEX('Member Census'!$B$23:$BC$1401,MATCH($A277,'Member Census'!$A$23:$A$1401,FALSE),MATCH(K$1,'Member Census'!$B$22:$BC$22,FALSE)))="",IF(AND(TRIM($E277)&lt;&gt;"",$D277&gt;1),K276,""),INDEX('Member Census'!$B$23:$BC$1401,MATCH($A277,'Member Census'!$A$23:$A$1401,FALSE),MATCH(K$1,'Member Census'!$B$22:$BC$22,FALSE)))),5)</f>
        <v/>
      </c>
      <c r="L277" s="7" t="str">
        <f t="shared" si="19"/>
        <v/>
      </c>
      <c r="M277" s="7" t="str">
        <f>IF(TRIM($E277)&lt;&gt;"",TRIM(IF(TRIM(INDEX('Member Census'!$B$23:$BC$1401,MATCH($A277,'Member Census'!$A$23:$A$1401,FALSE),MATCH(M$1,'Member Census'!$B$22:$BC$22,FALSE)))="",IF(AND(TRIM($E277)&lt;&gt;"",$D277&gt;1),M276,"N"),INDEX('Member Census'!$B$23:$BC$1401,MATCH($A277,'Member Census'!$A$23:$A$1401,FALSE),MATCH(M$1,'Member Census'!$B$22:$BC$22,FALSE)))),"")</f>
        <v/>
      </c>
      <c r="N277" s="7"/>
      <c r="O277" s="7" t="str">
        <f>TRIM(IF(TRIM(INDEX('Member Census'!$B$23:$BC$1401,MATCH($A277,'Member Census'!$A$23:$A$1401,FALSE),MATCH(O$1,'Member Census'!$B$22:$BC$22,FALSE)))="",IF(AND(TRIM($E277)&lt;&gt;"",$D277&gt;1),O276,""),INDEX('Member Census'!$B$23:$BC$1401,MATCH($A277,'Member Census'!$A$23:$A$1401,FALSE),MATCH(O$1,'Member Census'!$B$22:$BC$22,FALSE))))</f>
        <v/>
      </c>
      <c r="P277" s="7" t="str">
        <f>TRIM(IF(TRIM(INDEX('Member Census'!$B$23:$BC$1401,MATCH($A277,'Member Census'!$A$23:$A$1401,FALSE),MATCH(P$1,'Member Census'!$B$22:$BC$22,FALSE)))="",IF(AND(TRIM($E277)&lt;&gt;"",$D277&gt;1),P276,""),INDEX('Member Census'!$B$23:$BC$1401,MATCH($A277,'Member Census'!$A$23:$A$1401,FALSE),MATCH(P$1,'Member Census'!$B$22:$BC$22,FALSE))))</f>
        <v/>
      </c>
      <c r="Q277" s="7"/>
    </row>
    <row r="278" spans="1:17" x14ac:dyDescent="0.3">
      <c r="A278" s="1">
        <f t="shared" si="17"/>
        <v>271</v>
      </c>
      <c r="B278" s="3"/>
      <c r="C278" s="7" t="str">
        <f t="shared" si="18"/>
        <v/>
      </c>
      <c r="D278" s="7" t="str">
        <f t="shared" si="16"/>
        <v/>
      </c>
      <c r="E278" s="9" t="str">
        <f>IF(TRIM(INDEX('Member Census'!$B$23:$BC$1401,MATCH($A278,'Member Census'!$A$23:$A$1401,FALSE),MATCH(E$1,'Member Census'!$B$22:$BC$22,FALSE)))="","",VLOOKUP(INDEX('Member Census'!$B$23:$BC$1401,MATCH($A278,'Member Census'!$A$23:$A$1401,FALSE),MATCH(E$1,'Member Census'!$B$22:$BC$22,FALSE)),Key!$A$2:$B$27,2,FALSE))</f>
        <v/>
      </c>
      <c r="F278" s="10" t="str">
        <f>IF(TRIM(INDEX('Member Census'!$B$23:$BC$1401,MATCH($A278,'Member Census'!$A$23:$A$1401,FALSE),MATCH(F$1,'Member Census'!$B$22:$BC$22,FALSE)))="","",TEXT(TRIM(INDEX('Member Census'!$B$23:$BC$1401,MATCH($A278,'Member Census'!$A$23:$A$1401,FALSE),MATCH(F$1,'Member Census'!$B$22:$BC$22,FALSE))),"mmddyyyy"))</f>
        <v/>
      </c>
      <c r="G278" s="7" t="str">
        <f>IF(TRIM($E278)&lt;&gt;"",IF($D278=1,IFERROR(VLOOKUP(INDEX('Member Census'!$B$23:$BC$1401,MATCH($A278,'Member Census'!$A$23:$A$1401,FALSE),MATCH(G$1,'Member Census'!$B$22:$BC$22,FALSE)),Key!$C$2:$F$29,4,FALSE),""),G277),"")</f>
        <v/>
      </c>
      <c r="H278" s="7" t="str">
        <f>IF(TRIM($E278)&lt;&gt;"",IF($D278=1,IF(TRIM(INDEX('Member Census'!$B$23:$BC$1401,MATCH($A278,'Member Census'!$A$23:$A$1401,FALSE),MATCH(H$1,'Member Census'!$B$22:$BC$22,FALSE)))="",$G278,IFERROR(VLOOKUP(INDEX('Member Census'!$B$23:$BC$1401,MATCH($A278,'Member Census'!$A$23:$A$1401,FALSE),MATCH(H$1,'Member Census'!$B$22:$BC$22,FALSE)),Key!$D$2:$F$29,3,FALSE),"")),H277),"")</f>
        <v/>
      </c>
      <c r="I278" s="7" t="str">
        <f>IF(TRIM(INDEX('Member Census'!$B$23:$BC$1401,MATCH($A278,'Member Census'!$A$23:$A$1401,FALSE),MATCH(I$1,'Member Census'!$B$22:$BC$22,FALSE)))="","",INDEX('Member Census'!$B$23:$BC$1401,MATCH($A278,'Member Census'!$A$23:$A$1401,FALSE),MATCH(I$1,'Member Census'!$B$22:$BC$22,FALSE)))</f>
        <v/>
      </c>
      <c r="J278" s="7"/>
      <c r="K278" s="7" t="str">
        <f>LEFT(TRIM(IF(TRIM(INDEX('Member Census'!$B$23:$BC$1401,MATCH($A278,'Member Census'!$A$23:$A$1401,FALSE),MATCH(K$1,'Member Census'!$B$22:$BC$22,FALSE)))="",IF(AND(TRIM($E278)&lt;&gt;"",$D278&gt;1),K277,""),INDEX('Member Census'!$B$23:$BC$1401,MATCH($A278,'Member Census'!$A$23:$A$1401,FALSE),MATCH(K$1,'Member Census'!$B$22:$BC$22,FALSE)))),5)</f>
        <v/>
      </c>
      <c r="L278" s="7" t="str">
        <f t="shared" si="19"/>
        <v/>
      </c>
      <c r="M278" s="7" t="str">
        <f>IF(TRIM($E278)&lt;&gt;"",TRIM(IF(TRIM(INDEX('Member Census'!$B$23:$BC$1401,MATCH($A278,'Member Census'!$A$23:$A$1401,FALSE),MATCH(M$1,'Member Census'!$B$22:$BC$22,FALSE)))="",IF(AND(TRIM($E278)&lt;&gt;"",$D278&gt;1),M277,"N"),INDEX('Member Census'!$B$23:$BC$1401,MATCH($A278,'Member Census'!$A$23:$A$1401,FALSE),MATCH(M$1,'Member Census'!$B$22:$BC$22,FALSE)))),"")</f>
        <v/>
      </c>
      <c r="N278" s="7"/>
      <c r="O278" s="7" t="str">
        <f>TRIM(IF(TRIM(INDEX('Member Census'!$B$23:$BC$1401,MATCH($A278,'Member Census'!$A$23:$A$1401,FALSE),MATCH(O$1,'Member Census'!$B$22:$BC$22,FALSE)))="",IF(AND(TRIM($E278)&lt;&gt;"",$D278&gt;1),O277,""),INDEX('Member Census'!$B$23:$BC$1401,MATCH($A278,'Member Census'!$A$23:$A$1401,FALSE),MATCH(O$1,'Member Census'!$B$22:$BC$22,FALSE))))</f>
        <v/>
      </c>
      <c r="P278" s="7" t="str">
        <f>TRIM(IF(TRIM(INDEX('Member Census'!$B$23:$BC$1401,MATCH($A278,'Member Census'!$A$23:$A$1401,FALSE),MATCH(P$1,'Member Census'!$B$22:$BC$22,FALSE)))="",IF(AND(TRIM($E278)&lt;&gt;"",$D278&gt;1),P277,""),INDEX('Member Census'!$B$23:$BC$1401,MATCH($A278,'Member Census'!$A$23:$A$1401,FALSE),MATCH(P$1,'Member Census'!$B$22:$BC$22,FALSE))))</f>
        <v/>
      </c>
      <c r="Q278" s="7"/>
    </row>
    <row r="279" spans="1:17" x14ac:dyDescent="0.3">
      <c r="A279" s="1">
        <f t="shared" si="17"/>
        <v>272</v>
      </c>
      <c r="B279" s="3"/>
      <c r="C279" s="7" t="str">
        <f t="shared" si="18"/>
        <v/>
      </c>
      <c r="D279" s="7" t="str">
        <f t="shared" si="16"/>
        <v/>
      </c>
      <c r="E279" s="9" t="str">
        <f>IF(TRIM(INDEX('Member Census'!$B$23:$BC$1401,MATCH($A279,'Member Census'!$A$23:$A$1401,FALSE),MATCH(E$1,'Member Census'!$B$22:$BC$22,FALSE)))="","",VLOOKUP(INDEX('Member Census'!$B$23:$BC$1401,MATCH($A279,'Member Census'!$A$23:$A$1401,FALSE),MATCH(E$1,'Member Census'!$B$22:$BC$22,FALSE)),Key!$A$2:$B$27,2,FALSE))</f>
        <v/>
      </c>
      <c r="F279" s="10" t="str">
        <f>IF(TRIM(INDEX('Member Census'!$B$23:$BC$1401,MATCH($A279,'Member Census'!$A$23:$A$1401,FALSE),MATCH(F$1,'Member Census'!$B$22:$BC$22,FALSE)))="","",TEXT(TRIM(INDEX('Member Census'!$B$23:$BC$1401,MATCH($A279,'Member Census'!$A$23:$A$1401,FALSE),MATCH(F$1,'Member Census'!$B$22:$BC$22,FALSE))),"mmddyyyy"))</f>
        <v/>
      </c>
      <c r="G279" s="7" t="str">
        <f>IF(TRIM($E279)&lt;&gt;"",IF($D279=1,IFERROR(VLOOKUP(INDEX('Member Census'!$B$23:$BC$1401,MATCH($A279,'Member Census'!$A$23:$A$1401,FALSE),MATCH(G$1,'Member Census'!$B$22:$BC$22,FALSE)),Key!$C$2:$F$29,4,FALSE),""),G278),"")</f>
        <v/>
      </c>
      <c r="H279" s="7" t="str">
        <f>IF(TRIM($E279)&lt;&gt;"",IF($D279=1,IF(TRIM(INDEX('Member Census'!$B$23:$BC$1401,MATCH($A279,'Member Census'!$A$23:$A$1401,FALSE),MATCH(H$1,'Member Census'!$B$22:$BC$22,FALSE)))="",$G279,IFERROR(VLOOKUP(INDEX('Member Census'!$B$23:$BC$1401,MATCH($A279,'Member Census'!$A$23:$A$1401,FALSE),MATCH(H$1,'Member Census'!$B$22:$BC$22,FALSE)),Key!$D$2:$F$29,3,FALSE),"")),H278),"")</f>
        <v/>
      </c>
      <c r="I279" s="7" t="str">
        <f>IF(TRIM(INDEX('Member Census'!$B$23:$BC$1401,MATCH($A279,'Member Census'!$A$23:$A$1401,FALSE),MATCH(I$1,'Member Census'!$B$22:$BC$22,FALSE)))="","",INDEX('Member Census'!$B$23:$BC$1401,MATCH($A279,'Member Census'!$A$23:$A$1401,FALSE),MATCH(I$1,'Member Census'!$B$22:$BC$22,FALSE)))</f>
        <v/>
      </c>
      <c r="J279" s="7"/>
      <c r="K279" s="7" t="str">
        <f>LEFT(TRIM(IF(TRIM(INDEX('Member Census'!$B$23:$BC$1401,MATCH($A279,'Member Census'!$A$23:$A$1401,FALSE),MATCH(K$1,'Member Census'!$B$22:$BC$22,FALSE)))="",IF(AND(TRIM($E279)&lt;&gt;"",$D279&gt;1),K278,""),INDEX('Member Census'!$B$23:$BC$1401,MATCH($A279,'Member Census'!$A$23:$A$1401,FALSE),MATCH(K$1,'Member Census'!$B$22:$BC$22,FALSE)))),5)</f>
        <v/>
      </c>
      <c r="L279" s="7" t="str">
        <f t="shared" si="19"/>
        <v/>
      </c>
      <c r="M279" s="7" t="str">
        <f>IF(TRIM($E279)&lt;&gt;"",TRIM(IF(TRIM(INDEX('Member Census'!$B$23:$BC$1401,MATCH($A279,'Member Census'!$A$23:$A$1401,FALSE),MATCH(M$1,'Member Census'!$B$22:$BC$22,FALSE)))="",IF(AND(TRIM($E279)&lt;&gt;"",$D279&gt;1),M278,"N"),INDEX('Member Census'!$B$23:$BC$1401,MATCH($A279,'Member Census'!$A$23:$A$1401,FALSE),MATCH(M$1,'Member Census'!$B$22:$BC$22,FALSE)))),"")</f>
        <v/>
      </c>
      <c r="N279" s="7"/>
      <c r="O279" s="7" t="str">
        <f>TRIM(IF(TRIM(INDEX('Member Census'!$B$23:$BC$1401,MATCH($A279,'Member Census'!$A$23:$A$1401,FALSE),MATCH(O$1,'Member Census'!$B$22:$BC$22,FALSE)))="",IF(AND(TRIM($E279)&lt;&gt;"",$D279&gt;1),O278,""),INDEX('Member Census'!$B$23:$BC$1401,MATCH($A279,'Member Census'!$A$23:$A$1401,FALSE),MATCH(O$1,'Member Census'!$B$22:$BC$22,FALSE))))</f>
        <v/>
      </c>
      <c r="P279" s="7" t="str">
        <f>TRIM(IF(TRIM(INDEX('Member Census'!$B$23:$BC$1401,MATCH($A279,'Member Census'!$A$23:$A$1401,FALSE),MATCH(P$1,'Member Census'!$B$22:$BC$22,FALSE)))="",IF(AND(TRIM($E279)&lt;&gt;"",$D279&gt;1),P278,""),INDEX('Member Census'!$B$23:$BC$1401,MATCH($A279,'Member Census'!$A$23:$A$1401,FALSE),MATCH(P$1,'Member Census'!$B$22:$BC$22,FALSE))))</f>
        <v/>
      </c>
      <c r="Q279" s="7"/>
    </row>
    <row r="280" spans="1:17" x14ac:dyDescent="0.3">
      <c r="A280" s="1">
        <f t="shared" si="17"/>
        <v>273</v>
      </c>
      <c r="B280" s="3"/>
      <c r="C280" s="7" t="str">
        <f t="shared" si="18"/>
        <v/>
      </c>
      <c r="D280" s="7" t="str">
        <f t="shared" si="16"/>
        <v/>
      </c>
      <c r="E280" s="9" t="str">
        <f>IF(TRIM(INDEX('Member Census'!$B$23:$BC$1401,MATCH($A280,'Member Census'!$A$23:$A$1401,FALSE),MATCH(E$1,'Member Census'!$B$22:$BC$22,FALSE)))="","",VLOOKUP(INDEX('Member Census'!$B$23:$BC$1401,MATCH($A280,'Member Census'!$A$23:$A$1401,FALSE),MATCH(E$1,'Member Census'!$B$22:$BC$22,FALSE)),Key!$A$2:$B$27,2,FALSE))</f>
        <v/>
      </c>
      <c r="F280" s="10" t="str">
        <f>IF(TRIM(INDEX('Member Census'!$B$23:$BC$1401,MATCH($A280,'Member Census'!$A$23:$A$1401,FALSE),MATCH(F$1,'Member Census'!$B$22:$BC$22,FALSE)))="","",TEXT(TRIM(INDEX('Member Census'!$B$23:$BC$1401,MATCH($A280,'Member Census'!$A$23:$A$1401,FALSE),MATCH(F$1,'Member Census'!$B$22:$BC$22,FALSE))),"mmddyyyy"))</f>
        <v/>
      </c>
      <c r="G280" s="7" t="str">
        <f>IF(TRIM($E280)&lt;&gt;"",IF($D280=1,IFERROR(VLOOKUP(INDEX('Member Census'!$B$23:$BC$1401,MATCH($A280,'Member Census'!$A$23:$A$1401,FALSE),MATCH(G$1,'Member Census'!$B$22:$BC$22,FALSE)),Key!$C$2:$F$29,4,FALSE),""),G279),"")</f>
        <v/>
      </c>
      <c r="H280" s="7" t="str">
        <f>IF(TRIM($E280)&lt;&gt;"",IF($D280=1,IF(TRIM(INDEX('Member Census'!$B$23:$BC$1401,MATCH($A280,'Member Census'!$A$23:$A$1401,FALSE),MATCH(H$1,'Member Census'!$B$22:$BC$22,FALSE)))="",$G280,IFERROR(VLOOKUP(INDEX('Member Census'!$B$23:$BC$1401,MATCH($A280,'Member Census'!$A$23:$A$1401,FALSE),MATCH(H$1,'Member Census'!$B$22:$BC$22,FALSE)),Key!$D$2:$F$29,3,FALSE),"")),H279),"")</f>
        <v/>
      </c>
      <c r="I280" s="7" t="str">
        <f>IF(TRIM(INDEX('Member Census'!$B$23:$BC$1401,MATCH($A280,'Member Census'!$A$23:$A$1401,FALSE),MATCH(I$1,'Member Census'!$B$22:$BC$22,FALSE)))="","",INDEX('Member Census'!$B$23:$BC$1401,MATCH($A280,'Member Census'!$A$23:$A$1401,FALSE),MATCH(I$1,'Member Census'!$B$22:$BC$22,FALSE)))</f>
        <v/>
      </c>
      <c r="J280" s="7"/>
      <c r="K280" s="7" t="str">
        <f>LEFT(TRIM(IF(TRIM(INDEX('Member Census'!$B$23:$BC$1401,MATCH($A280,'Member Census'!$A$23:$A$1401,FALSE),MATCH(K$1,'Member Census'!$B$22:$BC$22,FALSE)))="",IF(AND(TRIM($E280)&lt;&gt;"",$D280&gt;1),K279,""),INDEX('Member Census'!$B$23:$BC$1401,MATCH($A280,'Member Census'!$A$23:$A$1401,FALSE),MATCH(K$1,'Member Census'!$B$22:$BC$22,FALSE)))),5)</f>
        <v/>
      </c>
      <c r="L280" s="7" t="str">
        <f t="shared" si="19"/>
        <v/>
      </c>
      <c r="M280" s="7" t="str">
        <f>IF(TRIM($E280)&lt;&gt;"",TRIM(IF(TRIM(INDEX('Member Census'!$B$23:$BC$1401,MATCH($A280,'Member Census'!$A$23:$A$1401,FALSE),MATCH(M$1,'Member Census'!$B$22:$BC$22,FALSE)))="",IF(AND(TRIM($E280)&lt;&gt;"",$D280&gt;1),M279,"N"),INDEX('Member Census'!$B$23:$BC$1401,MATCH($A280,'Member Census'!$A$23:$A$1401,FALSE),MATCH(M$1,'Member Census'!$B$22:$BC$22,FALSE)))),"")</f>
        <v/>
      </c>
      <c r="N280" s="7"/>
      <c r="O280" s="7" t="str">
        <f>TRIM(IF(TRIM(INDEX('Member Census'!$B$23:$BC$1401,MATCH($A280,'Member Census'!$A$23:$A$1401,FALSE),MATCH(O$1,'Member Census'!$B$22:$BC$22,FALSE)))="",IF(AND(TRIM($E280)&lt;&gt;"",$D280&gt;1),O279,""),INDEX('Member Census'!$B$23:$BC$1401,MATCH($A280,'Member Census'!$A$23:$A$1401,FALSE),MATCH(O$1,'Member Census'!$B$22:$BC$22,FALSE))))</f>
        <v/>
      </c>
      <c r="P280" s="7" t="str">
        <f>TRIM(IF(TRIM(INDEX('Member Census'!$B$23:$BC$1401,MATCH($A280,'Member Census'!$A$23:$A$1401,FALSE),MATCH(P$1,'Member Census'!$B$22:$BC$22,FALSE)))="",IF(AND(TRIM($E280)&lt;&gt;"",$D280&gt;1),P279,""),INDEX('Member Census'!$B$23:$BC$1401,MATCH($A280,'Member Census'!$A$23:$A$1401,FALSE),MATCH(P$1,'Member Census'!$B$22:$BC$22,FALSE))))</f>
        <v/>
      </c>
      <c r="Q280" s="7"/>
    </row>
    <row r="281" spans="1:17" x14ac:dyDescent="0.3">
      <c r="A281" s="1">
        <f t="shared" si="17"/>
        <v>274</v>
      </c>
      <c r="B281" s="3"/>
      <c r="C281" s="7" t="str">
        <f t="shared" si="18"/>
        <v/>
      </c>
      <c r="D281" s="7" t="str">
        <f t="shared" si="16"/>
        <v/>
      </c>
      <c r="E281" s="9" t="str">
        <f>IF(TRIM(INDEX('Member Census'!$B$23:$BC$1401,MATCH($A281,'Member Census'!$A$23:$A$1401,FALSE),MATCH(E$1,'Member Census'!$B$22:$BC$22,FALSE)))="","",VLOOKUP(INDEX('Member Census'!$B$23:$BC$1401,MATCH($A281,'Member Census'!$A$23:$A$1401,FALSE),MATCH(E$1,'Member Census'!$B$22:$BC$22,FALSE)),Key!$A$2:$B$27,2,FALSE))</f>
        <v/>
      </c>
      <c r="F281" s="10" t="str">
        <f>IF(TRIM(INDEX('Member Census'!$B$23:$BC$1401,MATCH($A281,'Member Census'!$A$23:$A$1401,FALSE),MATCH(F$1,'Member Census'!$B$22:$BC$22,FALSE)))="","",TEXT(TRIM(INDEX('Member Census'!$B$23:$BC$1401,MATCH($A281,'Member Census'!$A$23:$A$1401,FALSE),MATCH(F$1,'Member Census'!$B$22:$BC$22,FALSE))),"mmddyyyy"))</f>
        <v/>
      </c>
      <c r="G281" s="7" t="str">
        <f>IF(TRIM($E281)&lt;&gt;"",IF($D281=1,IFERROR(VLOOKUP(INDEX('Member Census'!$B$23:$BC$1401,MATCH($A281,'Member Census'!$A$23:$A$1401,FALSE),MATCH(G$1,'Member Census'!$B$22:$BC$22,FALSE)),Key!$C$2:$F$29,4,FALSE),""),G280),"")</f>
        <v/>
      </c>
      <c r="H281" s="7" t="str">
        <f>IF(TRIM($E281)&lt;&gt;"",IF($D281=1,IF(TRIM(INDEX('Member Census'!$B$23:$BC$1401,MATCH($A281,'Member Census'!$A$23:$A$1401,FALSE),MATCH(H$1,'Member Census'!$B$22:$BC$22,FALSE)))="",$G281,IFERROR(VLOOKUP(INDEX('Member Census'!$B$23:$BC$1401,MATCH($A281,'Member Census'!$A$23:$A$1401,FALSE),MATCH(H$1,'Member Census'!$B$22:$BC$22,FALSE)),Key!$D$2:$F$29,3,FALSE),"")),H280),"")</f>
        <v/>
      </c>
      <c r="I281" s="7" t="str">
        <f>IF(TRIM(INDEX('Member Census'!$B$23:$BC$1401,MATCH($A281,'Member Census'!$A$23:$A$1401,FALSE),MATCH(I$1,'Member Census'!$B$22:$BC$22,FALSE)))="","",INDEX('Member Census'!$B$23:$BC$1401,MATCH($A281,'Member Census'!$A$23:$A$1401,FALSE),MATCH(I$1,'Member Census'!$B$22:$BC$22,FALSE)))</f>
        <v/>
      </c>
      <c r="J281" s="7"/>
      <c r="K281" s="7" t="str">
        <f>LEFT(TRIM(IF(TRIM(INDEX('Member Census'!$B$23:$BC$1401,MATCH($A281,'Member Census'!$A$23:$A$1401,FALSE),MATCH(K$1,'Member Census'!$B$22:$BC$22,FALSE)))="",IF(AND(TRIM($E281)&lt;&gt;"",$D281&gt;1),K280,""),INDEX('Member Census'!$B$23:$BC$1401,MATCH($A281,'Member Census'!$A$23:$A$1401,FALSE),MATCH(K$1,'Member Census'!$B$22:$BC$22,FALSE)))),5)</f>
        <v/>
      </c>
      <c r="L281" s="7" t="str">
        <f t="shared" si="19"/>
        <v/>
      </c>
      <c r="M281" s="7" t="str">
        <f>IF(TRIM($E281)&lt;&gt;"",TRIM(IF(TRIM(INDEX('Member Census'!$B$23:$BC$1401,MATCH($A281,'Member Census'!$A$23:$A$1401,FALSE),MATCH(M$1,'Member Census'!$B$22:$BC$22,FALSE)))="",IF(AND(TRIM($E281)&lt;&gt;"",$D281&gt;1),M280,"N"),INDEX('Member Census'!$B$23:$BC$1401,MATCH($A281,'Member Census'!$A$23:$A$1401,FALSE),MATCH(M$1,'Member Census'!$B$22:$BC$22,FALSE)))),"")</f>
        <v/>
      </c>
      <c r="N281" s="7"/>
      <c r="O281" s="7" t="str">
        <f>TRIM(IF(TRIM(INDEX('Member Census'!$B$23:$BC$1401,MATCH($A281,'Member Census'!$A$23:$A$1401,FALSE),MATCH(O$1,'Member Census'!$B$22:$BC$22,FALSE)))="",IF(AND(TRIM($E281)&lt;&gt;"",$D281&gt;1),O280,""),INDEX('Member Census'!$B$23:$BC$1401,MATCH($A281,'Member Census'!$A$23:$A$1401,FALSE),MATCH(O$1,'Member Census'!$B$22:$BC$22,FALSE))))</f>
        <v/>
      </c>
      <c r="P281" s="7" t="str">
        <f>TRIM(IF(TRIM(INDEX('Member Census'!$B$23:$BC$1401,MATCH($A281,'Member Census'!$A$23:$A$1401,FALSE),MATCH(P$1,'Member Census'!$B$22:$BC$22,FALSE)))="",IF(AND(TRIM($E281)&lt;&gt;"",$D281&gt;1),P280,""),INDEX('Member Census'!$B$23:$BC$1401,MATCH($A281,'Member Census'!$A$23:$A$1401,FALSE),MATCH(P$1,'Member Census'!$B$22:$BC$22,FALSE))))</f>
        <v/>
      </c>
      <c r="Q281" s="7"/>
    </row>
    <row r="282" spans="1:17" x14ac:dyDescent="0.3">
      <c r="A282" s="1">
        <f t="shared" si="17"/>
        <v>275</v>
      </c>
      <c r="B282" s="3"/>
      <c r="C282" s="7" t="str">
        <f t="shared" si="18"/>
        <v/>
      </c>
      <c r="D282" s="7" t="str">
        <f t="shared" si="16"/>
        <v/>
      </c>
      <c r="E282" s="9" t="str">
        <f>IF(TRIM(INDEX('Member Census'!$B$23:$BC$1401,MATCH($A282,'Member Census'!$A$23:$A$1401,FALSE),MATCH(E$1,'Member Census'!$B$22:$BC$22,FALSE)))="","",VLOOKUP(INDEX('Member Census'!$B$23:$BC$1401,MATCH($A282,'Member Census'!$A$23:$A$1401,FALSE),MATCH(E$1,'Member Census'!$B$22:$BC$22,FALSE)),Key!$A$2:$B$27,2,FALSE))</f>
        <v/>
      </c>
      <c r="F282" s="10" t="str">
        <f>IF(TRIM(INDEX('Member Census'!$B$23:$BC$1401,MATCH($A282,'Member Census'!$A$23:$A$1401,FALSE),MATCH(F$1,'Member Census'!$B$22:$BC$22,FALSE)))="","",TEXT(TRIM(INDEX('Member Census'!$B$23:$BC$1401,MATCH($A282,'Member Census'!$A$23:$A$1401,FALSE),MATCH(F$1,'Member Census'!$B$22:$BC$22,FALSE))),"mmddyyyy"))</f>
        <v/>
      </c>
      <c r="G282" s="7" t="str">
        <f>IF(TRIM($E282)&lt;&gt;"",IF($D282=1,IFERROR(VLOOKUP(INDEX('Member Census'!$B$23:$BC$1401,MATCH($A282,'Member Census'!$A$23:$A$1401,FALSE),MATCH(G$1,'Member Census'!$B$22:$BC$22,FALSE)),Key!$C$2:$F$29,4,FALSE),""),G281),"")</f>
        <v/>
      </c>
      <c r="H282" s="7" t="str">
        <f>IF(TRIM($E282)&lt;&gt;"",IF($D282=1,IF(TRIM(INDEX('Member Census'!$B$23:$BC$1401,MATCH($A282,'Member Census'!$A$23:$A$1401,FALSE),MATCH(H$1,'Member Census'!$B$22:$BC$22,FALSE)))="",$G282,IFERROR(VLOOKUP(INDEX('Member Census'!$B$23:$BC$1401,MATCH($A282,'Member Census'!$A$23:$A$1401,FALSE),MATCH(H$1,'Member Census'!$B$22:$BC$22,FALSE)),Key!$D$2:$F$29,3,FALSE),"")),H281),"")</f>
        <v/>
      </c>
      <c r="I282" s="7" t="str">
        <f>IF(TRIM(INDEX('Member Census'!$B$23:$BC$1401,MATCH($A282,'Member Census'!$A$23:$A$1401,FALSE),MATCH(I$1,'Member Census'!$B$22:$BC$22,FALSE)))="","",INDEX('Member Census'!$B$23:$BC$1401,MATCH($A282,'Member Census'!$A$23:$A$1401,FALSE),MATCH(I$1,'Member Census'!$B$22:$BC$22,FALSE)))</f>
        <v/>
      </c>
      <c r="J282" s="7"/>
      <c r="K282" s="7" t="str">
        <f>LEFT(TRIM(IF(TRIM(INDEX('Member Census'!$B$23:$BC$1401,MATCH($A282,'Member Census'!$A$23:$A$1401,FALSE),MATCH(K$1,'Member Census'!$B$22:$BC$22,FALSE)))="",IF(AND(TRIM($E282)&lt;&gt;"",$D282&gt;1),K281,""),INDEX('Member Census'!$B$23:$BC$1401,MATCH($A282,'Member Census'!$A$23:$A$1401,FALSE),MATCH(K$1,'Member Census'!$B$22:$BC$22,FALSE)))),5)</f>
        <v/>
      </c>
      <c r="L282" s="7" t="str">
        <f t="shared" si="19"/>
        <v/>
      </c>
      <c r="M282" s="7" t="str">
        <f>IF(TRIM($E282)&lt;&gt;"",TRIM(IF(TRIM(INDEX('Member Census'!$B$23:$BC$1401,MATCH($A282,'Member Census'!$A$23:$A$1401,FALSE),MATCH(M$1,'Member Census'!$B$22:$BC$22,FALSE)))="",IF(AND(TRIM($E282)&lt;&gt;"",$D282&gt;1),M281,"N"),INDEX('Member Census'!$B$23:$BC$1401,MATCH($A282,'Member Census'!$A$23:$A$1401,FALSE),MATCH(M$1,'Member Census'!$B$22:$BC$22,FALSE)))),"")</f>
        <v/>
      </c>
      <c r="N282" s="7"/>
      <c r="O282" s="7" t="str">
        <f>TRIM(IF(TRIM(INDEX('Member Census'!$B$23:$BC$1401,MATCH($A282,'Member Census'!$A$23:$A$1401,FALSE),MATCH(O$1,'Member Census'!$B$22:$BC$22,FALSE)))="",IF(AND(TRIM($E282)&lt;&gt;"",$D282&gt;1),O281,""),INDEX('Member Census'!$B$23:$BC$1401,MATCH($A282,'Member Census'!$A$23:$A$1401,FALSE),MATCH(O$1,'Member Census'!$B$22:$BC$22,FALSE))))</f>
        <v/>
      </c>
      <c r="P282" s="7" t="str">
        <f>TRIM(IF(TRIM(INDEX('Member Census'!$B$23:$BC$1401,MATCH($A282,'Member Census'!$A$23:$A$1401,FALSE),MATCH(P$1,'Member Census'!$B$22:$BC$22,FALSE)))="",IF(AND(TRIM($E282)&lt;&gt;"",$D282&gt;1),P281,""),INDEX('Member Census'!$B$23:$BC$1401,MATCH($A282,'Member Census'!$A$23:$A$1401,FALSE),MATCH(P$1,'Member Census'!$B$22:$BC$22,FALSE))))</f>
        <v/>
      </c>
      <c r="Q282" s="7"/>
    </row>
    <row r="283" spans="1:17" x14ac:dyDescent="0.3">
      <c r="A283" s="1">
        <f t="shared" si="17"/>
        <v>276</v>
      </c>
      <c r="B283" s="3"/>
      <c r="C283" s="7" t="str">
        <f t="shared" si="18"/>
        <v/>
      </c>
      <c r="D283" s="7" t="str">
        <f t="shared" si="16"/>
        <v/>
      </c>
      <c r="E283" s="9" t="str">
        <f>IF(TRIM(INDEX('Member Census'!$B$23:$BC$1401,MATCH($A283,'Member Census'!$A$23:$A$1401,FALSE),MATCH(E$1,'Member Census'!$B$22:$BC$22,FALSE)))="","",VLOOKUP(INDEX('Member Census'!$B$23:$BC$1401,MATCH($A283,'Member Census'!$A$23:$A$1401,FALSE),MATCH(E$1,'Member Census'!$B$22:$BC$22,FALSE)),Key!$A$2:$B$27,2,FALSE))</f>
        <v/>
      </c>
      <c r="F283" s="10" t="str">
        <f>IF(TRIM(INDEX('Member Census'!$B$23:$BC$1401,MATCH($A283,'Member Census'!$A$23:$A$1401,FALSE),MATCH(F$1,'Member Census'!$B$22:$BC$22,FALSE)))="","",TEXT(TRIM(INDEX('Member Census'!$B$23:$BC$1401,MATCH($A283,'Member Census'!$A$23:$A$1401,FALSE),MATCH(F$1,'Member Census'!$B$22:$BC$22,FALSE))),"mmddyyyy"))</f>
        <v/>
      </c>
      <c r="G283" s="7" t="str">
        <f>IF(TRIM($E283)&lt;&gt;"",IF($D283=1,IFERROR(VLOOKUP(INDEX('Member Census'!$B$23:$BC$1401,MATCH($A283,'Member Census'!$A$23:$A$1401,FALSE),MATCH(G$1,'Member Census'!$B$22:$BC$22,FALSE)),Key!$C$2:$F$29,4,FALSE),""),G282),"")</f>
        <v/>
      </c>
      <c r="H283" s="7" t="str">
        <f>IF(TRIM($E283)&lt;&gt;"",IF($D283=1,IF(TRIM(INDEX('Member Census'!$B$23:$BC$1401,MATCH($A283,'Member Census'!$A$23:$A$1401,FALSE),MATCH(H$1,'Member Census'!$B$22:$BC$22,FALSE)))="",$G283,IFERROR(VLOOKUP(INDEX('Member Census'!$B$23:$BC$1401,MATCH($A283,'Member Census'!$A$23:$A$1401,FALSE),MATCH(H$1,'Member Census'!$B$22:$BC$22,FALSE)),Key!$D$2:$F$29,3,FALSE),"")),H282),"")</f>
        <v/>
      </c>
      <c r="I283" s="7" t="str">
        <f>IF(TRIM(INDEX('Member Census'!$B$23:$BC$1401,MATCH($A283,'Member Census'!$A$23:$A$1401,FALSE),MATCH(I$1,'Member Census'!$B$22:$BC$22,FALSE)))="","",INDEX('Member Census'!$B$23:$BC$1401,MATCH($A283,'Member Census'!$A$23:$A$1401,FALSE),MATCH(I$1,'Member Census'!$B$22:$BC$22,FALSE)))</f>
        <v/>
      </c>
      <c r="J283" s="7"/>
      <c r="K283" s="7" t="str">
        <f>LEFT(TRIM(IF(TRIM(INDEX('Member Census'!$B$23:$BC$1401,MATCH($A283,'Member Census'!$A$23:$A$1401,FALSE),MATCH(K$1,'Member Census'!$B$22:$BC$22,FALSE)))="",IF(AND(TRIM($E283)&lt;&gt;"",$D283&gt;1),K282,""),INDEX('Member Census'!$B$23:$BC$1401,MATCH($A283,'Member Census'!$A$23:$A$1401,FALSE),MATCH(K$1,'Member Census'!$B$22:$BC$22,FALSE)))),5)</f>
        <v/>
      </c>
      <c r="L283" s="7" t="str">
        <f t="shared" si="19"/>
        <v/>
      </c>
      <c r="M283" s="7" t="str">
        <f>IF(TRIM($E283)&lt;&gt;"",TRIM(IF(TRIM(INDEX('Member Census'!$B$23:$BC$1401,MATCH($A283,'Member Census'!$A$23:$A$1401,FALSE),MATCH(M$1,'Member Census'!$B$22:$BC$22,FALSE)))="",IF(AND(TRIM($E283)&lt;&gt;"",$D283&gt;1),M282,"N"),INDEX('Member Census'!$B$23:$BC$1401,MATCH($A283,'Member Census'!$A$23:$A$1401,FALSE),MATCH(M$1,'Member Census'!$B$22:$BC$22,FALSE)))),"")</f>
        <v/>
      </c>
      <c r="N283" s="7"/>
      <c r="O283" s="7" t="str">
        <f>TRIM(IF(TRIM(INDEX('Member Census'!$B$23:$BC$1401,MATCH($A283,'Member Census'!$A$23:$A$1401,FALSE),MATCH(O$1,'Member Census'!$B$22:$BC$22,FALSE)))="",IF(AND(TRIM($E283)&lt;&gt;"",$D283&gt;1),O282,""),INDEX('Member Census'!$B$23:$BC$1401,MATCH($A283,'Member Census'!$A$23:$A$1401,FALSE),MATCH(O$1,'Member Census'!$B$22:$BC$22,FALSE))))</f>
        <v/>
      </c>
      <c r="P283" s="7" t="str">
        <f>TRIM(IF(TRIM(INDEX('Member Census'!$B$23:$BC$1401,MATCH($A283,'Member Census'!$A$23:$A$1401,FALSE),MATCH(P$1,'Member Census'!$B$22:$BC$22,FALSE)))="",IF(AND(TRIM($E283)&lt;&gt;"",$D283&gt;1),P282,""),INDEX('Member Census'!$B$23:$BC$1401,MATCH($A283,'Member Census'!$A$23:$A$1401,FALSE),MATCH(P$1,'Member Census'!$B$22:$BC$22,FALSE))))</f>
        <v/>
      </c>
      <c r="Q283" s="7"/>
    </row>
    <row r="284" spans="1:17" x14ac:dyDescent="0.3">
      <c r="A284" s="1">
        <f t="shared" si="17"/>
        <v>277</v>
      </c>
      <c r="B284" s="3"/>
      <c r="C284" s="7" t="str">
        <f t="shared" si="18"/>
        <v/>
      </c>
      <c r="D284" s="7" t="str">
        <f t="shared" si="16"/>
        <v/>
      </c>
      <c r="E284" s="9" t="str">
        <f>IF(TRIM(INDEX('Member Census'!$B$23:$BC$1401,MATCH($A284,'Member Census'!$A$23:$A$1401,FALSE),MATCH(E$1,'Member Census'!$B$22:$BC$22,FALSE)))="","",VLOOKUP(INDEX('Member Census'!$B$23:$BC$1401,MATCH($A284,'Member Census'!$A$23:$A$1401,FALSE),MATCH(E$1,'Member Census'!$B$22:$BC$22,FALSE)),Key!$A$2:$B$27,2,FALSE))</f>
        <v/>
      </c>
      <c r="F284" s="10" t="str">
        <f>IF(TRIM(INDEX('Member Census'!$B$23:$BC$1401,MATCH($A284,'Member Census'!$A$23:$A$1401,FALSE),MATCH(F$1,'Member Census'!$B$22:$BC$22,FALSE)))="","",TEXT(TRIM(INDEX('Member Census'!$B$23:$BC$1401,MATCH($A284,'Member Census'!$A$23:$A$1401,FALSE),MATCH(F$1,'Member Census'!$B$22:$BC$22,FALSE))),"mmddyyyy"))</f>
        <v/>
      </c>
      <c r="G284" s="7" t="str">
        <f>IF(TRIM($E284)&lt;&gt;"",IF($D284=1,IFERROR(VLOOKUP(INDEX('Member Census'!$B$23:$BC$1401,MATCH($A284,'Member Census'!$A$23:$A$1401,FALSE),MATCH(G$1,'Member Census'!$B$22:$BC$22,FALSE)),Key!$C$2:$F$29,4,FALSE),""),G283),"")</f>
        <v/>
      </c>
      <c r="H284" s="7" t="str">
        <f>IF(TRIM($E284)&lt;&gt;"",IF($D284=1,IF(TRIM(INDEX('Member Census'!$B$23:$BC$1401,MATCH($A284,'Member Census'!$A$23:$A$1401,FALSE),MATCH(H$1,'Member Census'!$B$22:$BC$22,FALSE)))="",$G284,IFERROR(VLOOKUP(INDEX('Member Census'!$B$23:$BC$1401,MATCH($A284,'Member Census'!$A$23:$A$1401,FALSE),MATCH(H$1,'Member Census'!$B$22:$BC$22,FALSE)),Key!$D$2:$F$29,3,FALSE),"")),H283),"")</f>
        <v/>
      </c>
      <c r="I284" s="7" t="str">
        <f>IF(TRIM(INDEX('Member Census'!$B$23:$BC$1401,MATCH($A284,'Member Census'!$A$23:$A$1401,FALSE),MATCH(I$1,'Member Census'!$B$22:$BC$22,FALSE)))="","",INDEX('Member Census'!$B$23:$BC$1401,MATCH($A284,'Member Census'!$A$23:$A$1401,FALSE),MATCH(I$1,'Member Census'!$B$22:$BC$22,FALSE)))</f>
        <v/>
      </c>
      <c r="J284" s="7"/>
      <c r="K284" s="7" t="str">
        <f>LEFT(TRIM(IF(TRIM(INDEX('Member Census'!$B$23:$BC$1401,MATCH($A284,'Member Census'!$A$23:$A$1401,FALSE),MATCH(K$1,'Member Census'!$B$22:$BC$22,FALSE)))="",IF(AND(TRIM($E284)&lt;&gt;"",$D284&gt;1),K283,""),INDEX('Member Census'!$B$23:$BC$1401,MATCH($A284,'Member Census'!$A$23:$A$1401,FALSE),MATCH(K$1,'Member Census'!$B$22:$BC$22,FALSE)))),5)</f>
        <v/>
      </c>
      <c r="L284" s="7" t="str">
        <f t="shared" si="19"/>
        <v/>
      </c>
      <c r="M284" s="7" t="str">
        <f>IF(TRIM($E284)&lt;&gt;"",TRIM(IF(TRIM(INDEX('Member Census'!$B$23:$BC$1401,MATCH($A284,'Member Census'!$A$23:$A$1401,FALSE),MATCH(M$1,'Member Census'!$B$22:$BC$22,FALSE)))="",IF(AND(TRIM($E284)&lt;&gt;"",$D284&gt;1),M283,"N"),INDEX('Member Census'!$B$23:$BC$1401,MATCH($A284,'Member Census'!$A$23:$A$1401,FALSE),MATCH(M$1,'Member Census'!$B$22:$BC$22,FALSE)))),"")</f>
        <v/>
      </c>
      <c r="N284" s="7"/>
      <c r="O284" s="7" t="str">
        <f>TRIM(IF(TRIM(INDEX('Member Census'!$B$23:$BC$1401,MATCH($A284,'Member Census'!$A$23:$A$1401,FALSE),MATCH(O$1,'Member Census'!$B$22:$BC$22,FALSE)))="",IF(AND(TRIM($E284)&lt;&gt;"",$D284&gt;1),O283,""),INDEX('Member Census'!$B$23:$BC$1401,MATCH($A284,'Member Census'!$A$23:$A$1401,FALSE),MATCH(O$1,'Member Census'!$B$22:$BC$22,FALSE))))</f>
        <v/>
      </c>
      <c r="P284" s="7" t="str">
        <f>TRIM(IF(TRIM(INDEX('Member Census'!$B$23:$BC$1401,MATCH($A284,'Member Census'!$A$23:$A$1401,FALSE),MATCH(P$1,'Member Census'!$B$22:$BC$22,FALSE)))="",IF(AND(TRIM($E284)&lt;&gt;"",$D284&gt;1),P283,""),INDEX('Member Census'!$B$23:$BC$1401,MATCH($A284,'Member Census'!$A$23:$A$1401,FALSE),MATCH(P$1,'Member Census'!$B$22:$BC$22,FALSE))))</f>
        <v/>
      </c>
      <c r="Q284" s="7"/>
    </row>
    <row r="285" spans="1:17" x14ac:dyDescent="0.3">
      <c r="A285" s="1">
        <f t="shared" si="17"/>
        <v>278</v>
      </c>
      <c r="B285" s="3"/>
      <c r="C285" s="7" t="str">
        <f t="shared" si="18"/>
        <v/>
      </c>
      <c r="D285" s="7" t="str">
        <f t="shared" si="16"/>
        <v/>
      </c>
      <c r="E285" s="9" t="str">
        <f>IF(TRIM(INDEX('Member Census'!$B$23:$BC$1401,MATCH($A285,'Member Census'!$A$23:$A$1401,FALSE),MATCH(E$1,'Member Census'!$B$22:$BC$22,FALSE)))="","",VLOOKUP(INDEX('Member Census'!$B$23:$BC$1401,MATCH($A285,'Member Census'!$A$23:$A$1401,FALSE),MATCH(E$1,'Member Census'!$B$22:$BC$22,FALSE)),Key!$A$2:$B$27,2,FALSE))</f>
        <v/>
      </c>
      <c r="F285" s="10" t="str">
        <f>IF(TRIM(INDEX('Member Census'!$B$23:$BC$1401,MATCH($A285,'Member Census'!$A$23:$A$1401,FALSE),MATCH(F$1,'Member Census'!$B$22:$BC$22,FALSE)))="","",TEXT(TRIM(INDEX('Member Census'!$B$23:$BC$1401,MATCH($A285,'Member Census'!$A$23:$A$1401,FALSE),MATCH(F$1,'Member Census'!$B$22:$BC$22,FALSE))),"mmddyyyy"))</f>
        <v/>
      </c>
      <c r="G285" s="7" t="str">
        <f>IF(TRIM($E285)&lt;&gt;"",IF($D285=1,IFERROR(VLOOKUP(INDEX('Member Census'!$B$23:$BC$1401,MATCH($A285,'Member Census'!$A$23:$A$1401,FALSE),MATCH(G$1,'Member Census'!$B$22:$BC$22,FALSE)),Key!$C$2:$F$29,4,FALSE),""),G284),"")</f>
        <v/>
      </c>
      <c r="H285" s="7" t="str">
        <f>IF(TRIM($E285)&lt;&gt;"",IF($D285=1,IF(TRIM(INDEX('Member Census'!$B$23:$BC$1401,MATCH($A285,'Member Census'!$A$23:$A$1401,FALSE),MATCH(H$1,'Member Census'!$B$22:$BC$22,FALSE)))="",$G285,IFERROR(VLOOKUP(INDEX('Member Census'!$B$23:$BC$1401,MATCH($A285,'Member Census'!$A$23:$A$1401,FALSE),MATCH(H$1,'Member Census'!$B$22:$BC$22,FALSE)),Key!$D$2:$F$29,3,FALSE),"")),H284),"")</f>
        <v/>
      </c>
      <c r="I285" s="7" t="str">
        <f>IF(TRIM(INDEX('Member Census'!$B$23:$BC$1401,MATCH($A285,'Member Census'!$A$23:$A$1401,FALSE),MATCH(I$1,'Member Census'!$B$22:$BC$22,FALSE)))="","",INDEX('Member Census'!$B$23:$BC$1401,MATCH($A285,'Member Census'!$A$23:$A$1401,FALSE),MATCH(I$1,'Member Census'!$B$22:$BC$22,FALSE)))</f>
        <v/>
      </c>
      <c r="J285" s="7"/>
      <c r="K285" s="7" t="str">
        <f>LEFT(TRIM(IF(TRIM(INDEX('Member Census'!$B$23:$BC$1401,MATCH($A285,'Member Census'!$A$23:$A$1401,FALSE),MATCH(K$1,'Member Census'!$B$22:$BC$22,FALSE)))="",IF(AND(TRIM($E285)&lt;&gt;"",$D285&gt;1),K284,""),INDEX('Member Census'!$B$23:$BC$1401,MATCH($A285,'Member Census'!$A$23:$A$1401,FALSE),MATCH(K$1,'Member Census'!$B$22:$BC$22,FALSE)))),5)</f>
        <v/>
      </c>
      <c r="L285" s="7" t="str">
        <f t="shared" si="19"/>
        <v/>
      </c>
      <c r="M285" s="7" t="str">
        <f>IF(TRIM($E285)&lt;&gt;"",TRIM(IF(TRIM(INDEX('Member Census'!$B$23:$BC$1401,MATCH($A285,'Member Census'!$A$23:$A$1401,FALSE),MATCH(M$1,'Member Census'!$B$22:$BC$22,FALSE)))="",IF(AND(TRIM($E285)&lt;&gt;"",$D285&gt;1),M284,"N"),INDEX('Member Census'!$B$23:$BC$1401,MATCH($A285,'Member Census'!$A$23:$A$1401,FALSE),MATCH(M$1,'Member Census'!$B$22:$BC$22,FALSE)))),"")</f>
        <v/>
      </c>
      <c r="N285" s="7"/>
      <c r="O285" s="7" t="str">
        <f>TRIM(IF(TRIM(INDEX('Member Census'!$B$23:$BC$1401,MATCH($A285,'Member Census'!$A$23:$A$1401,FALSE),MATCH(O$1,'Member Census'!$B$22:$BC$22,FALSE)))="",IF(AND(TRIM($E285)&lt;&gt;"",$D285&gt;1),O284,""),INDEX('Member Census'!$B$23:$BC$1401,MATCH($A285,'Member Census'!$A$23:$A$1401,FALSE),MATCH(O$1,'Member Census'!$B$22:$BC$22,FALSE))))</f>
        <v/>
      </c>
      <c r="P285" s="7" t="str">
        <f>TRIM(IF(TRIM(INDEX('Member Census'!$B$23:$BC$1401,MATCH($A285,'Member Census'!$A$23:$A$1401,FALSE),MATCH(P$1,'Member Census'!$B$22:$BC$22,FALSE)))="",IF(AND(TRIM($E285)&lt;&gt;"",$D285&gt;1),P284,""),INDEX('Member Census'!$B$23:$BC$1401,MATCH($A285,'Member Census'!$A$23:$A$1401,FALSE),MATCH(P$1,'Member Census'!$B$22:$BC$22,FALSE))))</f>
        <v/>
      </c>
      <c r="Q285" s="7"/>
    </row>
    <row r="286" spans="1:17" x14ac:dyDescent="0.3">
      <c r="A286" s="1">
        <f t="shared" si="17"/>
        <v>279</v>
      </c>
      <c r="B286" s="3"/>
      <c r="C286" s="7" t="str">
        <f t="shared" si="18"/>
        <v/>
      </c>
      <c r="D286" s="7" t="str">
        <f t="shared" si="16"/>
        <v/>
      </c>
      <c r="E286" s="9" t="str">
        <f>IF(TRIM(INDEX('Member Census'!$B$23:$BC$1401,MATCH($A286,'Member Census'!$A$23:$A$1401,FALSE),MATCH(E$1,'Member Census'!$B$22:$BC$22,FALSE)))="","",VLOOKUP(INDEX('Member Census'!$B$23:$BC$1401,MATCH($A286,'Member Census'!$A$23:$A$1401,FALSE),MATCH(E$1,'Member Census'!$B$22:$BC$22,FALSE)),Key!$A$2:$B$27,2,FALSE))</f>
        <v/>
      </c>
      <c r="F286" s="10" t="str">
        <f>IF(TRIM(INDEX('Member Census'!$B$23:$BC$1401,MATCH($A286,'Member Census'!$A$23:$A$1401,FALSE),MATCH(F$1,'Member Census'!$B$22:$BC$22,FALSE)))="","",TEXT(TRIM(INDEX('Member Census'!$B$23:$BC$1401,MATCH($A286,'Member Census'!$A$23:$A$1401,FALSE),MATCH(F$1,'Member Census'!$B$22:$BC$22,FALSE))),"mmddyyyy"))</f>
        <v/>
      </c>
      <c r="G286" s="7" t="str">
        <f>IF(TRIM($E286)&lt;&gt;"",IF($D286=1,IFERROR(VLOOKUP(INDEX('Member Census'!$B$23:$BC$1401,MATCH($A286,'Member Census'!$A$23:$A$1401,FALSE),MATCH(G$1,'Member Census'!$B$22:$BC$22,FALSE)),Key!$C$2:$F$29,4,FALSE),""),G285),"")</f>
        <v/>
      </c>
      <c r="H286" s="7" t="str">
        <f>IF(TRIM($E286)&lt;&gt;"",IF($D286=1,IF(TRIM(INDEX('Member Census'!$B$23:$BC$1401,MATCH($A286,'Member Census'!$A$23:$A$1401,FALSE),MATCH(H$1,'Member Census'!$B$22:$BC$22,FALSE)))="",$G286,IFERROR(VLOOKUP(INDEX('Member Census'!$B$23:$BC$1401,MATCH($A286,'Member Census'!$A$23:$A$1401,FALSE),MATCH(H$1,'Member Census'!$B$22:$BC$22,FALSE)),Key!$D$2:$F$29,3,FALSE),"")),H285),"")</f>
        <v/>
      </c>
      <c r="I286" s="7" t="str">
        <f>IF(TRIM(INDEX('Member Census'!$B$23:$BC$1401,MATCH($A286,'Member Census'!$A$23:$A$1401,FALSE),MATCH(I$1,'Member Census'!$B$22:$BC$22,FALSE)))="","",INDEX('Member Census'!$B$23:$BC$1401,MATCH($A286,'Member Census'!$A$23:$A$1401,FALSE),MATCH(I$1,'Member Census'!$B$22:$BC$22,FALSE)))</f>
        <v/>
      </c>
      <c r="J286" s="7"/>
      <c r="K286" s="7" t="str">
        <f>LEFT(TRIM(IF(TRIM(INDEX('Member Census'!$B$23:$BC$1401,MATCH($A286,'Member Census'!$A$23:$A$1401,FALSE),MATCH(K$1,'Member Census'!$B$22:$BC$22,FALSE)))="",IF(AND(TRIM($E286)&lt;&gt;"",$D286&gt;1),K285,""),INDEX('Member Census'!$B$23:$BC$1401,MATCH($A286,'Member Census'!$A$23:$A$1401,FALSE),MATCH(K$1,'Member Census'!$B$22:$BC$22,FALSE)))),5)</f>
        <v/>
      </c>
      <c r="L286" s="7" t="str">
        <f t="shared" si="19"/>
        <v/>
      </c>
      <c r="M286" s="7" t="str">
        <f>IF(TRIM($E286)&lt;&gt;"",TRIM(IF(TRIM(INDEX('Member Census'!$B$23:$BC$1401,MATCH($A286,'Member Census'!$A$23:$A$1401,FALSE),MATCH(M$1,'Member Census'!$B$22:$BC$22,FALSE)))="",IF(AND(TRIM($E286)&lt;&gt;"",$D286&gt;1),M285,"N"),INDEX('Member Census'!$B$23:$BC$1401,MATCH($A286,'Member Census'!$A$23:$A$1401,FALSE),MATCH(M$1,'Member Census'!$B$22:$BC$22,FALSE)))),"")</f>
        <v/>
      </c>
      <c r="N286" s="7"/>
      <c r="O286" s="7" t="str">
        <f>TRIM(IF(TRIM(INDEX('Member Census'!$B$23:$BC$1401,MATCH($A286,'Member Census'!$A$23:$A$1401,FALSE),MATCH(O$1,'Member Census'!$B$22:$BC$22,FALSE)))="",IF(AND(TRIM($E286)&lt;&gt;"",$D286&gt;1),O285,""),INDEX('Member Census'!$B$23:$BC$1401,MATCH($A286,'Member Census'!$A$23:$A$1401,FALSE),MATCH(O$1,'Member Census'!$B$22:$BC$22,FALSE))))</f>
        <v/>
      </c>
      <c r="P286" s="7" t="str">
        <f>TRIM(IF(TRIM(INDEX('Member Census'!$B$23:$BC$1401,MATCH($A286,'Member Census'!$A$23:$A$1401,FALSE),MATCH(P$1,'Member Census'!$B$22:$BC$22,FALSE)))="",IF(AND(TRIM($E286)&lt;&gt;"",$D286&gt;1),P285,""),INDEX('Member Census'!$B$23:$BC$1401,MATCH($A286,'Member Census'!$A$23:$A$1401,FALSE),MATCH(P$1,'Member Census'!$B$22:$BC$22,FALSE))))</f>
        <v/>
      </c>
      <c r="Q286" s="7"/>
    </row>
    <row r="287" spans="1:17" x14ac:dyDescent="0.3">
      <c r="A287" s="1">
        <f t="shared" si="17"/>
        <v>280</v>
      </c>
      <c r="B287" s="3"/>
      <c r="C287" s="7" t="str">
        <f t="shared" si="18"/>
        <v/>
      </c>
      <c r="D287" s="7" t="str">
        <f t="shared" si="16"/>
        <v/>
      </c>
      <c r="E287" s="9" t="str">
        <f>IF(TRIM(INDEX('Member Census'!$B$23:$BC$1401,MATCH($A287,'Member Census'!$A$23:$A$1401,FALSE),MATCH(E$1,'Member Census'!$B$22:$BC$22,FALSE)))="","",VLOOKUP(INDEX('Member Census'!$B$23:$BC$1401,MATCH($A287,'Member Census'!$A$23:$A$1401,FALSE),MATCH(E$1,'Member Census'!$B$22:$BC$22,FALSE)),Key!$A$2:$B$27,2,FALSE))</f>
        <v/>
      </c>
      <c r="F287" s="10" t="str">
        <f>IF(TRIM(INDEX('Member Census'!$B$23:$BC$1401,MATCH($A287,'Member Census'!$A$23:$A$1401,FALSE),MATCH(F$1,'Member Census'!$B$22:$BC$22,FALSE)))="","",TEXT(TRIM(INDEX('Member Census'!$B$23:$BC$1401,MATCH($A287,'Member Census'!$A$23:$A$1401,FALSE),MATCH(F$1,'Member Census'!$B$22:$BC$22,FALSE))),"mmddyyyy"))</f>
        <v/>
      </c>
      <c r="G287" s="7" t="str">
        <f>IF(TRIM($E287)&lt;&gt;"",IF($D287=1,IFERROR(VLOOKUP(INDEX('Member Census'!$B$23:$BC$1401,MATCH($A287,'Member Census'!$A$23:$A$1401,FALSE),MATCH(G$1,'Member Census'!$B$22:$BC$22,FALSE)),Key!$C$2:$F$29,4,FALSE),""),G286),"")</f>
        <v/>
      </c>
      <c r="H287" s="7" t="str">
        <f>IF(TRIM($E287)&lt;&gt;"",IF($D287=1,IF(TRIM(INDEX('Member Census'!$B$23:$BC$1401,MATCH($A287,'Member Census'!$A$23:$A$1401,FALSE),MATCH(H$1,'Member Census'!$B$22:$BC$22,FALSE)))="",$G287,IFERROR(VLOOKUP(INDEX('Member Census'!$B$23:$BC$1401,MATCH($A287,'Member Census'!$A$23:$A$1401,FALSE),MATCH(H$1,'Member Census'!$B$22:$BC$22,FALSE)),Key!$D$2:$F$29,3,FALSE),"")),H286),"")</f>
        <v/>
      </c>
      <c r="I287" s="7" t="str">
        <f>IF(TRIM(INDEX('Member Census'!$B$23:$BC$1401,MATCH($A287,'Member Census'!$A$23:$A$1401,FALSE),MATCH(I$1,'Member Census'!$B$22:$BC$22,FALSE)))="","",INDEX('Member Census'!$B$23:$BC$1401,MATCH($A287,'Member Census'!$A$23:$A$1401,FALSE),MATCH(I$1,'Member Census'!$B$22:$BC$22,FALSE)))</f>
        <v/>
      </c>
      <c r="J287" s="7"/>
      <c r="K287" s="7" t="str">
        <f>LEFT(TRIM(IF(TRIM(INDEX('Member Census'!$B$23:$BC$1401,MATCH($A287,'Member Census'!$A$23:$A$1401,FALSE),MATCH(K$1,'Member Census'!$B$22:$BC$22,FALSE)))="",IF(AND(TRIM($E287)&lt;&gt;"",$D287&gt;1),K286,""),INDEX('Member Census'!$B$23:$BC$1401,MATCH($A287,'Member Census'!$A$23:$A$1401,FALSE),MATCH(K$1,'Member Census'!$B$22:$BC$22,FALSE)))),5)</f>
        <v/>
      </c>
      <c r="L287" s="7" t="str">
        <f t="shared" si="19"/>
        <v/>
      </c>
      <c r="M287" s="7" t="str">
        <f>IF(TRIM($E287)&lt;&gt;"",TRIM(IF(TRIM(INDEX('Member Census'!$B$23:$BC$1401,MATCH($A287,'Member Census'!$A$23:$A$1401,FALSE),MATCH(M$1,'Member Census'!$B$22:$BC$22,FALSE)))="",IF(AND(TRIM($E287)&lt;&gt;"",$D287&gt;1),M286,"N"),INDEX('Member Census'!$B$23:$BC$1401,MATCH($A287,'Member Census'!$A$23:$A$1401,FALSE),MATCH(M$1,'Member Census'!$B$22:$BC$22,FALSE)))),"")</f>
        <v/>
      </c>
      <c r="N287" s="7"/>
      <c r="O287" s="7" t="str">
        <f>TRIM(IF(TRIM(INDEX('Member Census'!$B$23:$BC$1401,MATCH($A287,'Member Census'!$A$23:$A$1401,FALSE),MATCH(O$1,'Member Census'!$B$22:$BC$22,FALSE)))="",IF(AND(TRIM($E287)&lt;&gt;"",$D287&gt;1),O286,""),INDEX('Member Census'!$B$23:$BC$1401,MATCH($A287,'Member Census'!$A$23:$A$1401,FALSE),MATCH(O$1,'Member Census'!$B$22:$BC$22,FALSE))))</f>
        <v/>
      </c>
      <c r="P287" s="7" t="str">
        <f>TRIM(IF(TRIM(INDEX('Member Census'!$B$23:$BC$1401,MATCH($A287,'Member Census'!$A$23:$A$1401,FALSE),MATCH(P$1,'Member Census'!$B$22:$BC$22,FALSE)))="",IF(AND(TRIM($E287)&lt;&gt;"",$D287&gt;1),P286,""),INDEX('Member Census'!$B$23:$BC$1401,MATCH($A287,'Member Census'!$A$23:$A$1401,FALSE),MATCH(P$1,'Member Census'!$B$22:$BC$22,FALSE))))</f>
        <v/>
      </c>
      <c r="Q287" s="7"/>
    </row>
    <row r="288" spans="1:17" x14ac:dyDescent="0.3">
      <c r="A288" s="1">
        <f t="shared" si="17"/>
        <v>281</v>
      </c>
      <c r="B288" s="3"/>
      <c r="C288" s="7" t="str">
        <f t="shared" si="18"/>
        <v/>
      </c>
      <c r="D288" s="7" t="str">
        <f t="shared" si="16"/>
        <v/>
      </c>
      <c r="E288" s="9" t="str">
        <f>IF(TRIM(INDEX('Member Census'!$B$23:$BC$1401,MATCH($A288,'Member Census'!$A$23:$A$1401,FALSE),MATCH(E$1,'Member Census'!$B$22:$BC$22,FALSE)))="","",VLOOKUP(INDEX('Member Census'!$B$23:$BC$1401,MATCH($A288,'Member Census'!$A$23:$A$1401,FALSE),MATCH(E$1,'Member Census'!$B$22:$BC$22,FALSE)),Key!$A$2:$B$27,2,FALSE))</f>
        <v/>
      </c>
      <c r="F288" s="10" t="str">
        <f>IF(TRIM(INDEX('Member Census'!$B$23:$BC$1401,MATCH($A288,'Member Census'!$A$23:$A$1401,FALSE),MATCH(F$1,'Member Census'!$B$22:$BC$22,FALSE)))="","",TEXT(TRIM(INDEX('Member Census'!$B$23:$BC$1401,MATCH($A288,'Member Census'!$A$23:$A$1401,FALSE),MATCH(F$1,'Member Census'!$B$22:$BC$22,FALSE))),"mmddyyyy"))</f>
        <v/>
      </c>
      <c r="G288" s="7" t="str">
        <f>IF(TRIM($E288)&lt;&gt;"",IF($D288=1,IFERROR(VLOOKUP(INDEX('Member Census'!$B$23:$BC$1401,MATCH($A288,'Member Census'!$A$23:$A$1401,FALSE),MATCH(G$1,'Member Census'!$B$22:$BC$22,FALSE)),Key!$C$2:$F$29,4,FALSE),""),G287),"")</f>
        <v/>
      </c>
      <c r="H288" s="7" t="str">
        <f>IF(TRIM($E288)&lt;&gt;"",IF($D288=1,IF(TRIM(INDEX('Member Census'!$B$23:$BC$1401,MATCH($A288,'Member Census'!$A$23:$A$1401,FALSE),MATCH(H$1,'Member Census'!$B$22:$BC$22,FALSE)))="",$G288,IFERROR(VLOOKUP(INDEX('Member Census'!$B$23:$BC$1401,MATCH($A288,'Member Census'!$A$23:$A$1401,FALSE),MATCH(H$1,'Member Census'!$B$22:$BC$22,FALSE)),Key!$D$2:$F$29,3,FALSE),"")),H287),"")</f>
        <v/>
      </c>
      <c r="I288" s="7" t="str">
        <f>IF(TRIM(INDEX('Member Census'!$B$23:$BC$1401,MATCH($A288,'Member Census'!$A$23:$A$1401,FALSE),MATCH(I$1,'Member Census'!$B$22:$BC$22,FALSE)))="","",INDEX('Member Census'!$B$23:$BC$1401,MATCH($A288,'Member Census'!$A$23:$A$1401,FALSE),MATCH(I$1,'Member Census'!$B$22:$BC$22,FALSE)))</f>
        <v/>
      </c>
      <c r="J288" s="7"/>
      <c r="K288" s="7" t="str">
        <f>LEFT(TRIM(IF(TRIM(INDEX('Member Census'!$B$23:$BC$1401,MATCH($A288,'Member Census'!$A$23:$A$1401,FALSE),MATCH(K$1,'Member Census'!$B$22:$BC$22,FALSE)))="",IF(AND(TRIM($E288)&lt;&gt;"",$D288&gt;1),K287,""),INDEX('Member Census'!$B$23:$BC$1401,MATCH($A288,'Member Census'!$A$23:$A$1401,FALSE),MATCH(K$1,'Member Census'!$B$22:$BC$22,FALSE)))),5)</f>
        <v/>
      </c>
      <c r="L288" s="7" t="str">
        <f t="shared" si="19"/>
        <v/>
      </c>
      <c r="M288" s="7" t="str">
        <f>IF(TRIM($E288)&lt;&gt;"",TRIM(IF(TRIM(INDEX('Member Census'!$B$23:$BC$1401,MATCH($A288,'Member Census'!$A$23:$A$1401,FALSE),MATCH(M$1,'Member Census'!$B$22:$BC$22,FALSE)))="",IF(AND(TRIM($E288)&lt;&gt;"",$D288&gt;1),M287,"N"),INDEX('Member Census'!$B$23:$BC$1401,MATCH($A288,'Member Census'!$A$23:$A$1401,FALSE),MATCH(M$1,'Member Census'!$B$22:$BC$22,FALSE)))),"")</f>
        <v/>
      </c>
      <c r="N288" s="7"/>
      <c r="O288" s="7" t="str">
        <f>TRIM(IF(TRIM(INDEX('Member Census'!$B$23:$BC$1401,MATCH($A288,'Member Census'!$A$23:$A$1401,FALSE),MATCH(O$1,'Member Census'!$B$22:$BC$22,FALSE)))="",IF(AND(TRIM($E288)&lt;&gt;"",$D288&gt;1),O287,""),INDEX('Member Census'!$B$23:$BC$1401,MATCH($A288,'Member Census'!$A$23:$A$1401,FALSE),MATCH(O$1,'Member Census'!$B$22:$BC$22,FALSE))))</f>
        <v/>
      </c>
      <c r="P288" s="7" t="str">
        <f>TRIM(IF(TRIM(INDEX('Member Census'!$B$23:$BC$1401,MATCH($A288,'Member Census'!$A$23:$A$1401,FALSE),MATCH(P$1,'Member Census'!$B$22:$BC$22,FALSE)))="",IF(AND(TRIM($E288)&lt;&gt;"",$D288&gt;1),P287,""),INDEX('Member Census'!$B$23:$BC$1401,MATCH($A288,'Member Census'!$A$23:$A$1401,FALSE),MATCH(P$1,'Member Census'!$B$22:$BC$22,FALSE))))</f>
        <v/>
      </c>
      <c r="Q288" s="7"/>
    </row>
    <row r="289" spans="1:17" x14ac:dyDescent="0.3">
      <c r="A289" s="1">
        <f t="shared" si="17"/>
        <v>282</v>
      </c>
      <c r="B289" s="3"/>
      <c r="C289" s="7" t="str">
        <f t="shared" si="18"/>
        <v/>
      </c>
      <c r="D289" s="7" t="str">
        <f t="shared" si="16"/>
        <v/>
      </c>
      <c r="E289" s="9" t="str">
        <f>IF(TRIM(INDEX('Member Census'!$B$23:$BC$1401,MATCH($A289,'Member Census'!$A$23:$A$1401,FALSE),MATCH(E$1,'Member Census'!$B$22:$BC$22,FALSE)))="","",VLOOKUP(INDEX('Member Census'!$B$23:$BC$1401,MATCH($A289,'Member Census'!$A$23:$A$1401,FALSE),MATCH(E$1,'Member Census'!$B$22:$BC$22,FALSE)),Key!$A$2:$B$27,2,FALSE))</f>
        <v/>
      </c>
      <c r="F289" s="10" t="str">
        <f>IF(TRIM(INDEX('Member Census'!$B$23:$BC$1401,MATCH($A289,'Member Census'!$A$23:$A$1401,FALSE),MATCH(F$1,'Member Census'!$B$22:$BC$22,FALSE)))="","",TEXT(TRIM(INDEX('Member Census'!$B$23:$BC$1401,MATCH($A289,'Member Census'!$A$23:$A$1401,FALSE),MATCH(F$1,'Member Census'!$B$22:$BC$22,FALSE))),"mmddyyyy"))</f>
        <v/>
      </c>
      <c r="G289" s="7" t="str">
        <f>IF(TRIM($E289)&lt;&gt;"",IF($D289=1,IFERROR(VLOOKUP(INDEX('Member Census'!$B$23:$BC$1401,MATCH($A289,'Member Census'!$A$23:$A$1401,FALSE),MATCH(G$1,'Member Census'!$B$22:$BC$22,FALSE)),Key!$C$2:$F$29,4,FALSE),""),G288),"")</f>
        <v/>
      </c>
      <c r="H289" s="7" t="str">
        <f>IF(TRIM($E289)&lt;&gt;"",IF($D289=1,IF(TRIM(INDEX('Member Census'!$B$23:$BC$1401,MATCH($A289,'Member Census'!$A$23:$A$1401,FALSE),MATCH(H$1,'Member Census'!$B$22:$BC$22,FALSE)))="",$G289,IFERROR(VLOOKUP(INDEX('Member Census'!$B$23:$BC$1401,MATCH($A289,'Member Census'!$A$23:$A$1401,FALSE),MATCH(H$1,'Member Census'!$B$22:$BC$22,FALSE)),Key!$D$2:$F$29,3,FALSE),"")),H288),"")</f>
        <v/>
      </c>
      <c r="I289" s="7" t="str">
        <f>IF(TRIM(INDEX('Member Census'!$B$23:$BC$1401,MATCH($A289,'Member Census'!$A$23:$A$1401,FALSE),MATCH(I$1,'Member Census'!$B$22:$BC$22,FALSE)))="","",INDEX('Member Census'!$B$23:$BC$1401,MATCH($A289,'Member Census'!$A$23:$A$1401,FALSE),MATCH(I$1,'Member Census'!$B$22:$BC$22,FALSE)))</f>
        <v/>
      </c>
      <c r="J289" s="7"/>
      <c r="K289" s="7" t="str">
        <f>LEFT(TRIM(IF(TRIM(INDEX('Member Census'!$B$23:$BC$1401,MATCH($A289,'Member Census'!$A$23:$A$1401,FALSE),MATCH(K$1,'Member Census'!$B$22:$BC$22,FALSE)))="",IF(AND(TRIM($E289)&lt;&gt;"",$D289&gt;1),K288,""),INDEX('Member Census'!$B$23:$BC$1401,MATCH($A289,'Member Census'!$A$23:$A$1401,FALSE),MATCH(K$1,'Member Census'!$B$22:$BC$22,FALSE)))),5)</f>
        <v/>
      </c>
      <c r="L289" s="7" t="str">
        <f t="shared" si="19"/>
        <v/>
      </c>
      <c r="M289" s="7" t="str">
        <f>IF(TRIM($E289)&lt;&gt;"",TRIM(IF(TRIM(INDEX('Member Census'!$B$23:$BC$1401,MATCH($A289,'Member Census'!$A$23:$A$1401,FALSE),MATCH(M$1,'Member Census'!$B$22:$BC$22,FALSE)))="",IF(AND(TRIM($E289)&lt;&gt;"",$D289&gt;1),M288,"N"),INDEX('Member Census'!$B$23:$BC$1401,MATCH($A289,'Member Census'!$A$23:$A$1401,FALSE),MATCH(M$1,'Member Census'!$B$22:$BC$22,FALSE)))),"")</f>
        <v/>
      </c>
      <c r="N289" s="7"/>
      <c r="O289" s="7" t="str">
        <f>TRIM(IF(TRIM(INDEX('Member Census'!$B$23:$BC$1401,MATCH($A289,'Member Census'!$A$23:$A$1401,FALSE),MATCH(O$1,'Member Census'!$B$22:$BC$22,FALSE)))="",IF(AND(TRIM($E289)&lt;&gt;"",$D289&gt;1),O288,""),INDEX('Member Census'!$B$23:$BC$1401,MATCH($A289,'Member Census'!$A$23:$A$1401,FALSE),MATCH(O$1,'Member Census'!$B$22:$BC$22,FALSE))))</f>
        <v/>
      </c>
      <c r="P289" s="7" t="str">
        <f>TRIM(IF(TRIM(INDEX('Member Census'!$B$23:$BC$1401,MATCH($A289,'Member Census'!$A$23:$A$1401,FALSE),MATCH(P$1,'Member Census'!$B$22:$BC$22,FALSE)))="",IF(AND(TRIM($E289)&lt;&gt;"",$D289&gt;1),P288,""),INDEX('Member Census'!$B$23:$BC$1401,MATCH($A289,'Member Census'!$A$23:$A$1401,FALSE),MATCH(P$1,'Member Census'!$B$22:$BC$22,FALSE))))</f>
        <v/>
      </c>
      <c r="Q289" s="7"/>
    </row>
    <row r="290" spans="1:17" x14ac:dyDescent="0.3">
      <c r="A290" s="1">
        <f t="shared" si="17"/>
        <v>283</v>
      </c>
      <c r="B290" s="3"/>
      <c r="C290" s="7" t="str">
        <f t="shared" si="18"/>
        <v/>
      </c>
      <c r="D290" s="7" t="str">
        <f t="shared" si="16"/>
        <v/>
      </c>
      <c r="E290" s="9" t="str">
        <f>IF(TRIM(INDEX('Member Census'!$B$23:$BC$1401,MATCH($A290,'Member Census'!$A$23:$A$1401,FALSE),MATCH(E$1,'Member Census'!$B$22:$BC$22,FALSE)))="","",VLOOKUP(INDEX('Member Census'!$B$23:$BC$1401,MATCH($A290,'Member Census'!$A$23:$A$1401,FALSE),MATCH(E$1,'Member Census'!$B$22:$BC$22,FALSE)),Key!$A$2:$B$27,2,FALSE))</f>
        <v/>
      </c>
      <c r="F290" s="10" t="str">
        <f>IF(TRIM(INDEX('Member Census'!$B$23:$BC$1401,MATCH($A290,'Member Census'!$A$23:$A$1401,FALSE),MATCH(F$1,'Member Census'!$B$22:$BC$22,FALSE)))="","",TEXT(TRIM(INDEX('Member Census'!$B$23:$BC$1401,MATCH($A290,'Member Census'!$A$23:$A$1401,FALSE),MATCH(F$1,'Member Census'!$B$22:$BC$22,FALSE))),"mmddyyyy"))</f>
        <v/>
      </c>
      <c r="G290" s="7" t="str">
        <f>IF(TRIM($E290)&lt;&gt;"",IF($D290=1,IFERROR(VLOOKUP(INDEX('Member Census'!$B$23:$BC$1401,MATCH($A290,'Member Census'!$A$23:$A$1401,FALSE),MATCH(G$1,'Member Census'!$B$22:$BC$22,FALSE)),Key!$C$2:$F$29,4,FALSE),""),G289),"")</f>
        <v/>
      </c>
      <c r="H290" s="7" t="str">
        <f>IF(TRIM($E290)&lt;&gt;"",IF($D290=1,IF(TRIM(INDEX('Member Census'!$B$23:$BC$1401,MATCH($A290,'Member Census'!$A$23:$A$1401,FALSE),MATCH(H$1,'Member Census'!$B$22:$BC$22,FALSE)))="",$G290,IFERROR(VLOOKUP(INDEX('Member Census'!$B$23:$BC$1401,MATCH($A290,'Member Census'!$A$23:$A$1401,FALSE),MATCH(H$1,'Member Census'!$B$22:$BC$22,FALSE)),Key!$D$2:$F$29,3,FALSE),"")),H289),"")</f>
        <v/>
      </c>
      <c r="I290" s="7" t="str">
        <f>IF(TRIM(INDEX('Member Census'!$B$23:$BC$1401,MATCH($A290,'Member Census'!$A$23:$A$1401,FALSE),MATCH(I$1,'Member Census'!$B$22:$BC$22,FALSE)))="","",INDEX('Member Census'!$B$23:$BC$1401,MATCH($A290,'Member Census'!$A$23:$A$1401,FALSE),MATCH(I$1,'Member Census'!$B$22:$BC$22,FALSE)))</f>
        <v/>
      </c>
      <c r="J290" s="7"/>
      <c r="K290" s="7" t="str">
        <f>LEFT(TRIM(IF(TRIM(INDEX('Member Census'!$B$23:$BC$1401,MATCH($A290,'Member Census'!$A$23:$A$1401,FALSE),MATCH(K$1,'Member Census'!$B$22:$BC$22,FALSE)))="",IF(AND(TRIM($E290)&lt;&gt;"",$D290&gt;1),K289,""),INDEX('Member Census'!$B$23:$BC$1401,MATCH($A290,'Member Census'!$A$23:$A$1401,FALSE),MATCH(K$1,'Member Census'!$B$22:$BC$22,FALSE)))),5)</f>
        <v/>
      </c>
      <c r="L290" s="7" t="str">
        <f t="shared" si="19"/>
        <v/>
      </c>
      <c r="M290" s="7" t="str">
        <f>IF(TRIM($E290)&lt;&gt;"",TRIM(IF(TRIM(INDEX('Member Census'!$B$23:$BC$1401,MATCH($A290,'Member Census'!$A$23:$A$1401,FALSE),MATCH(M$1,'Member Census'!$B$22:$BC$22,FALSE)))="",IF(AND(TRIM($E290)&lt;&gt;"",$D290&gt;1),M289,"N"),INDEX('Member Census'!$B$23:$BC$1401,MATCH($A290,'Member Census'!$A$23:$A$1401,FALSE),MATCH(M$1,'Member Census'!$B$22:$BC$22,FALSE)))),"")</f>
        <v/>
      </c>
      <c r="N290" s="7"/>
      <c r="O290" s="7" t="str">
        <f>TRIM(IF(TRIM(INDEX('Member Census'!$B$23:$BC$1401,MATCH($A290,'Member Census'!$A$23:$A$1401,FALSE),MATCH(O$1,'Member Census'!$B$22:$BC$22,FALSE)))="",IF(AND(TRIM($E290)&lt;&gt;"",$D290&gt;1),O289,""),INDEX('Member Census'!$B$23:$BC$1401,MATCH($A290,'Member Census'!$A$23:$A$1401,FALSE),MATCH(O$1,'Member Census'!$B$22:$BC$22,FALSE))))</f>
        <v/>
      </c>
      <c r="P290" s="7" t="str">
        <f>TRIM(IF(TRIM(INDEX('Member Census'!$B$23:$BC$1401,MATCH($A290,'Member Census'!$A$23:$A$1401,FALSE),MATCH(P$1,'Member Census'!$B$22:$BC$22,FALSE)))="",IF(AND(TRIM($E290)&lt;&gt;"",$D290&gt;1),P289,""),INDEX('Member Census'!$B$23:$BC$1401,MATCH($A290,'Member Census'!$A$23:$A$1401,FALSE),MATCH(P$1,'Member Census'!$B$22:$BC$22,FALSE))))</f>
        <v/>
      </c>
      <c r="Q290" s="7"/>
    </row>
    <row r="291" spans="1:17" x14ac:dyDescent="0.3">
      <c r="A291" s="1">
        <f t="shared" si="17"/>
        <v>284</v>
      </c>
      <c r="B291" s="3"/>
      <c r="C291" s="7" t="str">
        <f t="shared" si="18"/>
        <v/>
      </c>
      <c r="D291" s="7" t="str">
        <f t="shared" si="16"/>
        <v/>
      </c>
      <c r="E291" s="9" t="str">
        <f>IF(TRIM(INDEX('Member Census'!$B$23:$BC$1401,MATCH($A291,'Member Census'!$A$23:$A$1401,FALSE),MATCH(E$1,'Member Census'!$B$22:$BC$22,FALSE)))="","",VLOOKUP(INDEX('Member Census'!$B$23:$BC$1401,MATCH($A291,'Member Census'!$A$23:$A$1401,FALSE),MATCH(E$1,'Member Census'!$B$22:$BC$22,FALSE)),Key!$A$2:$B$27,2,FALSE))</f>
        <v/>
      </c>
      <c r="F291" s="10" t="str">
        <f>IF(TRIM(INDEX('Member Census'!$B$23:$BC$1401,MATCH($A291,'Member Census'!$A$23:$A$1401,FALSE),MATCH(F$1,'Member Census'!$B$22:$BC$22,FALSE)))="","",TEXT(TRIM(INDEX('Member Census'!$B$23:$BC$1401,MATCH($A291,'Member Census'!$A$23:$A$1401,FALSE),MATCH(F$1,'Member Census'!$B$22:$BC$22,FALSE))),"mmddyyyy"))</f>
        <v/>
      </c>
      <c r="G291" s="7" t="str">
        <f>IF(TRIM($E291)&lt;&gt;"",IF($D291=1,IFERROR(VLOOKUP(INDEX('Member Census'!$B$23:$BC$1401,MATCH($A291,'Member Census'!$A$23:$A$1401,FALSE),MATCH(G$1,'Member Census'!$B$22:$BC$22,FALSE)),Key!$C$2:$F$29,4,FALSE),""),G290),"")</f>
        <v/>
      </c>
      <c r="H291" s="7" t="str">
        <f>IF(TRIM($E291)&lt;&gt;"",IF($D291=1,IF(TRIM(INDEX('Member Census'!$B$23:$BC$1401,MATCH($A291,'Member Census'!$A$23:$A$1401,FALSE),MATCH(H$1,'Member Census'!$B$22:$BC$22,FALSE)))="",$G291,IFERROR(VLOOKUP(INDEX('Member Census'!$B$23:$BC$1401,MATCH($A291,'Member Census'!$A$23:$A$1401,FALSE),MATCH(H$1,'Member Census'!$B$22:$BC$22,FALSE)),Key!$D$2:$F$29,3,FALSE),"")),H290),"")</f>
        <v/>
      </c>
      <c r="I291" s="7" t="str">
        <f>IF(TRIM(INDEX('Member Census'!$B$23:$BC$1401,MATCH($A291,'Member Census'!$A$23:$A$1401,FALSE),MATCH(I$1,'Member Census'!$B$22:$BC$22,FALSE)))="","",INDEX('Member Census'!$B$23:$BC$1401,MATCH($A291,'Member Census'!$A$23:$A$1401,FALSE),MATCH(I$1,'Member Census'!$B$22:$BC$22,FALSE)))</f>
        <v/>
      </c>
      <c r="J291" s="7"/>
      <c r="K291" s="7" t="str">
        <f>LEFT(TRIM(IF(TRIM(INDEX('Member Census'!$B$23:$BC$1401,MATCH($A291,'Member Census'!$A$23:$A$1401,FALSE),MATCH(K$1,'Member Census'!$B$22:$BC$22,FALSE)))="",IF(AND(TRIM($E291)&lt;&gt;"",$D291&gt;1),K290,""),INDEX('Member Census'!$B$23:$BC$1401,MATCH($A291,'Member Census'!$A$23:$A$1401,FALSE),MATCH(K$1,'Member Census'!$B$22:$BC$22,FALSE)))),5)</f>
        <v/>
      </c>
      <c r="L291" s="7" t="str">
        <f t="shared" si="19"/>
        <v/>
      </c>
      <c r="M291" s="7" t="str">
        <f>IF(TRIM($E291)&lt;&gt;"",TRIM(IF(TRIM(INDEX('Member Census'!$B$23:$BC$1401,MATCH($A291,'Member Census'!$A$23:$A$1401,FALSE),MATCH(M$1,'Member Census'!$B$22:$BC$22,FALSE)))="",IF(AND(TRIM($E291)&lt;&gt;"",$D291&gt;1),M290,"N"),INDEX('Member Census'!$B$23:$BC$1401,MATCH($A291,'Member Census'!$A$23:$A$1401,FALSE),MATCH(M$1,'Member Census'!$B$22:$BC$22,FALSE)))),"")</f>
        <v/>
      </c>
      <c r="N291" s="7"/>
      <c r="O291" s="7" t="str">
        <f>TRIM(IF(TRIM(INDEX('Member Census'!$B$23:$BC$1401,MATCH($A291,'Member Census'!$A$23:$A$1401,FALSE),MATCH(O$1,'Member Census'!$B$22:$BC$22,FALSE)))="",IF(AND(TRIM($E291)&lt;&gt;"",$D291&gt;1),O290,""),INDEX('Member Census'!$B$23:$BC$1401,MATCH($A291,'Member Census'!$A$23:$A$1401,FALSE),MATCH(O$1,'Member Census'!$B$22:$BC$22,FALSE))))</f>
        <v/>
      </c>
      <c r="P291" s="7" t="str">
        <f>TRIM(IF(TRIM(INDEX('Member Census'!$B$23:$BC$1401,MATCH($A291,'Member Census'!$A$23:$A$1401,FALSE),MATCH(P$1,'Member Census'!$B$22:$BC$22,FALSE)))="",IF(AND(TRIM($E291)&lt;&gt;"",$D291&gt;1),P290,""),INDEX('Member Census'!$B$23:$BC$1401,MATCH($A291,'Member Census'!$A$23:$A$1401,FALSE),MATCH(P$1,'Member Census'!$B$22:$BC$22,FALSE))))</f>
        <v/>
      </c>
      <c r="Q291" s="7"/>
    </row>
    <row r="292" spans="1:17" x14ac:dyDescent="0.3">
      <c r="A292" s="1">
        <f t="shared" si="17"/>
        <v>285</v>
      </c>
      <c r="B292" s="3"/>
      <c r="C292" s="7" t="str">
        <f t="shared" si="18"/>
        <v/>
      </c>
      <c r="D292" s="7" t="str">
        <f t="shared" si="16"/>
        <v/>
      </c>
      <c r="E292" s="9" t="str">
        <f>IF(TRIM(INDEX('Member Census'!$B$23:$BC$1401,MATCH($A292,'Member Census'!$A$23:$A$1401,FALSE),MATCH(E$1,'Member Census'!$B$22:$BC$22,FALSE)))="","",VLOOKUP(INDEX('Member Census'!$B$23:$BC$1401,MATCH($A292,'Member Census'!$A$23:$A$1401,FALSE),MATCH(E$1,'Member Census'!$B$22:$BC$22,FALSE)),Key!$A$2:$B$27,2,FALSE))</f>
        <v/>
      </c>
      <c r="F292" s="10" t="str">
        <f>IF(TRIM(INDEX('Member Census'!$B$23:$BC$1401,MATCH($A292,'Member Census'!$A$23:$A$1401,FALSE),MATCH(F$1,'Member Census'!$B$22:$BC$22,FALSE)))="","",TEXT(TRIM(INDEX('Member Census'!$B$23:$BC$1401,MATCH($A292,'Member Census'!$A$23:$A$1401,FALSE),MATCH(F$1,'Member Census'!$B$22:$BC$22,FALSE))),"mmddyyyy"))</f>
        <v/>
      </c>
      <c r="G292" s="7" t="str">
        <f>IF(TRIM($E292)&lt;&gt;"",IF($D292=1,IFERROR(VLOOKUP(INDEX('Member Census'!$B$23:$BC$1401,MATCH($A292,'Member Census'!$A$23:$A$1401,FALSE),MATCH(G$1,'Member Census'!$B$22:$BC$22,FALSE)),Key!$C$2:$F$29,4,FALSE),""),G291),"")</f>
        <v/>
      </c>
      <c r="H292" s="7" t="str">
        <f>IF(TRIM($E292)&lt;&gt;"",IF($D292=1,IF(TRIM(INDEX('Member Census'!$B$23:$BC$1401,MATCH($A292,'Member Census'!$A$23:$A$1401,FALSE),MATCH(H$1,'Member Census'!$B$22:$BC$22,FALSE)))="",$G292,IFERROR(VLOOKUP(INDEX('Member Census'!$B$23:$BC$1401,MATCH($A292,'Member Census'!$A$23:$A$1401,FALSE),MATCH(H$1,'Member Census'!$B$22:$BC$22,FALSE)),Key!$D$2:$F$29,3,FALSE),"")),H291),"")</f>
        <v/>
      </c>
      <c r="I292" s="7" t="str">
        <f>IF(TRIM(INDEX('Member Census'!$B$23:$BC$1401,MATCH($A292,'Member Census'!$A$23:$A$1401,FALSE),MATCH(I$1,'Member Census'!$B$22:$BC$22,FALSE)))="","",INDEX('Member Census'!$B$23:$BC$1401,MATCH($A292,'Member Census'!$A$23:$A$1401,FALSE),MATCH(I$1,'Member Census'!$B$22:$BC$22,FALSE)))</f>
        <v/>
      </c>
      <c r="J292" s="7"/>
      <c r="K292" s="7" t="str">
        <f>LEFT(TRIM(IF(TRIM(INDEX('Member Census'!$B$23:$BC$1401,MATCH($A292,'Member Census'!$A$23:$A$1401,FALSE),MATCH(K$1,'Member Census'!$B$22:$BC$22,FALSE)))="",IF(AND(TRIM($E292)&lt;&gt;"",$D292&gt;1),K291,""),INDEX('Member Census'!$B$23:$BC$1401,MATCH($A292,'Member Census'!$A$23:$A$1401,FALSE),MATCH(K$1,'Member Census'!$B$22:$BC$22,FALSE)))),5)</f>
        <v/>
      </c>
      <c r="L292" s="7" t="str">
        <f t="shared" si="19"/>
        <v/>
      </c>
      <c r="M292" s="7" t="str">
        <f>IF(TRIM($E292)&lt;&gt;"",TRIM(IF(TRIM(INDEX('Member Census'!$B$23:$BC$1401,MATCH($A292,'Member Census'!$A$23:$A$1401,FALSE),MATCH(M$1,'Member Census'!$B$22:$BC$22,FALSE)))="",IF(AND(TRIM($E292)&lt;&gt;"",$D292&gt;1),M291,"N"),INDEX('Member Census'!$B$23:$BC$1401,MATCH($A292,'Member Census'!$A$23:$A$1401,FALSE),MATCH(M$1,'Member Census'!$B$22:$BC$22,FALSE)))),"")</f>
        <v/>
      </c>
      <c r="N292" s="7"/>
      <c r="O292" s="7" t="str">
        <f>TRIM(IF(TRIM(INDEX('Member Census'!$B$23:$BC$1401,MATCH($A292,'Member Census'!$A$23:$A$1401,FALSE),MATCH(O$1,'Member Census'!$B$22:$BC$22,FALSE)))="",IF(AND(TRIM($E292)&lt;&gt;"",$D292&gt;1),O291,""),INDEX('Member Census'!$B$23:$BC$1401,MATCH($A292,'Member Census'!$A$23:$A$1401,FALSE),MATCH(O$1,'Member Census'!$B$22:$BC$22,FALSE))))</f>
        <v/>
      </c>
      <c r="P292" s="7" t="str">
        <f>TRIM(IF(TRIM(INDEX('Member Census'!$B$23:$BC$1401,MATCH($A292,'Member Census'!$A$23:$A$1401,FALSE),MATCH(P$1,'Member Census'!$B$22:$BC$22,FALSE)))="",IF(AND(TRIM($E292)&lt;&gt;"",$D292&gt;1),P291,""),INDEX('Member Census'!$B$23:$BC$1401,MATCH($A292,'Member Census'!$A$23:$A$1401,FALSE),MATCH(P$1,'Member Census'!$B$22:$BC$22,FALSE))))</f>
        <v/>
      </c>
      <c r="Q292" s="7"/>
    </row>
    <row r="293" spans="1:17" x14ac:dyDescent="0.3">
      <c r="A293" s="1">
        <f t="shared" si="17"/>
        <v>286</v>
      </c>
      <c r="B293" s="3"/>
      <c r="C293" s="7" t="str">
        <f t="shared" si="18"/>
        <v/>
      </c>
      <c r="D293" s="7" t="str">
        <f t="shared" si="16"/>
        <v/>
      </c>
      <c r="E293" s="9" t="str">
        <f>IF(TRIM(INDEX('Member Census'!$B$23:$BC$1401,MATCH($A293,'Member Census'!$A$23:$A$1401,FALSE),MATCH(E$1,'Member Census'!$B$22:$BC$22,FALSE)))="","",VLOOKUP(INDEX('Member Census'!$B$23:$BC$1401,MATCH($A293,'Member Census'!$A$23:$A$1401,FALSE),MATCH(E$1,'Member Census'!$B$22:$BC$22,FALSE)),Key!$A$2:$B$27,2,FALSE))</f>
        <v/>
      </c>
      <c r="F293" s="10" t="str">
        <f>IF(TRIM(INDEX('Member Census'!$B$23:$BC$1401,MATCH($A293,'Member Census'!$A$23:$A$1401,FALSE),MATCH(F$1,'Member Census'!$B$22:$BC$22,FALSE)))="","",TEXT(TRIM(INDEX('Member Census'!$B$23:$BC$1401,MATCH($A293,'Member Census'!$A$23:$A$1401,FALSE),MATCH(F$1,'Member Census'!$B$22:$BC$22,FALSE))),"mmddyyyy"))</f>
        <v/>
      </c>
      <c r="G293" s="7" t="str">
        <f>IF(TRIM($E293)&lt;&gt;"",IF($D293=1,IFERROR(VLOOKUP(INDEX('Member Census'!$B$23:$BC$1401,MATCH($A293,'Member Census'!$A$23:$A$1401,FALSE),MATCH(G$1,'Member Census'!$B$22:$BC$22,FALSE)),Key!$C$2:$F$29,4,FALSE),""),G292),"")</f>
        <v/>
      </c>
      <c r="H293" s="7" t="str">
        <f>IF(TRIM($E293)&lt;&gt;"",IF($D293=1,IF(TRIM(INDEX('Member Census'!$B$23:$BC$1401,MATCH($A293,'Member Census'!$A$23:$A$1401,FALSE),MATCH(H$1,'Member Census'!$B$22:$BC$22,FALSE)))="",$G293,IFERROR(VLOOKUP(INDEX('Member Census'!$B$23:$BC$1401,MATCH($A293,'Member Census'!$A$23:$A$1401,FALSE),MATCH(H$1,'Member Census'!$B$22:$BC$22,FALSE)),Key!$D$2:$F$29,3,FALSE),"")),H292),"")</f>
        <v/>
      </c>
      <c r="I293" s="7" t="str">
        <f>IF(TRIM(INDEX('Member Census'!$B$23:$BC$1401,MATCH($A293,'Member Census'!$A$23:$A$1401,FALSE),MATCH(I$1,'Member Census'!$B$22:$BC$22,FALSE)))="","",INDEX('Member Census'!$B$23:$BC$1401,MATCH($A293,'Member Census'!$A$23:$A$1401,FALSE),MATCH(I$1,'Member Census'!$B$22:$BC$22,FALSE)))</f>
        <v/>
      </c>
      <c r="J293" s="7"/>
      <c r="K293" s="7" t="str">
        <f>LEFT(TRIM(IF(TRIM(INDEX('Member Census'!$B$23:$BC$1401,MATCH($A293,'Member Census'!$A$23:$A$1401,FALSE),MATCH(K$1,'Member Census'!$B$22:$BC$22,FALSE)))="",IF(AND(TRIM($E293)&lt;&gt;"",$D293&gt;1),K292,""),INDEX('Member Census'!$B$23:$BC$1401,MATCH($A293,'Member Census'!$A$23:$A$1401,FALSE),MATCH(K$1,'Member Census'!$B$22:$BC$22,FALSE)))),5)</f>
        <v/>
      </c>
      <c r="L293" s="7" t="str">
        <f t="shared" si="19"/>
        <v/>
      </c>
      <c r="M293" s="7" t="str">
        <f>IF(TRIM($E293)&lt;&gt;"",TRIM(IF(TRIM(INDEX('Member Census'!$B$23:$BC$1401,MATCH($A293,'Member Census'!$A$23:$A$1401,FALSE),MATCH(M$1,'Member Census'!$B$22:$BC$22,FALSE)))="",IF(AND(TRIM($E293)&lt;&gt;"",$D293&gt;1),M292,"N"),INDEX('Member Census'!$B$23:$BC$1401,MATCH($A293,'Member Census'!$A$23:$A$1401,FALSE),MATCH(M$1,'Member Census'!$B$22:$BC$22,FALSE)))),"")</f>
        <v/>
      </c>
      <c r="N293" s="7"/>
      <c r="O293" s="7" t="str">
        <f>TRIM(IF(TRIM(INDEX('Member Census'!$B$23:$BC$1401,MATCH($A293,'Member Census'!$A$23:$A$1401,FALSE),MATCH(O$1,'Member Census'!$B$22:$BC$22,FALSE)))="",IF(AND(TRIM($E293)&lt;&gt;"",$D293&gt;1),O292,""),INDEX('Member Census'!$B$23:$BC$1401,MATCH($A293,'Member Census'!$A$23:$A$1401,FALSE),MATCH(O$1,'Member Census'!$B$22:$BC$22,FALSE))))</f>
        <v/>
      </c>
      <c r="P293" s="7" t="str">
        <f>TRIM(IF(TRIM(INDEX('Member Census'!$B$23:$BC$1401,MATCH($A293,'Member Census'!$A$23:$A$1401,FALSE),MATCH(P$1,'Member Census'!$B$22:$BC$22,FALSE)))="",IF(AND(TRIM($E293)&lt;&gt;"",$D293&gt;1),P292,""),INDEX('Member Census'!$B$23:$BC$1401,MATCH($A293,'Member Census'!$A$23:$A$1401,FALSE),MATCH(P$1,'Member Census'!$B$22:$BC$22,FALSE))))</f>
        <v/>
      </c>
      <c r="Q293" s="7"/>
    </row>
    <row r="294" spans="1:17" x14ac:dyDescent="0.3">
      <c r="A294" s="1">
        <f t="shared" si="17"/>
        <v>287</v>
      </c>
      <c r="B294" s="3"/>
      <c r="C294" s="7" t="str">
        <f t="shared" si="18"/>
        <v/>
      </c>
      <c r="D294" s="7" t="str">
        <f t="shared" si="16"/>
        <v/>
      </c>
      <c r="E294" s="9" t="str">
        <f>IF(TRIM(INDEX('Member Census'!$B$23:$BC$1401,MATCH($A294,'Member Census'!$A$23:$A$1401,FALSE),MATCH(E$1,'Member Census'!$B$22:$BC$22,FALSE)))="","",VLOOKUP(INDEX('Member Census'!$B$23:$BC$1401,MATCH($A294,'Member Census'!$A$23:$A$1401,FALSE),MATCH(E$1,'Member Census'!$B$22:$BC$22,FALSE)),Key!$A$2:$B$27,2,FALSE))</f>
        <v/>
      </c>
      <c r="F294" s="10" t="str">
        <f>IF(TRIM(INDEX('Member Census'!$B$23:$BC$1401,MATCH($A294,'Member Census'!$A$23:$A$1401,FALSE),MATCH(F$1,'Member Census'!$B$22:$BC$22,FALSE)))="","",TEXT(TRIM(INDEX('Member Census'!$B$23:$BC$1401,MATCH($A294,'Member Census'!$A$23:$A$1401,FALSE),MATCH(F$1,'Member Census'!$B$22:$BC$22,FALSE))),"mmddyyyy"))</f>
        <v/>
      </c>
      <c r="G294" s="7" t="str">
        <f>IF(TRIM($E294)&lt;&gt;"",IF($D294=1,IFERROR(VLOOKUP(INDEX('Member Census'!$B$23:$BC$1401,MATCH($A294,'Member Census'!$A$23:$A$1401,FALSE),MATCH(G$1,'Member Census'!$B$22:$BC$22,FALSE)),Key!$C$2:$F$29,4,FALSE),""),G293),"")</f>
        <v/>
      </c>
      <c r="H294" s="7" t="str">
        <f>IF(TRIM($E294)&lt;&gt;"",IF($D294=1,IF(TRIM(INDEX('Member Census'!$B$23:$BC$1401,MATCH($A294,'Member Census'!$A$23:$A$1401,FALSE),MATCH(H$1,'Member Census'!$B$22:$BC$22,FALSE)))="",$G294,IFERROR(VLOOKUP(INDEX('Member Census'!$B$23:$BC$1401,MATCH($A294,'Member Census'!$A$23:$A$1401,FALSE),MATCH(H$1,'Member Census'!$B$22:$BC$22,FALSE)),Key!$D$2:$F$29,3,FALSE),"")),H293),"")</f>
        <v/>
      </c>
      <c r="I294" s="7" t="str">
        <f>IF(TRIM(INDEX('Member Census'!$B$23:$BC$1401,MATCH($A294,'Member Census'!$A$23:$A$1401,FALSE),MATCH(I$1,'Member Census'!$B$22:$BC$22,FALSE)))="","",INDEX('Member Census'!$B$23:$BC$1401,MATCH($A294,'Member Census'!$A$23:$A$1401,FALSE),MATCH(I$1,'Member Census'!$B$22:$BC$22,FALSE)))</f>
        <v/>
      </c>
      <c r="J294" s="7"/>
      <c r="K294" s="7" t="str">
        <f>LEFT(TRIM(IF(TRIM(INDEX('Member Census'!$B$23:$BC$1401,MATCH($A294,'Member Census'!$A$23:$A$1401,FALSE),MATCH(K$1,'Member Census'!$B$22:$BC$22,FALSE)))="",IF(AND(TRIM($E294)&lt;&gt;"",$D294&gt;1),K293,""),INDEX('Member Census'!$B$23:$BC$1401,MATCH($A294,'Member Census'!$A$23:$A$1401,FALSE),MATCH(K$1,'Member Census'!$B$22:$BC$22,FALSE)))),5)</f>
        <v/>
      </c>
      <c r="L294" s="7" t="str">
        <f t="shared" si="19"/>
        <v/>
      </c>
      <c r="M294" s="7" t="str">
        <f>IF(TRIM($E294)&lt;&gt;"",TRIM(IF(TRIM(INDEX('Member Census'!$B$23:$BC$1401,MATCH($A294,'Member Census'!$A$23:$A$1401,FALSE),MATCH(M$1,'Member Census'!$B$22:$BC$22,FALSE)))="",IF(AND(TRIM($E294)&lt;&gt;"",$D294&gt;1),M293,"N"),INDEX('Member Census'!$B$23:$BC$1401,MATCH($A294,'Member Census'!$A$23:$A$1401,FALSE),MATCH(M$1,'Member Census'!$B$22:$BC$22,FALSE)))),"")</f>
        <v/>
      </c>
      <c r="N294" s="7"/>
      <c r="O294" s="7" t="str">
        <f>TRIM(IF(TRIM(INDEX('Member Census'!$B$23:$BC$1401,MATCH($A294,'Member Census'!$A$23:$A$1401,FALSE),MATCH(O$1,'Member Census'!$B$22:$BC$22,FALSE)))="",IF(AND(TRIM($E294)&lt;&gt;"",$D294&gt;1),O293,""),INDEX('Member Census'!$B$23:$BC$1401,MATCH($A294,'Member Census'!$A$23:$A$1401,FALSE),MATCH(O$1,'Member Census'!$B$22:$BC$22,FALSE))))</f>
        <v/>
      </c>
      <c r="P294" s="7" t="str">
        <f>TRIM(IF(TRIM(INDEX('Member Census'!$B$23:$BC$1401,MATCH($A294,'Member Census'!$A$23:$A$1401,FALSE),MATCH(P$1,'Member Census'!$B$22:$BC$22,FALSE)))="",IF(AND(TRIM($E294)&lt;&gt;"",$D294&gt;1),P293,""),INDEX('Member Census'!$B$23:$BC$1401,MATCH($A294,'Member Census'!$A$23:$A$1401,FALSE),MATCH(P$1,'Member Census'!$B$22:$BC$22,FALSE))))</f>
        <v/>
      </c>
      <c r="Q294" s="7"/>
    </row>
    <row r="295" spans="1:17" x14ac:dyDescent="0.3">
      <c r="A295" s="1">
        <f t="shared" si="17"/>
        <v>288</v>
      </c>
      <c r="B295" s="3"/>
      <c r="C295" s="7" t="str">
        <f t="shared" si="18"/>
        <v/>
      </c>
      <c r="D295" s="7" t="str">
        <f t="shared" si="16"/>
        <v/>
      </c>
      <c r="E295" s="9" t="str">
        <f>IF(TRIM(INDEX('Member Census'!$B$23:$BC$1401,MATCH($A295,'Member Census'!$A$23:$A$1401,FALSE),MATCH(E$1,'Member Census'!$B$22:$BC$22,FALSE)))="","",VLOOKUP(INDEX('Member Census'!$B$23:$BC$1401,MATCH($A295,'Member Census'!$A$23:$A$1401,FALSE),MATCH(E$1,'Member Census'!$B$22:$BC$22,FALSE)),Key!$A$2:$B$27,2,FALSE))</f>
        <v/>
      </c>
      <c r="F295" s="10" t="str">
        <f>IF(TRIM(INDEX('Member Census'!$B$23:$BC$1401,MATCH($A295,'Member Census'!$A$23:$A$1401,FALSE),MATCH(F$1,'Member Census'!$B$22:$BC$22,FALSE)))="","",TEXT(TRIM(INDEX('Member Census'!$B$23:$BC$1401,MATCH($A295,'Member Census'!$A$23:$A$1401,FALSE),MATCH(F$1,'Member Census'!$B$22:$BC$22,FALSE))),"mmddyyyy"))</f>
        <v/>
      </c>
      <c r="G295" s="7" t="str">
        <f>IF(TRIM($E295)&lt;&gt;"",IF($D295=1,IFERROR(VLOOKUP(INDEX('Member Census'!$B$23:$BC$1401,MATCH($A295,'Member Census'!$A$23:$A$1401,FALSE),MATCH(G$1,'Member Census'!$B$22:$BC$22,FALSE)),Key!$C$2:$F$29,4,FALSE),""),G294),"")</f>
        <v/>
      </c>
      <c r="H295" s="7" t="str">
        <f>IF(TRIM($E295)&lt;&gt;"",IF($D295=1,IF(TRIM(INDEX('Member Census'!$B$23:$BC$1401,MATCH($A295,'Member Census'!$A$23:$A$1401,FALSE),MATCH(H$1,'Member Census'!$B$22:$BC$22,FALSE)))="",$G295,IFERROR(VLOOKUP(INDEX('Member Census'!$B$23:$BC$1401,MATCH($A295,'Member Census'!$A$23:$A$1401,FALSE),MATCH(H$1,'Member Census'!$B$22:$BC$22,FALSE)),Key!$D$2:$F$29,3,FALSE),"")),H294),"")</f>
        <v/>
      </c>
      <c r="I295" s="7" t="str">
        <f>IF(TRIM(INDEX('Member Census'!$B$23:$BC$1401,MATCH($A295,'Member Census'!$A$23:$A$1401,FALSE),MATCH(I$1,'Member Census'!$B$22:$BC$22,FALSE)))="","",INDEX('Member Census'!$B$23:$BC$1401,MATCH($A295,'Member Census'!$A$23:$A$1401,FALSE),MATCH(I$1,'Member Census'!$B$22:$BC$22,FALSE)))</f>
        <v/>
      </c>
      <c r="J295" s="7"/>
      <c r="K295" s="7" t="str">
        <f>LEFT(TRIM(IF(TRIM(INDEX('Member Census'!$B$23:$BC$1401,MATCH($A295,'Member Census'!$A$23:$A$1401,FALSE),MATCH(K$1,'Member Census'!$B$22:$BC$22,FALSE)))="",IF(AND(TRIM($E295)&lt;&gt;"",$D295&gt;1),K294,""),INDEX('Member Census'!$B$23:$BC$1401,MATCH($A295,'Member Census'!$A$23:$A$1401,FALSE),MATCH(K$1,'Member Census'!$B$22:$BC$22,FALSE)))),5)</f>
        <v/>
      </c>
      <c r="L295" s="7" t="str">
        <f t="shared" si="19"/>
        <v/>
      </c>
      <c r="M295" s="7" t="str">
        <f>IF(TRIM($E295)&lt;&gt;"",TRIM(IF(TRIM(INDEX('Member Census'!$B$23:$BC$1401,MATCH($A295,'Member Census'!$A$23:$A$1401,FALSE),MATCH(M$1,'Member Census'!$B$22:$BC$22,FALSE)))="",IF(AND(TRIM($E295)&lt;&gt;"",$D295&gt;1),M294,"N"),INDEX('Member Census'!$B$23:$BC$1401,MATCH($A295,'Member Census'!$A$23:$A$1401,FALSE),MATCH(M$1,'Member Census'!$B$22:$BC$22,FALSE)))),"")</f>
        <v/>
      </c>
      <c r="N295" s="7"/>
      <c r="O295" s="7" t="str">
        <f>TRIM(IF(TRIM(INDEX('Member Census'!$B$23:$BC$1401,MATCH($A295,'Member Census'!$A$23:$A$1401,FALSE),MATCH(O$1,'Member Census'!$B$22:$BC$22,FALSE)))="",IF(AND(TRIM($E295)&lt;&gt;"",$D295&gt;1),O294,""),INDEX('Member Census'!$B$23:$BC$1401,MATCH($A295,'Member Census'!$A$23:$A$1401,FALSE),MATCH(O$1,'Member Census'!$B$22:$BC$22,FALSE))))</f>
        <v/>
      </c>
      <c r="P295" s="7" t="str">
        <f>TRIM(IF(TRIM(INDEX('Member Census'!$B$23:$BC$1401,MATCH($A295,'Member Census'!$A$23:$A$1401,FALSE),MATCH(P$1,'Member Census'!$B$22:$BC$22,FALSE)))="",IF(AND(TRIM($E295)&lt;&gt;"",$D295&gt;1),P294,""),INDEX('Member Census'!$B$23:$BC$1401,MATCH($A295,'Member Census'!$A$23:$A$1401,FALSE),MATCH(P$1,'Member Census'!$B$22:$BC$22,FALSE))))</f>
        <v/>
      </c>
      <c r="Q295" s="7"/>
    </row>
    <row r="296" spans="1:17" x14ac:dyDescent="0.3">
      <c r="A296" s="1">
        <f t="shared" si="17"/>
        <v>289</v>
      </c>
      <c r="B296" s="3"/>
      <c r="C296" s="7" t="str">
        <f t="shared" si="18"/>
        <v/>
      </c>
      <c r="D296" s="7" t="str">
        <f t="shared" si="16"/>
        <v/>
      </c>
      <c r="E296" s="9" t="str">
        <f>IF(TRIM(INDEX('Member Census'!$B$23:$BC$1401,MATCH($A296,'Member Census'!$A$23:$A$1401,FALSE),MATCH(E$1,'Member Census'!$B$22:$BC$22,FALSE)))="","",VLOOKUP(INDEX('Member Census'!$B$23:$BC$1401,MATCH($A296,'Member Census'!$A$23:$A$1401,FALSE),MATCH(E$1,'Member Census'!$B$22:$BC$22,FALSE)),Key!$A$2:$B$27,2,FALSE))</f>
        <v/>
      </c>
      <c r="F296" s="10" t="str">
        <f>IF(TRIM(INDEX('Member Census'!$B$23:$BC$1401,MATCH($A296,'Member Census'!$A$23:$A$1401,FALSE),MATCH(F$1,'Member Census'!$B$22:$BC$22,FALSE)))="","",TEXT(TRIM(INDEX('Member Census'!$B$23:$BC$1401,MATCH($A296,'Member Census'!$A$23:$A$1401,FALSE),MATCH(F$1,'Member Census'!$B$22:$BC$22,FALSE))),"mmddyyyy"))</f>
        <v/>
      </c>
      <c r="G296" s="7" t="str">
        <f>IF(TRIM($E296)&lt;&gt;"",IF($D296=1,IFERROR(VLOOKUP(INDEX('Member Census'!$B$23:$BC$1401,MATCH($A296,'Member Census'!$A$23:$A$1401,FALSE),MATCH(G$1,'Member Census'!$B$22:$BC$22,FALSE)),Key!$C$2:$F$29,4,FALSE),""),G295),"")</f>
        <v/>
      </c>
      <c r="H296" s="7" t="str">
        <f>IF(TRIM($E296)&lt;&gt;"",IF($D296=1,IF(TRIM(INDEX('Member Census'!$B$23:$BC$1401,MATCH($A296,'Member Census'!$A$23:$A$1401,FALSE),MATCH(H$1,'Member Census'!$B$22:$BC$22,FALSE)))="",$G296,IFERROR(VLOOKUP(INDEX('Member Census'!$B$23:$BC$1401,MATCH($A296,'Member Census'!$A$23:$A$1401,FALSE),MATCH(H$1,'Member Census'!$B$22:$BC$22,FALSE)),Key!$D$2:$F$29,3,FALSE),"")),H295),"")</f>
        <v/>
      </c>
      <c r="I296" s="7" t="str">
        <f>IF(TRIM(INDEX('Member Census'!$B$23:$BC$1401,MATCH($A296,'Member Census'!$A$23:$A$1401,FALSE),MATCH(I$1,'Member Census'!$B$22:$BC$22,FALSE)))="","",INDEX('Member Census'!$B$23:$BC$1401,MATCH($A296,'Member Census'!$A$23:$A$1401,FALSE),MATCH(I$1,'Member Census'!$B$22:$BC$22,FALSE)))</f>
        <v/>
      </c>
      <c r="J296" s="7"/>
      <c r="K296" s="7" t="str">
        <f>LEFT(TRIM(IF(TRIM(INDEX('Member Census'!$B$23:$BC$1401,MATCH($A296,'Member Census'!$A$23:$A$1401,FALSE),MATCH(K$1,'Member Census'!$B$22:$BC$22,FALSE)))="",IF(AND(TRIM($E296)&lt;&gt;"",$D296&gt;1),K295,""),INDEX('Member Census'!$B$23:$BC$1401,MATCH($A296,'Member Census'!$A$23:$A$1401,FALSE),MATCH(K$1,'Member Census'!$B$22:$BC$22,FALSE)))),5)</f>
        <v/>
      </c>
      <c r="L296" s="7" t="str">
        <f t="shared" si="19"/>
        <v/>
      </c>
      <c r="M296" s="7" t="str">
        <f>IF(TRIM($E296)&lt;&gt;"",TRIM(IF(TRIM(INDEX('Member Census'!$B$23:$BC$1401,MATCH($A296,'Member Census'!$A$23:$A$1401,FALSE),MATCH(M$1,'Member Census'!$B$22:$BC$22,FALSE)))="",IF(AND(TRIM($E296)&lt;&gt;"",$D296&gt;1),M295,"N"),INDEX('Member Census'!$B$23:$BC$1401,MATCH($A296,'Member Census'!$A$23:$A$1401,FALSE),MATCH(M$1,'Member Census'!$B$22:$BC$22,FALSE)))),"")</f>
        <v/>
      </c>
      <c r="N296" s="7"/>
      <c r="O296" s="7" t="str">
        <f>TRIM(IF(TRIM(INDEX('Member Census'!$B$23:$BC$1401,MATCH($A296,'Member Census'!$A$23:$A$1401,FALSE),MATCH(O$1,'Member Census'!$B$22:$BC$22,FALSE)))="",IF(AND(TRIM($E296)&lt;&gt;"",$D296&gt;1),O295,""),INDEX('Member Census'!$B$23:$BC$1401,MATCH($A296,'Member Census'!$A$23:$A$1401,FALSE),MATCH(O$1,'Member Census'!$B$22:$BC$22,FALSE))))</f>
        <v/>
      </c>
      <c r="P296" s="7" t="str">
        <f>TRIM(IF(TRIM(INDEX('Member Census'!$B$23:$BC$1401,MATCH($A296,'Member Census'!$A$23:$A$1401,FALSE),MATCH(P$1,'Member Census'!$B$22:$BC$22,FALSE)))="",IF(AND(TRIM($E296)&lt;&gt;"",$D296&gt;1),P295,""),INDEX('Member Census'!$B$23:$BC$1401,MATCH($A296,'Member Census'!$A$23:$A$1401,FALSE),MATCH(P$1,'Member Census'!$B$22:$BC$22,FALSE))))</f>
        <v/>
      </c>
      <c r="Q296" s="7"/>
    </row>
    <row r="297" spans="1:17" x14ac:dyDescent="0.3">
      <c r="A297" s="1">
        <f t="shared" si="17"/>
        <v>290</v>
      </c>
      <c r="B297" s="3"/>
      <c r="C297" s="7" t="str">
        <f t="shared" si="18"/>
        <v/>
      </c>
      <c r="D297" s="7" t="str">
        <f t="shared" si="16"/>
        <v/>
      </c>
      <c r="E297" s="9" t="str">
        <f>IF(TRIM(INDEX('Member Census'!$B$23:$BC$1401,MATCH($A297,'Member Census'!$A$23:$A$1401,FALSE),MATCH(E$1,'Member Census'!$B$22:$BC$22,FALSE)))="","",VLOOKUP(INDEX('Member Census'!$B$23:$BC$1401,MATCH($A297,'Member Census'!$A$23:$A$1401,FALSE),MATCH(E$1,'Member Census'!$B$22:$BC$22,FALSE)),Key!$A$2:$B$27,2,FALSE))</f>
        <v/>
      </c>
      <c r="F297" s="10" t="str">
        <f>IF(TRIM(INDEX('Member Census'!$B$23:$BC$1401,MATCH($A297,'Member Census'!$A$23:$A$1401,FALSE),MATCH(F$1,'Member Census'!$B$22:$BC$22,FALSE)))="","",TEXT(TRIM(INDEX('Member Census'!$B$23:$BC$1401,MATCH($A297,'Member Census'!$A$23:$A$1401,FALSE),MATCH(F$1,'Member Census'!$B$22:$BC$22,FALSE))),"mmddyyyy"))</f>
        <v/>
      </c>
      <c r="G297" s="7" t="str">
        <f>IF(TRIM($E297)&lt;&gt;"",IF($D297=1,IFERROR(VLOOKUP(INDEX('Member Census'!$B$23:$BC$1401,MATCH($A297,'Member Census'!$A$23:$A$1401,FALSE),MATCH(G$1,'Member Census'!$B$22:$BC$22,FALSE)),Key!$C$2:$F$29,4,FALSE),""),G296),"")</f>
        <v/>
      </c>
      <c r="H297" s="7" t="str">
        <f>IF(TRIM($E297)&lt;&gt;"",IF($D297=1,IF(TRIM(INDEX('Member Census'!$B$23:$BC$1401,MATCH($A297,'Member Census'!$A$23:$A$1401,FALSE),MATCH(H$1,'Member Census'!$B$22:$BC$22,FALSE)))="",$G297,IFERROR(VLOOKUP(INDEX('Member Census'!$B$23:$BC$1401,MATCH($A297,'Member Census'!$A$23:$A$1401,FALSE),MATCH(H$1,'Member Census'!$B$22:$BC$22,FALSE)),Key!$D$2:$F$29,3,FALSE),"")),H296),"")</f>
        <v/>
      </c>
      <c r="I297" s="7" t="str">
        <f>IF(TRIM(INDEX('Member Census'!$B$23:$BC$1401,MATCH($A297,'Member Census'!$A$23:$A$1401,FALSE),MATCH(I$1,'Member Census'!$B$22:$BC$22,FALSE)))="","",INDEX('Member Census'!$B$23:$BC$1401,MATCH($A297,'Member Census'!$A$23:$A$1401,FALSE),MATCH(I$1,'Member Census'!$B$22:$BC$22,FALSE)))</f>
        <v/>
      </c>
      <c r="J297" s="7"/>
      <c r="K297" s="7" t="str">
        <f>LEFT(TRIM(IF(TRIM(INDEX('Member Census'!$B$23:$BC$1401,MATCH($A297,'Member Census'!$A$23:$A$1401,FALSE),MATCH(K$1,'Member Census'!$B$22:$BC$22,FALSE)))="",IF(AND(TRIM($E297)&lt;&gt;"",$D297&gt;1),K296,""),INDEX('Member Census'!$B$23:$BC$1401,MATCH($A297,'Member Census'!$A$23:$A$1401,FALSE),MATCH(K$1,'Member Census'!$B$22:$BC$22,FALSE)))),5)</f>
        <v/>
      </c>
      <c r="L297" s="7" t="str">
        <f t="shared" si="19"/>
        <v/>
      </c>
      <c r="M297" s="7" t="str">
        <f>IF(TRIM($E297)&lt;&gt;"",TRIM(IF(TRIM(INDEX('Member Census'!$B$23:$BC$1401,MATCH($A297,'Member Census'!$A$23:$A$1401,FALSE),MATCH(M$1,'Member Census'!$B$22:$BC$22,FALSE)))="",IF(AND(TRIM($E297)&lt;&gt;"",$D297&gt;1),M296,"N"),INDEX('Member Census'!$B$23:$BC$1401,MATCH($A297,'Member Census'!$A$23:$A$1401,FALSE),MATCH(M$1,'Member Census'!$B$22:$BC$22,FALSE)))),"")</f>
        <v/>
      </c>
      <c r="N297" s="7"/>
      <c r="O297" s="7" t="str">
        <f>TRIM(IF(TRIM(INDEX('Member Census'!$B$23:$BC$1401,MATCH($A297,'Member Census'!$A$23:$A$1401,FALSE),MATCH(O$1,'Member Census'!$B$22:$BC$22,FALSE)))="",IF(AND(TRIM($E297)&lt;&gt;"",$D297&gt;1),O296,""),INDEX('Member Census'!$B$23:$BC$1401,MATCH($A297,'Member Census'!$A$23:$A$1401,FALSE),MATCH(O$1,'Member Census'!$B$22:$BC$22,FALSE))))</f>
        <v/>
      </c>
      <c r="P297" s="7" t="str">
        <f>TRIM(IF(TRIM(INDEX('Member Census'!$B$23:$BC$1401,MATCH($A297,'Member Census'!$A$23:$A$1401,FALSE),MATCH(P$1,'Member Census'!$B$22:$BC$22,FALSE)))="",IF(AND(TRIM($E297)&lt;&gt;"",$D297&gt;1),P296,""),INDEX('Member Census'!$B$23:$BC$1401,MATCH($A297,'Member Census'!$A$23:$A$1401,FALSE),MATCH(P$1,'Member Census'!$B$22:$BC$22,FALSE))))</f>
        <v/>
      </c>
      <c r="Q297" s="7"/>
    </row>
    <row r="298" spans="1:17" x14ac:dyDescent="0.3">
      <c r="A298" s="1">
        <f t="shared" si="17"/>
        <v>291</v>
      </c>
      <c r="B298" s="3"/>
      <c r="C298" s="7" t="str">
        <f t="shared" si="18"/>
        <v/>
      </c>
      <c r="D298" s="7" t="str">
        <f t="shared" si="16"/>
        <v/>
      </c>
      <c r="E298" s="9" t="str">
        <f>IF(TRIM(INDEX('Member Census'!$B$23:$BC$1401,MATCH($A298,'Member Census'!$A$23:$A$1401,FALSE),MATCH(E$1,'Member Census'!$B$22:$BC$22,FALSE)))="","",VLOOKUP(INDEX('Member Census'!$B$23:$BC$1401,MATCH($A298,'Member Census'!$A$23:$A$1401,FALSE),MATCH(E$1,'Member Census'!$B$22:$BC$22,FALSE)),Key!$A$2:$B$27,2,FALSE))</f>
        <v/>
      </c>
      <c r="F298" s="10" t="str">
        <f>IF(TRIM(INDEX('Member Census'!$B$23:$BC$1401,MATCH($A298,'Member Census'!$A$23:$A$1401,FALSE),MATCH(F$1,'Member Census'!$B$22:$BC$22,FALSE)))="","",TEXT(TRIM(INDEX('Member Census'!$B$23:$BC$1401,MATCH($A298,'Member Census'!$A$23:$A$1401,FALSE),MATCH(F$1,'Member Census'!$B$22:$BC$22,FALSE))),"mmddyyyy"))</f>
        <v/>
      </c>
      <c r="G298" s="7" t="str">
        <f>IF(TRIM($E298)&lt;&gt;"",IF($D298=1,IFERROR(VLOOKUP(INDEX('Member Census'!$B$23:$BC$1401,MATCH($A298,'Member Census'!$A$23:$A$1401,FALSE),MATCH(G$1,'Member Census'!$B$22:$BC$22,FALSE)),Key!$C$2:$F$29,4,FALSE),""),G297),"")</f>
        <v/>
      </c>
      <c r="H298" s="7" t="str">
        <f>IF(TRIM($E298)&lt;&gt;"",IF($D298=1,IF(TRIM(INDEX('Member Census'!$B$23:$BC$1401,MATCH($A298,'Member Census'!$A$23:$A$1401,FALSE),MATCH(H$1,'Member Census'!$B$22:$BC$22,FALSE)))="",$G298,IFERROR(VLOOKUP(INDEX('Member Census'!$B$23:$BC$1401,MATCH($A298,'Member Census'!$A$23:$A$1401,FALSE),MATCH(H$1,'Member Census'!$B$22:$BC$22,FALSE)),Key!$D$2:$F$29,3,FALSE),"")),H297),"")</f>
        <v/>
      </c>
      <c r="I298" s="7" t="str">
        <f>IF(TRIM(INDEX('Member Census'!$B$23:$BC$1401,MATCH($A298,'Member Census'!$A$23:$A$1401,FALSE),MATCH(I$1,'Member Census'!$B$22:$BC$22,FALSE)))="","",INDEX('Member Census'!$B$23:$BC$1401,MATCH($A298,'Member Census'!$A$23:$A$1401,FALSE),MATCH(I$1,'Member Census'!$B$22:$BC$22,FALSE)))</f>
        <v/>
      </c>
      <c r="J298" s="7"/>
      <c r="K298" s="7" t="str">
        <f>LEFT(TRIM(IF(TRIM(INDEX('Member Census'!$B$23:$BC$1401,MATCH($A298,'Member Census'!$A$23:$A$1401,FALSE),MATCH(K$1,'Member Census'!$B$22:$BC$22,FALSE)))="",IF(AND(TRIM($E298)&lt;&gt;"",$D298&gt;1),K297,""),INDEX('Member Census'!$B$23:$BC$1401,MATCH($A298,'Member Census'!$A$23:$A$1401,FALSE),MATCH(K$1,'Member Census'!$B$22:$BC$22,FALSE)))),5)</f>
        <v/>
      </c>
      <c r="L298" s="7" t="str">
        <f t="shared" si="19"/>
        <v/>
      </c>
      <c r="M298" s="7" t="str">
        <f>IF(TRIM($E298)&lt;&gt;"",TRIM(IF(TRIM(INDEX('Member Census'!$B$23:$BC$1401,MATCH($A298,'Member Census'!$A$23:$A$1401,FALSE),MATCH(M$1,'Member Census'!$B$22:$BC$22,FALSE)))="",IF(AND(TRIM($E298)&lt;&gt;"",$D298&gt;1),M297,"N"),INDEX('Member Census'!$B$23:$BC$1401,MATCH($A298,'Member Census'!$A$23:$A$1401,FALSE),MATCH(M$1,'Member Census'!$B$22:$BC$22,FALSE)))),"")</f>
        <v/>
      </c>
      <c r="N298" s="7"/>
      <c r="O298" s="7" t="str">
        <f>TRIM(IF(TRIM(INDEX('Member Census'!$B$23:$BC$1401,MATCH($A298,'Member Census'!$A$23:$A$1401,FALSE),MATCH(O$1,'Member Census'!$B$22:$BC$22,FALSE)))="",IF(AND(TRIM($E298)&lt;&gt;"",$D298&gt;1),O297,""),INDEX('Member Census'!$B$23:$BC$1401,MATCH($A298,'Member Census'!$A$23:$A$1401,FALSE),MATCH(O$1,'Member Census'!$B$22:$BC$22,FALSE))))</f>
        <v/>
      </c>
      <c r="P298" s="7" t="str">
        <f>TRIM(IF(TRIM(INDEX('Member Census'!$B$23:$BC$1401,MATCH($A298,'Member Census'!$A$23:$A$1401,FALSE),MATCH(P$1,'Member Census'!$B$22:$BC$22,FALSE)))="",IF(AND(TRIM($E298)&lt;&gt;"",$D298&gt;1),P297,""),INDEX('Member Census'!$B$23:$BC$1401,MATCH($A298,'Member Census'!$A$23:$A$1401,FALSE),MATCH(P$1,'Member Census'!$B$22:$BC$22,FALSE))))</f>
        <v/>
      </c>
      <c r="Q298" s="7"/>
    </row>
    <row r="299" spans="1:17" x14ac:dyDescent="0.3">
      <c r="A299" s="1">
        <f t="shared" si="17"/>
        <v>292</v>
      </c>
      <c r="B299" s="3"/>
      <c r="C299" s="7" t="str">
        <f t="shared" si="18"/>
        <v/>
      </c>
      <c r="D299" s="7" t="str">
        <f t="shared" si="16"/>
        <v/>
      </c>
      <c r="E299" s="9" t="str">
        <f>IF(TRIM(INDEX('Member Census'!$B$23:$BC$1401,MATCH($A299,'Member Census'!$A$23:$A$1401,FALSE),MATCH(E$1,'Member Census'!$B$22:$BC$22,FALSE)))="","",VLOOKUP(INDEX('Member Census'!$B$23:$BC$1401,MATCH($A299,'Member Census'!$A$23:$A$1401,FALSE),MATCH(E$1,'Member Census'!$B$22:$BC$22,FALSE)),Key!$A$2:$B$27,2,FALSE))</f>
        <v/>
      </c>
      <c r="F299" s="10" t="str">
        <f>IF(TRIM(INDEX('Member Census'!$B$23:$BC$1401,MATCH($A299,'Member Census'!$A$23:$A$1401,FALSE),MATCH(F$1,'Member Census'!$B$22:$BC$22,FALSE)))="","",TEXT(TRIM(INDEX('Member Census'!$B$23:$BC$1401,MATCH($A299,'Member Census'!$A$23:$A$1401,FALSE),MATCH(F$1,'Member Census'!$B$22:$BC$22,FALSE))),"mmddyyyy"))</f>
        <v/>
      </c>
      <c r="G299" s="7" t="str">
        <f>IF(TRIM($E299)&lt;&gt;"",IF($D299=1,IFERROR(VLOOKUP(INDEX('Member Census'!$B$23:$BC$1401,MATCH($A299,'Member Census'!$A$23:$A$1401,FALSE),MATCH(G$1,'Member Census'!$B$22:$BC$22,FALSE)),Key!$C$2:$F$29,4,FALSE),""),G298),"")</f>
        <v/>
      </c>
      <c r="H299" s="7" t="str">
        <f>IF(TRIM($E299)&lt;&gt;"",IF($D299=1,IF(TRIM(INDEX('Member Census'!$B$23:$BC$1401,MATCH($A299,'Member Census'!$A$23:$A$1401,FALSE),MATCH(H$1,'Member Census'!$B$22:$BC$22,FALSE)))="",$G299,IFERROR(VLOOKUP(INDEX('Member Census'!$B$23:$BC$1401,MATCH($A299,'Member Census'!$A$23:$A$1401,FALSE),MATCH(H$1,'Member Census'!$B$22:$BC$22,FALSE)),Key!$D$2:$F$29,3,FALSE),"")),H298),"")</f>
        <v/>
      </c>
      <c r="I299" s="7" t="str">
        <f>IF(TRIM(INDEX('Member Census'!$B$23:$BC$1401,MATCH($A299,'Member Census'!$A$23:$A$1401,FALSE),MATCH(I$1,'Member Census'!$B$22:$BC$22,FALSE)))="","",INDEX('Member Census'!$B$23:$BC$1401,MATCH($A299,'Member Census'!$A$23:$A$1401,FALSE),MATCH(I$1,'Member Census'!$B$22:$BC$22,FALSE)))</f>
        <v/>
      </c>
      <c r="J299" s="7"/>
      <c r="K299" s="7" t="str">
        <f>LEFT(TRIM(IF(TRIM(INDEX('Member Census'!$B$23:$BC$1401,MATCH($A299,'Member Census'!$A$23:$A$1401,FALSE),MATCH(K$1,'Member Census'!$B$22:$BC$22,FALSE)))="",IF(AND(TRIM($E299)&lt;&gt;"",$D299&gt;1),K298,""),INDEX('Member Census'!$B$23:$BC$1401,MATCH($A299,'Member Census'!$A$23:$A$1401,FALSE),MATCH(K$1,'Member Census'!$B$22:$BC$22,FALSE)))),5)</f>
        <v/>
      </c>
      <c r="L299" s="7" t="str">
        <f t="shared" si="19"/>
        <v/>
      </c>
      <c r="M299" s="7" t="str">
        <f>IF(TRIM($E299)&lt;&gt;"",TRIM(IF(TRIM(INDEX('Member Census'!$B$23:$BC$1401,MATCH($A299,'Member Census'!$A$23:$A$1401,FALSE),MATCH(M$1,'Member Census'!$B$22:$BC$22,FALSE)))="",IF(AND(TRIM($E299)&lt;&gt;"",$D299&gt;1),M298,"N"),INDEX('Member Census'!$B$23:$BC$1401,MATCH($A299,'Member Census'!$A$23:$A$1401,FALSE),MATCH(M$1,'Member Census'!$B$22:$BC$22,FALSE)))),"")</f>
        <v/>
      </c>
      <c r="N299" s="7"/>
      <c r="O299" s="7" t="str">
        <f>TRIM(IF(TRIM(INDEX('Member Census'!$B$23:$BC$1401,MATCH($A299,'Member Census'!$A$23:$A$1401,FALSE),MATCH(O$1,'Member Census'!$B$22:$BC$22,FALSE)))="",IF(AND(TRIM($E299)&lt;&gt;"",$D299&gt;1),O298,""),INDEX('Member Census'!$B$23:$BC$1401,MATCH($A299,'Member Census'!$A$23:$A$1401,FALSE),MATCH(O$1,'Member Census'!$B$22:$BC$22,FALSE))))</f>
        <v/>
      </c>
      <c r="P299" s="7" t="str">
        <f>TRIM(IF(TRIM(INDEX('Member Census'!$B$23:$BC$1401,MATCH($A299,'Member Census'!$A$23:$A$1401,FALSE),MATCH(P$1,'Member Census'!$B$22:$BC$22,FALSE)))="",IF(AND(TRIM($E299)&lt;&gt;"",$D299&gt;1),P298,""),INDEX('Member Census'!$B$23:$BC$1401,MATCH($A299,'Member Census'!$A$23:$A$1401,FALSE),MATCH(P$1,'Member Census'!$B$22:$BC$22,FALSE))))</f>
        <v/>
      </c>
      <c r="Q299" s="7"/>
    </row>
    <row r="300" spans="1:17" x14ac:dyDescent="0.3">
      <c r="A300" s="1">
        <f t="shared" si="17"/>
        <v>293</v>
      </c>
      <c r="B300" s="3"/>
      <c r="C300" s="7" t="str">
        <f t="shared" si="18"/>
        <v/>
      </c>
      <c r="D300" s="7" t="str">
        <f t="shared" si="16"/>
        <v/>
      </c>
      <c r="E300" s="9" t="str">
        <f>IF(TRIM(INDEX('Member Census'!$B$23:$BC$1401,MATCH($A300,'Member Census'!$A$23:$A$1401,FALSE),MATCH(E$1,'Member Census'!$B$22:$BC$22,FALSE)))="","",VLOOKUP(INDEX('Member Census'!$B$23:$BC$1401,MATCH($A300,'Member Census'!$A$23:$A$1401,FALSE),MATCH(E$1,'Member Census'!$B$22:$BC$22,FALSE)),Key!$A$2:$B$27,2,FALSE))</f>
        <v/>
      </c>
      <c r="F300" s="10" t="str">
        <f>IF(TRIM(INDEX('Member Census'!$B$23:$BC$1401,MATCH($A300,'Member Census'!$A$23:$A$1401,FALSE),MATCH(F$1,'Member Census'!$B$22:$BC$22,FALSE)))="","",TEXT(TRIM(INDEX('Member Census'!$B$23:$BC$1401,MATCH($A300,'Member Census'!$A$23:$A$1401,FALSE),MATCH(F$1,'Member Census'!$B$22:$BC$22,FALSE))),"mmddyyyy"))</f>
        <v/>
      </c>
      <c r="G300" s="7" t="str">
        <f>IF(TRIM($E300)&lt;&gt;"",IF($D300=1,IFERROR(VLOOKUP(INDEX('Member Census'!$B$23:$BC$1401,MATCH($A300,'Member Census'!$A$23:$A$1401,FALSE),MATCH(G$1,'Member Census'!$B$22:$BC$22,FALSE)),Key!$C$2:$F$29,4,FALSE),""),G299),"")</f>
        <v/>
      </c>
      <c r="H300" s="7" t="str">
        <f>IF(TRIM($E300)&lt;&gt;"",IF($D300=1,IF(TRIM(INDEX('Member Census'!$B$23:$BC$1401,MATCH($A300,'Member Census'!$A$23:$A$1401,FALSE),MATCH(H$1,'Member Census'!$B$22:$BC$22,FALSE)))="",$G300,IFERROR(VLOOKUP(INDEX('Member Census'!$B$23:$BC$1401,MATCH($A300,'Member Census'!$A$23:$A$1401,FALSE),MATCH(H$1,'Member Census'!$B$22:$BC$22,FALSE)),Key!$D$2:$F$29,3,FALSE),"")),H299),"")</f>
        <v/>
      </c>
      <c r="I300" s="7" t="str">
        <f>IF(TRIM(INDEX('Member Census'!$B$23:$BC$1401,MATCH($A300,'Member Census'!$A$23:$A$1401,FALSE),MATCH(I$1,'Member Census'!$B$22:$BC$22,FALSE)))="","",INDEX('Member Census'!$B$23:$BC$1401,MATCH($A300,'Member Census'!$A$23:$A$1401,FALSE),MATCH(I$1,'Member Census'!$B$22:$BC$22,FALSE)))</f>
        <v/>
      </c>
      <c r="J300" s="7"/>
      <c r="K300" s="7" t="str">
        <f>LEFT(TRIM(IF(TRIM(INDEX('Member Census'!$B$23:$BC$1401,MATCH($A300,'Member Census'!$A$23:$A$1401,FALSE),MATCH(K$1,'Member Census'!$B$22:$BC$22,FALSE)))="",IF(AND(TRIM($E300)&lt;&gt;"",$D300&gt;1),K299,""),INDEX('Member Census'!$B$23:$BC$1401,MATCH($A300,'Member Census'!$A$23:$A$1401,FALSE),MATCH(K$1,'Member Census'!$B$22:$BC$22,FALSE)))),5)</f>
        <v/>
      </c>
      <c r="L300" s="7" t="str">
        <f t="shared" si="19"/>
        <v/>
      </c>
      <c r="M300" s="7" t="str">
        <f>IF(TRIM($E300)&lt;&gt;"",TRIM(IF(TRIM(INDEX('Member Census'!$B$23:$BC$1401,MATCH($A300,'Member Census'!$A$23:$A$1401,FALSE),MATCH(M$1,'Member Census'!$B$22:$BC$22,FALSE)))="",IF(AND(TRIM($E300)&lt;&gt;"",$D300&gt;1),M299,"N"),INDEX('Member Census'!$B$23:$BC$1401,MATCH($A300,'Member Census'!$A$23:$A$1401,FALSE),MATCH(M$1,'Member Census'!$B$22:$BC$22,FALSE)))),"")</f>
        <v/>
      </c>
      <c r="N300" s="7"/>
      <c r="O300" s="7" t="str">
        <f>TRIM(IF(TRIM(INDEX('Member Census'!$B$23:$BC$1401,MATCH($A300,'Member Census'!$A$23:$A$1401,FALSE),MATCH(O$1,'Member Census'!$B$22:$BC$22,FALSE)))="",IF(AND(TRIM($E300)&lt;&gt;"",$D300&gt;1),O299,""),INDEX('Member Census'!$B$23:$BC$1401,MATCH($A300,'Member Census'!$A$23:$A$1401,FALSE),MATCH(O$1,'Member Census'!$B$22:$BC$22,FALSE))))</f>
        <v/>
      </c>
      <c r="P300" s="7" t="str">
        <f>TRIM(IF(TRIM(INDEX('Member Census'!$B$23:$BC$1401,MATCH($A300,'Member Census'!$A$23:$A$1401,FALSE),MATCH(P$1,'Member Census'!$B$22:$BC$22,FALSE)))="",IF(AND(TRIM($E300)&lt;&gt;"",$D300&gt;1),P299,""),INDEX('Member Census'!$B$23:$BC$1401,MATCH($A300,'Member Census'!$A$23:$A$1401,FALSE),MATCH(P$1,'Member Census'!$B$22:$BC$22,FALSE))))</f>
        <v/>
      </c>
      <c r="Q300" s="7"/>
    </row>
    <row r="301" spans="1:17" x14ac:dyDescent="0.3">
      <c r="A301" s="1">
        <f t="shared" si="17"/>
        <v>294</v>
      </c>
      <c r="B301" s="3"/>
      <c r="C301" s="7" t="str">
        <f t="shared" si="18"/>
        <v/>
      </c>
      <c r="D301" s="7" t="str">
        <f t="shared" si="16"/>
        <v/>
      </c>
      <c r="E301" s="9" t="str">
        <f>IF(TRIM(INDEX('Member Census'!$B$23:$BC$1401,MATCH($A301,'Member Census'!$A$23:$A$1401,FALSE),MATCH(E$1,'Member Census'!$B$22:$BC$22,FALSE)))="","",VLOOKUP(INDEX('Member Census'!$B$23:$BC$1401,MATCH($A301,'Member Census'!$A$23:$A$1401,FALSE),MATCH(E$1,'Member Census'!$B$22:$BC$22,FALSE)),Key!$A$2:$B$27,2,FALSE))</f>
        <v/>
      </c>
      <c r="F301" s="10" t="str">
        <f>IF(TRIM(INDEX('Member Census'!$B$23:$BC$1401,MATCH($A301,'Member Census'!$A$23:$A$1401,FALSE),MATCH(F$1,'Member Census'!$B$22:$BC$22,FALSE)))="","",TEXT(TRIM(INDEX('Member Census'!$B$23:$BC$1401,MATCH($A301,'Member Census'!$A$23:$A$1401,FALSE),MATCH(F$1,'Member Census'!$B$22:$BC$22,FALSE))),"mmddyyyy"))</f>
        <v/>
      </c>
      <c r="G301" s="7" t="str">
        <f>IF(TRIM($E301)&lt;&gt;"",IF($D301=1,IFERROR(VLOOKUP(INDEX('Member Census'!$B$23:$BC$1401,MATCH($A301,'Member Census'!$A$23:$A$1401,FALSE),MATCH(G$1,'Member Census'!$B$22:$BC$22,FALSE)),Key!$C$2:$F$29,4,FALSE),""),G300),"")</f>
        <v/>
      </c>
      <c r="H301" s="7" t="str">
        <f>IF(TRIM($E301)&lt;&gt;"",IF($D301=1,IF(TRIM(INDEX('Member Census'!$B$23:$BC$1401,MATCH($A301,'Member Census'!$A$23:$A$1401,FALSE),MATCH(H$1,'Member Census'!$B$22:$BC$22,FALSE)))="",$G301,IFERROR(VLOOKUP(INDEX('Member Census'!$B$23:$BC$1401,MATCH($A301,'Member Census'!$A$23:$A$1401,FALSE),MATCH(H$1,'Member Census'!$B$22:$BC$22,FALSE)),Key!$D$2:$F$29,3,FALSE),"")),H300),"")</f>
        <v/>
      </c>
      <c r="I301" s="7" t="str">
        <f>IF(TRIM(INDEX('Member Census'!$B$23:$BC$1401,MATCH($A301,'Member Census'!$A$23:$A$1401,FALSE),MATCH(I$1,'Member Census'!$B$22:$BC$22,FALSE)))="","",INDEX('Member Census'!$B$23:$BC$1401,MATCH($A301,'Member Census'!$A$23:$A$1401,FALSE),MATCH(I$1,'Member Census'!$B$22:$BC$22,FALSE)))</f>
        <v/>
      </c>
      <c r="J301" s="7"/>
      <c r="K301" s="7" t="str">
        <f>LEFT(TRIM(IF(TRIM(INDEX('Member Census'!$B$23:$BC$1401,MATCH($A301,'Member Census'!$A$23:$A$1401,FALSE),MATCH(K$1,'Member Census'!$B$22:$BC$22,FALSE)))="",IF(AND(TRIM($E301)&lt;&gt;"",$D301&gt;1),K300,""),INDEX('Member Census'!$B$23:$BC$1401,MATCH($A301,'Member Census'!$A$23:$A$1401,FALSE),MATCH(K$1,'Member Census'!$B$22:$BC$22,FALSE)))),5)</f>
        <v/>
      </c>
      <c r="L301" s="7" t="str">
        <f t="shared" si="19"/>
        <v/>
      </c>
      <c r="M301" s="7" t="str">
        <f>IF(TRIM($E301)&lt;&gt;"",TRIM(IF(TRIM(INDEX('Member Census'!$B$23:$BC$1401,MATCH($A301,'Member Census'!$A$23:$A$1401,FALSE),MATCH(M$1,'Member Census'!$B$22:$BC$22,FALSE)))="",IF(AND(TRIM($E301)&lt;&gt;"",$D301&gt;1),M300,"N"),INDEX('Member Census'!$B$23:$BC$1401,MATCH($A301,'Member Census'!$A$23:$A$1401,FALSE),MATCH(M$1,'Member Census'!$B$22:$BC$22,FALSE)))),"")</f>
        <v/>
      </c>
      <c r="N301" s="7"/>
      <c r="O301" s="7" t="str">
        <f>TRIM(IF(TRIM(INDEX('Member Census'!$B$23:$BC$1401,MATCH($A301,'Member Census'!$A$23:$A$1401,FALSE),MATCH(O$1,'Member Census'!$B$22:$BC$22,FALSE)))="",IF(AND(TRIM($E301)&lt;&gt;"",$D301&gt;1),O300,""),INDEX('Member Census'!$B$23:$BC$1401,MATCH($A301,'Member Census'!$A$23:$A$1401,FALSE),MATCH(O$1,'Member Census'!$B$22:$BC$22,FALSE))))</f>
        <v/>
      </c>
      <c r="P301" s="7" t="str">
        <f>TRIM(IF(TRIM(INDEX('Member Census'!$B$23:$BC$1401,MATCH($A301,'Member Census'!$A$23:$A$1401,FALSE),MATCH(P$1,'Member Census'!$B$22:$BC$22,FALSE)))="",IF(AND(TRIM($E301)&lt;&gt;"",$D301&gt;1),P300,""),INDEX('Member Census'!$B$23:$BC$1401,MATCH($A301,'Member Census'!$A$23:$A$1401,FALSE),MATCH(P$1,'Member Census'!$B$22:$BC$22,FALSE))))</f>
        <v/>
      </c>
      <c r="Q301" s="7"/>
    </row>
    <row r="302" spans="1:17" x14ac:dyDescent="0.3">
      <c r="A302" s="1">
        <f t="shared" si="17"/>
        <v>295</v>
      </c>
      <c r="B302" s="3"/>
      <c r="C302" s="7" t="str">
        <f t="shared" si="18"/>
        <v/>
      </c>
      <c r="D302" s="7" t="str">
        <f t="shared" si="16"/>
        <v/>
      </c>
      <c r="E302" s="9" t="str">
        <f>IF(TRIM(INDEX('Member Census'!$B$23:$BC$1401,MATCH($A302,'Member Census'!$A$23:$A$1401,FALSE),MATCH(E$1,'Member Census'!$B$22:$BC$22,FALSE)))="","",VLOOKUP(INDEX('Member Census'!$B$23:$BC$1401,MATCH($A302,'Member Census'!$A$23:$A$1401,FALSE),MATCH(E$1,'Member Census'!$B$22:$BC$22,FALSE)),Key!$A$2:$B$27,2,FALSE))</f>
        <v/>
      </c>
      <c r="F302" s="10" t="str">
        <f>IF(TRIM(INDEX('Member Census'!$B$23:$BC$1401,MATCH($A302,'Member Census'!$A$23:$A$1401,FALSE),MATCH(F$1,'Member Census'!$B$22:$BC$22,FALSE)))="","",TEXT(TRIM(INDEX('Member Census'!$B$23:$BC$1401,MATCH($A302,'Member Census'!$A$23:$A$1401,FALSE),MATCH(F$1,'Member Census'!$B$22:$BC$22,FALSE))),"mmddyyyy"))</f>
        <v/>
      </c>
      <c r="G302" s="7" t="str">
        <f>IF(TRIM($E302)&lt;&gt;"",IF($D302=1,IFERROR(VLOOKUP(INDEX('Member Census'!$B$23:$BC$1401,MATCH($A302,'Member Census'!$A$23:$A$1401,FALSE),MATCH(G$1,'Member Census'!$B$22:$BC$22,FALSE)),Key!$C$2:$F$29,4,FALSE),""),G301),"")</f>
        <v/>
      </c>
      <c r="H302" s="7" t="str">
        <f>IF(TRIM($E302)&lt;&gt;"",IF($D302=1,IF(TRIM(INDEX('Member Census'!$B$23:$BC$1401,MATCH($A302,'Member Census'!$A$23:$A$1401,FALSE),MATCH(H$1,'Member Census'!$B$22:$BC$22,FALSE)))="",$G302,IFERROR(VLOOKUP(INDEX('Member Census'!$B$23:$BC$1401,MATCH($A302,'Member Census'!$A$23:$A$1401,FALSE),MATCH(H$1,'Member Census'!$B$22:$BC$22,FALSE)),Key!$D$2:$F$29,3,FALSE),"")),H301),"")</f>
        <v/>
      </c>
      <c r="I302" s="7" t="str">
        <f>IF(TRIM(INDEX('Member Census'!$B$23:$BC$1401,MATCH($A302,'Member Census'!$A$23:$A$1401,FALSE),MATCH(I$1,'Member Census'!$B$22:$BC$22,FALSE)))="","",INDEX('Member Census'!$B$23:$BC$1401,MATCH($A302,'Member Census'!$A$23:$A$1401,FALSE),MATCH(I$1,'Member Census'!$B$22:$BC$22,FALSE)))</f>
        <v/>
      </c>
      <c r="J302" s="7"/>
      <c r="K302" s="7" t="str">
        <f>LEFT(TRIM(IF(TRIM(INDEX('Member Census'!$B$23:$BC$1401,MATCH($A302,'Member Census'!$A$23:$A$1401,FALSE),MATCH(K$1,'Member Census'!$B$22:$BC$22,FALSE)))="",IF(AND(TRIM($E302)&lt;&gt;"",$D302&gt;1),K301,""),INDEX('Member Census'!$B$23:$BC$1401,MATCH($A302,'Member Census'!$A$23:$A$1401,FALSE),MATCH(K$1,'Member Census'!$B$22:$BC$22,FALSE)))),5)</f>
        <v/>
      </c>
      <c r="L302" s="7" t="str">
        <f t="shared" si="19"/>
        <v/>
      </c>
      <c r="M302" s="7" t="str">
        <f>IF(TRIM($E302)&lt;&gt;"",TRIM(IF(TRIM(INDEX('Member Census'!$B$23:$BC$1401,MATCH($A302,'Member Census'!$A$23:$A$1401,FALSE),MATCH(M$1,'Member Census'!$B$22:$BC$22,FALSE)))="",IF(AND(TRIM($E302)&lt;&gt;"",$D302&gt;1),M301,"N"),INDEX('Member Census'!$B$23:$BC$1401,MATCH($A302,'Member Census'!$A$23:$A$1401,FALSE),MATCH(M$1,'Member Census'!$B$22:$BC$22,FALSE)))),"")</f>
        <v/>
      </c>
      <c r="N302" s="7"/>
      <c r="O302" s="7" t="str">
        <f>TRIM(IF(TRIM(INDEX('Member Census'!$B$23:$BC$1401,MATCH($A302,'Member Census'!$A$23:$A$1401,FALSE),MATCH(O$1,'Member Census'!$B$22:$BC$22,FALSE)))="",IF(AND(TRIM($E302)&lt;&gt;"",$D302&gt;1),O301,""),INDEX('Member Census'!$B$23:$BC$1401,MATCH($A302,'Member Census'!$A$23:$A$1401,FALSE),MATCH(O$1,'Member Census'!$B$22:$BC$22,FALSE))))</f>
        <v/>
      </c>
      <c r="P302" s="7" t="str">
        <f>TRIM(IF(TRIM(INDEX('Member Census'!$B$23:$BC$1401,MATCH($A302,'Member Census'!$A$23:$A$1401,FALSE),MATCH(P$1,'Member Census'!$B$22:$BC$22,FALSE)))="",IF(AND(TRIM($E302)&lt;&gt;"",$D302&gt;1),P301,""),INDEX('Member Census'!$B$23:$BC$1401,MATCH($A302,'Member Census'!$A$23:$A$1401,FALSE),MATCH(P$1,'Member Census'!$B$22:$BC$22,FALSE))))</f>
        <v/>
      </c>
      <c r="Q302" s="7"/>
    </row>
    <row r="303" spans="1:17" x14ac:dyDescent="0.3">
      <c r="A303" s="1">
        <f t="shared" si="17"/>
        <v>296</v>
      </c>
      <c r="B303" s="3"/>
      <c r="C303" s="7" t="str">
        <f t="shared" si="18"/>
        <v/>
      </c>
      <c r="D303" s="7" t="str">
        <f t="shared" si="16"/>
        <v/>
      </c>
      <c r="E303" s="9" t="str">
        <f>IF(TRIM(INDEX('Member Census'!$B$23:$BC$1401,MATCH($A303,'Member Census'!$A$23:$A$1401,FALSE),MATCH(E$1,'Member Census'!$B$22:$BC$22,FALSE)))="","",VLOOKUP(INDEX('Member Census'!$B$23:$BC$1401,MATCH($A303,'Member Census'!$A$23:$A$1401,FALSE),MATCH(E$1,'Member Census'!$B$22:$BC$22,FALSE)),Key!$A$2:$B$27,2,FALSE))</f>
        <v/>
      </c>
      <c r="F303" s="10" t="str">
        <f>IF(TRIM(INDEX('Member Census'!$B$23:$BC$1401,MATCH($A303,'Member Census'!$A$23:$A$1401,FALSE),MATCH(F$1,'Member Census'!$B$22:$BC$22,FALSE)))="","",TEXT(TRIM(INDEX('Member Census'!$B$23:$BC$1401,MATCH($A303,'Member Census'!$A$23:$A$1401,FALSE),MATCH(F$1,'Member Census'!$B$22:$BC$22,FALSE))),"mmddyyyy"))</f>
        <v/>
      </c>
      <c r="G303" s="7" t="str">
        <f>IF(TRIM($E303)&lt;&gt;"",IF($D303=1,IFERROR(VLOOKUP(INDEX('Member Census'!$B$23:$BC$1401,MATCH($A303,'Member Census'!$A$23:$A$1401,FALSE),MATCH(G$1,'Member Census'!$B$22:$BC$22,FALSE)),Key!$C$2:$F$29,4,FALSE),""),G302),"")</f>
        <v/>
      </c>
      <c r="H303" s="7" t="str">
        <f>IF(TRIM($E303)&lt;&gt;"",IF($D303=1,IF(TRIM(INDEX('Member Census'!$B$23:$BC$1401,MATCH($A303,'Member Census'!$A$23:$A$1401,FALSE),MATCH(H$1,'Member Census'!$B$22:$BC$22,FALSE)))="",$G303,IFERROR(VLOOKUP(INDEX('Member Census'!$B$23:$BC$1401,MATCH($A303,'Member Census'!$A$23:$A$1401,FALSE),MATCH(H$1,'Member Census'!$B$22:$BC$22,FALSE)),Key!$D$2:$F$29,3,FALSE),"")),H302),"")</f>
        <v/>
      </c>
      <c r="I303" s="7" t="str">
        <f>IF(TRIM(INDEX('Member Census'!$B$23:$BC$1401,MATCH($A303,'Member Census'!$A$23:$A$1401,FALSE),MATCH(I$1,'Member Census'!$B$22:$BC$22,FALSE)))="","",INDEX('Member Census'!$B$23:$BC$1401,MATCH($A303,'Member Census'!$A$23:$A$1401,FALSE),MATCH(I$1,'Member Census'!$B$22:$BC$22,FALSE)))</f>
        <v/>
      </c>
      <c r="J303" s="7"/>
      <c r="K303" s="7" t="str">
        <f>LEFT(TRIM(IF(TRIM(INDEX('Member Census'!$B$23:$BC$1401,MATCH($A303,'Member Census'!$A$23:$A$1401,FALSE),MATCH(K$1,'Member Census'!$B$22:$BC$22,FALSE)))="",IF(AND(TRIM($E303)&lt;&gt;"",$D303&gt;1),K302,""),INDEX('Member Census'!$B$23:$BC$1401,MATCH($A303,'Member Census'!$A$23:$A$1401,FALSE),MATCH(K$1,'Member Census'!$B$22:$BC$22,FALSE)))),5)</f>
        <v/>
      </c>
      <c r="L303" s="7" t="str">
        <f t="shared" si="19"/>
        <v/>
      </c>
      <c r="M303" s="7" t="str">
        <f>IF(TRIM($E303)&lt;&gt;"",TRIM(IF(TRIM(INDEX('Member Census'!$B$23:$BC$1401,MATCH($A303,'Member Census'!$A$23:$A$1401,FALSE),MATCH(M$1,'Member Census'!$B$22:$BC$22,FALSE)))="",IF(AND(TRIM($E303)&lt;&gt;"",$D303&gt;1),M302,"N"),INDEX('Member Census'!$B$23:$BC$1401,MATCH($A303,'Member Census'!$A$23:$A$1401,FALSE),MATCH(M$1,'Member Census'!$B$22:$BC$22,FALSE)))),"")</f>
        <v/>
      </c>
      <c r="N303" s="7"/>
      <c r="O303" s="7" t="str">
        <f>TRIM(IF(TRIM(INDEX('Member Census'!$B$23:$BC$1401,MATCH($A303,'Member Census'!$A$23:$A$1401,FALSE),MATCH(O$1,'Member Census'!$B$22:$BC$22,FALSE)))="",IF(AND(TRIM($E303)&lt;&gt;"",$D303&gt;1),O302,""),INDEX('Member Census'!$B$23:$BC$1401,MATCH($A303,'Member Census'!$A$23:$A$1401,FALSE),MATCH(O$1,'Member Census'!$B$22:$BC$22,FALSE))))</f>
        <v/>
      </c>
      <c r="P303" s="7" t="str">
        <f>TRIM(IF(TRIM(INDEX('Member Census'!$B$23:$BC$1401,MATCH($A303,'Member Census'!$A$23:$A$1401,FALSE),MATCH(P$1,'Member Census'!$B$22:$BC$22,FALSE)))="",IF(AND(TRIM($E303)&lt;&gt;"",$D303&gt;1),P302,""),INDEX('Member Census'!$B$23:$BC$1401,MATCH($A303,'Member Census'!$A$23:$A$1401,FALSE),MATCH(P$1,'Member Census'!$B$22:$BC$22,FALSE))))</f>
        <v/>
      </c>
      <c r="Q303" s="7"/>
    </row>
    <row r="304" spans="1:17" x14ac:dyDescent="0.3">
      <c r="A304" s="1">
        <f t="shared" si="17"/>
        <v>297</v>
      </c>
      <c r="B304" s="3"/>
      <c r="C304" s="7" t="str">
        <f t="shared" si="18"/>
        <v/>
      </c>
      <c r="D304" s="7" t="str">
        <f t="shared" si="16"/>
        <v/>
      </c>
      <c r="E304" s="9" t="str">
        <f>IF(TRIM(INDEX('Member Census'!$B$23:$BC$1401,MATCH($A304,'Member Census'!$A$23:$A$1401,FALSE),MATCH(E$1,'Member Census'!$B$22:$BC$22,FALSE)))="","",VLOOKUP(INDEX('Member Census'!$B$23:$BC$1401,MATCH($A304,'Member Census'!$A$23:$A$1401,FALSE),MATCH(E$1,'Member Census'!$B$22:$BC$22,FALSE)),Key!$A$2:$B$27,2,FALSE))</f>
        <v/>
      </c>
      <c r="F304" s="10" t="str">
        <f>IF(TRIM(INDEX('Member Census'!$B$23:$BC$1401,MATCH($A304,'Member Census'!$A$23:$A$1401,FALSE),MATCH(F$1,'Member Census'!$B$22:$BC$22,FALSE)))="","",TEXT(TRIM(INDEX('Member Census'!$B$23:$BC$1401,MATCH($A304,'Member Census'!$A$23:$A$1401,FALSE),MATCH(F$1,'Member Census'!$B$22:$BC$22,FALSE))),"mmddyyyy"))</f>
        <v/>
      </c>
      <c r="G304" s="7" t="str">
        <f>IF(TRIM($E304)&lt;&gt;"",IF($D304=1,IFERROR(VLOOKUP(INDEX('Member Census'!$B$23:$BC$1401,MATCH($A304,'Member Census'!$A$23:$A$1401,FALSE),MATCH(G$1,'Member Census'!$B$22:$BC$22,FALSE)),Key!$C$2:$F$29,4,FALSE),""),G303),"")</f>
        <v/>
      </c>
      <c r="H304" s="7" t="str">
        <f>IF(TRIM($E304)&lt;&gt;"",IF($D304=1,IF(TRIM(INDEX('Member Census'!$B$23:$BC$1401,MATCH($A304,'Member Census'!$A$23:$A$1401,FALSE),MATCH(H$1,'Member Census'!$B$22:$BC$22,FALSE)))="",$G304,IFERROR(VLOOKUP(INDEX('Member Census'!$B$23:$BC$1401,MATCH($A304,'Member Census'!$A$23:$A$1401,FALSE),MATCH(H$1,'Member Census'!$B$22:$BC$22,FALSE)),Key!$D$2:$F$29,3,FALSE),"")),H303),"")</f>
        <v/>
      </c>
      <c r="I304" s="7" t="str">
        <f>IF(TRIM(INDEX('Member Census'!$B$23:$BC$1401,MATCH($A304,'Member Census'!$A$23:$A$1401,FALSE),MATCH(I$1,'Member Census'!$B$22:$BC$22,FALSE)))="","",INDEX('Member Census'!$B$23:$BC$1401,MATCH($A304,'Member Census'!$A$23:$A$1401,FALSE),MATCH(I$1,'Member Census'!$B$22:$BC$22,FALSE)))</f>
        <v/>
      </c>
      <c r="J304" s="7"/>
      <c r="K304" s="7" t="str">
        <f>LEFT(TRIM(IF(TRIM(INDEX('Member Census'!$B$23:$BC$1401,MATCH($A304,'Member Census'!$A$23:$A$1401,FALSE),MATCH(K$1,'Member Census'!$B$22:$BC$22,FALSE)))="",IF(AND(TRIM($E304)&lt;&gt;"",$D304&gt;1),K303,""),INDEX('Member Census'!$B$23:$BC$1401,MATCH($A304,'Member Census'!$A$23:$A$1401,FALSE),MATCH(K$1,'Member Census'!$B$22:$BC$22,FALSE)))),5)</f>
        <v/>
      </c>
      <c r="L304" s="7" t="str">
        <f t="shared" si="19"/>
        <v/>
      </c>
      <c r="M304" s="7" t="str">
        <f>IF(TRIM($E304)&lt;&gt;"",TRIM(IF(TRIM(INDEX('Member Census'!$B$23:$BC$1401,MATCH($A304,'Member Census'!$A$23:$A$1401,FALSE),MATCH(M$1,'Member Census'!$B$22:$BC$22,FALSE)))="",IF(AND(TRIM($E304)&lt;&gt;"",$D304&gt;1),M303,"N"),INDEX('Member Census'!$B$23:$BC$1401,MATCH($A304,'Member Census'!$A$23:$A$1401,FALSE),MATCH(M$1,'Member Census'!$B$22:$BC$22,FALSE)))),"")</f>
        <v/>
      </c>
      <c r="N304" s="7"/>
      <c r="O304" s="7" t="str">
        <f>TRIM(IF(TRIM(INDEX('Member Census'!$B$23:$BC$1401,MATCH($A304,'Member Census'!$A$23:$A$1401,FALSE),MATCH(O$1,'Member Census'!$B$22:$BC$22,FALSE)))="",IF(AND(TRIM($E304)&lt;&gt;"",$D304&gt;1),O303,""),INDEX('Member Census'!$B$23:$BC$1401,MATCH($A304,'Member Census'!$A$23:$A$1401,FALSE),MATCH(O$1,'Member Census'!$B$22:$BC$22,FALSE))))</f>
        <v/>
      </c>
      <c r="P304" s="7" t="str">
        <f>TRIM(IF(TRIM(INDEX('Member Census'!$B$23:$BC$1401,MATCH($A304,'Member Census'!$A$23:$A$1401,FALSE),MATCH(P$1,'Member Census'!$B$22:$BC$22,FALSE)))="",IF(AND(TRIM($E304)&lt;&gt;"",$D304&gt;1),P303,""),INDEX('Member Census'!$B$23:$BC$1401,MATCH($A304,'Member Census'!$A$23:$A$1401,FALSE),MATCH(P$1,'Member Census'!$B$22:$BC$22,FALSE))))</f>
        <v/>
      </c>
      <c r="Q304" s="7"/>
    </row>
    <row r="305" spans="1:17" x14ac:dyDescent="0.3">
      <c r="A305" s="1">
        <f t="shared" si="17"/>
        <v>298</v>
      </c>
      <c r="B305" s="3"/>
      <c r="C305" s="7" t="str">
        <f t="shared" si="18"/>
        <v/>
      </c>
      <c r="D305" s="7" t="str">
        <f t="shared" si="16"/>
        <v/>
      </c>
      <c r="E305" s="9" t="str">
        <f>IF(TRIM(INDEX('Member Census'!$B$23:$BC$1401,MATCH($A305,'Member Census'!$A$23:$A$1401,FALSE),MATCH(E$1,'Member Census'!$B$22:$BC$22,FALSE)))="","",VLOOKUP(INDEX('Member Census'!$B$23:$BC$1401,MATCH($A305,'Member Census'!$A$23:$A$1401,FALSE),MATCH(E$1,'Member Census'!$B$22:$BC$22,FALSE)),Key!$A$2:$B$27,2,FALSE))</f>
        <v/>
      </c>
      <c r="F305" s="10" t="str">
        <f>IF(TRIM(INDEX('Member Census'!$B$23:$BC$1401,MATCH($A305,'Member Census'!$A$23:$A$1401,FALSE),MATCH(F$1,'Member Census'!$B$22:$BC$22,FALSE)))="","",TEXT(TRIM(INDEX('Member Census'!$B$23:$BC$1401,MATCH($A305,'Member Census'!$A$23:$A$1401,FALSE),MATCH(F$1,'Member Census'!$B$22:$BC$22,FALSE))),"mmddyyyy"))</f>
        <v/>
      </c>
      <c r="G305" s="7" t="str">
        <f>IF(TRIM($E305)&lt;&gt;"",IF($D305=1,IFERROR(VLOOKUP(INDEX('Member Census'!$B$23:$BC$1401,MATCH($A305,'Member Census'!$A$23:$A$1401,FALSE),MATCH(G$1,'Member Census'!$B$22:$BC$22,FALSE)),Key!$C$2:$F$29,4,FALSE),""),G304),"")</f>
        <v/>
      </c>
      <c r="H305" s="7" t="str">
        <f>IF(TRIM($E305)&lt;&gt;"",IF($D305=1,IF(TRIM(INDEX('Member Census'!$B$23:$BC$1401,MATCH($A305,'Member Census'!$A$23:$A$1401,FALSE),MATCH(H$1,'Member Census'!$B$22:$BC$22,FALSE)))="",$G305,IFERROR(VLOOKUP(INDEX('Member Census'!$B$23:$BC$1401,MATCH($A305,'Member Census'!$A$23:$A$1401,FALSE),MATCH(H$1,'Member Census'!$B$22:$BC$22,FALSE)),Key!$D$2:$F$29,3,FALSE),"")),H304),"")</f>
        <v/>
      </c>
      <c r="I305" s="7" t="str">
        <f>IF(TRIM(INDEX('Member Census'!$B$23:$BC$1401,MATCH($A305,'Member Census'!$A$23:$A$1401,FALSE),MATCH(I$1,'Member Census'!$B$22:$BC$22,FALSE)))="","",INDEX('Member Census'!$B$23:$BC$1401,MATCH($A305,'Member Census'!$A$23:$A$1401,FALSE),MATCH(I$1,'Member Census'!$B$22:$BC$22,FALSE)))</f>
        <v/>
      </c>
      <c r="J305" s="7"/>
      <c r="K305" s="7" t="str">
        <f>LEFT(TRIM(IF(TRIM(INDEX('Member Census'!$B$23:$BC$1401,MATCH($A305,'Member Census'!$A$23:$A$1401,FALSE),MATCH(K$1,'Member Census'!$B$22:$BC$22,FALSE)))="",IF(AND(TRIM($E305)&lt;&gt;"",$D305&gt;1),K304,""),INDEX('Member Census'!$B$23:$BC$1401,MATCH($A305,'Member Census'!$A$23:$A$1401,FALSE),MATCH(K$1,'Member Census'!$B$22:$BC$22,FALSE)))),5)</f>
        <v/>
      </c>
      <c r="L305" s="7" t="str">
        <f t="shared" si="19"/>
        <v/>
      </c>
      <c r="M305" s="7" t="str">
        <f>IF(TRIM($E305)&lt;&gt;"",TRIM(IF(TRIM(INDEX('Member Census'!$B$23:$BC$1401,MATCH($A305,'Member Census'!$A$23:$A$1401,FALSE),MATCH(M$1,'Member Census'!$B$22:$BC$22,FALSE)))="",IF(AND(TRIM($E305)&lt;&gt;"",$D305&gt;1),M304,"N"),INDEX('Member Census'!$B$23:$BC$1401,MATCH($A305,'Member Census'!$A$23:$A$1401,FALSE),MATCH(M$1,'Member Census'!$B$22:$BC$22,FALSE)))),"")</f>
        <v/>
      </c>
      <c r="N305" s="7"/>
      <c r="O305" s="7" t="str">
        <f>TRIM(IF(TRIM(INDEX('Member Census'!$B$23:$BC$1401,MATCH($A305,'Member Census'!$A$23:$A$1401,FALSE),MATCH(O$1,'Member Census'!$B$22:$BC$22,FALSE)))="",IF(AND(TRIM($E305)&lt;&gt;"",$D305&gt;1),O304,""),INDEX('Member Census'!$B$23:$BC$1401,MATCH($A305,'Member Census'!$A$23:$A$1401,FALSE),MATCH(O$1,'Member Census'!$B$22:$BC$22,FALSE))))</f>
        <v/>
      </c>
      <c r="P305" s="7" t="str">
        <f>TRIM(IF(TRIM(INDEX('Member Census'!$B$23:$BC$1401,MATCH($A305,'Member Census'!$A$23:$A$1401,FALSE),MATCH(P$1,'Member Census'!$B$22:$BC$22,FALSE)))="",IF(AND(TRIM($E305)&lt;&gt;"",$D305&gt;1),P304,""),INDEX('Member Census'!$B$23:$BC$1401,MATCH($A305,'Member Census'!$A$23:$A$1401,FALSE),MATCH(P$1,'Member Census'!$B$22:$BC$22,FALSE))))</f>
        <v/>
      </c>
      <c r="Q305" s="7"/>
    </row>
    <row r="306" spans="1:17" x14ac:dyDescent="0.3">
      <c r="A306" s="1">
        <f t="shared" si="17"/>
        <v>299</v>
      </c>
      <c r="B306" s="3"/>
      <c r="C306" s="7" t="str">
        <f t="shared" si="18"/>
        <v/>
      </c>
      <c r="D306" s="7" t="str">
        <f t="shared" si="16"/>
        <v/>
      </c>
      <c r="E306" s="9" t="str">
        <f>IF(TRIM(INDEX('Member Census'!$B$23:$BC$1401,MATCH($A306,'Member Census'!$A$23:$A$1401,FALSE),MATCH(E$1,'Member Census'!$B$22:$BC$22,FALSE)))="","",VLOOKUP(INDEX('Member Census'!$B$23:$BC$1401,MATCH($A306,'Member Census'!$A$23:$A$1401,FALSE),MATCH(E$1,'Member Census'!$B$22:$BC$22,FALSE)),Key!$A$2:$B$27,2,FALSE))</f>
        <v/>
      </c>
      <c r="F306" s="10" t="str">
        <f>IF(TRIM(INDEX('Member Census'!$B$23:$BC$1401,MATCH($A306,'Member Census'!$A$23:$A$1401,FALSE),MATCH(F$1,'Member Census'!$B$22:$BC$22,FALSE)))="","",TEXT(TRIM(INDEX('Member Census'!$B$23:$BC$1401,MATCH($A306,'Member Census'!$A$23:$A$1401,FALSE),MATCH(F$1,'Member Census'!$B$22:$BC$22,FALSE))),"mmddyyyy"))</f>
        <v/>
      </c>
      <c r="G306" s="7" t="str">
        <f>IF(TRIM($E306)&lt;&gt;"",IF($D306=1,IFERROR(VLOOKUP(INDEX('Member Census'!$B$23:$BC$1401,MATCH($A306,'Member Census'!$A$23:$A$1401,FALSE),MATCH(G$1,'Member Census'!$B$22:$BC$22,FALSE)),Key!$C$2:$F$29,4,FALSE),""),G305),"")</f>
        <v/>
      </c>
      <c r="H306" s="7" t="str">
        <f>IF(TRIM($E306)&lt;&gt;"",IF($D306=1,IF(TRIM(INDEX('Member Census'!$B$23:$BC$1401,MATCH($A306,'Member Census'!$A$23:$A$1401,FALSE),MATCH(H$1,'Member Census'!$B$22:$BC$22,FALSE)))="",$G306,IFERROR(VLOOKUP(INDEX('Member Census'!$B$23:$BC$1401,MATCH($A306,'Member Census'!$A$23:$A$1401,FALSE),MATCH(H$1,'Member Census'!$B$22:$BC$22,FALSE)),Key!$D$2:$F$29,3,FALSE),"")),H305),"")</f>
        <v/>
      </c>
      <c r="I306" s="7" t="str">
        <f>IF(TRIM(INDEX('Member Census'!$B$23:$BC$1401,MATCH($A306,'Member Census'!$A$23:$A$1401,FALSE),MATCH(I$1,'Member Census'!$B$22:$BC$22,FALSE)))="","",INDEX('Member Census'!$B$23:$BC$1401,MATCH($A306,'Member Census'!$A$23:$A$1401,FALSE),MATCH(I$1,'Member Census'!$B$22:$BC$22,FALSE)))</f>
        <v/>
      </c>
      <c r="J306" s="7"/>
      <c r="K306" s="7" t="str">
        <f>LEFT(TRIM(IF(TRIM(INDEX('Member Census'!$B$23:$BC$1401,MATCH($A306,'Member Census'!$A$23:$A$1401,FALSE),MATCH(K$1,'Member Census'!$B$22:$BC$22,FALSE)))="",IF(AND(TRIM($E306)&lt;&gt;"",$D306&gt;1),K305,""),INDEX('Member Census'!$B$23:$BC$1401,MATCH($A306,'Member Census'!$A$23:$A$1401,FALSE),MATCH(K$1,'Member Census'!$B$22:$BC$22,FALSE)))),5)</f>
        <v/>
      </c>
      <c r="L306" s="7" t="str">
        <f t="shared" si="19"/>
        <v/>
      </c>
      <c r="M306" s="7" t="str">
        <f>IF(TRIM($E306)&lt;&gt;"",TRIM(IF(TRIM(INDEX('Member Census'!$B$23:$BC$1401,MATCH($A306,'Member Census'!$A$23:$A$1401,FALSE),MATCH(M$1,'Member Census'!$B$22:$BC$22,FALSE)))="",IF(AND(TRIM($E306)&lt;&gt;"",$D306&gt;1),M305,"N"),INDEX('Member Census'!$B$23:$BC$1401,MATCH($A306,'Member Census'!$A$23:$A$1401,FALSE),MATCH(M$1,'Member Census'!$B$22:$BC$22,FALSE)))),"")</f>
        <v/>
      </c>
      <c r="N306" s="7"/>
      <c r="O306" s="7" t="str">
        <f>TRIM(IF(TRIM(INDEX('Member Census'!$B$23:$BC$1401,MATCH($A306,'Member Census'!$A$23:$A$1401,FALSE),MATCH(O$1,'Member Census'!$B$22:$BC$22,FALSE)))="",IF(AND(TRIM($E306)&lt;&gt;"",$D306&gt;1),O305,""),INDEX('Member Census'!$B$23:$BC$1401,MATCH($A306,'Member Census'!$A$23:$A$1401,FALSE),MATCH(O$1,'Member Census'!$B$22:$BC$22,FALSE))))</f>
        <v/>
      </c>
      <c r="P306" s="7" t="str">
        <f>TRIM(IF(TRIM(INDEX('Member Census'!$B$23:$BC$1401,MATCH($A306,'Member Census'!$A$23:$A$1401,FALSE),MATCH(P$1,'Member Census'!$B$22:$BC$22,FALSE)))="",IF(AND(TRIM($E306)&lt;&gt;"",$D306&gt;1),P305,""),INDEX('Member Census'!$B$23:$BC$1401,MATCH($A306,'Member Census'!$A$23:$A$1401,FALSE),MATCH(P$1,'Member Census'!$B$22:$BC$22,FALSE))))</f>
        <v/>
      </c>
      <c r="Q306" s="7"/>
    </row>
    <row r="307" spans="1:17" x14ac:dyDescent="0.3">
      <c r="A307" s="1">
        <f t="shared" si="17"/>
        <v>300</v>
      </c>
      <c r="B307" s="3"/>
      <c r="C307" s="7" t="str">
        <f t="shared" si="18"/>
        <v/>
      </c>
      <c r="D307" s="7" t="str">
        <f t="shared" si="16"/>
        <v/>
      </c>
      <c r="E307" s="9" t="str">
        <f>IF(TRIM(INDEX('Member Census'!$B$23:$BC$1401,MATCH($A307,'Member Census'!$A$23:$A$1401,FALSE),MATCH(E$1,'Member Census'!$B$22:$BC$22,FALSE)))="","",VLOOKUP(INDEX('Member Census'!$B$23:$BC$1401,MATCH($A307,'Member Census'!$A$23:$A$1401,FALSE),MATCH(E$1,'Member Census'!$B$22:$BC$22,FALSE)),Key!$A$2:$B$27,2,FALSE))</f>
        <v/>
      </c>
      <c r="F307" s="10" t="str">
        <f>IF(TRIM(INDEX('Member Census'!$B$23:$BC$1401,MATCH($A307,'Member Census'!$A$23:$A$1401,FALSE),MATCH(F$1,'Member Census'!$B$22:$BC$22,FALSE)))="","",TEXT(TRIM(INDEX('Member Census'!$B$23:$BC$1401,MATCH($A307,'Member Census'!$A$23:$A$1401,FALSE),MATCH(F$1,'Member Census'!$B$22:$BC$22,FALSE))),"mmddyyyy"))</f>
        <v/>
      </c>
      <c r="G307" s="7" t="str">
        <f>IF(TRIM($E307)&lt;&gt;"",IF($D307=1,IFERROR(VLOOKUP(INDEX('Member Census'!$B$23:$BC$1401,MATCH($A307,'Member Census'!$A$23:$A$1401,FALSE),MATCH(G$1,'Member Census'!$B$22:$BC$22,FALSE)),Key!$C$2:$F$29,4,FALSE),""),G306),"")</f>
        <v/>
      </c>
      <c r="H307" s="7" t="str">
        <f>IF(TRIM($E307)&lt;&gt;"",IF($D307=1,IF(TRIM(INDEX('Member Census'!$B$23:$BC$1401,MATCH($A307,'Member Census'!$A$23:$A$1401,FALSE),MATCH(H$1,'Member Census'!$B$22:$BC$22,FALSE)))="",$G307,IFERROR(VLOOKUP(INDEX('Member Census'!$B$23:$BC$1401,MATCH($A307,'Member Census'!$A$23:$A$1401,FALSE),MATCH(H$1,'Member Census'!$B$22:$BC$22,FALSE)),Key!$D$2:$F$29,3,FALSE),"")),H306),"")</f>
        <v/>
      </c>
      <c r="I307" s="7" t="str">
        <f>IF(TRIM(INDEX('Member Census'!$B$23:$BC$1401,MATCH($A307,'Member Census'!$A$23:$A$1401,FALSE),MATCH(I$1,'Member Census'!$B$22:$BC$22,FALSE)))="","",INDEX('Member Census'!$B$23:$BC$1401,MATCH($A307,'Member Census'!$A$23:$A$1401,FALSE),MATCH(I$1,'Member Census'!$B$22:$BC$22,FALSE)))</f>
        <v/>
      </c>
      <c r="J307" s="7"/>
      <c r="K307" s="7" t="str">
        <f>LEFT(TRIM(IF(TRIM(INDEX('Member Census'!$B$23:$BC$1401,MATCH($A307,'Member Census'!$A$23:$A$1401,FALSE),MATCH(K$1,'Member Census'!$B$22:$BC$22,FALSE)))="",IF(AND(TRIM($E307)&lt;&gt;"",$D307&gt;1),K306,""),INDEX('Member Census'!$B$23:$BC$1401,MATCH($A307,'Member Census'!$A$23:$A$1401,FALSE),MATCH(K$1,'Member Census'!$B$22:$BC$22,FALSE)))),5)</f>
        <v/>
      </c>
      <c r="L307" s="7" t="str">
        <f t="shared" si="19"/>
        <v/>
      </c>
      <c r="M307" s="7" t="str">
        <f>IF(TRIM($E307)&lt;&gt;"",TRIM(IF(TRIM(INDEX('Member Census'!$B$23:$BC$1401,MATCH($A307,'Member Census'!$A$23:$A$1401,FALSE),MATCH(M$1,'Member Census'!$B$22:$BC$22,FALSE)))="",IF(AND(TRIM($E307)&lt;&gt;"",$D307&gt;1),M306,"N"),INDEX('Member Census'!$B$23:$BC$1401,MATCH($A307,'Member Census'!$A$23:$A$1401,FALSE),MATCH(M$1,'Member Census'!$B$22:$BC$22,FALSE)))),"")</f>
        <v/>
      </c>
      <c r="N307" s="7"/>
      <c r="O307" s="7" t="str">
        <f>TRIM(IF(TRIM(INDEX('Member Census'!$B$23:$BC$1401,MATCH($A307,'Member Census'!$A$23:$A$1401,FALSE),MATCH(O$1,'Member Census'!$B$22:$BC$22,FALSE)))="",IF(AND(TRIM($E307)&lt;&gt;"",$D307&gt;1),O306,""),INDEX('Member Census'!$B$23:$BC$1401,MATCH($A307,'Member Census'!$A$23:$A$1401,FALSE),MATCH(O$1,'Member Census'!$B$22:$BC$22,FALSE))))</f>
        <v/>
      </c>
      <c r="P307" s="7" t="str">
        <f>TRIM(IF(TRIM(INDEX('Member Census'!$B$23:$BC$1401,MATCH($A307,'Member Census'!$A$23:$A$1401,FALSE),MATCH(P$1,'Member Census'!$B$22:$BC$22,FALSE)))="",IF(AND(TRIM($E307)&lt;&gt;"",$D307&gt;1),P306,""),INDEX('Member Census'!$B$23:$BC$1401,MATCH($A307,'Member Census'!$A$23:$A$1401,FALSE),MATCH(P$1,'Member Census'!$B$22:$BC$22,FALSE))))</f>
        <v/>
      </c>
      <c r="Q307" s="7"/>
    </row>
    <row r="308" spans="1:17" x14ac:dyDescent="0.3">
      <c r="A308" s="1">
        <f t="shared" si="17"/>
        <v>301</v>
      </c>
      <c r="B308" s="3"/>
      <c r="C308" s="7" t="str">
        <f t="shared" si="18"/>
        <v/>
      </c>
      <c r="D308" s="7" t="str">
        <f t="shared" si="16"/>
        <v/>
      </c>
      <c r="E308" s="9" t="str">
        <f>IF(TRIM(INDEX('Member Census'!$B$23:$BC$1401,MATCH($A308,'Member Census'!$A$23:$A$1401,FALSE),MATCH(E$1,'Member Census'!$B$22:$BC$22,FALSE)))="","",VLOOKUP(INDEX('Member Census'!$B$23:$BC$1401,MATCH($A308,'Member Census'!$A$23:$A$1401,FALSE),MATCH(E$1,'Member Census'!$B$22:$BC$22,FALSE)),Key!$A$2:$B$27,2,FALSE))</f>
        <v/>
      </c>
      <c r="F308" s="10" t="str">
        <f>IF(TRIM(INDEX('Member Census'!$B$23:$BC$1401,MATCH($A308,'Member Census'!$A$23:$A$1401,FALSE),MATCH(F$1,'Member Census'!$B$22:$BC$22,FALSE)))="","",TEXT(TRIM(INDEX('Member Census'!$B$23:$BC$1401,MATCH($A308,'Member Census'!$A$23:$A$1401,FALSE),MATCH(F$1,'Member Census'!$B$22:$BC$22,FALSE))),"mmddyyyy"))</f>
        <v/>
      </c>
      <c r="G308" s="7" t="str">
        <f>IF(TRIM($E308)&lt;&gt;"",IF($D308=1,IFERROR(VLOOKUP(INDEX('Member Census'!$B$23:$BC$1401,MATCH($A308,'Member Census'!$A$23:$A$1401,FALSE),MATCH(G$1,'Member Census'!$B$22:$BC$22,FALSE)),Key!$C$2:$F$29,4,FALSE),""),G307),"")</f>
        <v/>
      </c>
      <c r="H308" s="7" t="str">
        <f>IF(TRIM($E308)&lt;&gt;"",IF($D308=1,IF(TRIM(INDEX('Member Census'!$B$23:$BC$1401,MATCH($A308,'Member Census'!$A$23:$A$1401,FALSE),MATCH(H$1,'Member Census'!$B$22:$BC$22,FALSE)))="",$G308,IFERROR(VLOOKUP(INDEX('Member Census'!$B$23:$BC$1401,MATCH($A308,'Member Census'!$A$23:$A$1401,FALSE),MATCH(H$1,'Member Census'!$B$22:$BC$22,FALSE)),Key!$D$2:$F$29,3,FALSE),"")),H307),"")</f>
        <v/>
      </c>
      <c r="I308" s="7" t="str">
        <f>IF(TRIM(INDEX('Member Census'!$B$23:$BC$1401,MATCH($A308,'Member Census'!$A$23:$A$1401,FALSE),MATCH(I$1,'Member Census'!$B$22:$BC$22,FALSE)))="","",INDEX('Member Census'!$B$23:$BC$1401,MATCH($A308,'Member Census'!$A$23:$A$1401,FALSE),MATCH(I$1,'Member Census'!$B$22:$BC$22,FALSE)))</f>
        <v/>
      </c>
      <c r="J308" s="7"/>
      <c r="K308" s="7" t="str">
        <f>LEFT(TRIM(IF(TRIM(INDEX('Member Census'!$B$23:$BC$1401,MATCH($A308,'Member Census'!$A$23:$A$1401,FALSE),MATCH(K$1,'Member Census'!$B$22:$BC$22,FALSE)))="",IF(AND(TRIM($E308)&lt;&gt;"",$D308&gt;1),K307,""),INDEX('Member Census'!$B$23:$BC$1401,MATCH($A308,'Member Census'!$A$23:$A$1401,FALSE),MATCH(K$1,'Member Census'!$B$22:$BC$22,FALSE)))),5)</f>
        <v/>
      </c>
      <c r="L308" s="7" t="str">
        <f t="shared" si="19"/>
        <v/>
      </c>
      <c r="M308" s="7" t="str">
        <f>IF(TRIM($E308)&lt;&gt;"",TRIM(IF(TRIM(INDEX('Member Census'!$B$23:$BC$1401,MATCH($A308,'Member Census'!$A$23:$A$1401,FALSE),MATCH(M$1,'Member Census'!$B$22:$BC$22,FALSE)))="",IF(AND(TRIM($E308)&lt;&gt;"",$D308&gt;1),M307,"N"),INDEX('Member Census'!$B$23:$BC$1401,MATCH($A308,'Member Census'!$A$23:$A$1401,FALSE),MATCH(M$1,'Member Census'!$B$22:$BC$22,FALSE)))),"")</f>
        <v/>
      </c>
      <c r="N308" s="7"/>
      <c r="O308" s="7" t="str">
        <f>TRIM(IF(TRIM(INDEX('Member Census'!$B$23:$BC$1401,MATCH($A308,'Member Census'!$A$23:$A$1401,FALSE),MATCH(O$1,'Member Census'!$B$22:$BC$22,FALSE)))="",IF(AND(TRIM($E308)&lt;&gt;"",$D308&gt;1),O307,""),INDEX('Member Census'!$B$23:$BC$1401,MATCH($A308,'Member Census'!$A$23:$A$1401,FALSE),MATCH(O$1,'Member Census'!$B$22:$BC$22,FALSE))))</f>
        <v/>
      </c>
      <c r="P308" s="7" t="str">
        <f>TRIM(IF(TRIM(INDEX('Member Census'!$B$23:$BC$1401,MATCH($A308,'Member Census'!$A$23:$A$1401,FALSE),MATCH(P$1,'Member Census'!$B$22:$BC$22,FALSE)))="",IF(AND(TRIM($E308)&lt;&gt;"",$D308&gt;1),P307,""),INDEX('Member Census'!$B$23:$BC$1401,MATCH($A308,'Member Census'!$A$23:$A$1401,FALSE),MATCH(P$1,'Member Census'!$B$22:$BC$22,FALSE))))</f>
        <v/>
      </c>
      <c r="Q308" s="7"/>
    </row>
    <row r="309" spans="1:17" x14ac:dyDescent="0.3">
      <c r="A309" s="1">
        <f t="shared" si="17"/>
        <v>302</v>
      </c>
      <c r="B309" s="3"/>
      <c r="C309" s="7" t="str">
        <f t="shared" si="18"/>
        <v/>
      </c>
      <c r="D309" s="7" t="str">
        <f t="shared" si="16"/>
        <v/>
      </c>
      <c r="E309" s="9" t="str">
        <f>IF(TRIM(INDEX('Member Census'!$B$23:$BC$1401,MATCH($A309,'Member Census'!$A$23:$A$1401,FALSE),MATCH(E$1,'Member Census'!$B$22:$BC$22,FALSE)))="","",VLOOKUP(INDEX('Member Census'!$B$23:$BC$1401,MATCH($A309,'Member Census'!$A$23:$A$1401,FALSE),MATCH(E$1,'Member Census'!$B$22:$BC$22,FALSE)),Key!$A$2:$B$27,2,FALSE))</f>
        <v/>
      </c>
      <c r="F309" s="10" t="str">
        <f>IF(TRIM(INDEX('Member Census'!$B$23:$BC$1401,MATCH($A309,'Member Census'!$A$23:$A$1401,FALSE),MATCH(F$1,'Member Census'!$B$22:$BC$22,FALSE)))="","",TEXT(TRIM(INDEX('Member Census'!$B$23:$BC$1401,MATCH($A309,'Member Census'!$A$23:$A$1401,FALSE),MATCH(F$1,'Member Census'!$B$22:$BC$22,FALSE))),"mmddyyyy"))</f>
        <v/>
      </c>
      <c r="G309" s="7" t="str">
        <f>IF(TRIM($E309)&lt;&gt;"",IF($D309=1,IFERROR(VLOOKUP(INDEX('Member Census'!$B$23:$BC$1401,MATCH($A309,'Member Census'!$A$23:$A$1401,FALSE),MATCH(G$1,'Member Census'!$B$22:$BC$22,FALSE)),Key!$C$2:$F$29,4,FALSE),""),G308),"")</f>
        <v/>
      </c>
      <c r="H309" s="7" t="str">
        <f>IF(TRIM($E309)&lt;&gt;"",IF($D309=1,IF(TRIM(INDEX('Member Census'!$B$23:$BC$1401,MATCH($A309,'Member Census'!$A$23:$A$1401,FALSE),MATCH(H$1,'Member Census'!$B$22:$BC$22,FALSE)))="",$G309,IFERROR(VLOOKUP(INDEX('Member Census'!$B$23:$BC$1401,MATCH($A309,'Member Census'!$A$23:$A$1401,FALSE),MATCH(H$1,'Member Census'!$B$22:$BC$22,FALSE)),Key!$D$2:$F$29,3,FALSE),"")),H308),"")</f>
        <v/>
      </c>
      <c r="I309" s="7" t="str">
        <f>IF(TRIM(INDEX('Member Census'!$B$23:$BC$1401,MATCH($A309,'Member Census'!$A$23:$A$1401,FALSE),MATCH(I$1,'Member Census'!$B$22:$BC$22,FALSE)))="","",INDEX('Member Census'!$B$23:$BC$1401,MATCH($A309,'Member Census'!$A$23:$A$1401,FALSE),MATCH(I$1,'Member Census'!$B$22:$BC$22,FALSE)))</f>
        <v/>
      </c>
      <c r="J309" s="7"/>
      <c r="K309" s="7" t="str">
        <f>LEFT(TRIM(IF(TRIM(INDEX('Member Census'!$B$23:$BC$1401,MATCH($A309,'Member Census'!$A$23:$A$1401,FALSE),MATCH(K$1,'Member Census'!$B$22:$BC$22,FALSE)))="",IF(AND(TRIM($E309)&lt;&gt;"",$D309&gt;1),K308,""),INDEX('Member Census'!$B$23:$BC$1401,MATCH($A309,'Member Census'!$A$23:$A$1401,FALSE),MATCH(K$1,'Member Census'!$B$22:$BC$22,FALSE)))),5)</f>
        <v/>
      </c>
      <c r="L309" s="7" t="str">
        <f t="shared" si="19"/>
        <v/>
      </c>
      <c r="M309" s="7" t="str">
        <f>IF(TRIM($E309)&lt;&gt;"",TRIM(IF(TRIM(INDEX('Member Census'!$B$23:$BC$1401,MATCH($A309,'Member Census'!$A$23:$A$1401,FALSE),MATCH(M$1,'Member Census'!$B$22:$BC$22,FALSE)))="",IF(AND(TRIM($E309)&lt;&gt;"",$D309&gt;1),M308,"N"),INDEX('Member Census'!$B$23:$BC$1401,MATCH($A309,'Member Census'!$A$23:$A$1401,FALSE),MATCH(M$1,'Member Census'!$B$22:$BC$22,FALSE)))),"")</f>
        <v/>
      </c>
      <c r="N309" s="7"/>
      <c r="O309" s="7" t="str">
        <f>TRIM(IF(TRIM(INDEX('Member Census'!$B$23:$BC$1401,MATCH($A309,'Member Census'!$A$23:$A$1401,FALSE),MATCH(O$1,'Member Census'!$B$22:$BC$22,FALSE)))="",IF(AND(TRIM($E309)&lt;&gt;"",$D309&gt;1),O308,""),INDEX('Member Census'!$B$23:$BC$1401,MATCH($A309,'Member Census'!$A$23:$A$1401,FALSE),MATCH(O$1,'Member Census'!$B$22:$BC$22,FALSE))))</f>
        <v/>
      </c>
      <c r="P309" s="7" t="str">
        <f>TRIM(IF(TRIM(INDEX('Member Census'!$B$23:$BC$1401,MATCH($A309,'Member Census'!$A$23:$A$1401,FALSE),MATCH(P$1,'Member Census'!$B$22:$BC$22,FALSE)))="",IF(AND(TRIM($E309)&lt;&gt;"",$D309&gt;1),P308,""),INDEX('Member Census'!$B$23:$BC$1401,MATCH($A309,'Member Census'!$A$23:$A$1401,FALSE),MATCH(P$1,'Member Census'!$B$22:$BC$22,FALSE))))</f>
        <v/>
      </c>
      <c r="Q309" s="7"/>
    </row>
    <row r="310" spans="1:17" x14ac:dyDescent="0.3">
      <c r="A310" s="1">
        <f t="shared" si="17"/>
        <v>303</v>
      </c>
      <c r="B310" s="3"/>
      <c r="C310" s="7" t="str">
        <f t="shared" si="18"/>
        <v/>
      </c>
      <c r="D310" s="7" t="str">
        <f t="shared" si="16"/>
        <v/>
      </c>
      <c r="E310" s="9" t="str">
        <f>IF(TRIM(INDEX('Member Census'!$B$23:$BC$1401,MATCH($A310,'Member Census'!$A$23:$A$1401,FALSE),MATCH(E$1,'Member Census'!$B$22:$BC$22,FALSE)))="","",VLOOKUP(INDEX('Member Census'!$B$23:$BC$1401,MATCH($A310,'Member Census'!$A$23:$A$1401,FALSE),MATCH(E$1,'Member Census'!$B$22:$BC$22,FALSE)),Key!$A$2:$B$27,2,FALSE))</f>
        <v/>
      </c>
      <c r="F310" s="10" t="str">
        <f>IF(TRIM(INDEX('Member Census'!$B$23:$BC$1401,MATCH($A310,'Member Census'!$A$23:$A$1401,FALSE),MATCH(F$1,'Member Census'!$B$22:$BC$22,FALSE)))="","",TEXT(TRIM(INDEX('Member Census'!$B$23:$BC$1401,MATCH($A310,'Member Census'!$A$23:$A$1401,FALSE),MATCH(F$1,'Member Census'!$B$22:$BC$22,FALSE))),"mmddyyyy"))</f>
        <v/>
      </c>
      <c r="G310" s="7" t="str">
        <f>IF(TRIM($E310)&lt;&gt;"",IF($D310=1,IFERROR(VLOOKUP(INDEX('Member Census'!$B$23:$BC$1401,MATCH($A310,'Member Census'!$A$23:$A$1401,FALSE),MATCH(G$1,'Member Census'!$B$22:$BC$22,FALSE)),Key!$C$2:$F$29,4,FALSE),""),G309),"")</f>
        <v/>
      </c>
      <c r="H310" s="7" t="str">
        <f>IF(TRIM($E310)&lt;&gt;"",IF($D310=1,IF(TRIM(INDEX('Member Census'!$B$23:$BC$1401,MATCH($A310,'Member Census'!$A$23:$A$1401,FALSE),MATCH(H$1,'Member Census'!$B$22:$BC$22,FALSE)))="",$G310,IFERROR(VLOOKUP(INDEX('Member Census'!$B$23:$BC$1401,MATCH($A310,'Member Census'!$A$23:$A$1401,FALSE),MATCH(H$1,'Member Census'!$B$22:$BC$22,FALSE)),Key!$D$2:$F$29,3,FALSE),"")),H309),"")</f>
        <v/>
      </c>
      <c r="I310" s="7" t="str">
        <f>IF(TRIM(INDEX('Member Census'!$B$23:$BC$1401,MATCH($A310,'Member Census'!$A$23:$A$1401,FALSE),MATCH(I$1,'Member Census'!$B$22:$BC$22,FALSE)))="","",INDEX('Member Census'!$B$23:$BC$1401,MATCH($A310,'Member Census'!$A$23:$A$1401,FALSE),MATCH(I$1,'Member Census'!$B$22:$BC$22,FALSE)))</f>
        <v/>
      </c>
      <c r="J310" s="7"/>
      <c r="K310" s="7" t="str">
        <f>LEFT(TRIM(IF(TRIM(INDEX('Member Census'!$B$23:$BC$1401,MATCH($A310,'Member Census'!$A$23:$A$1401,FALSE),MATCH(K$1,'Member Census'!$B$22:$BC$22,FALSE)))="",IF(AND(TRIM($E310)&lt;&gt;"",$D310&gt;1),K309,""),INDEX('Member Census'!$B$23:$BC$1401,MATCH($A310,'Member Census'!$A$23:$A$1401,FALSE),MATCH(K$1,'Member Census'!$B$22:$BC$22,FALSE)))),5)</f>
        <v/>
      </c>
      <c r="L310" s="7" t="str">
        <f t="shared" si="19"/>
        <v/>
      </c>
      <c r="M310" s="7" t="str">
        <f>IF(TRIM($E310)&lt;&gt;"",TRIM(IF(TRIM(INDEX('Member Census'!$B$23:$BC$1401,MATCH($A310,'Member Census'!$A$23:$A$1401,FALSE),MATCH(M$1,'Member Census'!$B$22:$BC$22,FALSE)))="",IF(AND(TRIM($E310)&lt;&gt;"",$D310&gt;1),M309,"N"),INDEX('Member Census'!$B$23:$BC$1401,MATCH($A310,'Member Census'!$A$23:$A$1401,FALSE),MATCH(M$1,'Member Census'!$B$22:$BC$22,FALSE)))),"")</f>
        <v/>
      </c>
      <c r="N310" s="7"/>
      <c r="O310" s="7" t="str">
        <f>TRIM(IF(TRIM(INDEX('Member Census'!$B$23:$BC$1401,MATCH($A310,'Member Census'!$A$23:$A$1401,FALSE),MATCH(O$1,'Member Census'!$B$22:$BC$22,FALSE)))="",IF(AND(TRIM($E310)&lt;&gt;"",$D310&gt;1),O309,""),INDEX('Member Census'!$B$23:$BC$1401,MATCH($A310,'Member Census'!$A$23:$A$1401,FALSE),MATCH(O$1,'Member Census'!$B$22:$BC$22,FALSE))))</f>
        <v/>
      </c>
      <c r="P310" s="7" t="str">
        <f>TRIM(IF(TRIM(INDEX('Member Census'!$B$23:$BC$1401,MATCH($A310,'Member Census'!$A$23:$A$1401,FALSE),MATCH(P$1,'Member Census'!$B$22:$BC$22,FALSE)))="",IF(AND(TRIM($E310)&lt;&gt;"",$D310&gt;1),P309,""),INDEX('Member Census'!$B$23:$BC$1401,MATCH($A310,'Member Census'!$A$23:$A$1401,FALSE),MATCH(P$1,'Member Census'!$B$22:$BC$22,FALSE))))</f>
        <v/>
      </c>
      <c r="Q310" s="7"/>
    </row>
    <row r="311" spans="1:17" x14ac:dyDescent="0.3">
      <c r="A311" s="1">
        <f t="shared" si="17"/>
        <v>304</v>
      </c>
      <c r="B311" s="3"/>
      <c r="C311" s="7" t="str">
        <f t="shared" si="18"/>
        <v/>
      </c>
      <c r="D311" s="7" t="str">
        <f t="shared" si="16"/>
        <v/>
      </c>
      <c r="E311" s="9" t="str">
        <f>IF(TRIM(INDEX('Member Census'!$B$23:$BC$1401,MATCH($A311,'Member Census'!$A$23:$A$1401,FALSE),MATCH(E$1,'Member Census'!$B$22:$BC$22,FALSE)))="","",VLOOKUP(INDEX('Member Census'!$B$23:$BC$1401,MATCH($A311,'Member Census'!$A$23:$A$1401,FALSE),MATCH(E$1,'Member Census'!$B$22:$BC$22,FALSE)),Key!$A$2:$B$27,2,FALSE))</f>
        <v/>
      </c>
      <c r="F311" s="10" t="str">
        <f>IF(TRIM(INDEX('Member Census'!$B$23:$BC$1401,MATCH($A311,'Member Census'!$A$23:$A$1401,FALSE),MATCH(F$1,'Member Census'!$B$22:$BC$22,FALSE)))="","",TEXT(TRIM(INDEX('Member Census'!$B$23:$BC$1401,MATCH($A311,'Member Census'!$A$23:$A$1401,FALSE),MATCH(F$1,'Member Census'!$B$22:$BC$22,FALSE))),"mmddyyyy"))</f>
        <v/>
      </c>
      <c r="G311" s="7" t="str">
        <f>IF(TRIM($E311)&lt;&gt;"",IF($D311=1,IFERROR(VLOOKUP(INDEX('Member Census'!$B$23:$BC$1401,MATCH($A311,'Member Census'!$A$23:$A$1401,FALSE),MATCH(G$1,'Member Census'!$B$22:$BC$22,FALSE)),Key!$C$2:$F$29,4,FALSE),""),G310),"")</f>
        <v/>
      </c>
      <c r="H311" s="7" t="str">
        <f>IF(TRIM($E311)&lt;&gt;"",IF($D311=1,IF(TRIM(INDEX('Member Census'!$B$23:$BC$1401,MATCH($A311,'Member Census'!$A$23:$A$1401,FALSE),MATCH(H$1,'Member Census'!$B$22:$BC$22,FALSE)))="",$G311,IFERROR(VLOOKUP(INDEX('Member Census'!$B$23:$BC$1401,MATCH($A311,'Member Census'!$A$23:$A$1401,FALSE),MATCH(H$1,'Member Census'!$B$22:$BC$22,FALSE)),Key!$D$2:$F$29,3,FALSE),"")),H310),"")</f>
        <v/>
      </c>
      <c r="I311" s="7" t="str">
        <f>IF(TRIM(INDEX('Member Census'!$B$23:$BC$1401,MATCH($A311,'Member Census'!$A$23:$A$1401,FALSE),MATCH(I$1,'Member Census'!$B$22:$BC$22,FALSE)))="","",INDEX('Member Census'!$B$23:$BC$1401,MATCH($A311,'Member Census'!$A$23:$A$1401,FALSE),MATCH(I$1,'Member Census'!$B$22:$BC$22,FALSE)))</f>
        <v/>
      </c>
      <c r="J311" s="7"/>
      <c r="K311" s="7" t="str">
        <f>LEFT(TRIM(IF(TRIM(INDEX('Member Census'!$B$23:$BC$1401,MATCH($A311,'Member Census'!$A$23:$A$1401,FALSE),MATCH(K$1,'Member Census'!$B$22:$BC$22,FALSE)))="",IF(AND(TRIM($E311)&lt;&gt;"",$D311&gt;1),K310,""),INDEX('Member Census'!$B$23:$BC$1401,MATCH($A311,'Member Census'!$A$23:$A$1401,FALSE),MATCH(K$1,'Member Census'!$B$22:$BC$22,FALSE)))),5)</f>
        <v/>
      </c>
      <c r="L311" s="7" t="str">
        <f t="shared" si="19"/>
        <v/>
      </c>
      <c r="M311" s="7" t="str">
        <f>IF(TRIM($E311)&lt;&gt;"",TRIM(IF(TRIM(INDEX('Member Census'!$B$23:$BC$1401,MATCH($A311,'Member Census'!$A$23:$A$1401,FALSE),MATCH(M$1,'Member Census'!$B$22:$BC$22,FALSE)))="",IF(AND(TRIM($E311)&lt;&gt;"",$D311&gt;1),M310,"N"),INDEX('Member Census'!$B$23:$BC$1401,MATCH($A311,'Member Census'!$A$23:$A$1401,FALSE),MATCH(M$1,'Member Census'!$B$22:$BC$22,FALSE)))),"")</f>
        <v/>
      </c>
      <c r="N311" s="7"/>
      <c r="O311" s="7" t="str">
        <f>TRIM(IF(TRIM(INDEX('Member Census'!$B$23:$BC$1401,MATCH($A311,'Member Census'!$A$23:$A$1401,FALSE),MATCH(O$1,'Member Census'!$B$22:$BC$22,FALSE)))="",IF(AND(TRIM($E311)&lt;&gt;"",$D311&gt;1),O310,""),INDEX('Member Census'!$B$23:$BC$1401,MATCH($A311,'Member Census'!$A$23:$A$1401,FALSE),MATCH(O$1,'Member Census'!$B$22:$BC$22,FALSE))))</f>
        <v/>
      </c>
      <c r="P311" s="7" t="str">
        <f>TRIM(IF(TRIM(INDEX('Member Census'!$B$23:$BC$1401,MATCH($A311,'Member Census'!$A$23:$A$1401,FALSE),MATCH(P$1,'Member Census'!$B$22:$BC$22,FALSE)))="",IF(AND(TRIM($E311)&lt;&gt;"",$D311&gt;1),P310,""),INDEX('Member Census'!$B$23:$BC$1401,MATCH($A311,'Member Census'!$A$23:$A$1401,FALSE),MATCH(P$1,'Member Census'!$B$22:$BC$22,FALSE))))</f>
        <v/>
      </c>
      <c r="Q311" s="7"/>
    </row>
    <row r="312" spans="1:17" x14ac:dyDescent="0.3">
      <c r="A312" s="1">
        <f t="shared" si="17"/>
        <v>305</v>
      </c>
      <c r="B312" s="3"/>
      <c r="C312" s="7" t="str">
        <f t="shared" si="18"/>
        <v/>
      </c>
      <c r="D312" s="7" t="str">
        <f t="shared" si="16"/>
        <v/>
      </c>
      <c r="E312" s="9" t="str">
        <f>IF(TRIM(INDEX('Member Census'!$B$23:$BC$1401,MATCH($A312,'Member Census'!$A$23:$A$1401,FALSE),MATCH(E$1,'Member Census'!$B$22:$BC$22,FALSE)))="","",VLOOKUP(INDEX('Member Census'!$B$23:$BC$1401,MATCH($A312,'Member Census'!$A$23:$A$1401,FALSE),MATCH(E$1,'Member Census'!$B$22:$BC$22,FALSE)),Key!$A$2:$B$27,2,FALSE))</f>
        <v/>
      </c>
      <c r="F312" s="10" t="str">
        <f>IF(TRIM(INDEX('Member Census'!$B$23:$BC$1401,MATCH($A312,'Member Census'!$A$23:$A$1401,FALSE),MATCH(F$1,'Member Census'!$B$22:$BC$22,FALSE)))="","",TEXT(TRIM(INDEX('Member Census'!$B$23:$BC$1401,MATCH($A312,'Member Census'!$A$23:$A$1401,FALSE),MATCH(F$1,'Member Census'!$B$22:$BC$22,FALSE))),"mmddyyyy"))</f>
        <v/>
      </c>
      <c r="G312" s="7" t="str">
        <f>IF(TRIM($E312)&lt;&gt;"",IF($D312=1,IFERROR(VLOOKUP(INDEX('Member Census'!$B$23:$BC$1401,MATCH($A312,'Member Census'!$A$23:$A$1401,FALSE),MATCH(G$1,'Member Census'!$B$22:$BC$22,FALSE)),Key!$C$2:$F$29,4,FALSE),""),G311),"")</f>
        <v/>
      </c>
      <c r="H312" s="7" t="str">
        <f>IF(TRIM($E312)&lt;&gt;"",IF($D312=1,IF(TRIM(INDEX('Member Census'!$B$23:$BC$1401,MATCH($A312,'Member Census'!$A$23:$A$1401,FALSE),MATCH(H$1,'Member Census'!$B$22:$BC$22,FALSE)))="",$G312,IFERROR(VLOOKUP(INDEX('Member Census'!$B$23:$BC$1401,MATCH($A312,'Member Census'!$A$23:$A$1401,FALSE),MATCH(H$1,'Member Census'!$B$22:$BC$22,FALSE)),Key!$D$2:$F$29,3,FALSE),"")),H311),"")</f>
        <v/>
      </c>
      <c r="I312" s="7" t="str">
        <f>IF(TRIM(INDEX('Member Census'!$B$23:$BC$1401,MATCH($A312,'Member Census'!$A$23:$A$1401,FALSE),MATCH(I$1,'Member Census'!$B$22:$BC$22,FALSE)))="","",INDEX('Member Census'!$B$23:$BC$1401,MATCH($A312,'Member Census'!$A$23:$A$1401,FALSE),MATCH(I$1,'Member Census'!$B$22:$BC$22,FALSE)))</f>
        <v/>
      </c>
      <c r="J312" s="7"/>
      <c r="K312" s="7" t="str">
        <f>LEFT(TRIM(IF(TRIM(INDEX('Member Census'!$B$23:$BC$1401,MATCH($A312,'Member Census'!$A$23:$A$1401,FALSE),MATCH(K$1,'Member Census'!$B$22:$BC$22,FALSE)))="",IF(AND(TRIM($E312)&lt;&gt;"",$D312&gt;1),K311,""),INDEX('Member Census'!$B$23:$BC$1401,MATCH($A312,'Member Census'!$A$23:$A$1401,FALSE),MATCH(K$1,'Member Census'!$B$22:$BC$22,FALSE)))),5)</f>
        <v/>
      </c>
      <c r="L312" s="7" t="str">
        <f t="shared" si="19"/>
        <v/>
      </c>
      <c r="M312" s="7" t="str">
        <f>IF(TRIM($E312)&lt;&gt;"",TRIM(IF(TRIM(INDEX('Member Census'!$B$23:$BC$1401,MATCH($A312,'Member Census'!$A$23:$A$1401,FALSE),MATCH(M$1,'Member Census'!$B$22:$BC$22,FALSE)))="",IF(AND(TRIM($E312)&lt;&gt;"",$D312&gt;1),M311,"N"),INDEX('Member Census'!$B$23:$BC$1401,MATCH($A312,'Member Census'!$A$23:$A$1401,FALSE),MATCH(M$1,'Member Census'!$B$22:$BC$22,FALSE)))),"")</f>
        <v/>
      </c>
      <c r="N312" s="7"/>
      <c r="O312" s="7" t="str">
        <f>TRIM(IF(TRIM(INDEX('Member Census'!$B$23:$BC$1401,MATCH($A312,'Member Census'!$A$23:$A$1401,FALSE),MATCH(O$1,'Member Census'!$B$22:$BC$22,FALSE)))="",IF(AND(TRIM($E312)&lt;&gt;"",$D312&gt;1),O311,""),INDEX('Member Census'!$B$23:$BC$1401,MATCH($A312,'Member Census'!$A$23:$A$1401,FALSE),MATCH(O$1,'Member Census'!$B$22:$BC$22,FALSE))))</f>
        <v/>
      </c>
      <c r="P312" s="7" t="str">
        <f>TRIM(IF(TRIM(INDEX('Member Census'!$B$23:$BC$1401,MATCH($A312,'Member Census'!$A$23:$A$1401,FALSE),MATCH(P$1,'Member Census'!$B$22:$BC$22,FALSE)))="",IF(AND(TRIM($E312)&lt;&gt;"",$D312&gt;1),P311,""),INDEX('Member Census'!$B$23:$BC$1401,MATCH($A312,'Member Census'!$A$23:$A$1401,FALSE),MATCH(P$1,'Member Census'!$B$22:$BC$22,FALSE))))</f>
        <v/>
      </c>
      <c r="Q312" s="7"/>
    </row>
    <row r="313" spans="1:17" x14ac:dyDescent="0.3">
      <c r="A313" s="1">
        <f t="shared" si="17"/>
        <v>306</v>
      </c>
      <c r="B313" s="3"/>
      <c r="C313" s="7" t="str">
        <f t="shared" si="18"/>
        <v/>
      </c>
      <c r="D313" s="7" t="str">
        <f t="shared" si="16"/>
        <v/>
      </c>
      <c r="E313" s="9" t="str">
        <f>IF(TRIM(INDEX('Member Census'!$B$23:$BC$1401,MATCH($A313,'Member Census'!$A$23:$A$1401,FALSE),MATCH(E$1,'Member Census'!$B$22:$BC$22,FALSE)))="","",VLOOKUP(INDEX('Member Census'!$B$23:$BC$1401,MATCH($A313,'Member Census'!$A$23:$A$1401,FALSE),MATCH(E$1,'Member Census'!$B$22:$BC$22,FALSE)),Key!$A$2:$B$27,2,FALSE))</f>
        <v/>
      </c>
      <c r="F313" s="10" t="str">
        <f>IF(TRIM(INDEX('Member Census'!$B$23:$BC$1401,MATCH($A313,'Member Census'!$A$23:$A$1401,FALSE),MATCH(F$1,'Member Census'!$B$22:$BC$22,FALSE)))="","",TEXT(TRIM(INDEX('Member Census'!$B$23:$BC$1401,MATCH($A313,'Member Census'!$A$23:$A$1401,FALSE),MATCH(F$1,'Member Census'!$B$22:$BC$22,FALSE))),"mmddyyyy"))</f>
        <v/>
      </c>
      <c r="G313" s="7" t="str">
        <f>IF(TRIM($E313)&lt;&gt;"",IF($D313=1,IFERROR(VLOOKUP(INDEX('Member Census'!$B$23:$BC$1401,MATCH($A313,'Member Census'!$A$23:$A$1401,FALSE),MATCH(G$1,'Member Census'!$B$22:$BC$22,FALSE)),Key!$C$2:$F$29,4,FALSE),""),G312),"")</f>
        <v/>
      </c>
      <c r="H313" s="7" t="str">
        <f>IF(TRIM($E313)&lt;&gt;"",IF($D313=1,IF(TRIM(INDEX('Member Census'!$B$23:$BC$1401,MATCH($A313,'Member Census'!$A$23:$A$1401,FALSE),MATCH(H$1,'Member Census'!$B$22:$BC$22,FALSE)))="",$G313,IFERROR(VLOOKUP(INDEX('Member Census'!$B$23:$BC$1401,MATCH($A313,'Member Census'!$A$23:$A$1401,FALSE),MATCH(H$1,'Member Census'!$B$22:$BC$22,FALSE)),Key!$D$2:$F$29,3,FALSE),"")),H312),"")</f>
        <v/>
      </c>
      <c r="I313" s="7" t="str">
        <f>IF(TRIM(INDEX('Member Census'!$B$23:$BC$1401,MATCH($A313,'Member Census'!$A$23:$A$1401,FALSE),MATCH(I$1,'Member Census'!$B$22:$BC$22,FALSE)))="","",INDEX('Member Census'!$B$23:$BC$1401,MATCH($A313,'Member Census'!$A$23:$A$1401,FALSE),MATCH(I$1,'Member Census'!$B$22:$BC$22,FALSE)))</f>
        <v/>
      </c>
      <c r="J313" s="7"/>
      <c r="K313" s="7" t="str">
        <f>LEFT(TRIM(IF(TRIM(INDEX('Member Census'!$B$23:$BC$1401,MATCH($A313,'Member Census'!$A$23:$A$1401,FALSE),MATCH(K$1,'Member Census'!$B$22:$BC$22,FALSE)))="",IF(AND(TRIM($E313)&lt;&gt;"",$D313&gt;1),K312,""),INDEX('Member Census'!$B$23:$BC$1401,MATCH($A313,'Member Census'!$A$23:$A$1401,FALSE),MATCH(K$1,'Member Census'!$B$22:$BC$22,FALSE)))),5)</f>
        <v/>
      </c>
      <c r="L313" s="7" t="str">
        <f t="shared" si="19"/>
        <v/>
      </c>
      <c r="M313" s="7" t="str">
        <f>IF(TRIM($E313)&lt;&gt;"",TRIM(IF(TRIM(INDEX('Member Census'!$B$23:$BC$1401,MATCH($A313,'Member Census'!$A$23:$A$1401,FALSE),MATCH(M$1,'Member Census'!$B$22:$BC$22,FALSE)))="",IF(AND(TRIM($E313)&lt;&gt;"",$D313&gt;1),M312,"N"),INDEX('Member Census'!$B$23:$BC$1401,MATCH($A313,'Member Census'!$A$23:$A$1401,FALSE),MATCH(M$1,'Member Census'!$B$22:$BC$22,FALSE)))),"")</f>
        <v/>
      </c>
      <c r="N313" s="7"/>
      <c r="O313" s="7" t="str">
        <f>TRIM(IF(TRIM(INDEX('Member Census'!$B$23:$BC$1401,MATCH($A313,'Member Census'!$A$23:$A$1401,FALSE),MATCH(O$1,'Member Census'!$B$22:$BC$22,FALSE)))="",IF(AND(TRIM($E313)&lt;&gt;"",$D313&gt;1),O312,""),INDEX('Member Census'!$B$23:$BC$1401,MATCH($A313,'Member Census'!$A$23:$A$1401,FALSE),MATCH(O$1,'Member Census'!$B$22:$BC$22,FALSE))))</f>
        <v/>
      </c>
      <c r="P313" s="7" t="str">
        <f>TRIM(IF(TRIM(INDEX('Member Census'!$B$23:$BC$1401,MATCH($A313,'Member Census'!$A$23:$A$1401,FALSE),MATCH(P$1,'Member Census'!$B$22:$BC$22,FALSE)))="",IF(AND(TRIM($E313)&lt;&gt;"",$D313&gt;1),P312,""),INDEX('Member Census'!$B$23:$BC$1401,MATCH($A313,'Member Census'!$A$23:$A$1401,FALSE),MATCH(P$1,'Member Census'!$B$22:$BC$22,FALSE))))</f>
        <v/>
      </c>
      <c r="Q313" s="7"/>
    </row>
    <row r="314" spans="1:17" x14ac:dyDescent="0.3">
      <c r="A314" s="1">
        <f t="shared" si="17"/>
        <v>307</v>
      </c>
      <c r="B314" s="3"/>
      <c r="C314" s="7" t="str">
        <f t="shared" si="18"/>
        <v/>
      </c>
      <c r="D314" s="7" t="str">
        <f t="shared" si="16"/>
        <v/>
      </c>
      <c r="E314" s="9" t="str">
        <f>IF(TRIM(INDEX('Member Census'!$B$23:$BC$1401,MATCH($A314,'Member Census'!$A$23:$A$1401,FALSE),MATCH(E$1,'Member Census'!$B$22:$BC$22,FALSE)))="","",VLOOKUP(INDEX('Member Census'!$B$23:$BC$1401,MATCH($A314,'Member Census'!$A$23:$A$1401,FALSE),MATCH(E$1,'Member Census'!$B$22:$BC$22,FALSE)),Key!$A$2:$B$27,2,FALSE))</f>
        <v/>
      </c>
      <c r="F314" s="10" t="str">
        <f>IF(TRIM(INDEX('Member Census'!$B$23:$BC$1401,MATCH($A314,'Member Census'!$A$23:$A$1401,FALSE),MATCH(F$1,'Member Census'!$B$22:$BC$22,FALSE)))="","",TEXT(TRIM(INDEX('Member Census'!$B$23:$BC$1401,MATCH($A314,'Member Census'!$A$23:$A$1401,FALSE),MATCH(F$1,'Member Census'!$B$22:$BC$22,FALSE))),"mmddyyyy"))</f>
        <v/>
      </c>
      <c r="G314" s="7" t="str">
        <f>IF(TRIM($E314)&lt;&gt;"",IF($D314=1,IFERROR(VLOOKUP(INDEX('Member Census'!$B$23:$BC$1401,MATCH($A314,'Member Census'!$A$23:$A$1401,FALSE),MATCH(G$1,'Member Census'!$B$22:$BC$22,FALSE)),Key!$C$2:$F$29,4,FALSE),""),G313),"")</f>
        <v/>
      </c>
      <c r="H314" s="7" t="str">
        <f>IF(TRIM($E314)&lt;&gt;"",IF($D314=1,IF(TRIM(INDEX('Member Census'!$B$23:$BC$1401,MATCH($A314,'Member Census'!$A$23:$A$1401,FALSE),MATCH(H$1,'Member Census'!$B$22:$BC$22,FALSE)))="",$G314,IFERROR(VLOOKUP(INDEX('Member Census'!$B$23:$BC$1401,MATCH($A314,'Member Census'!$A$23:$A$1401,FALSE),MATCH(H$1,'Member Census'!$B$22:$BC$22,FALSE)),Key!$D$2:$F$29,3,FALSE),"")),H313),"")</f>
        <v/>
      </c>
      <c r="I314" s="7" t="str">
        <f>IF(TRIM(INDEX('Member Census'!$B$23:$BC$1401,MATCH($A314,'Member Census'!$A$23:$A$1401,FALSE),MATCH(I$1,'Member Census'!$B$22:$BC$22,FALSE)))="","",INDEX('Member Census'!$B$23:$BC$1401,MATCH($A314,'Member Census'!$A$23:$A$1401,FALSE),MATCH(I$1,'Member Census'!$B$22:$BC$22,FALSE)))</f>
        <v/>
      </c>
      <c r="J314" s="7"/>
      <c r="K314" s="7" t="str">
        <f>LEFT(TRIM(IF(TRIM(INDEX('Member Census'!$B$23:$BC$1401,MATCH($A314,'Member Census'!$A$23:$A$1401,FALSE),MATCH(K$1,'Member Census'!$B$22:$BC$22,FALSE)))="",IF(AND(TRIM($E314)&lt;&gt;"",$D314&gt;1),K313,""),INDEX('Member Census'!$B$23:$BC$1401,MATCH($A314,'Member Census'!$A$23:$A$1401,FALSE),MATCH(K$1,'Member Census'!$B$22:$BC$22,FALSE)))),5)</f>
        <v/>
      </c>
      <c r="L314" s="7" t="str">
        <f t="shared" si="19"/>
        <v/>
      </c>
      <c r="M314" s="7" t="str">
        <f>IF(TRIM($E314)&lt;&gt;"",TRIM(IF(TRIM(INDEX('Member Census'!$B$23:$BC$1401,MATCH($A314,'Member Census'!$A$23:$A$1401,FALSE),MATCH(M$1,'Member Census'!$B$22:$BC$22,FALSE)))="",IF(AND(TRIM($E314)&lt;&gt;"",$D314&gt;1),M313,"N"),INDEX('Member Census'!$B$23:$BC$1401,MATCH($A314,'Member Census'!$A$23:$A$1401,FALSE),MATCH(M$1,'Member Census'!$B$22:$BC$22,FALSE)))),"")</f>
        <v/>
      </c>
      <c r="N314" s="7"/>
      <c r="O314" s="7" t="str">
        <f>TRIM(IF(TRIM(INDEX('Member Census'!$B$23:$BC$1401,MATCH($A314,'Member Census'!$A$23:$A$1401,FALSE),MATCH(O$1,'Member Census'!$B$22:$BC$22,FALSE)))="",IF(AND(TRIM($E314)&lt;&gt;"",$D314&gt;1),O313,""),INDEX('Member Census'!$B$23:$BC$1401,MATCH($A314,'Member Census'!$A$23:$A$1401,FALSE),MATCH(O$1,'Member Census'!$B$22:$BC$22,FALSE))))</f>
        <v/>
      </c>
      <c r="P314" s="7" t="str">
        <f>TRIM(IF(TRIM(INDEX('Member Census'!$B$23:$BC$1401,MATCH($A314,'Member Census'!$A$23:$A$1401,FALSE),MATCH(P$1,'Member Census'!$B$22:$BC$22,FALSE)))="",IF(AND(TRIM($E314)&lt;&gt;"",$D314&gt;1),P313,""),INDEX('Member Census'!$B$23:$BC$1401,MATCH($A314,'Member Census'!$A$23:$A$1401,FALSE),MATCH(P$1,'Member Census'!$B$22:$BC$22,FALSE))))</f>
        <v/>
      </c>
      <c r="Q314" s="7"/>
    </row>
    <row r="315" spans="1:17" x14ac:dyDescent="0.3">
      <c r="A315" s="1">
        <f t="shared" si="17"/>
        <v>308</v>
      </c>
      <c r="B315" s="3"/>
      <c r="C315" s="7" t="str">
        <f t="shared" si="18"/>
        <v/>
      </c>
      <c r="D315" s="7" t="str">
        <f t="shared" si="16"/>
        <v/>
      </c>
      <c r="E315" s="9" t="str">
        <f>IF(TRIM(INDEX('Member Census'!$B$23:$BC$1401,MATCH($A315,'Member Census'!$A$23:$A$1401,FALSE),MATCH(E$1,'Member Census'!$B$22:$BC$22,FALSE)))="","",VLOOKUP(INDEX('Member Census'!$B$23:$BC$1401,MATCH($A315,'Member Census'!$A$23:$A$1401,FALSE),MATCH(E$1,'Member Census'!$B$22:$BC$22,FALSE)),Key!$A$2:$B$27,2,FALSE))</f>
        <v/>
      </c>
      <c r="F315" s="10" t="str">
        <f>IF(TRIM(INDEX('Member Census'!$B$23:$BC$1401,MATCH($A315,'Member Census'!$A$23:$A$1401,FALSE),MATCH(F$1,'Member Census'!$B$22:$BC$22,FALSE)))="","",TEXT(TRIM(INDEX('Member Census'!$B$23:$BC$1401,MATCH($A315,'Member Census'!$A$23:$A$1401,FALSE),MATCH(F$1,'Member Census'!$B$22:$BC$22,FALSE))),"mmddyyyy"))</f>
        <v/>
      </c>
      <c r="G315" s="7" t="str">
        <f>IF(TRIM($E315)&lt;&gt;"",IF($D315=1,IFERROR(VLOOKUP(INDEX('Member Census'!$B$23:$BC$1401,MATCH($A315,'Member Census'!$A$23:$A$1401,FALSE),MATCH(G$1,'Member Census'!$B$22:$BC$22,FALSE)),Key!$C$2:$F$29,4,FALSE),""),G314),"")</f>
        <v/>
      </c>
      <c r="H315" s="7" t="str">
        <f>IF(TRIM($E315)&lt;&gt;"",IF($D315=1,IF(TRIM(INDEX('Member Census'!$B$23:$BC$1401,MATCH($A315,'Member Census'!$A$23:$A$1401,FALSE),MATCH(H$1,'Member Census'!$B$22:$BC$22,FALSE)))="",$G315,IFERROR(VLOOKUP(INDEX('Member Census'!$B$23:$BC$1401,MATCH($A315,'Member Census'!$A$23:$A$1401,FALSE),MATCH(H$1,'Member Census'!$B$22:$BC$22,FALSE)),Key!$D$2:$F$29,3,FALSE),"")),H314),"")</f>
        <v/>
      </c>
      <c r="I315" s="7" t="str">
        <f>IF(TRIM(INDEX('Member Census'!$B$23:$BC$1401,MATCH($A315,'Member Census'!$A$23:$A$1401,FALSE),MATCH(I$1,'Member Census'!$B$22:$BC$22,FALSE)))="","",INDEX('Member Census'!$B$23:$BC$1401,MATCH($A315,'Member Census'!$A$23:$A$1401,FALSE),MATCH(I$1,'Member Census'!$B$22:$BC$22,FALSE)))</f>
        <v/>
      </c>
      <c r="J315" s="7"/>
      <c r="K315" s="7" t="str">
        <f>LEFT(TRIM(IF(TRIM(INDEX('Member Census'!$B$23:$BC$1401,MATCH($A315,'Member Census'!$A$23:$A$1401,FALSE),MATCH(K$1,'Member Census'!$B$22:$BC$22,FALSE)))="",IF(AND(TRIM($E315)&lt;&gt;"",$D315&gt;1),K314,""),INDEX('Member Census'!$B$23:$BC$1401,MATCH($A315,'Member Census'!$A$23:$A$1401,FALSE),MATCH(K$1,'Member Census'!$B$22:$BC$22,FALSE)))),5)</f>
        <v/>
      </c>
      <c r="L315" s="7" t="str">
        <f t="shared" si="19"/>
        <v/>
      </c>
      <c r="M315" s="7" t="str">
        <f>IF(TRIM($E315)&lt;&gt;"",TRIM(IF(TRIM(INDEX('Member Census'!$B$23:$BC$1401,MATCH($A315,'Member Census'!$A$23:$A$1401,FALSE),MATCH(M$1,'Member Census'!$B$22:$BC$22,FALSE)))="",IF(AND(TRIM($E315)&lt;&gt;"",$D315&gt;1),M314,"N"),INDEX('Member Census'!$B$23:$BC$1401,MATCH($A315,'Member Census'!$A$23:$A$1401,FALSE),MATCH(M$1,'Member Census'!$B$22:$BC$22,FALSE)))),"")</f>
        <v/>
      </c>
      <c r="N315" s="7"/>
      <c r="O315" s="7" t="str">
        <f>TRIM(IF(TRIM(INDEX('Member Census'!$B$23:$BC$1401,MATCH($A315,'Member Census'!$A$23:$A$1401,FALSE),MATCH(O$1,'Member Census'!$B$22:$BC$22,FALSE)))="",IF(AND(TRIM($E315)&lt;&gt;"",$D315&gt;1),O314,""),INDEX('Member Census'!$B$23:$BC$1401,MATCH($A315,'Member Census'!$A$23:$A$1401,FALSE),MATCH(O$1,'Member Census'!$B$22:$BC$22,FALSE))))</f>
        <v/>
      </c>
      <c r="P315" s="7" t="str">
        <f>TRIM(IF(TRIM(INDEX('Member Census'!$B$23:$BC$1401,MATCH($A315,'Member Census'!$A$23:$A$1401,FALSE),MATCH(P$1,'Member Census'!$B$22:$BC$22,FALSE)))="",IF(AND(TRIM($E315)&lt;&gt;"",$D315&gt;1),P314,""),INDEX('Member Census'!$B$23:$BC$1401,MATCH($A315,'Member Census'!$A$23:$A$1401,FALSE),MATCH(P$1,'Member Census'!$B$22:$BC$22,FALSE))))</f>
        <v/>
      </c>
      <c r="Q315" s="7"/>
    </row>
    <row r="316" spans="1:17" x14ac:dyDescent="0.3">
      <c r="A316" s="1">
        <f t="shared" si="17"/>
        <v>309</v>
      </c>
      <c r="B316" s="3"/>
      <c r="C316" s="7" t="str">
        <f t="shared" si="18"/>
        <v/>
      </c>
      <c r="D316" s="7" t="str">
        <f t="shared" si="16"/>
        <v/>
      </c>
      <c r="E316" s="9" t="str">
        <f>IF(TRIM(INDEX('Member Census'!$B$23:$BC$1401,MATCH($A316,'Member Census'!$A$23:$A$1401,FALSE),MATCH(E$1,'Member Census'!$B$22:$BC$22,FALSE)))="","",VLOOKUP(INDEX('Member Census'!$B$23:$BC$1401,MATCH($A316,'Member Census'!$A$23:$A$1401,FALSE),MATCH(E$1,'Member Census'!$B$22:$BC$22,FALSE)),Key!$A$2:$B$27,2,FALSE))</f>
        <v/>
      </c>
      <c r="F316" s="10" t="str">
        <f>IF(TRIM(INDEX('Member Census'!$B$23:$BC$1401,MATCH($A316,'Member Census'!$A$23:$A$1401,FALSE),MATCH(F$1,'Member Census'!$B$22:$BC$22,FALSE)))="","",TEXT(TRIM(INDEX('Member Census'!$B$23:$BC$1401,MATCH($A316,'Member Census'!$A$23:$A$1401,FALSE),MATCH(F$1,'Member Census'!$B$22:$BC$22,FALSE))),"mmddyyyy"))</f>
        <v/>
      </c>
      <c r="G316" s="7" t="str">
        <f>IF(TRIM($E316)&lt;&gt;"",IF($D316=1,IFERROR(VLOOKUP(INDEX('Member Census'!$B$23:$BC$1401,MATCH($A316,'Member Census'!$A$23:$A$1401,FALSE),MATCH(G$1,'Member Census'!$B$22:$BC$22,FALSE)),Key!$C$2:$F$29,4,FALSE),""),G315),"")</f>
        <v/>
      </c>
      <c r="H316" s="7" t="str">
        <f>IF(TRIM($E316)&lt;&gt;"",IF($D316=1,IF(TRIM(INDEX('Member Census'!$B$23:$BC$1401,MATCH($A316,'Member Census'!$A$23:$A$1401,FALSE),MATCH(H$1,'Member Census'!$B$22:$BC$22,FALSE)))="",$G316,IFERROR(VLOOKUP(INDEX('Member Census'!$B$23:$BC$1401,MATCH($A316,'Member Census'!$A$23:$A$1401,FALSE),MATCH(H$1,'Member Census'!$B$22:$BC$22,FALSE)),Key!$D$2:$F$29,3,FALSE),"")),H315),"")</f>
        <v/>
      </c>
      <c r="I316" s="7" t="str">
        <f>IF(TRIM(INDEX('Member Census'!$B$23:$BC$1401,MATCH($A316,'Member Census'!$A$23:$A$1401,FALSE),MATCH(I$1,'Member Census'!$B$22:$BC$22,FALSE)))="","",INDEX('Member Census'!$B$23:$BC$1401,MATCH($A316,'Member Census'!$A$23:$A$1401,FALSE),MATCH(I$1,'Member Census'!$B$22:$BC$22,FALSE)))</f>
        <v/>
      </c>
      <c r="J316" s="7"/>
      <c r="K316" s="7" t="str">
        <f>LEFT(TRIM(IF(TRIM(INDEX('Member Census'!$B$23:$BC$1401,MATCH($A316,'Member Census'!$A$23:$A$1401,FALSE),MATCH(K$1,'Member Census'!$B$22:$BC$22,FALSE)))="",IF(AND(TRIM($E316)&lt;&gt;"",$D316&gt;1),K315,""),INDEX('Member Census'!$B$23:$BC$1401,MATCH($A316,'Member Census'!$A$23:$A$1401,FALSE),MATCH(K$1,'Member Census'!$B$22:$BC$22,FALSE)))),5)</f>
        <v/>
      </c>
      <c r="L316" s="7" t="str">
        <f t="shared" si="19"/>
        <v/>
      </c>
      <c r="M316" s="7" t="str">
        <f>IF(TRIM($E316)&lt;&gt;"",TRIM(IF(TRIM(INDEX('Member Census'!$B$23:$BC$1401,MATCH($A316,'Member Census'!$A$23:$A$1401,FALSE),MATCH(M$1,'Member Census'!$B$22:$BC$22,FALSE)))="",IF(AND(TRIM($E316)&lt;&gt;"",$D316&gt;1),M315,"N"),INDEX('Member Census'!$B$23:$BC$1401,MATCH($A316,'Member Census'!$A$23:$A$1401,FALSE),MATCH(M$1,'Member Census'!$B$22:$BC$22,FALSE)))),"")</f>
        <v/>
      </c>
      <c r="N316" s="7"/>
      <c r="O316" s="7" t="str">
        <f>TRIM(IF(TRIM(INDEX('Member Census'!$B$23:$BC$1401,MATCH($A316,'Member Census'!$A$23:$A$1401,FALSE),MATCH(O$1,'Member Census'!$B$22:$BC$22,FALSE)))="",IF(AND(TRIM($E316)&lt;&gt;"",$D316&gt;1),O315,""),INDEX('Member Census'!$B$23:$BC$1401,MATCH($A316,'Member Census'!$A$23:$A$1401,FALSE),MATCH(O$1,'Member Census'!$B$22:$BC$22,FALSE))))</f>
        <v/>
      </c>
      <c r="P316" s="7" t="str">
        <f>TRIM(IF(TRIM(INDEX('Member Census'!$B$23:$BC$1401,MATCH($A316,'Member Census'!$A$23:$A$1401,FALSE),MATCH(P$1,'Member Census'!$B$22:$BC$22,FALSE)))="",IF(AND(TRIM($E316)&lt;&gt;"",$D316&gt;1),P315,""),INDEX('Member Census'!$B$23:$BC$1401,MATCH($A316,'Member Census'!$A$23:$A$1401,FALSE),MATCH(P$1,'Member Census'!$B$22:$BC$22,FALSE))))</f>
        <v/>
      </c>
      <c r="Q316" s="7"/>
    </row>
    <row r="317" spans="1:17" x14ac:dyDescent="0.3">
      <c r="A317" s="1">
        <f t="shared" si="17"/>
        <v>310</v>
      </c>
      <c r="B317" s="3"/>
      <c r="C317" s="7" t="str">
        <f t="shared" si="18"/>
        <v/>
      </c>
      <c r="D317" s="7" t="str">
        <f t="shared" si="16"/>
        <v/>
      </c>
      <c r="E317" s="9" t="str">
        <f>IF(TRIM(INDEX('Member Census'!$B$23:$BC$1401,MATCH($A317,'Member Census'!$A$23:$A$1401,FALSE),MATCH(E$1,'Member Census'!$B$22:$BC$22,FALSE)))="","",VLOOKUP(INDEX('Member Census'!$B$23:$BC$1401,MATCH($A317,'Member Census'!$A$23:$A$1401,FALSE),MATCH(E$1,'Member Census'!$B$22:$BC$22,FALSE)),Key!$A$2:$B$27,2,FALSE))</f>
        <v/>
      </c>
      <c r="F317" s="10" t="str">
        <f>IF(TRIM(INDEX('Member Census'!$B$23:$BC$1401,MATCH($A317,'Member Census'!$A$23:$A$1401,FALSE),MATCH(F$1,'Member Census'!$B$22:$BC$22,FALSE)))="","",TEXT(TRIM(INDEX('Member Census'!$B$23:$BC$1401,MATCH($A317,'Member Census'!$A$23:$A$1401,FALSE),MATCH(F$1,'Member Census'!$B$22:$BC$22,FALSE))),"mmddyyyy"))</f>
        <v/>
      </c>
      <c r="G317" s="7" t="str">
        <f>IF(TRIM($E317)&lt;&gt;"",IF($D317=1,IFERROR(VLOOKUP(INDEX('Member Census'!$B$23:$BC$1401,MATCH($A317,'Member Census'!$A$23:$A$1401,FALSE),MATCH(G$1,'Member Census'!$B$22:$BC$22,FALSE)),Key!$C$2:$F$29,4,FALSE),""),G316),"")</f>
        <v/>
      </c>
      <c r="H317" s="7" t="str">
        <f>IF(TRIM($E317)&lt;&gt;"",IF($D317=1,IF(TRIM(INDEX('Member Census'!$B$23:$BC$1401,MATCH($A317,'Member Census'!$A$23:$A$1401,FALSE),MATCH(H$1,'Member Census'!$B$22:$BC$22,FALSE)))="",$G317,IFERROR(VLOOKUP(INDEX('Member Census'!$B$23:$BC$1401,MATCH($A317,'Member Census'!$A$23:$A$1401,FALSE),MATCH(H$1,'Member Census'!$B$22:$BC$22,FALSE)),Key!$D$2:$F$29,3,FALSE),"")),H316),"")</f>
        <v/>
      </c>
      <c r="I317" s="7" t="str">
        <f>IF(TRIM(INDEX('Member Census'!$B$23:$BC$1401,MATCH($A317,'Member Census'!$A$23:$A$1401,FALSE),MATCH(I$1,'Member Census'!$B$22:$BC$22,FALSE)))="","",INDEX('Member Census'!$B$23:$BC$1401,MATCH($A317,'Member Census'!$A$23:$A$1401,FALSE),MATCH(I$1,'Member Census'!$B$22:$BC$22,FALSE)))</f>
        <v/>
      </c>
      <c r="J317" s="7"/>
      <c r="K317" s="7" t="str">
        <f>LEFT(TRIM(IF(TRIM(INDEX('Member Census'!$B$23:$BC$1401,MATCH($A317,'Member Census'!$A$23:$A$1401,FALSE),MATCH(K$1,'Member Census'!$B$22:$BC$22,FALSE)))="",IF(AND(TRIM($E317)&lt;&gt;"",$D317&gt;1),K316,""),INDEX('Member Census'!$B$23:$BC$1401,MATCH($A317,'Member Census'!$A$23:$A$1401,FALSE),MATCH(K$1,'Member Census'!$B$22:$BC$22,FALSE)))),5)</f>
        <v/>
      </c>
      <c r="L317" s="7" t="str">
        <f t="shared" si="19"/>
        <v/>
      </c>
      <c r="M317" s="7" t="str">
        <f>IF(TRIM($E317)&lt;&gt;"",TRIM(IF(TRIM(INDEX('Member Census'!$B$23:$BC$1401,MATCH($A317,'Member Census'!$A$23:$A$1401,FALSE),MATCH(M$1,'Member Census'!$B$22:$BC$22,FALSE)))="",IF(AND(TRIM($E317)&lt;&gt;"",$D317&gt;1),M316,"N"),INDEX('Member Census'!$B$23:$BC$1401,MATCH($A317,'Member Census'!$A$23:$A$1401,FALSE),MATCH(M$1,'Member Census'!$B$22:$BC$22,FALSE)))),"")</f>
        <v/>
      </c>
      <c r="N317" s="7"/>
      <c r="O317" s="7" t="str">
        <f>TRIM(IF(TRIM(INDEX('Member Census'!$B$23:$BC$1401,MATCH($A317,'Member Census'!$A$23:$A$1401,FALSE),MATCH(O$1,'Member Census'!$B$22:$BC$22,FALSE)))="",IF(AND(TRIM($E317)&lt;&gt;"",$D317&gt;1),O316,""),INDEX('Member Census'!$B$23:$BC$1401,MATCH($A317,'Member Census'!$A$23:$A$1401,FALSE),MATCH(O$1,'Member Census'!$B$22:$BC$22,FALSE))))</f>
        <v/>
      </c>
      <c r="P317" s="7" t="str">
        <f>TRIM(IF(TRIM(INDEX('Member Census'!$B$23:$BC$1401,MATCH($A317,'Member Census'!$A$23:$A$1401,FALSE),MATCH(P$1,'Member Census'!$B$22:$BC$22,FALSE)))="",IF(AND(TRIM($E317)&lt;&gt;"",$D317&gt;1),P316,""),INDEX('Member Census'!$B$23:$BC$1401,MATCH($A317,'Member Census'!$A$23:$A$1401,FALSE),MATCH(P$1,'Member Census'!$B$22:$BC$22,FALSE))))</f>
        <v/>
      </c>
      <c r="Q317" s="7"/>
    </row>
    <row r="318" spans="1:17" x14ac:dyDescent="0.3">
      <c r="A318" s="1">
        <f t="shared" si="17"/>
        <v>311</v>
      </c>
      <c r="B318" s="3"/>
      <c r="C318" s="7" t="str">
        <f t="shared" si="18"/>
        <v/>
      </c>
      <c r="D318" s="7" t="str">
        <f t="shared" si="16"/>
        <v/>
      </c>
      <c r="E318" s="9" t="str">
        <f>IF(TRIM(INDEX('Member Census'!$B$23:$BC$1401,MATCH($A318,'Member Census'!$A$23:$A$1401,FALSE),MATCH(E$1,'Member Census'!$B$22:$BC$22,FALSE)))="","",VLOOKUP(INDEX('Member Census'!$B$23:$BC$1401,MATCH($A318,'Member Census'!$A$23:$A$1401,FALSE),MATCH(E$1,'Member Census'!$B$22:$BC$22,FALSE)),Key!$A$2:$B$27,2,FALSE))</f>
        <v/>
      </c>
      <c r="F318" s="10" t="str">
        <f>IF(TRIM(INDEX('Member Census'!$B$23:$BC$1401,MATCH($A318,'Member Census'!$A$23:$A$1401,FALSE),MATCH(F$1,'Member Census'!$B$22:$BC$22,FALSE)))="","",TEXT(TRIM(INDEX('Member Census'!$B$23:$BC$1401,MATCH($A318,'Member Census'!$A$23:$A$1401,FALSE),MATCH(F$1,'Member Census'!$B$22:$BC$22,FALSE))),"mmddyyyy"))</f>
        <v/>
      </c>
      <c r="G318" s="7" t="str">
        <f>IF(TRIM($E318)&lt;&gt;"",IF($D318=1,IFERROR(VLOOKUP(INDEX('Member Census'!$B$23:$BC$1401,MATCH($A318,'Member Census'!$A$23:$A$1401,FALSE),MATCH(G$1,'Member Census'!$B$22:$BC$22,FALSE)),Key!$C$2:$F$29,4,FALSE),""),G317),"")</f>
        <v/>
      </c>
      <c r="H318" s="7" t="str">
        <f>IF(TRIM($E318)&lt;&gt;"",IF($D318=1,IF(TRIM(INDEX('Member Census'!$B$23:$BC$1401,MATCH($A318,'Member Census'!$A$23:$A$1401,FALSE),MATCH(H$1,'Member Census'!$B$22:$BC$22,FALSE)))="",$G318,IFERROR(VLOOKUP(INDEX('Member Census'!$B$23:$BC$1401,MATCH($A318,'Member Census'!$A$23:$A$1401,FALSE),MATCH(H$1,'Member Census'!$B$22:$BC$22,FALSE)),Key!$D$2:$F$29,3,FALSE),"")),H317),"")</f>
        <v/>
      </c>
      <c r="I318" s="7" t="str">
        <f>IF(TRIM(INDEX('Member Census'!$B$23:$BC$1401,MATCH($A318,'Member Census'!$A$23:$A$1401,FALSE),MATCH(I$1,'Member Census'!$B$22:$BC$22,FALSE)))="","",INDEX('Member Census'!$B$23:$BC$1401,MATCH($A318,'Member Census'!$A$23:$A$1401,FALSE),MATCH(I$1,'Member Census'!$B$22:$BC$22,FALSE)))</f>
        <v/>
      </c>
      <c r="J318" s="7"/>
      <c r="K318" s="7" t="str">
        <f>LEFT(TRIM(IF(TRIM(INDEX('Member Census'!$B$23:$BC$1401,MATCH($A318,'Member Census'!$A$23:$A$1401,FALSE),MATCH(K$1,'Member Census'!$B$22:$BC$22,FALSE)))="",IF(AND(TRIM($E318)&lt;&gt;"",$D318&gt;1),K317,""),INDEX('Member Census'!$B$23:$BC$1401,MATCH($A318,'Member Census'!$A$23:$A$1401,FALSE),MATCH(K$1,'Member Census'!$B$22:$BC$22,FALSE)))),5)</f>
        <v/>
      </c>
      <c r="L318" s="7" t="str">
        <f t="shared" si="19"/>
        <v/>
      </c>
      <c r="M318" s="7" t="str">
        <f>IF(TRIM($E318)&lt;&gt;"",TRIM(IF(TRIM(INDEX('Member Census'!$B$23:$BC$1401,MATCH($A318,'Member Census'!$A$23:$A$1401,FALSE),MATCH(M$1,'Member Census'!$B$22:$BC$22,FALSE)))="",IF(AND(TRIM($E318)&lt;&gt;"",$D318&gt;1),M317,"N"),INDEX('Member Census'!$B$23:$BC$1401,MATCH($A318,'Member Census'!$A$23:$A$1401,FALSE),MATCH(M$1,'Member Census'!$B$22:$BC$22,FALSE)))),"")</f>
        <v/>
      </c>
      <c r="N318" s="7"/>
      <c r="O318" s="7" t="str">
        <f>TRIM(IF(TRIM(INDEX('Member Census'!$B$23:$BC$1401,MATCH($A318,'Member Census'!$A$23:$A$1401,FALSE),MATCH(O$1,'Member Census'!$B$22:$BC$22,FALSE)))="",IF(AND(TRIM($E318)&lt;&gt;"",$D318&gt;1),O317,""),INDEX('Member Census'!$B$23:$BC$1401,MATCH($A318,'Member Census'!$A$23:$A$1401,FALSE),MATCH(O$1,'Member Census'!$B$22:$BC$22,FALSE))))</f>
        <v/>
      </c>
      <c r="P318" s="7" t="str">
        <f>TRIM(IF(TRIM(INDEX('Member Census'!$B$23:$BC$1401,MATCH($A318,'Member Census'!$A$23:$A$1401,FALSE),MATCH(P$1,'Member Census'!$B$22:$BC$22,FALSE)))="",IF(AND(TRIM($E318)&lt;&gt;"",$D318&gt;1),P317,""),INDEX('Member Census'!$B$23:$BC$1401,MATCH($A318,'Member Census'!$A$23:$A$1401,FALSE),MATCH(P$1,'Member Census'!$B$22:$BC$22,FALSE))))</f>
        <v/>
      </c>
      <c r="Q318" s="7"/>
    </row>
    <row r="319" spans="1:17" x14ac:dyDescent="0.3">
      <c r="A319" s="1">
        <f t="shared" si="17"/>
        <v>312</v>
      </c>
      <c r="B319" s="3"/>
      <c r="C319" s="7" t="str">
        <f t="shared" si="18"/>
        <v/>
      </c>
      <c r="D319" s="7" t="str">
        <f t="shared" si="16"/>
        <v/>
      </c>
      <c r="E319" s="9" t="str">
        <f>IF(TRIM(INDEX('Member Census'!$B$23:$BC$1401,MATCH($A319,'Member Census'!$A$23:$A$1401,FALSE),MATCH(E$1,'Member Census'!$B$22:$BC$22,FALSE)))="","",VLOOKUP(INDEX('Member Census'!$B$23:$BC$1401,MATCH($A319,'Member Census'!$A$23:$A$1401,FALSE),MATCH(E$1,'Member Census'!$B$22:$BC$22,FALSE)),Key!$A$2:$B$27,2,FALSE))</f>
        <v/>
      </c>
      <c r="F319" s="10" t="str">
        <f>IF(TRIM(INDEX('Member Census'!$B$23:$BC$1401,MATCH($A319,'Member Census'!$A$23:$A$1401,FALSE),MATCH(F$1,'Member Census'!$B$22:$BC$22,FALSE)))="","",TEXT(TRIM(INDEX('Member Census'!$B$23:$BC$1401,MATCH($A319,'Member Census'!$A$23:$A$1401,FALSE),MATCH(F$1,'Member Census'!$B$22:$BC$22,FALSE))),"mmddyyyy"))</f>
        <v/>
      </c>
      <c r="G319" s="7" t="str">
        <f>IF(TRIM($E319)&lt;&gt;"",IF($D319=1,IFERROR(VLOOKUP(INDEX('Member Census'!$B$23:$BC$1401,MATCH($A319,'Member Census'!$A$23:$A$1401,FALSE),MATCH(G$1,'Member Census'!$B$22:$BC$22,FALSE)),Key!$C$2:$F$29,4,FALSE),""),G318),"")</f>
        <v/>
      </c>
      <c r="H319" s="7" t="str">
        <f>IF(TRIM($E319)&lt;&gt;"",IF($D319=1,IF(TRIM(INDEX('Member Census'!$B$23:$BC$1401,MATCH($A319,'Member Census'!$A$23:$A$1401,FALSE),MATCH(H$1,'Member Census'!$B$22:$BC$22,FALSE)))="",$G319,IFERROR(VLOOKUP(INDEX('Member Census'!$B$23:$BC$1401,MATCH($A319,'Member Census'!$A$23:$A$1401,FALSE),MATCH(H$1,'Member Census'!$B$22:$BC$22,FALSE)),Key!$D$2:$F$29,3,FALSE),"")),H318),"")</f>
        <v/>
      </c>
      <c r="I319" s="7" t="str">
        <f>IF(TRIM(INDEX('Member Census'!$B$23:$BC$1401,MATCH($A319,'Member Census'!$A$23:$A$1401,FALSE),MATCH(I$1,'Member Census'!$B$22:$BC$22,FALSE)))="","",INDEX('Member Census'!$B$23:$BC$1401,MATCH($A319,'Member Census'!$A$23:$A$1401,FALSE),MATCH(I$1,'Member Census'!$B$22:$BC$22,FALSE)))</f>
        <v/>
      </c>
      <c r="J319" s="7"/>
      <c r="K319" s="7" t="str">
        <f>LEFT(TRIM(IF(TRIM(INDEX('Member Census'!$B$23:$BC$1401,MATCH($A319,'Member Census'!$A$23:$A$1401,FALSE),MATCH(K$1,'Member Census'!$B$22:$BC$22,FALSE)))="",IF(AND(TRIM($E319)&lt;&gt;"",$D319&gt;1),K318,""),INDEX('Member Census'!$B$23:$BC$1401,MATCH($A319,'Member Census'!$A$23:$A$1401,FALSE),MATCH(K$1,'Member Census'!$B$22:$BC$22,FALSE)))),5)</f>
        <v/>
      </c>
      <c r="L319" s="7" t="str">
        <f t="shared" si="19"/>
        <v/>
      </c>
      <c r="M319" s="7" t="str">
        <f>IF(TRIM($E319)&lt;&gt;"",TRIM(IF(TRIM(INDEX('Member Census'!$B$23:$BC$1401,MATCH($A319,'Member Census'!$A$23:$A$1401,FALSE),MATCH(M$1,'Member Census'!$B$22:$BC$22,FALSE)))="",IF(AND(TRIM($E319)&lt;&gt;"",$D319&gt;1),M318,"N"),INDEX('Member Census'!$B$23:$BC$1401,MATCH($A319,'Member Census'!$A$23:$A$1401,FALSE),MATCH(M$1,'Member Census'!$B$22:$BC$22,FALSE)))),"")</f>
        <v/>
      </c>
      <c r="N319" s="7"/>
      <c r="O319" s="7" t="str">
        <f>TRIM(IF(TRIM(INDEX('Member Census'!$B$23:$BC$1401,MATCH($A319,'Member Census'!$A$23:$A$1401,FALSE),MATCH(O$1,'Member Census'!$B$22:$BC$22,FALSE)))="",IF(AND(TRIM($E319)&lt;&gt;"",$D319&gt;1),O318,""),INDEX('Member Census'!$B$23:$BC$1401,MATCH($A319,'Member Census'!$A$23:$A$1401,FALSE),MATCH(O$1,'Member Census'!$B$22:$BC$22,FALSE))))</f>
        <v/>
      </c>
      <c r="P319" s="7" t="str">
        <f>TRIM(IF(TRIM(INDEX('Member Census'!$B$23:$BC$1401,MATCH($A319,'Member Census'!$A$23:$A$1401,FALSE),MATCH(P$1,'Member Census'!$B$22:$BC$22,FALSE)))="",IF(AND(TRIM($E319)&lt;&gt;"",$D319&gt;1),P318,""),INDEX('Member Census'!$B$23:$BC$1401,MATCH($A319,'Member Census'!$A$23:$A$1401,FALSE),MATCH(P$1,'Member Census'!$B$22:$BC$22,FALSE))))</f>
        <v/>
      </c>
      <c r="Q319" s="7"/>
    </row>
    <row r="320" spans="1:17" x14ac:dyDescent="0.3">
      <c r="A320" s="1">
        <f t="shared" si="17"/>
        <v>313</v>
      </c>
      <c r="B320" s="3"/>
      <c r="C320" s="7" t="str">
        <f t="shared" si="18"/>
        <v/>
      </c>
      <c r="D320" s="7" t="str">
        <f t="shared" si="16"/>
        <v/>
      </c>
      <c r="E320" s="9" t="str">
        <f>IF(TRIM(INDEX('Member Census'!$B$23:$BC$1401,MATCH($A320,'Member Census'!$A$23:$A$1401,FALSE),MATCH(E$1,'Member Census'!$B$22:$BC$22,FALSE)))="","",VLOOKUP(INDEX('Member Census'!$B$23:$BC$1401,MATCH($A320,'Member Census'!$A$23:$A$1401,FALSE),MATCH(E$1,'Member Census'!$B$22:$BC$22,FALSE)),Key!$A$2:$B$27,2,FALSE))</f>
        <v/>
      </c>
      <c r="F320" s="10" t="str">
        <f>IF(TRIM(INDEX('Member Census'!$B$23:$BC$1401,MATCH($A320,'Member Census'!$A$23:$A$1401,FALSE),MATCH(F$1,'Member Census'!$B$22:$BC$22,FALSE)))="","",TEXT(TRIM(INDEX('Member Census'!$B$23:$BC$1401,MATCH($A320,'Member Census'!$A$23:$A$1401,FALSE),MATCH(F$1,'Member Census'!$B$22:$BC$22,FALSE))),"mmddyyyy"))</f>
        <v/>
      </c>
      <c r="G320" s="7" t="str">
        <f>IF(TRIM($E320)&lt;&gt;"",IF($D320=1,IFERROR(VLOOKUP(INDEX('Member Census'!$B$23:$BC$1401,MATCH($A320,'Member Census'!$A$23:$A$1401,FALSE),MATCH(G$1,'Member Census'!$B$22:$BC$22,FALSE)),Key!$C$2:$F$29,4,FALSE),""),G319),"")</f>
        <v/>
      </c>
      <c r="H320" s="7" t="str">
        <f>IF(TRIM($E320)&lt;&gt;"",IF($D320=1,IF(TRIM(INDEX('Member Census'!$B$23:$BC$1401,MATCH($A320,'Member Census'!$A$23:$A$1401,FALSE),MATCH(H$1,'Member Census'!$B$22:$BC$22,FALSE)))="",$G320,IFERROR(VLOOKUP(INDEX('Member Census'!$B$23:$BC$1401,MATCH($A320,'Member Census'!$A$23:$A$1401,FALSE),MATCH(H$1,'Member Census'!$B$22:$BC$22,FALSE)),Key!$D$2:$F$29,3,FALSE),"")),H319),"")</f>
        <v/>
      </c>
      <c r="I320" s="7" t="str">
        <f>IF(TRIM(INDEX('Member Census'!$B$23:$BC$1401,MATCH($A320,'Member Census'!$A$23:$A$1401,FALSE),MATCH(I$1,'Member Census'!$B$22:$BC$22,FALSE)))="","",INDEX('Member Census'!$B$23:$BC$1401,MATCH($A320,'Member Census'!$A$23:$A$1401,FALSE),MATCH(I$1,'Member Census'!$B$22:$BC$22,FALSE)))</f>
        <v/>
      </c>
      <c r="J320" s="7"/>
      <c r="K320" s="7" t="str">
        <f>LEFT(TRIM(IF(TRIM(INDEX('Member Census'!$B$23:$BC$1401,MATCH($A320,'Member Census'!$A$23:$A$1401,FALSE),MATCH(K$1,'Member Census'!$B$22:$BC$22,FALSE)))="",IF(AND(TRIM($E320)&lt;&gt;"",$D320&gt;1),K319,""),INDEX('Member Census'!$B$23:$BC$1401,MATCH($A320,'Member Census'!$A$23:$A$1401,FALSE),MATCH(K$1,'Member Census'!$B$22:$BC$22,FALSE)))),5)</f>
        <v/>
      </c>
      <c r="L320" s="7" t="str">
        <f t="shared" si="19"/>
        <v/>
      </c>
      <c r="M320" s="7" t="str">
        <f>IF(TRIM($E320)&lt;&gt;"",TRIM(IF(TRIM(INDEX('Member Census'!$B$23:$BC$1401,MATCH($A320,'Member Census'!$A$23:$A$1401,FALSE),MATCH(M$1,'Member Census'!$B$22:$BC$22,FALSE)))="",IF(AND(TRIM($E320)&lt;&gt;"",$D320&gt;1),M319,"N"),INDEX('Member Census'!$B$23:$BC$1401,MATCH($A320,'Member Census'!$A$23:$A$1401,FALSE),MATCH(M$1,'Member Census'!$B$22:$BC$22,FALSE)))),"")</f>
        <v/>
      </c>
      <c r="N320" s="7"/>
      <c r="O320" s="7" t="str">
        <f>TRIM(IF(TRIM(INDEX('Member Census'!$B$23:$BC$1401,MATCH($A320,'Member Census'!$A$23:$A$1401,FALSE),MATCH(O$1,'Member Census'!$B$22:$BC$22,FALSE)))="",IF(AND(TRIM($E320)&lt;&gt;"",$D320&gt;1),O319,""),INDEX('Member Census'!$B$23:$BC$1401,MATCH($A320,'Member Census'!$A$23:$A$1401,FALSE),MATCH(O$1,'Member Census'!$B$22:$BC$22,FALSE))))</f>
        <v/>
      </c>
      <c r="P320" s="7" t="str">
        <f>TRIM(IF(TRIM(INDEX('Member Census'!$B$23:$BC$1401,MATCH($A320,'Member Census'!$A$23:$A$1401,FALSE),MATCH(P$1,'Member Census'!$B$22:$BC$22,FALSE)))="",IF(AND(TRIM($E320)&lt;&gt;"",$D320&gt;1),P319,""),INDEX('Member Census'!$B$23:$BC$1401,MATCH($A320,'Member Census'!$A$23:$A$1401,FALSE),MATCH(P$1,'Member Census'!$B$22:$BC$22,FALSE))))</f>
        <v/>
      </c>
      <c r="Q320" s="7"/>
    </row>
    <row r="321" spans="1:17" x14ac:dyDescent="0.3">
      <c r="A321" s="1">
        <f t="shared" si="17"/>
        <v>314</v>
      </c>
      <c r="B321" s="3"/>
      <c r="C321" s="7" t="str">
        <f t="shared" si="18"/>
        <v/>
      </c>
      <c r="D321" s="7" t="str">
        <f t="shared" si="16"/>
        <v/>
      </c>
      <c r="E321" s="9" t="str">
        <f>IF(TRIM(INDEX('Member Census'!$B$23:$BC$1401,MATCH($A321,'Member Census'!$A$23:$A$1401,FALSE),MATCH(E$1,'Member Census'!$B$22:$BC$22,FALSE)))="","",VLOOKUP(INDEX('Member Census'!$B$23:$BC$1401,MATCH($A321,'Member Census'!$A$23:$A$1401,FALSE),MATCH(E$1,'Member Census'!$B$22:$BC$22,FALSE)),Key!$A$2:$B$27,2,FALSE))</f>
        <v/>
      </c>
      <c r="F321" s="10" t="str">
        <f>IF(TRIM(INDEX('Member Census'!$B$23:$BC$1401,MATCH($A321,'Member Census'!$A$23:$A$1401,FALSE),MATCH(F$1,'Member Census'!$B$22:$BC$22,FALSE)))="","",TEXT(TRIM(INDEX('Member Census'!$B$23:$BC$1401,MATCH($A321,'Member Census'!$A$23:$A$1401,FALSE),MATCH(F$1,'Member Census'!$B$22:$BC$22,FALSE))),"mmddyyyy"))</f>
        <v/>
      </c>
      <c r="G321" s="7" t="str">
        <f>IF(TRIM($E321)&lt;&gt;"",IF($D321=1,IFERROR(VLOOKUP(INDEX('Member Census'!$B$23:$BC$1401,MATCH($A321,'Member Census'!$A$23:$A$1401,FALSE),MATCH(G$1,'Member Census'!$B$22:$BC$22,FALSE)),Key!$C$2:$F$29,4,FALSE),""),G320),"")</f>
        <v/>
      </c>
      <c r="H321" s="7" t="str">
        <f>IF(TRIM($E321)&lt;&gt;"",IF($D321=1,IF(TRIM(INDEX('Member Census'!$B$23:$BC$1401,MATCH($A321,'Member Census'!$A$23:$A$1401,FALSE),MATCH(H$1,'Member Census'!$B$22:$BC$22,FALSE)))="",$G321,IFERROR(VLOOKUP(INDEX('Member Census'!$B$23:$BC$1401,MATCH($A321,'Member Census'!$A$23:$A$1401,FALSE),MATCH(H$1,'Member Census'!$B$22:$BC$22,FALSE)),Key!$D$2:$F$29,3,FALSE),"")),H320),"")</f>
        <v/>
      </c>
      <c r="I321" s="7" t="str">
        <f>IF(TRIM(INDEX('Member Census'!$B$23:$BC$1401,MATCH($A321,'Member Census'!$A$23:$A$1401,FALSE),MATCH(I$1,'Member Census'!$B$22:$BC$22,FALSE)))="","",INDEX('Member Census'!$B$23:$BC$1401,MATCH($A321,'Member Census'!$A$23:$A$1401,FALSE),MATCH(I$1,'Member Census'!$B$22:$BC$22,FALSE)))</f>
        <v/>
      </c>
      <c r="J321" s="7"/>
      <c r="K321" s="7" t="str">
        <f>LEFT(TRIM(IF(TRIM(INDEX('Member Census'!$B$23:$BC$1401,MATCH($A321,'Member Census'!$A$23:$A$1401,FALSE),MATCH(K$1,'Member Census'!$B$22:$BC$22,FALSE)))="",IF(AND(TRIM($E321)&lt;&gt;"",$D321&gt;1),K320,""),INDEX('Member Census'!$B$23:$BC$1401,MATCH($A321,'Member Census'!$A$23:$A$1401,FALSE),MATCH(K$1,'Member Census'!$B$22:$BC$22,FALSE)))),5)</f>
        <v/>
      </c>
      <c r="L321" s="7" t="str">
        <f t="shared" si="19"/>
        <v/>
      </c>
      <c r="M321" s="7" t="str">
        <f>IF(TRIM($E321)&lt;&gt;"",TRIM(IF(TRIM(INDEX('Member Census'!$B$23:$BC$1401,MATCH($A321,'Member Census'!$A$23:$A$1401,FALSE),MATCH(M$1,'Member Census'!$B$22:$BC$22,FALSE)))="",IF(AND(TRIM($E321)&lt;&gt;"",$D321&gt;1),M320,"N"),INDEX('Member Census'!$B$23:$BC$1401,MATCH($A321,'Member Census'!$A$23:$A$1401,FALSE),MATCH(M$1,'Member Census'!$B$22:$BC$22,FALSE)))),"")</f>
        <v/>
      </c>
      <c r="N321" s="7"/>
      <c r="O321" s="7" t="str">
        <f>TRIM(IF(TRIM(INDEX('Member Census'!$B$23:$BC$1401,MATCH($A321,'Member Census'!$A$23:$A$1401,FALSE),MATCH(O$1,'Member Census'!$B$22:$BC$22,FALSE)))="",IF(AND(TRIM($E321)&lt;&gt;"",$D321&gt;1),O320,""),INDEX('Member Census'!$B$23:$BC$1401,MATCH($A321,'Member Census'!$A$23:$A$1401,FALSE),MATCH(O$1,'Member Census'!$B$22:$BC$22,FALSE))))</f>
        <v/>
      </c>
      <c r="P321" s="7" t="str">
        <f>TRIM(IF(TRIM(INDEX('Member Census'!$B$23:$BC$1401,MATCH($A321,'Member Census'!$A$23:$A$1401,FALSE),MATCH(P$1,'Member Census'!$B$22:$BC$22,FALSE)))="",IF(AND(TRIM($E321)&lt;&gt;"",$D321&gt;1),P320,""),INDEX('Member Census'!$B$23:$BC$1401,MATCH($A321,'Member Census'!$A$23:$A$1401,FALSE),MATCH(P$1,'Member Census'!$B$22:$BC$22,FALSE))))</f>
        <v/>
      </c>
      <c r="Q321" s="7"/>
    </row>
    <row r="322" spans="1:17" x14ac:dyDescent="0.3">
      <c r="A322" s="1">
        <f t="shared" si="17"/>
        <v>315</v>
      </c>
      <c r="B322" s="3"/>
      <c r="C322" s="7" t="str">
        <f t="shared" si="18"/>
        <v/>
      </c>
      <c r="D322" s="7" t="str">
        <f t="shared" si="16"/>
        <v/>
      </c>
      <c r="E322" s="9" t="str">
        <f>IF(TRIM(INDEX('Member Census'!$B$23:$BC$1401,MATCH($A322,'Member Census'!$A$23:$A$1401,FALSE),MATCH(E$1,'Member Census'!$B$22:$BC$22,FALSE)))="","",VLOOKUP(INDEX('Member Census'!$B$23:$BC$1401,MATCH($A322,'Member Census'!$A$23:$A$1401,FALSE),MATCH(E$1,'Member Census'!$B$22:$BC$22,FALSE)),Key!$A$2:$B$27,2,FALSE))</f>
        <v/>
      </c>
      <c r="F322" s="10" t="str">
        <f>IF(TRIM(INDEX('Member Census'!$B$23:$BC$1401,MATCH($A322,'Member Census'!$A$23:$A$1401,FALSE),MATCH(F$1,'Member Census'!$B$22:$BC$22,FALSE)))="","",TEXT(TRIM(INDEX('Member Census'!$B$23:$BC$1401,MATCH($A322,'Member Census'!$A$23:$A$1401,FALSE),MATCH(F$1,'Member Census'!$B$22:$BC$22,FALSE))),"mmddyyyy"))</f>
        <v/>
      </c>
      <c r="G322" s="7" t="str">
        <f>IF(TRIM($E322)&lt;&gt;"",IF($D322=1,IFERROR(VLOOKUP(INDEX('Member Census'!$B$23:$BC$1401,MATCH($A322,'Member Census'!$A$23:$A$1401,FALSE),MATCH(G$1,'Member Census'!$B$22:$BC$22,FALSE)),Key!$C$2:$F$29,4,FALSE),""),G321),"")</f>
        <v/>
      </c>
      <c r="H322" s="7" t="str">
        <f>IF(TRIM($E322)&lt;&gt;"",IF($D322=1,IF(TRIM(INDEX('Member Census'!$B$23:$BC$1401,MATCH($A322,'Member Census'!$A$23:$A$1401,FALSE),MATCH(H$1,'Member Census'!$B$22:$BC$22,FALSE)))="",$G322,IFERROR(VLOOKUP(INDEX('Member Census'!$B$23:$BC$1401,MATCH($A322,'Member Census'!$A$23:$A$1401,FALSE),MATCH(H$1,'Member Census'!$B$22:$BC$22,FALSE)),Key!$D$2:$F$29,3,FALSE),"")),H321),"")</f>
        <v/>
      </c>
      <c r="I322" s="7" t="str">
        <f>IF(TRIM(INDEX('Member Census'!$B$23:$BC$1401,MATCH($A322,'Member Census'!$A$23:$A$1401,FALSE),MATCH(I$1,'Member Census'!$B$22:$BC$22,FALSE)))="","",INDEX('Member Census'!$B$23:$BC$1401,MATCH($A322,'Member Census'!$A$23:$A$1401,FALSE),MATCH(I$1,'Member Census'!$B$22:$BC$22,FALSE)))</f>
        <v/>
      </c>
      <c r="J322" s="7"/>
      <c r="K322" s="7" t="str">
        <f>LEFT(TRIM(IF(TRIM(INDEX('Member Census'!$B$23:$BC$1401,MATCH($A322,'Member Census'!$A$23:$A$1401,FALSE),MATCH(K$1,'Member Census'!$B$22:$BC$22,FALSE)))="",IF(AND(TRIM($E322)&lt;&gt;"",$D322&gt;1),K321,""),INDEX('Member Census'!$B$23:$BC$1401,MATCH($A322,'Member Census'!$A$23:$A$1401,FALSE),MATCH(K$1,'Member Census'!$B$22:$BC$22,FALSE)))),5)</f>
        <v/>
      </c>
      <c r="L322" s="7" t="str">
        <f t="shared" si="19"/>
        <v/>
      </c>
      <c r="M322" s="7" t="str">
        <f>IF(TRIM($E322)&lt;&gt;"",TRIM(IF(TRIM(INDEX('Member Census'!$B$23:$BC$1401,MATCH($A322,'Member Census'!$A$23:$A$1401,FALSE),MATCH(M$1,'Member Census'!$B$22:$BC$22,FALSE)))="",IF(AND(TRIM($E322)&lt;&gt;"",$D322&gt;1),M321,"N"),INDEX('Member Census'!$B$23:$BC$1401,MATCH($A322,'Member Census'!$A$23:$A$1401,FALSE),MATCH(M$1,'Member Census'!$B$22:$BC$22,FALSE)))),"")</f>
        <v/>
      </c>
      <c r="N322" s="7"/>
      <c r="O322" s="7" t="str">
        <f>TRIM(IF(TRIM(INDEX('Member Census'!$B$23:$BC$1401,MATCH($A322,'Member Census'!$A$23:$A$1401,FALSE),MATCH(O$1,'Member Census'!$B$22:$BC$22,FALSE)))="",IF(AND(TRIM($E322)&lt;&gt;"",$D322&gt;1),O321,""),INDEX('Member Census'!$B$23:$BC$1401,MATCH($A322,'Member Census'!$A$23:$A$1401,FALSE),MATCH(O$1,'Member Census'!$B$22:$BC$22,FALSE))))</f>
        <v/>
      </c>
      <c r="P322" s="7" t="str">
        <f>TRIM(IF(TRIM(INDEX('Member Census'!$B$23:$BC$1401,MATCH($A322,'Member Census'!$A$23:$A$1401,FALSE),MATCH(P$1,'Member Census'!$B$22:$BC$22,FALSE)))="",IF(AND(TRIM($E322)&lt;&gt;"",$D322&gt;1),P321,""),INDEX('Member Census'!$B$23:$BC$1401,MATCH($A322,'Member Census'!$A$23:$A$1401,FALSE),MATCH(P$1,'Member Census'!$B$22:$BC$22,FALSE))))</f>
        <v/>
      </c>
      <c r="Q322" s="7"/>
    </row>
    <row r="323" spans="1:17" x14ac:dyDescent="0.3">
      <c r="A323" s="1">
        <f t="shared" si="17"/>
        <v>316</v>
      </c>
      <c r="B323" s="3"/>
      <c r="C323" s="7" t="str">
        <f t="shared" si="18"/>
        <v/>
      </c>
      <c r="D323" s="7" t="str">
        <f t="shared" si="16"/>
        <v/>
      </c>
      <c r="E323" s="9" t="str">
        <f>IF(TRIM(INDEX('Member Census'!$B$23:$BC$1401,MATCH($A323,'Member Census'!$A$23:$A$1401,FALSE),MATCH(E$1,'Member Census'!$B$22:$BC$22,FALSE)))="","",VLOOKUP(INDEX('Member Census'!$B$23:$BC$1401,MATCH($A323,'Member Census'!$A$23:$A$1401,FALSE),MATCH(E$1,'Member Census'!$B$22:$BC$22,FALSE)),Key!$A$2:$B$27,2,FALSE))</f>
        <v/>
      </c>
      <c r="F323" s="10" t="str">
        <f>IF(TRIM(INDEX('Member Census'!$B$23:$BC$1401,MATCH($A323,'Member Census'!$A$23:$A$1401,FALSE),MATCH(F$1,'Member Census'!$B$22:$BC$22,FALSE)))="","",TEXT(TRIM(INDEX('Member Census'!$B$23:$BC$1401,MATCH($A323,'Member Census'!$A$23:$A$1401,FALSE),MATCH(F$1,'Member Census'!$B$22:$BC$22,FALSE))),"mmddyyyy"))</f>
        <v/>
      </c>
      <c r="G323" s="7" t="str">
        <f>IF(TRIM($E323)&lt;&gt;"",IF($D323=1,IFERROR(VLOOKUP(INDEX('Member Census'!$B$23:$BC$1401,MATCH($A323,'Member Census'!$A$23:$A$1401,FALSE),MATCH(G$1,'Member Census'!$B$22:$BC$22,FALSE)),Key!$C$2:$F$29,4,FALSE),""),G322),"")</f>
        <v/>
      </c>
      <c r="H323" s="7" t="str">
        <f>IF(TRIM($E323)&lt;&gt;"",IF($D323=1,IF(TRIM(INDEX('Member Census'!$B$23:$BC$1401,MATCH($A323,'Member Census'!$A$23:$A$1401,FALSE),MATCH(H$1,'Member Census'!$B$22:$BC$22,FALSE)))="",$G323,IFERROR(VLOOKUP(INDEX('Member Census'!$B$23:$BC$1401,MATCH($A323,'Member Census'!$A$23:$A$1401,FALSE),MATCH(H$1,'Member Census'!$B$22:$BC$22,FALSE)),Key!$D$2:$F$29,3,FALSE),"")),H322),"")</f>
        <v/>
      </c>
      <c r="I323" s="7" t="str">
        <f>IF(TRIM(INDEX('Member Census'!$B$23:$BC$1401,MATCH($A323,'Member Census'!$A$23:$A$1401,FALSE),MATCH(I$1,'Member Census'!$B$22:$BC$22,FALSE)))="","",INDEX('Member Census'!$B$23:$BC$1401,MATCH($A323,'Member Census'!$A$23:$A$1401,FALSE),MATCH(I$1,'Member Census'!$B$22:$BC$22,FALSE)))</f>
        <v/>
      </c>
      <c r="J323" s="7"/>
      <c r="K323" s="7" t="str">
        <f>LEFT(TRIM(IF(TRIM(INDEX('Member Census'!$B$23:$BC$1401,MATCH($A323,'Member Census'!$A$23:$A$1401,FALSE),MATCH(K$1,'Member Census'!$B$22:$BC$22,FALSE)))="",IF(AND(TRIM($E323)&lt;&gt;"",$D323&gt;1),K322,""),INDEX('Member Census'!$B$23:$BC$1401,MATCH($A323,'Member Census'!$A$23:$A$1401,FALSE),MATCH(K$1,'Member Census'!$B$22:$BC$22,FALSE)))),5)</f>
        <v/>
      </c>
      <c r="L323" s="7" t="str">
        <f t="shared" si="19"/>
        <v/>
      </c>
      <c r="M323" s="7" t="str">
        <f>IF(TRIM($E323)&lt;&gt;"",TRIM(IF(TRIM(INDEX('Member Census'!$B$23:$BC$1401,MATCH($A323,'Member Census'!$A$23:$A$1401,FALSE),MATCH(M$1,'Member Census'!$B$22:$BC$22,FALSE)))="",IF(AND(TRIM($E323)&lt;&gt;"",$D323&gt;1),M322,"N"),INDEX('Member Census'!$B$23:$BC$1401,MATCH($A323,'Member Census'!$A$23:$A$1401,FALSE),MATCH(M$1,'Member Census'!$B$22:$BC$22,FALSE)))),"")</f>
        <v/>
      </c>
      <c r="N323" s="7"/>
      <c r="O323" s="7" t="str">
        <f>TRIM(IF(TRIM(INDEX('Member Census'!$B$23:$BC$1401,MATCH($A323,'Member Census'!$A$23:$A$1401,FALSE),MATCH(O$1,'Member Census'!$B$22:$BC$22,FALSE)))="",IF(AND(TRIM($E323)&lt;&gt;"",$D323&gt;1),O322,""),INDEX('Member Census'!$B$23:$BC$1401,MATCH($A323,'Member Census'!$A$23:$A$1401,FALSE),MATCH(O$1,'Member Census'!$B$22:$BC$22,FALSE))))</f>
        <v/>
      </c>
      <c r="P323" s="7" t="str">
        <f>TRIM(IF(TRIM(INDEX('Member Census'!$B$23:$BC$1401,MATCH($A323,'Member Census'!$A$23:$A$1401,FALSE),MATCH(P$1,'Member Census'!$B$22:$BC$22,FALSE)))="",IF(AND(TRIM($E323)&lt;&gt;"",$D323&gt;1),P322,""),INDEX('Member Census'!$B$23:$BC$1401,MATCH($A323,'Member Census'!$A$23:$A$1401,FALSE),MATCH(P$1,'Member Census'!$B$22:$BC$22,FALSE))))</f>
        <v/>
      </c>
      <c r="Q323" s="7"/>
    </row>
    <row r="324" spans="1:17" x14ac:dyDescent="0.3">
      <c r="A324" s="1">
        <f t="shared" si="17"/>
        <v>317</v>
      </c>
      <c r="B324" s="3"/>
      <c r="C324" s="7" t="str">
        <f t="shared" si="18"/>
        <v/>
      </c>
      <c r="D324" s="7" t="str">
        <f t="shared" si="16"/>
        <v/>
      </c>
      <c r="E324" s="9" t="str">
        <f>IF(TRIM(INDEX('Member Census'!$B$23:$BC$1401,MATCH($A324,'Member Census'!$A$23:$A$1401,FALSE),MATCH(E$1,'Member Census'!$B$22:$BC$22,FALSE)))="","",VLOOKUP(INDEX('Member Census'!$B$23:$BC$1401,MATCH($A324,'Member Census'!$A$23:$A$1401,FALSE),MATCH(E$1,'Member Census'!$B$22:$BC$22,FALSE)),Key!$A$2:$B$27,2,FALSE))</f>
        <v/>
      </c>
      <c r="F324" s="10" t="str">
        <f>IF(TRIM(INDEX('Member Census'!$B$23:$BC$1401,MATCH($A324,'Member Census'!$A$23:$A$1401,FALSE),MATCH(F$1,'Member Census'!$B$22:$BC$22,FALSE)))="","",TEXT(TRIM(INDEX('Member Census'!$B$23:$BC$1401,MATCH($A324,'Member Census'!$A$23:$A$1401,FALSE),MATCH(F$1,'Member Census'!$B$22:$BC$22,FALSE))),"mmddyyyy"))</f>
        <v/>
      </c>
      <c r="G324" s="7" t="str">
        <f>IF(TRIM($E324)&lt;&gt;"",IF($D324=1,IFERROR(VLOOKUP(INDEX('Member Census'!$B$23:$BC$1401,MATCH($A324,'Member Census'!$A$23:$A$1401,FALSE),MATCH(G$1,'Member Census'!$B$22:$BC$22,FALSE)),Key!$C$2:$F$29,4,FALSE),""),G323),"")</f>
        <v/>
      </c>
      <c r="H324" s="7" t="str">
        <f>IF(TRIM($E324)&lt;&gt;"",IF($D324=1,IF(TRIM(INDEX('Member Census'!$B$23:$BC$1401,MATCH($A324,'Member Census'!$A$23:$A$1401,FALSE),MATCH(H$1,'Member Census'!$B$22:$BC$22,FALSE)))="",$G324,IFERROR(VLOOKUP(INDEX('Member Census'!$B$23:$BC$1401,MATCH($A324,'Member Census'!$A$23:$A$1401,FALSE),MATCH(H$1,'Member Census'!$B$22:$BC$22,FALSE)),Key!$D$2:$F$29,3,FALSE),"")),H323),"")</f>
        <v/>
      </c>
      <c r="I324" s="7" t="str">
        <f>IF(TRIM(INDEX('Member Census'!$B$23:$BC$1401,MATCH($A324,'Member Census'!$A$23:$A$1401,FALSE),MATCH(I$1,'Member Census'!$B$22:$BC$22,FALSE)))="","",INDEX('Member Census'!$B$23:$BC$1401,MATCH($A324,'Member Census'!$A$23:$A$1401,FALSE),MATCH(I$1,'Member Census'!$B$22:$BC$22,FALSE)))</f>
        <v/>
      </c>
      <c r="J324" s="7"/>
      <c r="K324" s="7" t="str">
        <f>LEFT(TRIM(IF(TRIM(INDEX('Member Census'!$B$23:$BC$1401,MATCH($A324,'Member Census'!$A$23:$A$1401,FALSE),MATCH(K$1,'Member Census'!$B$22:$BC$22,FALSE)))="",IF(AND(TRIM($E324)&lt;&gt;"",$D324&gt;1),K323,""),INDEX('Member Census'!$B$23:$BC$1401,MATCH($A324,'Member Census'!$A$23:$A$1401,FALSE),MATCH(K$1,'Member Census'!$B$22:$BC$22,FALSE)))),5)</f>
        <v/>
      </c>
      <c r="L324" s="7" t="str">
        <f t="shared" si="19"/>
        <v/>
      </c>
      <c r="M324" s="7" t="str">
        <f>IF(TRIM($E324)&lt;&gt;"",TRIM(IF(TRIM(INDEX('Member Census'!$B$23:$BC$1401,MATCH($A324,'Member Census'!$A$23:$A$1401,FALSE),MATCH(M$1,'Member Census'!$B$22:$BC$22,FALSE)))="",IF(AND(TRIM($E324)&lt;&gt;"",$D324&gt;1),M323,"N"),INDEX('Member Census'!$B$23:$BC$1401,MATCH($A324,'Member Census'!$A$23:$A$1401,FALSE),MATCH(M$1,'Member Census'!$B$22:$BC$22,FALSE)))),"")</f>
        <v/>
      </c>
      <c r="N324" s="7"/>
      <c r="O324" s="7" t="str">
        <f>TRIM(IF(TRIM(INDEX('Member Census'!$B$23:$BC$1401,MATCH($A324,'Member Census'!$A$23:$A$1401,FALSE),MATCH(O$1,'Member Census'!$B$22:$BC$22,FALSE)))="",IF(AND(TRIM($E324)&lt;&gt;"",$D324&gt;1),O323,""),INDEX('Member Census'!$B$23:$BC$1401,MATCH($A324,'Member Census'!$A$23:$A$1401,FALSE),MATCH(O$1,'Member Census'!$B$22:$BC$22,FALSE))))</f>
        <v/>
      </c>
      <c r="P324" s="7" t="str">
        <f>TRIM(IF(TRIM(INDEX('Member Census'!$B$23:$BC$1401,MATCH($A324,'Member Census'!$A$23:$A$1401,FALSE),MATCH(P$1,'Member Census'!$B$22:$BC$22,FALSE)))="",IF(AND(TRIM($E324)&lt;&gt;"",$D324&gt;1),P323,""),INDEX('Member Census'!$B$23:$BC$1401,MATCH($A324,'Member Census'!$A$23:$A$1401,FALSE),MATCH(P$1,'Member Census'!$B$22:$BC$22,FALSE))))</f>
        <v/>
      </c>
      <c r="Q324" s="7"/>
    </row>
    <row r="325" spans="1:17" x14ac:dyDescent="0.3">
      <c r="A325" s="1">
        <f t="shared" si="17"/>
        <v>318</v>
      </c>
      <c r="B325" s="3"/>
      <c r="C325" s="7" t="str">
        <f t="shared" si="18"/>
        <v/>
      </c>
      <c r="D325" s="7" t="str">
        <f t="shared" si="16"/>
        <v/>
      </c>
      <c r="E325" s="9" t="str">
        <f>IF(TRIM(INDEX('Member Census'!$B$23:$BC$1401,MATCH($A325,'Member Census'!$A$23:$A$1401,FALSE),MATCH(E$1,'Member Census'!$B$22:$BC$22,FALSE)))="","",VLOOKUP(INDEX('Member Census'!$B$23:$BC$1401,MATCH($A325,'Member Census'!$A$23:$A$1401,FALSE),MATCH(E$1,'Member Census'!$B$22:$BC$22,FALSE)),Key!$A$2:$B$27,2,FALSE))</f>
        <v/>
      </c>
      <c r="F325" s="10" t="str">
        <f>IF(TRIM(INDEX('Member Census'!$B$23:$BC$1401,MATCH($A325,'Member Census'!$A$23:$A$1401,FALSE),MATCH(F$1,'Member Census'!$B$22:$BC$22,FALSE)))="","",TEXT(TRIM(INDEX('Member Census'!$B$23:$BC$1401,MATCH($A325,'Member Census'!$A$23:$A$1401,FALSE),MATCH(F$1,'Member Census'!$B$22:$BC$22,FALSE))),"mmddyyyy"))</f>
        <v/>
      </c>
      <c r="G325" s="7" t="str">
        <f>IF(TRIM($E325)&lt;&gt;"",IF($D325=1,IFERROR(VLOOKUP(INDEX('Member Census'!$B$23:$BC$1401,MATCH($A325,'Member Census'!$A$23:$A$1401,FALSE),MATCH(G$1,'Member Census'!$B$22:$BC$22,FALSE)),Key!$C$2:$F$29,4,FALSE),""),G324),"")</f>
        <v/>
      </c>
      <c r="H325" s="7" t="str">
        <f>IF(TRIM($E325)&lt;&gt;"",IF($D325=1,IF(TRIM(INDEX('Member Census'!$B$23:$BC$1401,MATCH($A325,'Member Census'!$A$23:$A$1401,FALSE),MATCH(H$1,'Member Census'!$B$22:$BC$22,FALSE)))="",$G325,IFERROR(VLOOKUP(INDEX('Member Census'!$B$23:$BC$1401,MATCH($A325,'Member Census'!$A$23:$A$1401,FALSE),MATCH(H$1,'Member Census'!$B$22:$BC$22,FALSE)),Key!$D$2:$F$29,3,FALSE),"")),H324),"")</f>
        <v/>
      </c>
      <c r="I325" s="7" t="str">
        <f>IF(TRIM(INDEX('Member Census'!$B$23:$BC$1401,MATCH($A325,'Member Census'!$A$23:$A$1401,FALSE),MATCH(I$1,'Member Census'!$B$22:$BC$22,FALSE)))="","",INDEX('Member Census'!$B$23:$BC$1401,MATCH($A325,'Member Census'!$A$23:$A$1401,FALSE),MATCH(I$1,'Member Census'!$B$22:$BC$22,FALSE)))</f>
        <v/>
      </c>
      <c r="J325" s="7"/>
      <c r="K325" s="7" t="str">
        <f>LEFT(TRIM(IF(TRIM(INDEX('Member Census'!$B$23:$BC$1401,MATCH($A325,'Member Census'!$A$23:$A$1401,FALSE),MATCH(K$1,'Member Census'!$B$22:$BC$22,FALSE)))="",IF(AND(TRIM($E325)&lt;&gt;"",$D325&gt;1),K324,""),INDEX('Member Census'!$B$23:$BC$1401,MATCH($A325,'Member Census'!$A$23:$A$1401,FALSE),MATCH(K$1,'Member Census'!$B$22:$BC$22,FALSE)))),5)</f>
        <v/>
      </c>
      <c r="L325" s="7" t="str">
        <f t="shared" si="19"/>
        <v/>
      </c>
      <c r="M325" s="7" t="str">
        <f>IF(TRIM($E325)&lt;&gt;"",TRIM(IF(TRIM(INDEX('Member Census'!$B$23:$BC$1401,MATCH($A325,'Member Census'!$A$23:$A$1401,FALSE),MATCH(M$1,'Member Census'!$B$22:$BC$22,FALSE)))="",IF(AND(TRIM($E325)&lt;&gt;"",$D325&gt;1),M324,"N"),INDEX('Member Census'!$B$23:$BC$1401,MATCH($A325,'Member Census'!$A$23:$A$1401,FALSE),MATCH(M$1,'Member Census'!$B$22:$BC$22,FALSE)))),"")</f>
        <v/>
      </c>
      <c r="N325" s="7"/>
      <c r="O325" s="7" t="str">
        <f>TRIM(IF(TRIM(INDEX('Member Census'!$B$23:$BC$1401,MATCH($A325,'Member Census'!$A$23:$A$1401,FALSE),MATCH(O$1,'Member Census'!$B$22:$BC$22,FALSE)))="",IF(AND(TRIM($E325)&lt;&gt;"",$D325&gt;1),O324,""),INDEX('Member Census'!$B$23:$BC$1401,MATCH($A325,'Member Census'!$A$23:$A$1401,FALSE),MATCH(O$1,'Member Census'!$B$22:$BC$22,FALSE))))</f>
        <v/>
      </c>
      <c r="P325" s="7" t="str">
        <f>TRIM(IF(TRIM(INDEX('Member Census'!$B$23:$BC$1401,MATCH($A325,'Member Census'!$A$23:$A$1401,FALSE),MATCH(P$1,'Member Census'!$B$22:$BC$22,FALSE)))="",IF(AND(TRIM($E325)&lt;&gt;"",$D325&gt;1),P324,""),INDEX('Member Census'!$B$23:$BC$1401,MATCH($A325,'Member Census'!$A$23:$A$1401,FALSE),MATCH(P$1,'Member Census'!$B$22:$BC$22,FALSE))))</f>
        <v/>
      </c>
      <c r="Q325" s="7"/>
    </row>
    <row r="326" spans="1:17" x14ac:dyDescent="0.3">
      <c r="A326" s="1">
        <f t="shared" si="17"/>
        <v>319</v>
      </c>
      <c r="B326" s="3"/>
      <c r="C326" s="7" t="str">
        <f t="shared" si="18"/>
        <v/>
      </c>
      <c r="D326" s="7" t="str">
        <f t="shared" si="16"/>
        <v/>
      </c>
      <c r="E326" s="9" t="str">
        <f>IF(TRIM(INDEX('Member Census'!$B$23:$BC$1401,MATCH($A326,'Member Census'!$A$23:$A$1401,FALSE),MATCH(E$1,'Member Census'!$B$22:$BC$22,FALSE)))="","",VLOOKUP(INDEX('Member Census'!$B$23:$BC$1401,MATCH($A326,'Member Census'!$A$23:$A$1401,FALSE),MATCH(E$1,'Member Census'!$B$22:$BC$22,FALSE)),Key!$A$2:$B$27,2,FALSE))</f>
        <v/>
      </c>
      <c r="F326" s="10" t="str">
        <f>IF(TRIM(INDEX('Member Census'!$B$23:$BC$1401,MATCH($A326,'Member Census'!$A$23:$A$1401,FALSE),MATCH(F$1,'Member Census'!$B$22:$BC$22,FALSE)))="","",TEXT(TRIM(INDEX('Member Census'!$B$23:$BC$1401,MATCH($A326,'Member Census'!$A$23:$A$1401,FALSE),MATCH(F$1,'Member Census'!$B$22:$BC$22,FALSE))),"mmddyyyy"))</f>
        <v/>
      </c>
      <c r="G326" s="7" t="str">
        <f>IF(TRIM($E326)&lt;&gt;"",IF($D326=1,IFERROR(VLOOKUP(INDEX('Member Census'!$B$23:$BC$1401,MATCH($A326,'Member Census'!$A$23:$A$1401,FALSE),MATCH(G$1,'Member Census'!$B$22:$BC$22,FALSE)),Key!$C$2:$F$29,4,FALSE),""),G325),"")</f>
        <v/>
      </c>
      <c r="H326" s="7" t="str">
        <f>IF(TRIM($E326)&lt;&gt;"",IF($D326=1,IF(TRIM(INDEX('Member Census'!$B$23:$BC$1401,MATCH($A326,'Member Census'!$A$23:$A$1401,FALSE),MATCH(H$1,'Member Census'!$B$22:$BC$22,FALSE)))="",$G326,IFERROR(VLOOKUP(INDEX('Member Census'!$B$23:$BC$1401,MATCH($A326,'Member Census'!$A$23:$A$1401,FALSE),MATCH(H$1,'Member Census'!$B$22:$BC$22,FALSE)),Key!$D$2:$F$29,3,FALSE),"")),H325),"")</f>
        <v/>
      </c>
      <c r="I326" s="7" t="str">
        <f>IF(TRIM(INDEX('Member Census'!$B$23:$BC$1401,MATCH($A326,'Member Census'!$A$23:$A$1401,FALSE),MATCH(I$1,'Member Census'!$B$22:$BC$22,FALSE)))="","",INDEX('Member Census'!$B$23:$BC$1401,MATCH($A326,'Member Census'!$A$23:$A$1401,FALSE),MATCH(I$1,'Member Census'!$B$22:$BC$22,FALSE)))</f>
        <v/>
      </c>
      <c r="J326" s="7"/>
      <c r="K326" s="7" t="str">
        <f>LEFT(TRIM(IF(TRIM(INDEX('Member Census'!$B$23:$BC$1401,MATCH($A326,'Member Census'!$A$23:$A$1401,FALSE),MATCH(K$1,'Member Census'!$B$22:$BC$22,FALSE)))="",IF(AND(TRIM($E326)&lt;&gt;"",$D326&gt;1),K325,""),INDEX('Member Census'!$B$23:$BC$1401,MATCH($A326,'Member Census'!$A$23:$A$1401,FALSE),MATCH(K$1,'Member Census'!$B$22:$BC$22,FALSE)))),5)</f>
        <v/>
      </c>
      <c r="L326" s="7" t="str">
        <f t="shared" si="19"/>
        <v/>
      </c>
      <c r="M326" s="7" t="str">
        <f>IF(TRIM($E326)&lt;&gt;"",TRIM(IF(TRIM(INDEX('Member Census'!$B$23:$BC$1401,MATCH($A326,'Member Census'!$A$23:$A$1401,FALSE),MATCH(M$1,'Member Census'!$B$22:$BC$22,FALSE)))="",IF(AND(TRIM($E326)&lt;&gt;"",$D326&gt;1),M325,"N"),INDEX('Member Census'!$B$23:$BC$1401,MATCH($A326,'Member Census'!$A$23:$A$1401,FALSE),MATCH(M$1,'Member Census'!$B$22:$BC$22,FALSE)))),"")</f>
        <v/>
      </c>
      <c r="N326" s="7"/>
      <c r="O326" s="7" t="str">
        <f>TRIM(IF(TRIM(INDEX('Member Census'!$B$23:$BC$1401,MATCH($A326,'Member Census'!$A$23:$A$1401,FALSE),MATCH(O$1,'Member Census'!$B$22:$BC$22,FALSE)))="",IF(AND(TRIM($E326)&lt;&gt;"",$D326&gt;1),O325,""),INDEX('Member Census'!$B$23:$BC$1401,MATCH($A326,'Member Census'!$A$23:$A$1401,FALSE),MATCH(O$1,'Member Census'!$B$22:$BC$22,FALSE))))</f>
        <v/>
      </c>
      <c r="P326" s="7" t="str">
        <f>TRIM(IF(TRIM(INDEX('Member Census'!$B$23:$BC$1401,MATCH($A326,'Member Census'!$A$23:$A$1401,FALSE),MATCH(P$1,'Member Census'!$B$22:$BC$22,FALSE)))="",IF(AND(TRIM($E326)&lt;&gt;"",$D326&gt;1),P325,""),INDEX('Member Census'!$B$23:$BC$1401,MATCH($A326,'Member Census'!$A$23:$A$1401,FALSE),MATCH(P$1,'Member Census'!$B$22:$BC$22,FALSE))))</f>
        <v/>
      </c>
      <c r="Q326" s="7"/>
    </row>
    <row r="327" spans="1:17" x14ac:dyDescent="0.3">
      <c r="A327" s="1">
        <f t="shared" si="17"/>
        <v>320</v>
      </c>
      <c r="B327" s="3"/>
      <c r="C327" s="7" t="str">
        <f t="shared" si="18"/>
        <v/>
      </c>
      <c r="D327" s="7" t="str">
        <f t="shared" si="16"/>
        <v/>
      </c>
      <c r="E327" s="9" t="str">
        <f>IF(TRIM(INDEX('Member Census'!$B$23:$BC$1401,MATCH($A327,'Member Census'!$A$23:$A$1401,FALSE),MATCH(E$1,'Member Census'!$B$22:$BC$22,FALSE)))="","",VLOOKUP(INDEX('Member Census'!$B$23:$BC$1401,MATCH($A327,'Member Census'!$A$23:$A$1401,FALSE),MATCH(E$1,'Member Census'!$B$22:$BC$22,FALSE)),Key!$A$2:$B$27,2,FALSE))</f>
        <v/>
      </c>
      <c r="F327" s="10" t="str">
        <f>IF(TRIM(INDEX('Member Census'!$B$23:$BC$1401,MATCH($A327,'Member Census'!$A$23:$A$1401,FALSE),MATCH(F$1,'Member Census'!$B$22:$BC$22,FALSE)))="","",TEXT(TRIM(INDEX('Member Census'!$B$23:$BC$1401,MATCH($A327,'Member Census'!$A$23:$A$1401,FALSE),MATCH(F$1,'Member Census'!$B$22:$BC$22,FALSE))),"mmddyyyy"))</f>
        <v/>
      </c>
      <c r="G327" s="7" t="str">
        <f>IF(TRIM($E327)&lt;&gt;"",IF($D327=1,IFERROR(VLOOKUP(INDEX('Member Census'!$B$23:$BC$1401,MATCH($A327,'Member Census'!$A$23:$A$1401,FALSE),MATCH(G$1,'Member Census'!$B$22:$BC$22,FALSE)),Key!$C$2:$F$29,4,FALSE),""),G326),"")</f>
        <v/>
      </c>
      <c r="H327" s="7" t="str">
        <f>IF(TRIM($E327)&lt;&gt;"",IF($D327=1,IF(TRIM(INDEX('Member Census'!$B$23:$BC$1401,MATCH($A327,'Member Census'!$A$23:$A$1401,FALSE),MATCH(H$1,'Member Census'!$B$22:$BC$22,FALSE)))="",$G327,IFERROR(VLOOKUP(INDEX('Member Census'!$B$23:$BC$1401,MATCH($A327,'Member Census'!$A$23:$A$1401,FALSE),MATCH(H$1,'Member Census'!$B$22:$BC$22,FALSE)),Key!$D$2:$F$29,3,FALSE),"")),H326),"")</f>
        <v/>
      </c>
      <c r="I327" s="7" t="str">
        <f>IF(TRIM(INDEX('Member Census'!$B$23:$BC$1401,MATCH($A327,'Member Census'!$A$23:$A$1401,FALSE),MATCH(I$1,'Member Census'!$B$22:$BC$22,FALSE)))="","",INDEX('Member Census'!$B$23:$BC$1401,MATCH($A327,'Member Census'!$A$23:$A$1401,FALSE),MATCH(I$1,'Member Census'!$B$22:$BC$22,FALSE)))</f>
        <v/>
      </c>
      <c r="J327" s="7"/>
      <c r="K327" s="7" t="str">
        <f>LEFT(TRIM(IF(TRIM(INDEX('Member Census'!$B$23:$BC$1401,MATCH($A327,'Member Census'!$A$23:$A$1401,FALSE),MATCH(K$1,'Member Census'!$B$22:$BC$22,FALSE)))="",IF(AND(TRIM($E327)&lt;&gt;"",$D327&gt;1),K326,""),INDEX('Member Census'!$B$23:$BC$1401,MATCH($A327,'Member Census'!$A$23:$A$1401,FALSE),MATCH(K$1,'Member Census'!$B$22:$BC$22,FALSE)))),5)</f>
        <v/>
      </c>
      <c r="L327" s="7" t="str">
        <f t="shared" si="19"/>
        <v/>
      </c>
      <c r="M327" s="7" t="str">
        <f>IF(TRIM($E327)&lt;&gt;"",TRIM(IF(TRIM(INDEX('Member Census'!$B$23:$BC$1401,MATCH($A327,'Member Census'!$A$23:$A$1401,FALSE),MATCH(M$1,'Member Census'!$B$22:$BC$22,FALSE)))="",IF(AND(TRIM($E327)&lt;&gt;"",$D327&gt;1),M326,"N"),INDEX('Member Census'!$B$23:$BC$1401,MATCH($A327,'Member Census'!$A$23:$A$1401,FALSE),MATCH(M$1,'Member Census'!$B$22:$BC$22,FALSE)))),"")</f>
        <v/>
      </c>
      <c r="N327" s="7"/>
      <c r="O327" s="7" t="str">
        <f>TRIM(IF(TRIM(INDEX('Member Census'!$B$23:$BC$1401,MATCH($A327,'Member Census'!$A$23:$A$1401,FALSE),MATCH(O$1,'Member Census'!$B$22:$BC$22,FALSE)))="",IF(AND(TRIM($E327)&lt;&gt;"",$D327&gt;1),O326,""),INDEX('Member Census'!$B$23:$BC$1401,MATCH($A327,'Member Census'!$A$23:$A$1401,FALSE),MATCH(O$1,'Member Census'!$B$22:$BC$22,FALSE))))</f>
        <v/>
      </c>
      <c r="P327" s="7" t="str">
        <f>TRIM(IF(TRIM(INDEX('Member Census'!$B$23:$BC$1401,MATCH($A327,'Member Census'!$A$23:$A$1401,FALSE),MATCH(P$1,'Member Census'!$B$22:$BC$22,FALSE)))="",IF(AND(TRIM($E327)&lt;&gt;"",$D327&gt;1),P326,""),INDEX('Member Census'!$B$23:$BC$1401,MATCH($A327,'Member Census'!$A$23:$A$1401,FALSE),MATCH(P$1,'Member Census'!$B$22:$BC$22,FALSE))))</f>
        <v/>
      </c>
      <c r="Q327" s="7"/>
    </row>
    <row r="328" spans="1:17" x14ac:dyDescent="0.3">
      <c r="A328" s="1">
        <f t="shared" si="17"/>
        <v>321</v>
      </c>
      <c r="B328" s="3"/>
      <c r="C328" s="7" t="str">
        <f t="shared" si="18"/>
        <v/>
      </c>
      <c r="D328" s="7" t="str">
        <f t="shared" si="16"/>
        <v/>
      </c>
      <c r="E328" s="9" t="str">
        <f>IF(TRIM(INDEX('Member Census'!$B$23:$BC$1401,MATCH($A328,'Member Census'!$A$23:$A$1401,FALSE),MATCH(E$1,'Member Census'!$B$22:$BC$22,FALSE)))="","",VLOOKUP(INDEX('Member Census'!$B$23:$BC$1401,MATCH($A328,'Member Census'!$A$23:$A$1401,FALSE),MATCH(E$1,'Member Census'!$B$22:$BC$22,FALSE)),Key!$A$2:$B$27,2,FALSE))</f>
        <v/>
      </c>
      <c r="F328" s="10" t="str">
        <f>IF(TRIM(INDEX('Member Census'!$B$23:$BC$1401,MATCH($A328,'Member Census'!$A$23:$A$1401,FALSE),MATCH(F$1,'Member Census'!$B$22:$BC$22,FALSE)))="","",TEXT(TRIM(INDEX('Member Census'!$B$23:$BC$1401,MATCH($A328,'Member Census'!$A$23:$A$1401,FALSE),MATCH(F$1,'Member Census'!$B$22:$BC$22,FALSE))),"mmddyyyy"))</f>
        <v/>
      </c>
      <c r="G328" s="7" t="str">
        <f>IF(TRIM($E328)&lt;&gt;"",IF($D328=1,IFERROR(VLOOKUP(INDEX('Member Census'!$B$23:$BC$1401,MATCH($A328,'Member Census'!$A$23:$A$1401,FALSE),MATCH(G$1,'Member Census'!$B$22:$BC$22,FALSE)),Key!$C$2:$F$29,4,FALSE),""),G327),"")</f>
        <v/>
      </c>
      <c r="H328" s="7" t="str">
        <f>IF(TRIM($E328)&lt;&gt;"",IF($D328=1,IF(TRIM(INDEX('Member Census'!$B$23:$BC$1401,MATCH($A328,'Member Census'!$A$23:$A$1401,FALSE),MATCH(H$1,'Member Census'!$B$22:$BC$22,FALSE)))="",$G328,IFERROR(VLOOKUP(INDEX('Member Census'!$B$23:$BC$1401,MATCH($A328,'Member Census'!$A$23:$A$1401,FALSE),MATCH(H$1,'Member Census'!$B$22:$BC$22,FALSE)),Key!$D$2:$F$29,3,FALSE),"")),H327),"")</f>
        <v/>
      </c>
      <c r="I328" s="7" t="str">
        <f>IF(TRIM(INDEX('Member Census'!$B$23:$BC$1401,MATCH($A328,'Member Census'!$A$23:$A$1401,FALSE),MATCH(I$1,'Member Census'!$B$22:$BC$22,FALSE)))="","",INDEX('Member Census'!$B$23:$BC$1401,MATCH($A328,'Member Census'!$A$23:$A$1401,FALSE),MATCH(I$1,'Member Census'!$B$22:$BC$22,FALSE)))</f>
        <v/>
      </c>
      <c r="J328" s="7"/>
      <c r="K328" s="7" t="str">
        <f>LEFT(TRIM(IF(TRIM(INDEX('Member Census'!$B$23:$BC$1401,MATCH($A328,'Member Census'!$A$23:$A$1401,FALSE),MATCH(K$1,'Member Census'!$B$22:$BC$22,FALSE)))="",IF(AND(TRIM($E328)&lt;&gt;"",$D328&gt;1),K327,""),INDEX('Member Census'!$B$23:$BC$1401,MATCH($A328,'Member Census'!$A$23:$A$1401,FALSE),MATCH(K$1,'Member Census'!$B$22:$BC$22,FALSE)))),5)</f>
        <v/>
      </c>
      <c r="L328" s="7" t="str">
        <f t="shared" si="19"/>
        <v/>
      </c>
      <c r="M328" s="7" t="str">
        <f>IF(TRIM($E328)&lt;&gt;"",TRIM(IF(TRIM(INDEX('Member Census'!$B$23:$BC$1401,MATCH($A328,'Member Census'!$A$23:$A$1401,FALSE),MATCH(M$1,'Member Census'!$B$22:$BC$22,FALSE)))="",IF(AND(TRIM($E328)&lt;&gt;"",$D328&gt;1),M327,"N"),INDEX('Member Census'!$B$23:$BC$1401,MATCH($A328,'Member Census'!$A$23:$A$1401,FALSE),MATCH(M$1,'Member Census'!$B$22:$BC$22,FALSE)))),"")</f>
        <v/>
      </c>
      <c r="N328" s="7"/>
      <c r="O328" s="7" t="str">
        <f>TRIM(IF(TRIM(INDEX('Member Census'!$B$23:$BC$1401,MATCH($A328,'Member Census'!$A$23:$A$1401,FALSE),MATCH(O$1,'Member Census'!$B$22:$BC$22,FALSE)))="",IF(AND(TRIM($E328)&lt;&gt;"",$D328&gt;1),O327,""),INDEX('Member Census'!$B$23:$BC$1401,MATCH($A328,'Member Census'!$A$23:$A$1401,FALSE),MATCH(O$1,'Member Census'!$B$22:$BC$22,FALSE))))</f>
        <v/>
      </c>
      <c r="P328" s="7" t="str">
        <f>TRIM(IF(TRIM(INDEX('Member Census'!$B$23:$BC$1401,MATCH($A328,'Member Census'!$A$23:$A$1401,FALSE),MATCH(P$1,'Member Census'!$B$22:$BC$22,FALSE)))="",IF(AND(TRIM($E328)&lt;&gt;"",$D328&gt;1),P327,""),INDEX('Member Census'!$B$23:$BC$1401,MATCH($A328,'Member Census'!$A$23:$A$1401,FALSE),MATCH(P$1,'Member Census'!$B$22:$BC$22,FALSE))))</f>
        <v/>
      </c>
      <c r="Q328" s="7"/>
    </row>
    <row r="329" spans="1:17" x14ac:dyDescent="0.3">
      <c r="A329" s="1">
        <f t="shared" si="17"/>
        <v>322</v>
      </c>
      <c r="B329" s="3"/>
      <c r="C329" s="7" t="str">
        <f t="shared" si="18"/>
        <v/>
      </c>
      <c r="D329" s="7" t="str">
        <f t="shared" ref="D329:D392" si="20">IF(TRIM($E329)&lt;&gt;"",IF($E329="Contract Holder",1,IFERROR(D328+1,"")),"")</f>
        <v/>
      </c>
      <c r="E329" s="9" t="str">
        <f>IF(TRIM(INDEX('Member Census'!$B$23:$BC$1401,MATCH($A329,'Member Census'!$A$23:$A$1401,FALSE),MATCH(E$1,'Member Census'!$B$22:$BC$22,FALSE)))="","",VLOOKUP(INDEX('Member Census'!$B$23:$BC$1401,MATCH($A329,'Member Census'!$A$23:$A$1401,FALSE),MATCH(E$1,'Member Census'!$B$22:$BC$22,FALSE)),Key!$A$2:$B$27,2,FALSE))</f>
        <v/>
      </c>
      <c r="F329" s="10" t="str">
        <f>IF(TRIM(INDEX('Member Census'!$B$23:$BC$1401,MATCH($A329,'Member Census'!$A$23:$A$1401,FALSE),MATCH(F$1,'Member Census'!$B$22:$BC$22,FALSE)))="","",TEXT(TRIM(INDEX('Member Census'!$B$23:$BC$1401,MATCH($A329,'Member Census'!$A$23:$A$1401,FALSE),MATCH(F$1,'Member Census'!$B$22:$BC$22,FALSE))),"mmddyyyy"))</f>
        <v/>
      </c>
      <c r="G329" s="7" t="str">
        <f>IF(TRIM($E329)&lt;&gt;"",IF($D329=1,IFERROR(VLOOKUP(INDEX('Member Census'!$B$23:$BC$1401,MATCH($A329,'Member Census'!$A$23:$A$1401,FALSE),MATCH(G$1,'Member Census'!$B$22:$BC$22,FALSE)),Key!$C$2:$F$29,4,FALSE),""),G328),"")</f>
        <v/>
      </c>
      <c r="H329" s="7" t="str">
        <f>IF(TRIM($E329)&lt;&gt;"",IF($D329=1,IF(TRIM(INDEX('Member Census'!$B$23:$BC$1401,MATCH($A329,'Member Census'!$A$23:$A$1401,FALSE),MATCH(H$1,'Member Census'!$B$22:$BC$22,FALSE)))="",$G329,IFERROR(VLOOKUP(INDEX('Member Census'!$B$23:$BC$1401,MATCH($A329,'Member Census'!$A$23:$A$1401,FALSE),MATCH(H$1,'Member Census'!$B$22:$BC$22,FALSE)),Key!$D$2:$F$29,3,FALSE),"")),H328),"")</f>
        <v/>
      </c>
      <c r="I329" s="7" t="str">
        <f>IF(TRIM(INDEX('Member Census'!$B$23:$BC$1401,MATCH($A329,'Member Census'!$A$23:$A$1401,FALSE),MATCH(I$1,'Member Census'!$B$22:$BC$22,FALSE)))="","",INDEX('Member Census'!$B$23:$BC$1401,MATCH($A329,'Member Census'!$A$23:$A$1401,FALSE),MATCH(I$1,'Member Census'!$B$22:$BC$22,FALSE)))</f>
        <v/>
      </c>
      <c r="J329" s="7"/>
      <c r="K329" s="7" t="str">
        <f>LEFT(TRIM(IF(TRIM(INDEX('Member Census'!$B$23:$BC$1401,MATCH($A329,'Member Census'!$A$23:$A$1401,FALSE),MATCH(K$1,'Member Census'!$B$22:$BC$22,FALSE)))="",IF(AND(TRIM($E329)&lt;&gt;"",$D329&gt;1),K328,""),INDEX('Member Census'!$B$23:$BC$1401,MATCH($A329,'Member Census'!$A$23:$A$1401,FALSE),MATCH(K$1,'Member Census'!$B$22:$BC$22,FALSE)))),5)</f>
        <v/>
      </c>
      <c r="L329" s="7" t="str">
        <f t="shared" si="19"/>
        <v/>
      </c>
      <c r="M329" s="7" t="str">
        <f>IF(TRIM($E329)&lt;&gt;"",TRIM(IF(TRIM(INDEX('Member Census'!$B$23:$BC$1401,MATCH($A329,'Member Census'!$A$23:$A$1401,FALSE),MATCH(M$1,'Member Census'!$B$22:$BC$22,FALSE)))="",IF(AND(TRIM($E329)&lt;&gt;"",$D329&gt;1),M328,"N"),INDEX('Member Census'!$B$23:$BC$1401,MATCH($A329,'Member Census'!$A$23:$A$1401,FALSE),MATCH(M$1,'Member Census'!$B$22:$BC$22,FALSE)))),"")</f>
        <v/>
      </c>
      <c r="N329" s="7"/>
      <c r="O329" s="7" t="str">
        <f>TRIM(IF(TRIM(INDEX('Member Census'!$B$23:$BC$1401,MATCH($A329,'Member Census'!$A$23:$A$1401,FALSE),MATCH(O$1,'Member Census'!$B$22:$BC$22,FALSE)))="",IF(AND(TRIM($E329)&lt;&gt;"",$D329&gt;1),O328,""),INDEX('Member Census'!$B$23:$BC$1401,MATCH($A329,'Member Census'!$A$23:$A$1401,FALSE),MATCH(O$1,'Member Census'!$B$22:$BC$22,FALSE))))</f>
        <v/>
      </c>
      <c r="P329" s="7" t="str">
        <f>TRIM(IF(TRIM(INDEX('Member Census'!$B$23:$BC$1401,MATCH($A329,'Member Census'!$A$23:$A$1401,FALSE),MATCH(P$1,'Member Census'!$B$22:$BC$22,FALSE)))="",IF(AND(TRIM($E329)&lt;&gt;"",$D329&gt;1),P328,""),INDEX('Member Census'!$B$23:$BC$1401,MATCH($A329,'Member Census'!$A$23:$A$1401,FALSE),MATCH(P$1,'Member Census'!$B$22:$BC$22,FALSE))))</f>
        <v/>
      </c>
      <c r="Q329" s="7"/>
    </row>
    <row r="330" spans="1:17" x14ac:dyDescent="0.3">
      <c r="A330" s="1">
        <f t="shared" ref="A330:A393" si="21">A329+1</f>
        <v>323</v>
      </c>
      <c r="B330" s="3"/>
      <c r="C330" s="7" t="str">
        <f t="shared" ref="C330:C393" si="22">IF(TRIM($E330)&lt;&gt;"",IFERROR(IF($D330=1,C329+1,C329),""),"")</f>
        <v/>
      </c>
      <c r="D330" s="7" t="str">
        <f t="shared" si="20"/>
        <v/>
      </c>
      <c r="E330" s="9" t="str">
        <f>IF(TRIM(INDEX('Member Census'!$B$23:$BC$1401,MATCH($A330,'Member Census'!$A$23:$A$1401,FALSE),MATCH(E$1,'Member Census'!$B$22:$BC$22,FALSE)))="","",VLOOKUP(INDEX('Member Census'!$B$23:$BC$1401,MATCH($A330,'Member Census'!$A$23:$A$1401,FALSE),MATCH(E$1,'Member Census'!$B$22:$BC$22,FALSE)),Key!$A$2:$B$27,2,FALSE))</f>
        <v/>
      </c>
      <c r="F330" s="10" t="str">
        <f>IF(TRIM(INDEX('Member Census'!$B$23:$BC$1401,MATCH($A330,'Member Census'!$A$23:$A$1401,FALSE),MATCH(F$1,'Member Census'!$B$22:$BC$22,FALSE)))="","",TEXT(TRIM(INDEX('Member Census'!$B$23:$BC$1401,MATCH($A330,'Member Census'!$A$23:$A$1401,FALSE),MATCH(F$1,'Member Census'!$B$22:$BC$22,FALSE))),"mmddyyyy"))</f>
        <v/>
      </c>
      <c r="G330" s="7" t="str">
        <f>IF(TRIM($E330)&lt;&gt;"",IF($D330=1,IFERROR(VLOOKUP(INDEX('Member Census'!$B$23:$BC$1401,MATCH($A330,'Member Census'!$A$23:$A$1401,FALSE),MATCH(G$1,'Member Census'!$B$22:$BC$22,FALSE)),Key!$C$2:$F$29,4,FALSE),""),G329),"")</f>
        <v/>
      </c>
      <c r="H330" s="7" t="str">
        <f>IF(TRIM($E330)&lt;&gt;"",IF($D330=1,IF(TRIM(INDEX('Member Census'!$B$23:$BC$1401,MATCH($A330,'Member Census'!$A$23:$A$1401,FALSE),MATCH(H$1,'Member Census'!$B$22:$BC$22,FALSE)))="",$G330,IFERROR(VLOOKUP(INDEX('Member Census'!$B$23:$BC$1401,MATCH($A330,'Member Census'!$A$23:$A$1401,FALSE),MATCH(H$1,'Member Census'!$B$22:$BC$22,FALSE)),Key!$D$2:$F$29,3,FALSE),"")),H329),"")</f>
        <v/>
      </c>
      <c r="I330" s="7" t="str">
        <f>IF(TRIM(INDEX('Member Census'!$B$23:$BC$1401,MATCH($A330,'Member Census'!$A$23:$A$1401,FALSE),MATCH(I$1,'Member Census'!$B$22:$BC$22,FALSE)))="","",INDEX('Member Census'!$B$23:$BC$1401,MATCH($A330,'Member Census'!$A$23:$A$1401,FALSE),MATCH(I$1,'Member Census'!$B$22:$BC$22,FALSE)))</f>
        <v/>
      </c>
      <c r="J330" s="7"/>
      <c r="K330" s="7" t="str">
        <f>LEFT(TRIM(IF(TRIM(INDEX('Member Census'!$B$23:$BC$1401,MATCH($A330,'Member Census'!$A$23:$A$1401,FALSE),MATCH(K$1,'Member Census'!$B$22:$BC$22,FALSE)))="",IF(AND(TRIM($E330)&lt;&gt;"",$D330&gt;1),K329,""),INDEX('Member Census'!$B$23:$BC$1401,MATCH($A330,'Member Census'!$A$23:$A$1401,FALSE),MATCH(K$1,'Member Census'!$B$22:$BC$22,FALSE)))),5)</f>
        <v/>
      </c>
      <c r="L330" s="7" t="str">
        <f t="shared" ref="L330:L393" si="23">IF(TRIM($E330)&lt;&gt;"","N","")</f>
        <v/>
      </c>
      <c r="M330" s="7" t="str">
        <f>IF(TRIM($E330)&lt;&gt;"",TRIM(IF(TRIM(INDEX('Member Census'!$B$23:$BC$1401,MATCH($A330,'Member Census'!$A$23:$A$1401,FALSE),MATCH(M$1,'Member Census'!$B$22:$BC$22,FALSE)))="",IF(AND(TRIM($E330)&lt;&gt;"",$D330&gt;1),M329,"N"),INDEX('Member Census'!$B$23:$BC$1401,MATCH($A330,'Member Census'!$A$23:$A$1401,FALSE),MATCH(M$1,'Member Census'!$B$22:$BC$22,FALSE)))),"")</f>
        <v/>
      </c>
      <c r="N330" s="7"/>
      <c r="O330" s="7" t="str">
        <f>TRIM(IF(TRIM(INDEX('Member Census'!$B$23:$BC$1401,MATCH($A330,'Member Census'!$A$23:$A$1401,FALSE),MATCH(O$1,'Member Census'!$B$22:$BC$22,FALSE)))="",IF(AND(TRIM($E330)&lt;&gt;"",$D330&gt;1),O329,""),INDEX('Member Census'!$B$23:$BC$1401,MATCH($A330,'Member Census'!$A$23:$A$1401,FALSE),MATCH(O$1,'Member Census'!$B$22:$BC$22,FALSE))))</f>
        <v/>
      </c>
      <c r="P330" s="7" t="str">
        <f>TRIM(IF(TRIM(INDEX('Member Census'!$B$23:$BC$1401,MATCH($A330,'Member Census'!$A$23:$A$1401,FALSE),MATCH(P$1,'Member Census'!$B$22:$BC$22,FALSE)))="",IF(AND(TRIM($E330)&lt;&gt;"",$D330&gt;1),P329,""),INDEX('Member Census'!$B$23:$BC$1401,MATCH($A330,'Member Census'!$A$23:$A$1401,FALSE),MATCH(P$1,'Member Census'!$B$22:$BC$22,FALSE))))</f>
        <v/>
      </c>
      <c r="Q330" s="7"/>
    </row>
    <row r="331" spans="1:17" x14ac:dyDescent="0.3">
      <c r="A331" s="1">
        <f t="shared" si="21"/>
        <v>324</v>
      </c>
      <c r="B331" s="3"/>
      <c r="C331" s="7" t="str">
        <f t="shared" si="22"/>
        <v/>
      </c>
      <c r="D331" s="7" t="str">
        <f t="shared" si="20"/>
        <v/>
      </c>
      <c r="E331" s="9" t="str">
        <f>IF(TRIM(INDEX('Member Census'!$B$23:$BC$1401,MATCH($A331,'Member Census'!$A$23:$A$1401,FALSE),MATCH(E$1,'Member Census'!$B$22:$BC$22,FALSE)))="","",VLOOKUP(INDEX('Member Census'!$B$23:$BC$1401,MATCH($A331,'Member Census'!$A$23:$A$1401,FALSE),MATCH(E$1,'Member Census'!$B$22:$BC$22,FALSE)),Key!$A$2:$B$27,2,FALSE))</f>
        <v/>
      </c>
      <c r="F331" s="10" t="str">
        <f>IF(TRIM(INDEX('Member Census'!$B$23:$BC$1401,MATCH($A331,'Member Census'!$A$23:$A$1401,FALSE),MATCH(F$1,'Member Census'!$B$22:$BC$22,FALSE)))="","",TEXT(TRIM(INDEX('Member Census'!$B$23:$BC$1401,MATCH($A331,'Member Census'!$A$23:$A$1401,FALSE),MATCH(F$1,'Member Census'!$B$22:$BC$22,FALSE))),"mmddyyyy"))</f>
        <v/>
      </c>
      <c r="G331" s="7" t="str">
        <f>IF(TRIM($E331)&lt;&gt;"",IF($D331=1,IFERROR(VLOOKUP(INDEX('Member Census'!$B$23:$BC$1401,MATCH($A331,'Member Census'!$A$23:$A$1401,FALSE),MATCH(G$1,'Member Census'!$B$22:$BC$22,FALSE)),Key!$C$2:$F$29,4,FALSE),""),G330),"")</f>
        <v/>
      </c>
      <c r="H331" s="7" t="str">
        <f>IF(TRIM($E331)&lt;&gt;"",IF($D331=1,IF(TRIM(INDEX('Member Census'!$B$23:$BC$1401,MATCH($A331,'Member Census'!$A$23:$A$1401,FALSE),MATCH(H$1,'Member Census'!$B$22:$BC$22,FALSE)))="",$G331,IFERROR(VLOOKUP(INDEX('Member Census'!$B$23:$BC$1401,MATCH($A331,'Member Census'!$A$23:$A$1401,FALSE),MATCH(H$1,'Member Census'!$B$22:$BC$22,FALSE)),Key!$D$2:$F$29,3,FALSE),"")),H330),"")</f>
        <v/>
      </c>
      <c r="I331" s="7" t="str">
        <f>IF(TRIM(INDEX('Member Census'!$B$23:$BC$1401,MATCH($A331,'Member Census'!$A$23:$A$1401,FALSE),MATCH(I$1,'Member Census'!$B$22:$BC$22,FALSE)))="","",INDEX('Member Census'!$B$23:$BC$1401,MATCH($A331,'Member Census'!$A$23:$A$1401,FALSE),MATCH(I$1,'Member Census'!$B$22:$BC$22,FALSE)))</f>
        <v/>
      </c>
      <c r="J331" s="7"/>
      <c r="K331" s="7" t="str">
        <f>LEFT(TRIM(IF(TRIM(INDEX('Member Census'!$B$23:$BC$1401,MATCH($A331,'Member Census'!$A$23:$A$1401,FALSE),MATCH(K$1,'Member Census'!$B$22:$BC$22,FALSE)))="",IF(AND(TRIM($E331)&lt;&gt;"",$D331&gt;1),K330,""),INDEX('Member Census'!$B$23:$BC$1401,MATCH($A331,'Member Census'!$A$23:$A$1401,FALSE),MATCH(K$1,'Member Census'!$B$22:$BC$22,FALSE)))),5)</f>
        <v/>
      </c>
      <c r="L331" s="7" t="str">
        <f t="shared" si="23"/>
        <v/>
      </c>
      <c r="M331" s="7" t="str">
        <f>IF(TRIM($E331)&lt;&gt;"",TRIM(IF(TRIM(INDEX('Member Census'!$B$23:$BC$1401,MATCH($A331,'Member Census'!$A$23:$A$1401,FALSE),MATCH(M$1,'Member Census'!$B$22:$BC$22,FALSE)))="",IF(AND(TRIM($E331)&lt;&gt;"",$D331&gt;1),M330,"N"),INDEX('Member Census'!$B$23:$BC$1401,MATCH($A331,'Member Census'!$A$23:$A$1401,FALSE),MATCH(M$1,'Member Census'!$B$22:$BC$22,FALSE)))),"")</f>
        <v/>
      </c>
      <c r="N331" s="7"/>
      <c r="O331" s="7" t="str">
        <f>TRIM(IF(TRIM(INDEX('Member Census'!$B$23:$BC$1401,MATCH($A331,'Member Census'!$A$23:$A$1401,FALSE),MATCH(O$1,'Member Census'!$B$22:$BC$22,FALSE)))="",IF(AND(TRIM($E331)&lt;&gt;"",$D331&gt;1),O330,""),INDEX('Member Census'!$B$23:$BC$1401,MATCH($A331,'Member Census'!$A$23:$A$1401,FALSE),MATCH(O$1,'Member Census'!$B$22:$BC$22,FALSE))))</f>
        <v/>
      </c>
      <c r="P331" s="7" t="str">
        <f>TRIM(IF(TRIM(INDEX('Member Census'!$B$23:$BC$1401,MATCH($A331,'Member Census'!$A$23:$A$1401,FALSE),MATCH(P$1,'Member Census'!$B$22:$BC$22,FALSE)))="",IF(AND(TRIM($E331)&lt;&gt;"",$D331&gt;1),P330,""),INDEX('Member Census'!$B$23:$BC$1401,MATCH($A331,'Member Census'!$A$23:$A$1401,FALSE),MATCH(P$1,'Member Census'!$B$22:$BC$22,FALSE))))</f>
        <v/>
      </c>
      <c r="Q331" s="7"/>
    </row>
    <row r="332" spans="1:17" x14ac:dyDescent="0.3">
      <c r="A332" s="1">
        <f t="shared" si="21"/>
        <v>325</v>
      </c>
      <c r="B332" s="3"/>
      <c r="C332" s="7" t="str">
        <f t="shared" si="22"/>
        <v/>
      </c>
      <c r="D332" s="7" t="str">
        <f t="shared" si="20"/>
        <v/>
      </c>
      <c r="E332" s="9" t="str">
        <f>IF(TRIM(INDEX('Member Census'!$B$23:$BC$1401,MATCH($A332,'Member Census'!$A$23:$A$1401,FALSE),MATCH(E$1,'Member Census'!$B$22:$BC$22,FALSE)))="","",VLOOKUP(INDEX('Member Census'!$B$23:$BC$1401,MATCH($A332,'Member Census'!$A$23:$A$1401,FALSE),MATCH(E$1,'Member Census'!$B$22:$BC$22,FALSE)),Key!$A$2:$B$27,2,FALSE))</f>
        <v/>
      </c>
      <c r="F332" s="10" t="str">
        <f>IF(TRIM(INDEX('Member Census'!$B$23:$BC$1401,MATCH($A332,'Member Census'!$A$23:$A$1401,FALSE),MATCH(F$1,'Member Census'!$B$22:$BC$22,FALSE)))="","",TEXT(TRIM(INDEX('Member Census'!$B$23:$BC$1401,MATCH($A332,'Member Census'!$A$23:$A$1401,FALSE),MATCH(F$1,'Member Census'!$B$22:$BC$22,FALSE))),"mmddyyyy"))</f>
        <v/>
      </c>
      <c r="G332" s="7" t="str">
        <f>IF(TRIM($E332)&lt;&gt;"",IF($D332=1,IFERROR(VLOOKUP(INDEX('Member Census'!$B$23:$BC$1401,MATCH($A332,'Member Census'!$A$23:$A$1401,FALSE),MATCH(G$1,'Member Census'!$B$22:$BC$22,FALSE)),Key!$C$2:$F$29,4,FALSE),""),G331),"")</f>
        <v/>
      </c>
      <c r="H332" s="7" t="str">
        <f>IF(TRIM($E332)&lt;&gt;"",IF($D332=1,IF(TRIM(INDEX('Member Census'!$B$23:$BC$1401,MATCH($A332,'Member Census'!$A$23:$A$1401,FALSE),MATCH(H$1,'Member Census'!$B$22:$BC$22,FALSE)))="",$G332,IFERROR(VLOOKUP(INDEX('Member Census'!$B$23:$BC$1401,MATCH($A332,'Member Census'!$A$23:$A$1401,FALSE),MATCH(H$1,'Member Census'!$B$22:$BC$22,FALSE)),Key!$D$2:$F$29,3,FALSE),"")),H331),"")</f>
        <v/>
      </c>
      <c r="I332" s="7" t="str">
        <f>IF(TRIM(INDEX('Member Census'!$B$23:$BC$1401,MATCH($A332,'Member Census'!$A$23:$A$1401,FALSE),MATCH(I$1,'Member Census'!$B$22:$BC$22,FALSE)))="","",INDEX('Member Census'!$B$23:$BC$1401,MATCH($A332,'Member Census'!$A$23:$A$1401,FALSE),MATCH(I$1,'Member Census'!$B$22:$BC$22,FALSE)))</f>
        <v/>
      </c>
      <c r="J332" s="7"/>
      <c r="K332" s="7" t="str">
        <f>LEFT(TRIM(IF(TRIM(INDEX('Member Census'!$B$23:$BC$1401,MATCH($A332,'Member Census'!$A$23:$A$1401,FALSE),MATCH(K$1,'Member Census'!$B$22:$BC$22,FALSE)))="",IF(AND(TRIM($E332)&lt;&gt;"",$D332&gt;1),K331,""),INDEX('Member Census'!$B$23:$BC$1401,MATCH($A332,'Member Census'!$A$23:$A$1401,FALSE),MATCH(K$1,'Member Census'!$B$22:$BC$22,FALSE)))),5)</f>
        <v/>
      </c>
      <c r="L332" s="7" t="str">
        <f t="shared" si="23"/>
        <v/>
      </c>
      <c r="M332" s="7" t="str">
        <f>IF(TRIM($E332)&lt;&gt;"",TRIM(IF(TRIM(INDEX('Member Census'!$B$23:$BC$1401,MATCH($A332,'Member Census'!$A$23:$A$1401,FALSE),MATCH(M$1,'Member Census'!$B$22:$BC$22,FALSE)))="",IF(AND(TRIM($E332)&lt;&gt;"",$D332&gt;1),M331,"N"),INDEX('Member Census'!$B$23:$BC$1401,MATCH($A332,'Member Census'!$A$23:$A$1401,FALSE),MATCH(M$1,'Member Census'!$B$22:$BC$22,FALSE)))),"")</f>
        <v/>
      </c>
      <c r="N332" s="7"/>
      <c r="O332" s="7" t="str">
        <f>TRIM(IF(TRIM(INDEX('Member Census'!$B$23:$BC$1401,MATCH($A332,'Member Census'!$A$23:$A$1401,FALSE),MATCH(O$1,'Member Census'!$B$22:$BC$22,FALSE)))="",IF(AND(TRIM($E332)&lt;&gt;"",$D332&gt;1),O331,""),INDEX('Member Census'!$B$23:$BC$1401,MATCH($A332,'Member Census'!$A$23:$A$1401,FALSE),MATCH(O$1,'Member Census'!$B$22:$BC$22,FALSE))))</f>
        <v/>
      </c>
      <c r="P332" s="7" t="str">
        <f>TRIM(IF(TRIM(INDEX('Member Census'!$B$23:$BC$1401,MATCH($A332,'Member Census'!$A$23:$A$1401,FALSE),MATCH(P$1,'Member Census'!$B$22:$BC$22,FALSE)))="",IF(AND(TRIM($E332)&lt;&gt;"",$D332&gt;1),P331,""),INDEX('Member Census'!$B$23:$BC$1401,MATCH($A332,'Member Census'!$A$23:$A$1401,FALSE),MATCH(P$1,'Member Census'!$B$22:$BC$22,FALSE))))</f>
        <v/>
      </c>
      <c r="Q332" s="7"/>
    </row>
    <row r="333" spans="1:17" x14ac:dyDescent="0.3">
      <c r="A333" s="1">
        <f t="shared" si="21"/>
        <v>326</v>
      </c>
      <c r="B333" s="3"/>
      <c r="C333" s="7" t="str">
        <f t="shared" si="22"/>
        <v/>
      </c>
      <c r="D333" s="7" t="str">
        <f t="shared" si="20"/>
        <v/>
      </c>
      <c r="E333" s="9" t="str">
        <f>IF(TRIM(INDEX('Member Census'!$B$23:$BC$1401,MATCH($A333,'Member Census'!$A$23:$A$1401,FALSE),MATCH(E$1,'Member Census'!$B$22:$BC$22,FALSE)))="","",VLOOKUP(INDEX('Member Census'!$B$23:$BC$1401,MATCH($A333,'Member Census'!$A$23:$A$1401,FALSE),MATCH(E$1,'Member Census'!$B$22:$BC$22,FALSE)),Key!$A$2:$B$27,2,FALSE))</f>
        <v/>
      </c>
      <c r="F333" s="10" t="str">
        <f>IF(TRIM(INDEX('Member Census'!$B$23:$BC$1401,MATCH($A333,'Member Census'!$A$23:$A$1401,FALSE),MATCH(F$1,'Member Census'!$B$22:$BC$22,FALSE)))="","",TEXT(TRIM(INDEX('Member Census'!$B$23:$BC$1401,MATCH($A333,'Member Census'!$A$23:$A$1401,FALSE),MATCH(F$1,'Member Census'!$B$22:$BC$22,FALSE))),"mmddyyyy"))</f>
        <v/>
      </c>
      <c r="G333" s="7" t="str">
        <f>IF(TRIM($E333)&lt;&gt;"",IF($D333=1,IFERROR(VLOOKUP(INDEX('Member Census'!$B$23:$BC$1401,MATCH($A333,'Member Census'!$A$23:$A$1401,FALSE),MATCH(G$1,'Member Census'!$B$22:$BC$22,FALSE)),Key!$C$2:$F$29,4,FALSE),""),G332),"")</f>
        <v/>
      </c>
      <c r="H333" s="7" t="str">
        <f>IF(TRIM($E333)&lt;&gt;"",IF($D333=1,IF(TRIM(INDEX('Member Census'!$B$23:$BC$1401,MATCH($A333,'Member Census'!$A$23:$A$1401,FALSE),MATCH(H$1,'Member Census'!$B$22:$BC$22,FALSE)))="",$G333,IFERROR(VLOOKUP(INDEX('Member Census'!$B$23:$BC$1401,MATCH($A333,'Member Census'!$A$23:$A$1401,FALSE),MATCH(H$1,'Member Census'!$B$22:$BC$22,FALSE)),Key!$D$2:$F$29,3,FALSE),"")),H332),"")</f>
        <v/>
      </c>
      <c r="I333" s="7" t="str">
        <f>IF(TRIM(INDEX('Member Census'!$B$23:$BC$1401,MATCH($A333,'Member Census'!$A$23:$A$1401,FALSE),MATCH(I$1,'Member Census'!$B$22:$BC$22,FALSE)))="","",INDEX('Member Census'!$B$23:$BC$1401,MATCH($A333,'Member Census'!$A$23:$A$1401,FALSE),MATCH(I$1,'Member Census'!$B$22:$BC$22,FALSE)))</f>
        <v/>
      </c>
      <c r="J333" s="7"/>
      <c r="K333" s="7" t="str">
        <f>LEFT(TRIM(IF(TRIM(INDEX('Member Census'!$B$23:$BC$1401,MATCH($A333,'Member Census'!$A$23:$A$1401,FALSE),MATCH(K$1,'Member Census'!$B$22:$BC$22,FALSE)))="",IF(AND(TRIM($E333)&lt;&gt;"",$D333&gt;1),K332,""),INDEX('Member Census'!$B$23:$BC$1401,MATCH($A333,'Member Census'!$A$23:$A$1401,FALSE),MATCH(K$1,'Member Census'!$B$22:$BC$22,FALSE)))),5)</f>
        <v/>
      </c>
      <c r="L333" s="7" t="str">
        <f t="shared" si="23"/>
        <v/>
      </c>
      <c r="M333" s="7" t="str">
        <f>IF(TRIM($E333)&lt;&gt;"",TRIM(IF(TRIM(INDEX('Member Census'!$B$23:$BC$1401,MATCH($A333,'Member Census'!$A$23:$A$1401,FALSE),MATCH(M$1,'Member Census'!$B$22:$BC$22,FALSE)))="",IF(AND(TRIM($E333)&lt;&gt;"",$D333&gt;1),M332,"N"),INDEX('Member Census'!$B$23:$BC$1401,MATCH($A333,'Member Census'!$A$23:$A$1401,FALSE),MATCH(M$1,'Member Census'!$B$22:$BC$22,FALSE)))),"")</f>
        <v/>
      </c>
      <c r="N333" s="7"/>
      <c r="O333" s="7" t="str">
        <f>TRIM(IF(TRIM(INDEX('Member Census'!$B$23:$BC$1401,MATCH($A333,'Member Census'!$A$23:$A$1401,FALSE),MATCH(O$1,'Member Census'!$B$22:$BC$22,FALSE)))="",IF(AND(TRIM($E333)&lt;&gt;"",$D333&gt;1),O332,""),INDEX('Member Census'!$B$23:$BC$1401,MATCH($A333,'Member Census'!$A$23:$A$1401,FALSE),MATCH(O$1,'Member Census'!$B$22:$BC$22,FALSE))))</f>
        <v/>
      </c>
      <c r="P333" s="7" t="str">
        <f>TRIM(IF(TRIM(INDEX('Member Census'!$B$23:$BC$1401,MATCH($A333,'Member Census'!$A$23:$A$1401,FALSE),MATCH(P$1,'Member Census'!$B$22:$BC$22,FALSE)))="",IF(AND(TRIM($E333)&lt;&gt;"",$D333&gt;1),P332,""),INDEX('Member Census'!$B$23:$BC$1401,MATCH($A333,'Member Census'!$A$23:$A$1401,FALSE),MATCH(P$1,'Member Census'!$B$22:$BC$22,FALSE))))</f>
        <v/>
      </c>
      <c r="Q333" s="7"/>
    </row>
    <row r="334" spans="1:17" x14ac:dyDescent="0.3">
      <c r="A334" s="1">
        <f t="shared" si="21"/>
        <v>327</v>
      </c>
      <c r="B334" s="3"/>
      <c r="C334" s="7" t="str">
        <f t="shared" si="22"/>
        <v/>
      </c>
      <c r="D334" s="7" t="str">
        <f t="shared" si="20"/>
        <v/>
      </c>
      <c r="E334" s="9" t="str">
        <f>IF(TRIM(INDEX('Member Census'!$B$23:$BC$1401,MATCH($A334,'Member Census'!$A$23:$A$1401,FALSE),MATCH(E$1,'Member Census'!$B$22:$BC$22,FALSE)))="","",VLOOKUP(INDEX('Member Census'!$B$23:$BC$1401,MATCH($A334,'Member Census'!$A$23:$A$1401,FALSE),MATCH(E$1,'Member Census'!$B$22:$BC$22,FALSE)),Key!$A$2:$B$27,2,FALSE))</f>
        <v/>
      </c>
      <c r="F334" s="10" t="str">
        <f>IF(TRIM(INDEX('Member Census'!$B$23:$BC$1401,MATCH($A334,'Member Census'!$A$23:$A$1401,FALSE),MATCH(F$1,'Member Census'!$B$22:$BC$22,FALSE)))="","",TEXT(TRIM(INDEX('Member Census'!$B$23:$BC$1401,MATCH($A334,'Member Census'!$A$23:$A$1401,FALSE),MATCH(F$1,'Member Census'!$B$22:$BC$22,FALSE))),"mmddyyyy"))</f>
        <v/>
      </c>
      <c r="G334" s="7" t="str">
        <f>IF(TRIM($E334)&lt;&gt;"",IF($D334=1,IFERROR(VLOOKUP(INDEX('Member Census'!$B$23:$BC$1401,MATCH($A334,'Member Census'!$A$23:$A$1401,FALSE),MATCH(G$1,'Member Census'!$B$22:$BC$22,FALSE)),Key!$C$2:$F$29,4,FALSE),""),G333),"")</f>
        <v/>
      </c>
      <c r="H334" s="7" t="str">
        <f>IF(TRIM($E334)&lt;&gt;"",IF($D334=1,IF(TRIM(INDEX('Member Census'!$B$23:$BC$1401,MATCH($A334,'Member Census'!$A$23:$A$1401,FALSE),MATCH(H$1,'Member Census'!$B$22:$BC$22,FALSE)))="",$G334,IFERROR(VLOOKUP(INDEX('Member Census'!$B$23:$BC$1401,MATCH($A334,'Member Census'!$A$23:$A$1401,FALSE),MATCH(H$1,'Member Census'!$B$22:$BC$22,FALSE)),Key!$D$2:$F$29,3,FALSE),"")),H333),"")</f>
        <v/>
      </c>
      <c r="I334" s="7" t="str">
        <f>IF(TRIM(INDEX('Member Census'!$B$23:$BC$1401,MATCH($A334,'Member Census'!$A$23:$A$1401,FALSE),MATCH(I$1,'Member Census'!$B$22:$BC$22,FALSE)))="","",INDEX('Member Census'!$B$23:$BC$1401,MATCH($A334,'Member Census'!$A$23:$A$1401,FALSE),MATCH(I$1,'Member Census'!$B$22:$BC$22,FALSE)))</f>
        <v/>
      </c>
      <c r="J334" s="7"/>
      <c r="K334" s="7" t="str">
        <f>LEFT(TRIM(IF(TRIM(INDEX('Member Census'!$B$23:$BC$1401,MATCH($A334,'Member Census'!$A$23:$A$1401,FALSE),MATCH(K$1,'Member Census'!$B$22:$BC$22,FALSE)))="",IF(AND(TRIM($E334)&lt;&gt;"",$D334&gt;1),K333,""),INDEX('Member Census'!$B$23:$BC$1401,MATCH($A334,'Member Census'!$A$23:$A$1401,FALSE),MATCH(K$1,'Member Census'!$B$22:$BC$22,FALSE)))),5)</f>
        <v/>
      </c>
      <c r="L334" s="7" t="str">
        <f t="shared" si="23"/>
        <v/>
      </c>
      <c r="M334" s="7" t="str">
        <f>IF(TRIM($E334)&lt;&gt;"",TRIM(IF(TRIM(INDEX('Member Census'!$B$23:$BC$1401,MATCH($A334,'Member Census'!$A$23:$A$1401,FALSE),MATCH(M$1,'Member Census'!$B$22:$BC$22,FALSE)))="",IF(AND(TRIM($E334)&lt;&gt;"",$D334&gt;1),M333,"N"),INDEX('Member Census'!$B$23:$BC$1401,MATCH($A334,'Member Census'!$A$23:$A$1401,FALSE),MATCH(M$1,'Member Census'!$B$22:$BC$22,FALSE)))),"")</f>
        <v/>
      </c>
      <c r="N334" s="7"/>
      <c r="O334" s="7" t="str">
        <f>TRIM(IF(TRIM(INDEX('Member Census'!$B$23:$BC$1401,MATCH($A334,'Member Census'!$A$23:$A$1401,FALSE),MATCH(O$1,'Member Census'!$B$22:$BC$22,FALSE)))="",IF(AND(TRIM($E334)&lt;&gt;"",$D334&gt;1),O333,""),INDEX('Member Census'!$B$23:$BC$1401,MATCH($A334,'Member Census'!$A$23:$A$1401,FALSE),MATCH(O$1,'Member Census'!$B$22:$BC$22,FALSE))))</f>
        <v/>
      </c>
      <c r="P334" s="7" t="str">
        <f>TRIM(IF(TRIM(INDEX('Member Census'!$B$23:$BC$1401,MATCH($A334,'Member Census'!$A$23:$A$1401,FALSE),MATCH(P$1,'Member Census'!$B$22:$BC$22,FALSE)))="",IF(AND(TRIM($E334)&lt;&gt;"",$D334&gt;1),P333,""),INDEX('Member Census'!$B$23:$BC$1401,MATCH($A334,'Member Census'!$A$23:$A$1401,FALSE),MATCH(P$1,'Member Census'!$B$22:$BC$22,FALSE))))</f>
        <v/>
      </c>
      <c r="Q334" s="7"/>
    </row>
    <row r="335" spans="1:17" x14ac:dyDescent="0.3">
      <c r="A335" s="1">
        <f t="shared" si="21"/>
        <v>328</v>
      </c>
      <c r="B335" s="3"/>
      <c r="C335" s="7" t="str">
        <f t="shared" si="22"/>
        <v/>
      </c>
      <c r="D335" s="7" t="str">
        <f t="shared" si="20"/>
        <v/>
      </c>
      <c r="E335" s="9" t="str">
        <f>IF(TRIM(INDEX('Member Census'!$B$23:$BC$1401,MATCH($A335,'Member Census'!$A$23:$A$1401,FALSE),MATCH(E$1,'Member Census'!$B$22:$BC$22,FALSE)))="","",VLOOKUP(INDEX('Member Census'!$B$23:$BC$1401,MATCH($A335,'Member Census'!$A$23:$A$1401,FALSE),MATCH(E$1,'Member Census'!$B$22:$BC$22,FALSE)),Key!$A$2:$B$27,2,FALSE))</f>
        <v/>
      </c>
      <c r="F335" s="10" t="str">
        <f>IF(TRIM(INDEX('Member Census'!$B$23:$BC$1401,MATCH($A335,'Member Census'!$A$23:$A$1401,FALSE),MATCH(F$1,'Member Census'!$B$22:$BC$22,FALSE)))="","",TEXT(TRIM(INDEX('Member Census'!$B$23:$BC$1401,MATCH($A335,'Member Census'!$A$23:$A$1401,FALSE),MATCH(F$1,'Member Census'!$B$22:$BC$22,FALSE))),"mmddyyyy"))</f>
        <v/>
      </c>
      <c r="G335" s="7" t="str">
        <f>IF(TRIM($E335)&lt;&gt;"",IF($D335=1,IFERROR(VLOOKUP(INDEX('Member Census'!$B$23:$BC$1401,MATCH($A335,'Member Census'!$A$23:$A$1401,FALSE),MATCH(G$1,'Member Census'!$B$22:$BC$22,FALSE)),Key!$C$2:$F$29,4,FALSE),""),G334),"")</f>
        <v/>
      </c>
      <c r="H335" s="7" t="str">
        <f>IF(TRIM($E335)&lt;&gt;"",IF($D335=1,IF(TRIM(INDEX('Member Census'!$B$23:$BC$1401,MATCH($A335,'Member Census'!$A$23:$A$1401,FALSE),MATCH(H$1,'Member Census'!$B$22:$BC$22,FALSE)))="",$G335,IFERROR(VLOOKUP(INDEX('Member Census'!$B$23:$BC$1401,MATCH($A335,'Member Census'!$A$23:$A$1401,FALSE),MATCH(H$1,'Member Census'!$B$22:$BC$22,FALSE)),Key!$D$2:$F$29,3,FALSE),"")),H334),"")</f>
        <v/>
      </c>
      <c r="I335" s="7" t="str">
        <f>IF(TRIM(INDEX('Member Census'!$B$23:$BC$1401,MATCH($A335,'Member Census'!$A$23:$A$1401,FALSE),MATCH(I$1,'Member Census'!$B$22:$BC$22,FALSE)))="","",INDEX('Member Census'!$B$23:$BC$1401,MATCH($A335,'Member Census'!$A$23:$A$1401,FALSE),MATCH(I$1,'Member Census'!$B$22:$BC$22,FALSE)))</f>
        <v/>
      </c>
      <c r="J335" s="7"/>
      <c r="K335" s="7" t="str">
        <f>LEFT(TRIM(IF(TRIM(INDEX('Member Census'!$B$23:$BC$1401,MATCH($A335,'Member Census'!$A$23:$A$1401,FALSE),MATCH(K$1,'Member Census'!$B$22:$BC$22,FALSE)))="",IF(AND(TRIM($E335)&lt;&gt;"",$D335&gt;1),K334,""),INDEX('Member Census'!$B$23:$BC$1401,MATCH($A335,'Member Census'!$A$23:$A$1401,FALSE),MATCH(K$1,'Member Census'!$B$22:$BC$22,FALSE)))),5)</f>
        <v/>
      </c>
      <c r="L335" s="7" t="str">
        <f t="shared" si="23"/>
        <v/>
      </c>
      <c r="M335" s="7" t="str">
        <f>IF(TRIM($E335)&lt;&gt;"",TRIM(IF(TRIM(INDEX('Member Census'!$B$23:$BC$1401,MATCH($A335,'Member Census'!$A$23:$A$1401,FALSE),MATCH(M$1,'Member Census'!$B$22:$BC$22,FALSE)))="",IF(AND(TRIM($E335)&lt;&gt;"",$D335&gt;1),M334,"N"),INDEX('Member Census'!$B$23:$BC$1401,MATCH($A335,'Member Census'!$A$23:$A$1401,FALSE),MATCH(M$1,'Member Census'!$B$22:$BC$22,FALSE)))),"")</f>
        <v/>
      </c>
      <c r="N335" s="7"/>
      <c r="O335" s="7" t="str">
        <f>TRIM(IF(TRIM(INDEX('Member Census'!$B$23:$BC$1401,MATCH($A335,'Member Census'!$A$23:$A$1401,FALSE),MATCH(O$1,'Member Census'!$B$22:$BC$22,FALSE)))="",IF(AND(TRIM($E335)&lt;&gt;"",$D335&gt;1),O334,""),INDEX('Member Census'!$B$23:$BC$1401,MATCH($A335,'Member Census'!$A$23:$A$1401,FALSE),MATCH(O$1,'Member Census'!$B$22:$BC$22,FALSE))))</f>
        <v/>
      </c>
      <c r="P335" s="7" t="str">
        <f>TRIM(IF(TRIM(INDEX('Member Census'!$B$23:$BC$1401,MATCH($A335,'Member Census'!$A$23:$A$1401,FALSE),MATCH(P$1,'Member Census'!$B$22:$BC$22,FALSE)))="",IF(AND(TRIM($E335)&lt;&gt;"",$D335&gt;1),P334,""),INDEX('Member Census'!$B$23:$BC$1401,MATCH($A335,'Member Census'!$A$23:$A$1401,FALSE),MATCH(P$1,'Member Census'!$B$22:$BC$22,FALSE))))</f>
        <v/>
      </c>
      <c r="Q335" s="7"/>
    </row>
    <row r="336" spans="1:17" x14ac:dyDescent="0.3">
      <c r="A336" s="1">
        <f t="shared" si="21"/>
        <v>329</v>
      </c>
      <c r="B336" s="3"/>
      <c r="C336" s="7" t="str">
        <f t="shared" si="22"/>
        <v/>
      </c>
      <c r="D336" s="7" t="str">
        <f t="shared" si="20"/>
        <v/>
      </c>
      <c r="E336" s="9" t="str">
        <f>IF(TRIM(INDEX('Member Census'!$B$23:$BC$1401,MATCH($A336,'Member Census'!$A$23:$A$1401,FALSE),MATCH(E$1,'Member Census'!$B$22:$BC$22,FALSE)))="","",VLOOKUP(INDEX('Member Census'!$B$23:$BC$1401,MATCH($A336,'Member Census'!$A$23:$A$1401,FALSE),MATCH(E$1,'Member Census'!$B$22:$BC$22,FALSE)),Key!$A$2:$B$27,2,FALSE))</f>
        <v/>
      </c>
      <c r="F336" s="10" t="str">
        <f>IF(TRIM(INDEX('Member Census'!$B$23:$BC$1401,MATCH($A336,'Member Census'!$A$23:$A$1401,FALSE),MATCH(F$1,'Member Census'!$B$22:$BC$22,FALSE)))="","",TEXT(TRIM(INDEX('Member Census'!$B$23:$BC$1401,MATCH($A336,'Member Census'!$A$23:$A$1401,FALSE),MATCH(F$1,'Member Census'!$B$22:$BC$22,FALSE))),"mmddyyyy"))</f>
        <v/>
      </c>
      <c r="G336" s="7" t="str">
        <f>IF(TRIM($E336)&lt;&gt;"",IF($D336=1,IFERROR(VLOOKUP(INDEX('Member Census'!$B$23:$BC$1401,MATCH($A336,'Member Census'!$A$23:$A$1401,FALSE),MATCH(G$1,'Member Census'!$B$22:$BC$22,FALSE)),Key!$C$2:$F$29,4,FALSE),""),G335),"")</f>
        <v/>
      </c>
      <c r="H336" s="7" t="str">
        <f>IF(TRIM($E336)&lt;&gt;"",IF($D336=1,IF(TRIM(INDEX('Member Census'!$B$23:$BC$1401,MATCH($A336,'Member Census'!$A$23:$A$1401,FALSE),MATCH(H$1,'Member Census'!$B$22:$BC$22,FALSE)))="",$G336,IFERROR(VLOOKUP(INDEX('Member Census'!$B$23:$BC$1401,MATCH($A336,'Member Census'!$A$23:$A$1401,FALSE),MATCH(H$1,'Member Census'!$B$22:$BC$22,FALSE)),Key!$D$2:$F$29,3,FALSE),"")),H335),"")</f>
        <v/>
      </c>
      <c r="I336" s="7" t="str">
        <f>IF(TRIM(INDEX('Member Census'!$B$23:$BC$1401,MATCH($A336,'Member Census'!$A$23:$A$1401,FALSE),MATCH(I$1,'Member Census'!$B$22:$BC$22,FALSE)))="","",INDEX('Member Census'!$B$23:$BC$1401,MATCH($A336,'Member Census'!$A$23:$A$1401,FALSE),MATCH(I$1,'Member Census'!$B$22:$BC$22,FALSE)))</f>
        <v/>
      </c>
      <c r="J336" s="7"/>
      <c r="K336" s="7" t="str">
        <f>LEFT(TRIM(IF(TRIM(INDEX('Member Census'!$B$23:$BC$1401,MATCH($A336,'Member Census'!$A$23:$A$1401,FALSE),MATCH(K$1,'Member Census'!$B$22:$BC$22,FALSE)))="",IF(AND(TRIM($E336)&lt;&gt;"",$D336&gt;1),K335,""),INDEX('Member Census'!$B$23:$BC$1401,MATCH($A336,'Member Census'!$A$23:$A$1401,FALSE),MATCH(K$1,'Member Census'!$B$22:$BC$22,FALSE)))),5)</f>
        <v/>
      </c>
      <c r="L336" s="7" t="str">
        <f t="shared" si="23"/>
        <v/>
      </c>
      <c r="M336" s="7" t="str">
        <f>IF(TRIM($E336)&lt;&gt;"",TRIM(IF(TRIM(INDEX('Member Census'!$B$23:$BC$1401,MATCH($A336,'Member Census'!$A$23:$A$1401,FALSE),MATCH(M$1,'Member Census'!$B$22:$BC$22,FALSE)))="",IF(AND(TRIM($E336)&lt;&gt;"",$D336&gt;1),M335,"N"),INDEX('Member Census'!$B$23:$BC$1401,MATCH($A336,'Member Census'!$A$23:$A$1401,FALSE),MATCH(M$1,'Member Census'!$B$22:$BC$22,FALSE)))),"")</f>
        <v/>
      </c>
      <c r="N336" s="7"/>
      <c r="O336" s="7" t="str">
        <f>TRIM(IF(TRIM(INDEX('Member Census'!$B$23:$BC$1401,MATCH($A336,'Member Census'!$A$23:$A$1401,FALSE),MATCH(O$1,'Member Census'!$B$22:$BC$22,FALSE)))="",IF(AND(TRIM($E336)&lt;&gt;"",$D336&gt;1),O335,""),INDEX('Member Census'!$B$23:$BC$1401,MATCH($A336,'Member Census'!$A$23:$A$1401,FALSE),MATCH(O$1,'Member Census'!$B$22:$BC$22,FALSE))))</f>
        <v/>
      </c>
      <c r="P336" s="7" t="str">
        <f>TRIM(IF(TRIM(INDEX('Member Census'!$B$23:$BC$1401,MATCH($A336,'Member Census'!$A$23:$A$1401,FALSE),MATCH(P$1,'Member Census'!$B$22:$BC$22,FALSE)))="",IF(AND(TRIM($E336)&lt;&gt;"",$D336&gt;1),P335,""),INDEX('Member Census'!$B$23:$BC$1401,MATCH($A336,'Member Census'!$A$23:$A$1401,FALSE),MATCH(P$1,'Member Census'!$B$22:$BC$22,FALSE))))</f>
        <v/>
      </c>
      <c r="Q336" s="7"/>
    </row>
    <row r="337" spans="1:17" x14ac:dyDescent="0.3">
      <c r="A337" s="1">
        <f t="shared" si="21"/>
        <v>330</v>
      </c>
      <c r="B337" s="3"/>
      <c r="C337" s="7" t="str">
        <f t="shared" si="22"/>
        <v/>
      </c>
      <c r="D337" s="7" t="str">
        <f t="shared" si="20"/>
        <v/>
      </c>
      <c r="E337" s="9" t="str">
        <f>IF(TRIM(INDEX('Member Census'!$B$23:$BC$1401,MATCH($A337,'Member Census'!$A$23:$A$1401,FALSE),MATCH(E$1,'Member Census'!$B$22:$BC$22,FALSE)))="","",VLOOKUP(INDEX('Member Census'!$B$23:$BC$1401,MATCH($A337,'Member Census'!$A$23:$A$1401,FALSE),MATCH(E$1,'Member Census'!$B$22:$BC$22,FALSE)),Key!$A$2:$B$27,2,FALSE))</f>
        <v/>
      </c>
      <c r="F337" s="10" t="str">
        <f>IF(TRIM(INDEX('Member Census'!$B$23:$BC$1401,MATCH($A337,'Member Census'!$A$23:$A$1401,FALSE),MATCH(F$1,'Member Census'!$B$22:$BC$22,FALSE)))="","",TEXT(TRIM(INDEX('Member Census'!$B$23:$BC$1401,MATCH($A337,'Member Census'!$A$23:$A$1401,FALSE),MATCH(F$1,'Member Census'!$B$22:$BC$22,FALSE))),"mmddyyyy"))</f>
        <v/>
      </c>
      <c r="G337" s="7" t="str">
        <f>IF(TRIM($E337)&lt;&gt;"",IF($D337=1,IFERROR(VLOOKUP(INDEX('Member Census'!$B$23:$BC$1401,MATCH($A337,'Member Census'!$A$23:$A$1401,FALSE),MATCH(G$1,'Member Census'!$B$22:$BC$22,FALSE)),Key!$C$2:$F$29,4,FALSE),""),G336),"")</f>
        <v/>
      </c>
      <c r="H337" s="7" t="str">
        <f>IF(TRIM($E337)&lt;&gt;"",IF($D337=1,IF(TRIM(INDEX('Member Census'!$B$23:$BC$1401,MATCH($A337,'Member Census'!$A$23:$A$1401,FALSE),MATCH(H$1,'Member Census'!$B$22:$BC$22,FALSE)))="",$G337,IFERROR(VLOOKUP(INDEX('Member Census'!$B$23:$BC$1401,MATCH($A337,'Member Census'!$A$23:$A$1401,FALSE),MATCH(H$1,'Member Census'!$B$22:$BC$22,FALSE)),Key!$D$2:$F$29,3,FALSE),"")),H336),"")</f>
        <v/>
      </c>
      <c r="I337" s="7" t="str">
        <f>IF(TRIM(INDEX('Member Census'!$B$23:$BC$1401,MATCH($A337,'Member Census'!$A$23:$A$1401,FALSE),MATCH(I$1,'Member Census'!$B$22:$BC$22,FALSE)))="","",INDEX('Member Census'!$B$23:$BC$1401,MATCH($A337,'Member Census'!$A$23:$A$1401,FALSE),MATCH(I$1,'Member Census'!$B$22:$BC$22,FALSE)))</f>
        <v/>
      </c>
      <c r="J337" s="7"/>
      <c r="K337" s="7" t="str">
        <f>LEFT(TRIM(IF(TRIM(INDEX('Member Census'!$B$23:$BC$1401,MATCH($A337,'Member Census'!$A$23:$A$1401,FALSE),MATCH(K$1,'Member Census'!$B$22:$BC$22,FALSE)))="",IF(AND(TRIM($E337)&lt;&gt;"",$D337&gt;1),K336,""),INDEX('Member Census'!$B$23:$BC$1401,MATCH($A337,'Member Census'!$A$23:$A$1401,FALSE),MATCH(K$1,'Member Census'!$B$22:$BC$22,FALSE)))),5)</f>
        <v/>
      </c>
      <c r="L337" s="7" t="str">
        <f t="shared" si="23"/>
        <v/>
      </c>
      <c r="M337" s="7" t="str">
        <f>IF(TRIM($E337)&lt;&gt;"",TRIM(IF(TRIM(INDEX('Member Census'!$B$23:$BC$1401,MATCH($A337,'Member Census'!$A$23:$A$1401,FALSE),MATCH(M$1,'Member Census'!$B$22:$BC$22,FALSE)))="",IF(AND(TRIM($E337)&lt;&gt;"",$D337&gt;1),M336,"N"),INDEX('Member Census'!$B$23:$BC$1401,MATCH($A337,'Member Census'!$A$23:$A$1401,FALSE),MATCH(M$1,'Member Census'!$B$22:$BC$22,FALSE)))),"")</f>
        <v/>
      </c>
      <c r="N337" s="7"/>
      <c r="O337" s="7" t="str">
        <f>TRIM(IF(TRIM(INDEX('Member Census'!$B$23:$BC$1401,MATCH($A337,'Member Census'!$A$23:$A$1401,FALSE),MATCH(O$1,'Member Census'!$B$22:$BC$22,FALSE)))="",IF(AND(TRIM($E337)&lt;&gt;"",$D337&gt;1),O336,""),INDEX('Member Census'!$B$23:$BC$1401,MATCH($A337,'Member Census'!$A$23:$A$1401,FALSE),MATCH(O$1,'Member Census'!$B$22:$BC$22,FALSE))))</f>
        <v/>
      </c>
      <c r="P337" s="7" t="str">
        <f>TRIM(IF(TRIM(INDEX('Member Census'!$B$23:$BC$1401,MATCH($A337,'Member Census'!$A$23:$A$1401,FALSE),MATCH(P$1,'Member Census'!$B$22:$BC$22,FALSE)))="",IF(AND(TRIM($E337)&lt;&gt;"",$D337&gt;1),P336,""),INDEX('Member Census'!$B$23:$BC$1401,MATCH($A337,'Member Census'!$A$23:$A$1401,FALSE),MATCH(P$1,'Member Census'!$B$22:$BC$22,FALSE))))</f>
        <v/>
      </c>
      <c r="Q337" s="7"/>
    </row>
    <row r="338" spans="1:17" x14ac:dyDescent="0.3">
      <c r="A338" s="1">
        <f t="shared" si="21"/>
        <v>331</v>
      </c>
      <c r="B338" s="3"/>
      <c r="C338" s="7" t="str">
        <f t="shared" si="22"/>
        <v/>
      </c>
      <c r="D338" s="7" t="str">
        <f t="shared" si="20"/>
        <v/>
      </c>
      <c r="E338" s="9" t="str">
        <f>IF(TRIM(INDEX('Member Census'!$B$23:$BC$1401,MATCH($A338,'Member Census'!$A$23:$A$1401,FALSE),MATCH(E$1,'Member Census'!$B$22:$BC$22,FALSE)))="","",VLOOKUP(INDEX('Member Census'!$B$23:$BC$1401,MATCH($A338,'Member Census'!$A$23:$A$1401,FALSE),MATCH(E$1,'Member Census'!$B$22:$BC$22,FALSE)),Key!$A$2:$B$27,2,FALSE))</f>
        <v/>
      </c>
      <c r="F338" s="10" t="str">
        <f>IF(TRIM(INDEX('Member Census'!$B$23:$BC$1401,MATCH($A338,'Member Census'!$A$23:$A$1401,FALSE),MATCH(F$1,'Member Census'!$B$22:$BC$22,FALSE)))="","",TEXT(TRIM(INDEX('Member Census'!$B$23:$BC$1401,MATCH($A338,'Member Census'!$A$23:$A$1401,FALSE),MATCH(F$1,'Member Census'!$B$22:$BC$22,FALSE))),"mmddyyyy"))</f>
        <v/>
      </c>
      <c r="G338" s="7" t="str">
        <f>IF(TRIM($E338)&lt;&gt;"",IF($D338=1,IFERROR(VLOOKUP(INDEX('Member Census'!$B$23:$BC$1401,MATCH($A338,'Member Census'!$A$23:$A$1401,FALSE),MATCH(G$1,'Member Census'!$B$22:$BC$22,FALSE)),Key!$C$2:$F$29,4,FALSE),""),G337),"")</f>
        <v/>
      </c>
      <c r="H338" s="7" t="str">
        <f>IF(TRIM($E338)&lt;&gt;"",IF($D338=1,IF(TRIM(INDEX('Member Census'!$B$23:$BC$1401,MATCH($A338,'Member Census'!$A$23:$A$1401,FALSE),MATCH(H$1,'Member Census'!$B$22:$BC$22,FALSE)))="",$G338,IFERROR(VLOOKUP(INDEX('Member Census'!$B$23:$BC$1401,MATCH($A338,'Member Census'!$A$23:$A$1401,FALSE),MATCH(H$1,'Member Census'!$B$22:$BC$22,FALSE)),Key!$D$2:$F$29,3,FALSE),"")),H337),"")</f>
        <v/>
      </c>
      <c r="I338" s="7" t="str">
        <f>IF(TRIM(INDEX('Member Census'!$B$23:$BC$1401,MATCH($A338,'Member Census'!$A$23:$A$1401,FALSE),MATCH(I$1,'Member Census'!$B$22:$BC$22,FALSE)))="","",INDEX('Member Census'!$B$23:$BC$1401,MATCH($A338,'Member Census'!$A$23:$A$1401,FALSE),MATCH(I$1,'Member Census'!$B$22:$BC$22,FALSE)))</f>
        <v/>
      </c>
      <c r="J338" s="7"/>
      <c r="K338" s="7" t="str">
        <f>LEFT(TRIM(IF(TRIM(INDEX('Member Census'!$B$23:$BC$1401,MATCH($A338,'Member Census'!$A$23:$A$1401,FALSE),MATCH(K$1,'Member Census'!$B$22:$BC$22,FALSE)))="",IF(AND(TRIM($E338)&lt;&gt;"",$D338&gt;1),K337,""),INDEX('Member Census'!$B$23:$BC$1401,MATCH($A338,'Member Census'!$A$23:$A$1401,FALSE),MATCH(K$1,'Member Census'!$B$22:$BC$22,FALSE)))),5)</f>
        <v/>
      </c>
      <c r="L338" s="7" t="str">
        <f t="shared" si="23"/>
        <v/>
      </c>
      <c r="M338" s="7" t="str">
        <f>IF(TRIM($E338)&lt;&gt;"",TRIM(IF(TRIM(INDEX('Member Census'!$B$23:$BC$1401,MATCH($A338,'Member Census'!$A$23:$A$1401,FALSE),MATCH(M$1,'Member Census'!$B$22:$BC$22,FALSE)))="",IF(AND(TRIM($E338)&lt;&gt;"",$D338&gt;1),M337,"N"),INDEX('Member Census'!$B$23:$BC$1401,MATCH($A338,'Member Census'!$A$23:$A$1401,FALSE),MATCH(M$1,'Member Census'!$B$22:$BC$22,FALSE)))),"")</f>
        <v/>
      </c>
      <c r="N338" s="7"/>
      <c r="O338" s="7" t="str">
        <f>TRIM(IF(TRIM(INDEX('Member Census'!$B$23:$BC$1401,MATCH($A338,'Member Census'!$A$23:$A$1401,FALSE),MATCH(O$1,'Member Census'!$B$22:$BC$22,FALSE)))="",IF(AND(TRIM($E338)&lt;&gt;"",$D338&gt;1),O337,""),INDEX('Member Census'!$B$23:$BC$1401,MATCH($A338,'Member Census'!$A$23:$A$1401,FALSE),MATCH(O$1,'Member Census'!$B$22:$BC$22,FALSE))))</f>
        <v/>
      </c>
      <c r="P338" s="7" t="str">
        <f>TRIM(IF(TRIM(INDEX('Member Census'!$B$23:$BC$1401,MATCH($A338,'Member Census'!$A$23:$A$1401,FALSE),MATCH(P$1,'Member Census'!$B$22:$BC$22,FALSE)))="",IF(AND(TRIM($E338)&lt;&gt;"",$D338&gt;1),P337,""),INDEX('Member Census'!$B$23:$BC$1401,MATCH($A338,'Member Census'!$A$23:$A$1401,FALSE),MATCH(P$1,'Member Census'!$B$22:$BC$22,FALSE))))</f>
        <v/>
      </c>
      <c r="Q338" s="7"/>
    </row>
    <row r="339" spans="1:17" x14ac:dyDescent="0.3">
      <c r="A339" s="1">
        <f t="shared" si="21"/>
        <v>332</v>
      </c>
      <c r="B339" s="3"/>
      <c r="C339" s="7" t="str">
        <f t="shared" si="22"/>
        <v/>
      </c>
      <c r="D339" s="7" t="str">
        <f t="shared" si="20"/>
        <v/>
      </c>
      <c r="E339" s="9" t="str">
        <f>IF(TRIM(INDEX('Member Census'!$B$23:$BC$1401,MATCH($A339,'Member Census'!$A$23:$A$1401,FALSE),MATCH(E$1,'Member Census'!$B$22:$BC$22,FALSE)))="","",VLOOKUP(INDEX('Member Census'!$B$23:$BC$1401,MATCH($A339,'Member Census'!$A$23:$A$1401,FALSE),MATCH(E$1,'Member Census'!$B$22:$BC$22,FALSE)),Key!$A$2:$B$27,2,FALSE))</f>
        <v/>
      </c>
      <c r="F339" s="10" t="str">
        <f>IF(TRIM(INDEX('Member Census'!$B$23:$BC$1401,MATCH($A339,'Member Census'!$A$23:$A$1401,FALSE),MATCH(F$1,'Member Census'!$B$22:$BC$22,FALSE)))="","",TEXT(TRIM(INDEX('Member Census'!$B$23:$BC$1401,MATCH($A339,'Member Census'!$A$23:$A$1401,FALSE),MATCH(F$1,'Member Census'!$B$22:$BC$22,FALSE))),"mmddyyyy"))</f>
        <v/>
      </c>
      <c r="G339" s="7" t="str">
        <f>IF(TRIM($E339)&lt;&gt;"",IF($D339=1,IFERROR(VLOOKUP(INDEX('Member Census'!$B$23:$BC$1401,MATCH($A339,'Member Census'!$A$23:$A$1401,FALSE),MATCH(G$1,'Member Census'!$B$22:$BC$22,FALSE)),Key!$C$2:$F$29,4,FALSE),""),G338),"")</f>
        <v/>
      </c>
      <c r="H339" s="7" t="str">
        <f>IF(TRIM($E339)&lt;&gt;"",IF($D339=1,IF(TRIM(INDEX('Member Census'!$B$23:$BC$1401,MATCH($A339,'Member Census'!$A$23:$A$1401,FALSE),MATCH(H$1,'Member Census'!$B$22:$BC$22,FALSE)))="",$G339,IFERROR(VLOOKUP(INDEX('Member Census'!$B$23:$BC$1401,MATCH($A339,'Member Census'!$A$23:$A$1401,FALSE),MATCH(H$1,'Member Census'!$B$22:$BC$22,FALSE)),Key!$D$2:$F$29,3,FALSE),"")),H338),"")</f>
        <v/>
      </c>
      <c r="I339" s="7" t="str">
        <f>IF(TRIM(INDEX('Member Census'!$B$23:$BC$1401,MATCH($A339,'Member Census'!$A$23:$A$1401,FALSE),MATCH(I$1,'Member Census'!$B$22:$BC$22,FALSE)))="","",INDEX('Member Census'!$B$23:$BC$1401,MATCH($A339,'Member Census'!$A$23:$A$1401,FALSE),MATCH(I$1,'Member Census'!$B$22:$BC$22,FALSE)))</f>
        <v/>
      </c>
      <c r="J339" s="7"/>
      <c r="K339" s="7" t="str">
        <f>LEFT(TRIM(IF(TRIM(INDEX('Member Census'!$B$23:$BC$1401,MATCH($A339,'Member Census'!$A$23:$A$1401,FALSE),MATCH(K$1,'Member Census'!$B$22:$BC$22,FALSE)))="",IF(AND(TRIM($E339)&lt;&gt;"",$D339&gt;1),K338,""),INDEX('Member Census'!$B$23:$BC$1401,MATCH($A339,'Member Census'!$A$23:$A$1401,FALSE),MATCH(K$1,'Member Census'!$B$22:$BC$22,FALSE)))),5)</f>
        <v/>
      </c>
      <c r="L339" s="7" t="str">
        <f t="shared" si="23"/>
        <v/>
      </c>
      <c r="M339" s="7" t="str">
        <f>IF(TRIM($E339)&lt;&gt;"",TRIM(IF(TRIM(INDEX('Member Census'!$B$23:$BC$1401,MATCH($A339,'Member Census'!$A$23:$A$1401,FALSE),MATCH(M$1,'Member Census'!$B$22:$BC$22,FALSE)))="",IF(AND(TRIM($E339)&lt;&gt;"",$D339&gt;1),M338,"N"),INDEX('Member Census'!$B$23:$BC$1401,MATCH($A339,'Member Census'!$A$23:$A$1401,FALSE),MATCH(M$1,'Member Census'!$B$22:$BC$22,FALSE)))),"")</f>
        <v/>
      </c>
      <c r="N339" s="7"/>
      <c r="O339" s="7" t="str">
        <f>TRIM(IF(TRIM(INDEX('Member Census'!$B$23:$BC$1401,MATCH($A339,'Member Census'!$A$23:$A$1401,FALSE),MATCH(O$1,'Member Census'!$B$22:$BC$22,FALSE)))="",IF(AND(TRIM($E339)&lt;&gt;"",$D339&gt;1),O338,""),INDEX('Member Census'!$B$23:$BC$1401,MATCH($A339,'Member Census'!$A$23:$A$1401,FALSE),MATCH(O$1,'Member Census'!$B$22:$BC$22,FALSE))))</f>
        <v/>
      </c>
      <c r="P339" s="7" t="str">
        <f>TRIM(IF(TRIM(INDEX('Member Census'!$B$23:$BC$1401,MATCH($A339,'Member Census'!$A$23:$A$1401,FALSE),MATCH(P$1,'Member Census'!$B$22:$BC$22,FALSE)))="",IF(AND(TRIM($E339)&lt;&gt;"",$D339&gt;1),P338,""),INDEX('Member Census'!$B$23:$BC$1401,MATCH($A339,'Member Census'!$A$23:$A$1401,FALSE),MATCH(P$1,'Member Census'!$B$22:$BC$22,FALSE))))</f>
        <v/>
      </c>
      <c r="Q339" s="7"/>
    </row>
    <row r="340" spans="1:17" x14ac:dyDescent="0.3">
      <c r="A340" s="1">
        <f t="shared" si="21"/>
        <v>333</v>
      </c>
      <c r="B340" s="3"/>
      <c r="C340" s="7" t="str">
        <f t="shared" si="22"/>
        <v/>
      </c>
      <c r="D340" s="7" t="str">
        <f t="shared" si="20"/>
        <v/>
      </c>
      <c r="E340" s="9" t="str">
        <f>IF(TRIM(INDEX('Member Census'!$B$23:$BC$1401,MATCH($A340,'Member Census'!$A$23:$A$1401,FALSE),MATCH(E$1,'Member Census'!$B$22:$BC$22,FALSE)))="","",VLOOKUP(INDEX('Member Census'!$B$23:$BC$1401,MATCH($A340,'Member Census'!$A$23:$A$1401,FALSE),MATCH(E$1,'Member Census'!$B$22:$BC$22,FALSE)),Key!$A$2:$B$27,2,FALSE))</f>
        <v/>
      </c>
      <c r="F340" s="10" t="str">
        <f>IF(TRIM(INDEX('Member Census'!$B$23:$BC$1401,MATCH($A340,'Member Census'!$A$23:$A$1401,FALSE),MATCH(F$1,'Member Census'!$B$22:$BC$22,FALSE)))="","",TEXT(TRIM(INDEX('Member Census'!$B$23:$BC$1401,MATCH($A340,'Member Census'!$A$23:$A$1401,FALSE),MATCH(F$1,'Member Census'!$B$22:$BC$22,FALSE))),"mmddyyyy"))</f>
        <v/>
      </c>
      <c r="G340" s="7" t="str">
        <f>IF(TRIM($E340)&lt;&gt;"",IF($D340=1,IFERROR(VLOOKUP(INDEX('Member Census'!$B$23:$BC$1401,MATCH($A340,'Member Census'!$A$23:$A$1401,FALSE),MATCH(G$1,'Member Census'!$B$22:$BC$22,FALSE)),Key!$C$2:$F$29,4,FALSE),""),G339),"")</f>
        <v/>
      </c>
      <c r="H340" s="7" t="str">
        <f>IF(TRIM($E340)&lt;&gt;"",IF($D340=1,IF(TRIM(INDEX('Member Census'!$B$23:$BC$1401,MATCH($A340,'Member Census'!$A$23:$A$1401,FALSE),MATCH(H$1,'Member Census'!$B$22:$BC$22,FALSE)))="",$G340,IFERROR(VLOOKUP(INDEX('Member Census'!$B$23:$BC$1401,MATCH($A340,'Member Census'!$A$23:$A$1401,FALSE),MATCH(H$1,'Member Census'!$B$22:$BC$22,FALSE)),Key!$D$2:$F$29,3,FALSE),"")),H339),"")</f>
        <v/>
      </c>
      <c r="I340" s="7" t="str">
        <f>IF(TRIM(INDEX('Member Census'!$B$23:$BC$1401,MATCH($A340,'Member Census'!$A$23:$A$1401,FALSE),MATCH(I$1,'Member Census'!$B$22:$BC$22,FALSE)))="","",INDEX('Member Census'!$B$23:$BC$1401,MATCH($A340,'Member Census'!$A$23:$A$1401,FALSE),MATCH(I$1,'Member Census'!$B$22:$BC$22,FALSE)))</f>
        <v/>
      </c>
      <c r="J340" s="7"/>
      <c r="K340" s="7" t="str">
        <f>LEFT(TRIM(IF(TRIM(INDEX('Member Census'!$B$23:$BC$1401,MATCH($A340,'Member Census'!$A$23:$A$1401,FALSE),MATCH(K$1,'Member Census'!$B$22:$BC$22,FALSE)))="",IF(AND(TRIM($E340)&lt;&gt;"",$D340&gt;1),K339,""),INDEX('Member Census'!$B$23:$BC$1401,MATCH($A340,'Member Census'!$A$23:$A$1401,FALSE),MATCH(K$1,'Member Census'!$B$22:$BC$22,FALSE)))),5)</f>
        <v/>
      </c>
      <c r="L340" s="7" t="str">
        <f t="shared" si="23"/>
        <v/>
      </c>
      <c r="M340" s="7" t="str">
        <f>IF(TRIM($E340)&lt;&gt;"",TRIM(IF(TRIM(INDEX('Member Census'!$B$23:$BC$1401,MATCH($A340,'Member Census'!$A$23:$A$1401,FALSE),MATCH(M$1,'Member Census'!$B$22:$BC$22,FALSE)))="",IF(AND(TRIM($E340)&lt;&gt;"",$D340&gt;1),M339,"N"),INDEX('Member Census'!$B$23:$BC$1401,MATCH($A340,'Member Census'!$A$23:$A$1401,FALSE),MATCH(M$1,'Member Census'!$B$22:$BC$22,FALSE)))),"")</f>
        <v/>
      </c>
      <c r="N340" s="7"/>
      <c r="O340" s="7" t="str">
        <f>TRIM(IF(TRIM(INDEX('Member Census'!$B$23:$BC$1401,MATCH($A340,'Member Census'!$A$23:$A$1401,FALSE),MATCH(O$1,'Member Census'!$B$22:$BC$22,FALSE)))="",IF(AND(TRIM($E340)&lt;&gt;"",$D340&gt;1),O339,""),INDEX('Member Census'!$B$23:$BC$1401,MATCH($A340,'Member Census'!$A$23:$A$1401,FALSE),MATCH(O$1,'Member Census'!$B$22:$BC$22,FALSE))))</f>
        <v/>
      </c>
      <c r="P340" s="7" t="str">
        <f>TRIM(IF(TRIM(INDEX('Member Census'!$B$23:$BC$1401,MATCH($A340,'Member Census'!$A$23:$A$1401,FALSE),MATCH(P$1,'Member Census'!$B$22:$BC$22,FALSE)))="",IF(AND(TRIM($E340)&lt;&gt;"",$D340&gt;1),P339,""),INDEX('Member Census'!$B$23:$BC$1401,MATCH($A340,'Member Census'!$A$23:$A$1401,FALSE),MATCH(P$1,'Member Census'!$B$22:$BC$22,FALSE))))</f>
        <v/>
      </c>
      <c r="Q340" s="7"/>
    </row>
    <row r="341" spans="1:17" x14ac:dyDescent="0.3">
      <c r="A341" s="1">
        <f t="shared" si="21"/>
        <v>334</v>
      </c>
      <c r="B341" s="3"/>
      <c r="C341" s="7" t="str">
        <f t="shared" si="22"/>
        <v/>
      </c>
      <c r="D341" s="7" t="str">
        <f t="shared" si="20"/>
        <v/>
      </c>
      <c r="E341" s="9" t="str">
        <f>IF(TRIM(INDEX('Member Census'!$B$23:$BC$1401,MATCH($A341,'Member Census'!$A$23:$A$1401,FALSE),MATCH(E$1,'Member Census'!$B$22:$BC$22,FALSE)))="","",VLOOKUP(INDEX('Member Census'!$B$23:$BC$1401,MATCH($A341,'Member Census'!$A$23:$A$1401,FALSE),MATCH(E$1,'Member Census'!$B$22:$BC$22,FALSE)),Key!$A$2:$B$27,2,FALSE))</f>
        <v/>
      </c>
      <c r="F341" s="10" t="str">
        <f>IF(TRIM(INDEX('Member Census'!$B$23:$BC$1401,MATCH($A341,'Member Census'!$A$23:$A$1401,FALSE),MATCH(F$1,'Member Census'!$B$22:$BC$22,FALSE)))="","",TEXT(TRIM(INDEX('Member Census'!$B$23:$BC$1401,MATCH($A341,'Member Census'!$A$23:$A$1401,FALSE),MATCH(F$1,'Member Census'!$B$22:$BC$22,FALSE))),"mmddyyyy"))</f>
        <v/>
      </c>
      <c r="G341" s="7" t="str">
        <f>IF(TRIM($E341)&lt;&gt;"",IF($D341=1,IFERROR(VLOOKUP(INDEX('Member Census'!$B$23:$BC$1401,MATCH($A341,'Member Census'!$A$23:$A$1401,FALSE),MATCH(G$1,'Member Census'!$B$22:$BC$22,FALSE)),Key!$C$2:$F$29,4,FALSE),""),G340),"")</f>
        <v/>
      </c>
      <c r="H341" s="7" t="str">
        <f>IF(TRIM($E341)&lt;&gt;"",IF($D341=1,IF(TRIM(INDEX('Member Census'!$B$23:$BC$1401,MATCH($A341,'Member Census'!$A$23:$A$1401,FALSE),MATCH(H$1,'Member Census'!$B$22:$BC$22,FALSE)))="",$G341,IFERROR(VLOOKUP(INDEX('Member Census'!$B$23:$BC$1401,MATCH($A341,'Member Census'!$A$23:$A$1401,FALSE),MATCH(H$1,'Member Census'!$B$22:$BC$22,FALSE)),Key!$D$2:$F$29,3,FALSE),"")),H340),"")</f>
        <v/>
      </c>
      <c r="I341" s="7" t="str">
        <f>IF(TRIM(INDEX('Member Census'!$B$23:$BC$1401,MATCH($A341,'Member Census'!$A$23:$A$1401,FALSE),MATCH(I$1,'Member Census'!$B$22:$BC$22,FALSE)))="","",INDEX('Member Census'!$B$23:$BC$1401,MATCH($A341,'Member Census'!$A$23:$A$1401,FALSE),MATCH(I$1,'Member Census'!$B$22:$BC$22,FALSE)))</f>
        <v/>
      </c>
      <c r="J341" s="7"/>
      <c r="K341" s="7" t="str">
        <f>LEFT(TRIM(IF(TRIM(INDEX('Member Census'!$B$23:$BC$1401,MATCH($A341,'Member Census'!$A$23:$A$1401,FALSE),MATCH(K$1,'Member Census'!$B$22:$BC$22,FALSE)))="",IF(AND(TRIM($E341)&lt;&gt;"",$D341&gt;1),K340,""),INDEX('Member Census'!$B$23:$BC$1401,MATCH($A341,'Member Census'!$A$23:$A$1401,FALSE),MATCH(K$1,'Member Census'!$B$22:$BC$22,FALSE)))),5)</f>
        <v/>
      </c>
      <c r="L341" s="7" t="str">
        <f t="shared" si="23"/>
        <v/>
      </c>
      <c r="M341" s="7" t="str">
        <f>IF(TRIM($E341)&lt;&gt;"",TRIM(IF(TRIM(INDEX('Member Census'!$B$23:$BC$1401,MATCH($A341,'Member Census'!$A$23:$A$1401,FALSE),MATCH(M$1,'Member Census'!$B$22:$BC$22,FALSE)))="",IF(AND(TRIM($E341)&lt;&gt;"",$D341&gt;1),M340,"N"),INDEX('Member Census'!$B$23:$BC$1401,MATCH($A341,'Member Census'!$A$23:$A$1401,FALSE),MATCH(M$1,'Member Census'!$B$22:$BC$22,FALSE)))),"")</f>
        <v/>
      </c>
      <c r="N341" s="7"/>
      <c r="O341" s="7" t="str">
        <f>TRIM(IF(TRIM(INDEX('Member Census'!$B$23:$BC$1401,MATCH($A341,'Member Census'!$A$23:$A$1401,FALSE),MATCH(O$1,'Member Census'!$B$22:$BC$22,FALSE)))="",IF(AND(TRIM($E341)&lt;&gt;"",$D341&gt;1),O340,""),INDEX('Member Census'!$B$23:$BC$1401,MATCH($A341,'Member Census'!$A$23:$A$1401,FALSE),MATCH(O$1,'Member Census'!$B$22:$BC$22,FALSE))))</f>
        <v/>
      </c>
      <c r="P341" s="7" t="str">
        <f>TRIM(IF(TRIM(INDEX('Member Census'!$B$23:$BC$1401,MATCH($A341,'Member Census'!$A$23:$A$1401,FALSE),MATCH(P$1,'Member Census'!$B$22:$BC$22,FALSE)))="",IF(AND(TRIM($E341)&lt;&gt;"",$D341&gt;1),P340,""),INDEX('Member Census'!$B$23:$BC$1401,MATCH($A341,'Member Census'!$A$23:$A$1401,FALSE),MATCH(P$1,'Member Census'!$B$22:$BC$22,FALSE))))</f>
        <v/>
      </c>
      <c r="Q341" s="7"/>
    </row>
    <row r="342" spans="1:17" x14ac:dyDescent="0.3">
      <c r="A342" s="1">
        <f t="shared" si="21"/>
        <v>335</v>
      </c>
      <c r="B342" s="3"/>
      <c r="C342" s="7" t="str">
        <f t="shared" si="22"/>
        <v/>
      </c>
      <c r="D342" s="7" t="str">
        <f t="shared" si="20"/>
        <v/>
      </c>
      <c r="E342" s="9" t="str">
        <f>IF(TRIM(INDEX('Member Census'!$B$23:$BC$1401,MATCH($A342,'Member Census'!$A$23:$A$1401,FALSE),MATCH(E$1,'Member Census'!$B$22:$BC$22,FALSE)))="","",VLOOKUP(INDEX('Member Census'!$B$23:$BC$1401,MATCH($A342,'Member Census'!$A$23:$A$1401,FALSE),MATCH(E$1,'Member Census'!$B$22:$BC$22,FALSE)),Key!$A$2:$B$27,2,FALSE))</f>
        <v/>
      </c>
      <c r="F342" s="10" t="str">
        <f>IF(TRIM(INDEX('Member Census'!$B$23:$BC$1401,MATCH($A342,'Member Census'!$A$23:$A$1401,FALSE),MATCH(F$1,'Member Census'!$B$22:$BC$22,FALSE)))="","",TEXT(TRIM(INDEX('Member Census'!$B$23:$BC$1401,MATCH($A342,'Member Census'!$A$23:$A$1401,FALSE),MATCH(F$1,'Member Census'!$B$22:$BC$22,FALSE))),"mmddyyyy"))</f>
        <v/>
      </c>
      <c r="G342" s="7" t="str">
        <f>IF(TRIM($E342)&lt;&gt;"",IF($D342=1,IFERROR(VLOOKUP(INDEX('Member Census'!$B$23:$BC$1401,MATCH($A342,'Member Census'!$A$23:$A$1401,FALSE),MATCH(G$1,'Member Census'!$B$22:$BC$22,FALSE)),Key!$C$2:$F$29,4,FALSE),""),G341),"")</f>
        <v/>
      </c>
      <c r="H342" s="7" t="str">
        <f>IF(TRIM($E342)&lt;&gt;"",IF($D342=1,IF(TRIM(INDEX('Member Census'!$B$23:$BC$1401,MATCH($A342,'Member Census'!$A$23:$A$1401,FALSE),MATCH(H$1,'Member Census'!$B$22:$BC$22,FALSE)))="",$G342,IFERROR(VLOOKUP(INDEX('Member Census'!$B$23:$BC$1401,MATCH($A342,'Member Census'!$A$23:$A$1401,FALSE),MATCH(H$1,'Member Census'!$B$22:$BC$22,FALSE)),Key!$D$2:$F$29,3,FALSE),"")),H341),"")</f>
        <v/>
      </c>
      <c r="I342" s="7" t="str">
        <f>IF(TRIM(INDEX('Member Census'!$B$23:$BC$1401,MATCH($A342,'Member Census'!$A$23:$A$1401,FALSE),MATCH(I$1,'Member Census'!$B$22:$BC$22,FALSE)))="","",INDEX('Member Census'!$B$23:$BC$1401,MATCH($A342,'Member Census'!$A$23:$A$1401,FALSE),MATCH(I$1,'Member Census'!$B$22:$BC$22,FALSE)))</f>
        <v/>
      </c>
      <c r="J342" s="7"/>
      <c r="K342" s="7" t="str">
        <f>LEFT(TRIM(IF(TRIM(INDEX('Member Census'!$B$23:$BC$1401,MATCH($A342,'Member Census'!$A$23:$A$1401,FALSE),MATCH(K$1,'Member Census'!$B$22:$BC$22,FALSE)))="",IF(AND(TRIM($E342)&lt;&gt;"",$D342&gt;1),K341,""),INDEX('Member Census'!$B$23:$BC$1401,MATCH($A342,'Member Census'!$A$23:$A$1401,FALSE),MATCH(K$1,'Member Census'!$B$22:$BC$22,FALSE)))),5)</f>
        <v/>
      </c>
      <c r="L342" s="7" t="str">
        <f t="shared" si="23"/>
        <v/>
      </c>
      <c r="M342" s="7" t="str">
        <f>IF(TRIM($E342)&lt;&gt;"",TRIM(IF(TRIM(INDEX('Member Census'!$B$23:$BC$1401,MATCH($A342,'Member Census'!$A$23:$A$1401,FALSE),MATCH(M$1,'Member Census'!$B$22:$BC$22,FALSE)))="",IF(AND(TRIM($E342)&lt;&gt;"",$D342&gt;1),M341,"N"),INDEX('Member Census'!$B$23:$BC$1401,MATCH($A342,'Member Census'!$A$23:$A$1401,FALSE),MATCH(M$1,'Member Census'!$B$22:$BC$22,FALSE)))),"")</f>
        <v/>
      </c>
      <c r="N342" s="7"/>
      <c r="O342" s="7" t="str">
        <f>TRIM(IF(TRIM(INDEX('Member Census'!$B$23:$BC$1401,MATCH($A342,'Member Census'!$A$23:$A$1401,FALSE),MATCH(O$1,'Member Census'!$B$22:$BC$22,FALSE)))="",IF(AND(TRIM($E342)&lt;&gt;"",$D342&gt;1),O341,""),INDEX('Member Census'!$B$23:$BC$1401,MATCH($A342,'Member Census'!$A$23:$A$1401,FALSE),MATCH(O$1,'Member Census'!$B$22:$BC$22,FALSE))))</f>
        <v/>
      </c>
      <c r="P342" s="7" t="str">
        <f>TRIM(IF(TRIM(INDEX('Member Census'!$B$23:$BC$1401,MATCH($A342,'Member Census'!$A$23:$A$1401,FALSE),MATCH(P$1,'Member Census'!$B$22:$BC$22,FALSE)))="",IF(AND(TRIM($E342)&lt;&gt;"",$D342&gt;1),P341,""),INDEX('Member Census'!$B$23:$BC$1401,MATCH($A342,'Member Census'!$A$23:$A$1401,FALSE),MATCH(P$1,'Member Census'!$B$22:$BC$22,FALSE))))</f>
        <v/>
      </c>
      <c r="Q342" s="7"/>
    </row>
    <row r="343" spans="1:17" x14ac:dyDescent="0.3">
      <c r="A343" s="1">
        <f t="shared" si="21"/>
        <v>336</v>
      </c>
      <c r="B343" s="3"/>
      <c r="C343" s="7" t="str">
        <f t="shared" si="22"/>
        <v/>
      </c>
      <c r="D343" s="7" t="str">
        <f t="shared" si="20"/>
        <v/>
      </c>
      <c r="E343" s="9" t="str">
        <f>IF(TRIM(INDEX('Member Census'!$B$23:$BC$1401,MATCH($A343,'Member Census'!$A$23:$A$1401,FALSE),MATCH(E$1,'Member Census'!$B$22:$BC$22,FALSE)))="","",VLOOKUP(INDEX('Member Census'!$B$23:$BC$1401,MATCH($A343,'Member Census'!$A$23:$A$1401,FALSE),MATCH(E$1,'Member Census'!$B$22:$BC$22,FALSE)),Key!$A$2:$B$27,2,FALSE))</f>
        <v/>
      </c>
      <c r="F343" s="10" t="str">
        <f>IF(TRIM(INDEX('Member Census'!$B$23:$BC$1401,MATCH($A343,'Member Census'!$A$23:$A$1401,FALSE),MATCH(F$1,'Member Census'!$B$22:$BC$22,FALSE)))="","",TEXT(TRIM(INDEX('Member Census'!$B$23:$BC$1401,MATCH($A343,'Member Census'!$A$23:$A$1401,FALSE),MATCH(F$1,'Member Census'!$B$22:$BC$22,FALSE))),"mmddyyyy"))</f>
        <v/>
      </c>
      <c r="G343" s="7" t="str">
        <f>IF(TRIM($E343)&lt;&gt;"",IF($D343=1,IFERROR(VLOOKUP(INDEX('Member Census'!$B$23:$BC$1401,MATCH($A343,'Member Census'!$A$23:$A$1401,FALSE),MATCH(G$1,'Member Census'!$B$22:$BC$22,FALSE)),Key!$C$2:$F$29,4,FALSE),""),G342),"")</f>
        <v/>
      </c>
      <c r="H343" s="7" t="str">
        <f>IF(TRIM($E343)&lt;&gt;"",IF($D343=1,IF(TRIM(INDEX('Member Census'!$B$23:$BC$1401,MATCH($A343,'Member Census'!$A$23:$A$1401,FALSE),MATCH(H$1,'Member Census'!$B$22:$BC$22,FALSE)))="",$G343,IFERROR(VLOOKUP(INDEX('Member Census'!$B$23:$BC$1401,MATCH($A343,'Member Census'!$A$23:$A$1401,FALSE),MATCH(H$1,'Member Census'!$B$22:$BC$22,FALSE)),Key!$D$2:$F$29,3,FALSE),"")),H342),"")</f>
        <v/>
      </c>
      <c r="I343" s="7" t="str">
        <f>IF(TRIM(INDEX('Member Census'!$B$23:$BC$1401,MATCH($A343,'Member Census'!$A$23:$A$1401,FALSE),MATCH(I$1,'Member Census'!$B$22:$BC$22,FALSE)))="","",INDEX('Member Census'!$B$23:$BC$1401,MATCH($A343,'Member Census'!$A$23:$A$1401,FALSE),MATCH(I$1,'Member Census'!$B$22:$BC$22,FALSE)))</f>
        <v/>
      </c>
      <c r="J343" s="7"/>
      <c r="K343" s="7" t="str">
        <f>LEFT(TRIM(IF(TRIM(INDEX('Member Census'!$B$23:$BC$1401,MATCH($A343,'Member Census'!$A$23:$A$1401,FALSE),MATCH(K$1,'Member Census'!$B$22:$BC$22,FALSE)))="",IF(AND(TRIM($E343)&lt;&gt;"",$D343&gt;1),K342,""),INDEX('Member Census'!$B$23:$BC$1401,MATCH($A343,'Member Census'!$A$23:$A$1401,FALSE),MATCH(K$1,'Member Census'!$B$22:$BC$22,FALSE)))),5)</f>
        <v/>
      </c>
      <c r="L343" s="7" t="str">
        <f t="shared" si="23"/>
        <v/>
      </c>
      <c r="M343" s="7" t="str">
        <f>IF(TRIM($E343)&lt;&gt;"",TRIM(IF(TRIM(INDEX('Member Census'!$B$23:$BC$1401,MATCH($A343,'Member Census'!$A$23:$A$1401,FALSE),MATCH(M$1,'Member Census'!$B$22:$BC$22,FALSE)))="",IF(AND(TRIM($E343)&lt;&gt;"",$D343&gt;1),M342,"N"),INDEX('Member Census'!$B$23:$BC$1401,MATCH($A343,'Member Census'!$A$23:$A$1401,FALSE),MATCH(M$1,'Member Census'!$B$22:$BC$22,FALSE)))),"")</f>
        <v/>
      </c>
      <c r="N343" s="7"/>
      <c r="O343" s="7" t="str">
        <f>TRIM(IF(TRIM(INDEX('Member Census'!$B$23:$BC$1401,MATCH($A343,'Member Census'!$A$23:$A$1401,FALSE),MATCH(O$1,'Member Census'!$B$22:$BC$22,FALSE)))="",IF(AND(TRIM($E343)&lt;&gt;"",$D343&gt;1),O342,""),INDEX('Member Census'!$B$23:$BC$1401,MATCH($A343,'Member Census'!$A$23:$A$1401,FALSE),MATCH(O$1,'Member Census'!$B$22:$BC$22,FALSE))))</f>
        <v/>
      </c>
      <c r="P343" s="7" t="str">
        <f>TRIM(IF(TRIM(INDEX('Member Census'!$B$23:$BC$1401,MATCH($A343,'Member Census'!$A$23:$A$1401,FALSE),MATCH(P$1,'Member Census'!$B$22:$BC$22,FALSE)))="",IF(AND(TRIM($E343)&lt;&gt;"",$D343&gt;1),P342,""),INDEX('Member Census'!$B$23:$BC$1401,MATCH($A343,'Member Census'!$A$23:$A$1401,FALSE),MATCH(P$1,'Member Census'!$B$22:$BC$22,FALSE))))</f>
        <v/>
      </c>
      <c r="Q343" s="7"/>
    </row>
    <row r="344" spans="1:17" x14ac:dyDescent="0.3">
      <c r="A344" s="1">
        <f t="shared" si="21"/>
        <v>337</v>
      </c>
      <c r="B344" s="3"/>
      <c r="C344" s="7" t="str">
        <f t="shared" si="22"/>
        <v/>
      </c>
      <c r="D344" s="7" t="str">
        <f t="shared" si="20"/>
        <v/>
      </c>
      <c r="E344" s="9" t="str">
        <f>IF(TRIM(INDEX('Member Census'!$B$23:$BC$1401,MATCH($A344,'Member Census'!$A$23:$A$1401,FALSE),MATCH(E$1,'Member Census'!$B$22:$BC$22,FALSE)))="","",VLOOKUP(INDEX('Member Census'!$B$23:$BC$1401,MATCH($A344,'Member Census'!$A$23:$A$1401,FALSE),MATCH(E$1,'Member Census'!$B$22:$BC$22,FALSE)),Key!$A$2:$B$27,2,FALSE))</f>
        <v/>
      </c>
      <c r="F344" s="10" t="str">
        <f>IF(TRIM(INDEX('Member Census'!$B$23:$BC$1401,MATCH($A344,'Member Census'!$A$23:$A$1401,FALSE),MATCH(F$1,'Member Census'!$B$22:$BC$22,FALSE)))="","",TEXT(TRIM(INDEX('Member Census'!$B$23:$BC$1401,MATCH($A344,'Member Census'!$A$23:$A$1401,FALSE),MATCH(F$1,'Member Census'!$B$22:$BC$22,FALSE))),"mmddyyyy"))</f>
        <v/>
      </c>
      <c r="G344" s="7" t="str">
        <f>IF(TRIM($E344)&lt;&gt;"",IF($D344=1,IFERROR(VLOOKUP(INDEX('Member Census'!$B$23:$BC$1401,MATCH($A344,'Member Census'!$A$23:$A$1401,FALSE),MATCH(G$1,'Member Census'!$B$22:$BC$22,FALSE)),Key!$C$2:$F$29,4,FALSE),""),G343),"")</f>
        <v/>
      </c>
      <c r="H344" s="7" t="str">
        <f>IF(TRIM($E344)&lt;&gt;"",IF($D344=1,IF(TRIM(INDEX('Member Census'!$B$23:$BC$1401,MATCH($A344,'Member Census'!$A$23:$A$1401,FALSE),MATCH(H$1,'Member Census'!$B$22:$BC$22,FALSE)))="",$G344,IFERROR(VLOOKUP(INDEX('Member Census'!$B$23:$BC$1401,MATCH($A344,'Member Census'!$A$23:$A$1401,FALSE),MATCH(H$1,'Member Census'!$B$22:$BC$22,FALSE)),Key!$D$2:$F$29,3,FALSE),"")),H343),"")</f>
        <v/>
      </c>
      <c r="I344" s="7" t="str">
        <f>IF(TRIM(INDEX('Member Census'!$B$23:$BC$1401,MATCH($A344,'Member Census'!$A$23:$A$1401,FALSE),MATCH(I$1,'Member Census'!$B$22:$BC$22,FALSE)))="","",INDEX('Member Census'!$B$23:$BC$1401,MATCH($A344,'Member Census'!$A$23:$A$1401,FALSE),MATCH(I$1,'Member Census'!$B$22:$BC$22,FALSE)))</f>
        <v/>
      </c>
      <c r="J344" s="7"/>
      <c r="K344" s="7" t="str">
        <f>LEFT(TRIM(IF(TRIM(INDEX('Member Census'!$B$23:$BC$1401,MATCH($A344,'Member Census'!$A$23:$A$1401,FALSE),MATCH(K$1,'Member Census'!$B$22:$BC$22,FALSE)))="",IF(AND(TRIM($E344)&lt;&gt;"",$D344&gt;1),K343,""),INDEX('Member Census'!$B$23:$BC$1401,MATCH($A344,'Member Census'!$A$23:$A$1401,FALSE),MATCH(K$1,'Member Census'!$B$22:$BC$22,FALSE)))),5)</f>
        <v/>
      </c>
      <c r="L344" s="7" t="str">
        <f t="shared" si="23"/>
        <v/>
      </c>
      <c r="M344" s="7" t="str">
        <f>IF(TRIM($E344)&lt;&gt;"",TRIM(IF(TRIM(INDEX('Member Census'!$B$23:$BC$1401,MATCH($A344,'Member Census'!$A$23:$A$1401,FALSE),MATCH(M$1,'Member Census'!$B$22:$BC$22,FALSE)))="",IF(AND(TRIM($E344)&lt;&gt;"",$D344&gt;1),M343,"N"),INDEX('Member Census'!$B$23:$BC$1401,MATCH($A344,'Member Census'!$A$23:$A$1401,FALSE),MATCH(M$1,'Member Census'!$B$22:$BC$22,FALSE)))),"")</f>
        <v/>
      </c>
      <c r="N344" s="7"/>
      <c r="O344" s="7" t="str">
        <f>TRIM(IF(TRIM(INDEX('Member Census'!$B$23:$BC$1401,MATCH($A344,'Member Census'!$A$23:$A$1401,FALSE),MATCH(O$1,'Member Census'!$B$22:$BC$22,FALSE)))="",IF(AND(TRIM($E344)&lt;&gt;"",$D344&gt;1),O343,""),INDEX('Member Census'!$B$23:$BC$1401,MATCH($A344,'Member Census'!$A$23:$A$1401,FALSE),MATCH(O$1,'Member Census'!$B$22:$BC$22,FALSE))))</f>
        <v/>
      </c>
      <c r="P344" s="7" t="str">
        <f>TRIM(IF(TRIM(INDEX('Member Census'!$B$23:$BC$1401,MATCH($A344,'Member Census'!$A$23:$A$1401,FALSE),MATCH(P$1,'Member Census'!$B$22:$BC$22,FALSE)))="",IF(AND(TRIM($E344)&lt;&gt;"",$D344&gt;1),P343,""),INDEX('Member Census'!$B$23:$BC$1401,MATCH($A344,'Member Census'!$A$23:$A$1401,FALSE),MATCH(P$1,'Member Census'!$B$22:$BC$22,FALSE))))</f>
        <v/>
      </c>
      <c r="Q344" s="7"/>
    </row>
    <row r="345" spans="1:17" x14ac:dyDescent="0.3">
      <c r="A345" s="1">
        <f t="shared" si="21"/>
        <v>338</v>
      </c>
      <c r="B345" s="3"/>
      <c r="C345" s="7" t="str">
        <f t="shared" si="22"/>
        <v/>
      </c>
      <c r="D345" s="7" t="str">
        <f t="shared" si="20"/>
        <v/>
      </c>
      <c r="E345" s="9" t="str">
        <f>IF(TRIM(INDEX('Member Census'!$B$23:$BC$1401,MATCH($A345,'Member Census'!$A$23:$A$1401,FALSE),MATCH(E$1,'Member Census'!$B$22:$BC$22,FALSE)))="","",VLOOKUP(INDEX('Member Census'!$B$23:$BC$1401,MATCH($A345,'Member Census'!$A$23:$A$1401,FALSE),MATCH(E$1,'Member Census'!$B$22:$BC$22,FALSE)),Key!$A$2:$B$27,2,FALSE))</f>
        <v/>
      </c>
      <c r="F345" s="10" t="str">
        <f>IF(TRIM(INDEX('Member Census'!$B$23:$BC$1401,MATCH($A345,'Member Census'!$A$23:$A$1401,FALSE),MATCH(F$1,'Member Census'!$B$22:$BC$22,FALSE)))="","",TEXT(TRIM(INDEX('Member Census'!$B$23:$BC$1401,MATCH($A345,'Member Census'!$A$23:$A$1401,FALSE),MATCH(F$1,'Member Census'!$B$22:$BC$22,FALSE))),"mmddyyyy"))</f>
        <v/>
      </c>
      <c r="G345" s="7" t="str">
        <f>IF(TRIM($E345)&lt;&gt;"",IF($D345=1,IFERROR(VLOOKUP(INDEX('Member Census'!$B$23:$BC$1401,MATCH($A345,'Member Census'!$A$23:$A$1401,FALSE),MATCH(G$1,'Member Census'!$B$22:$BC$22,FALSE)),Key!$C$2:$F$29,4,FALSE),""),G344),"")</f>
        <v/>
      </c>
      <c r="H345" s="7" t="str">
        <f>IF(TRIM($E345)&lt;&gt;"",IF($D345=1,IF(TRIM(INDEX('Member Census'!$B$23:$BC$1401,MATCH($A345,'Member Census'!$A$23:$A$1401,FALSE),MATCH(H$1,'Member Census'!$B$22:$BC$22,FALSE)))="",$G345,IFERROR(VLOOKUP(INDEX('Member Census'!$B$23:$BC$1401,MATCH($A345,'Member Census'!$A$23:$A$1401,FALSE),MATCH(H$1,'Member Census'!$B$22:$BC$22,FALSE)),Key!$D$2:$F$29,3,FALSE),"")),H344),"")</f>
        <v/>
      </c>
      <c r="I345" s="7" t="str">
        <f>IF(TRIM(INDEX('Member Census'!$B$23:$BC$1401,MATCH($A345,'Member Census'!$A$23:$A$1401,FALSE),MATCH(I$1,'Member Census'!$B$22:$BC$22,FALSE)))="","",INDEX('Member Census'!$B$23:$BC$1401,MATCH($A345,'Member Census'!$A$23:$A$1401,FALSE),MATCH(I$1,'Member Census'!$B$22:$BC$22,FALSE)))</f>
        <v/>
      </c>
      <c r="J345" s="7"/>
      <c r="K345" s="7" t="str">
        <f>LEFT(TRIM(IF(TRIM(INDEX('Member Census'!$B$23:$BC$1401,MATCH($A345,'Member Census'!$A$23:$A$1401,FALSE),MATCH(K$1,'Member Census'!$B$22:$BC$22,FALSE)))="",IF(AND(TRIM($E345)&lt;&gt;"",$D345&gt;1),K344,""),INDEX('Member Census'!$B$23:$BC$1401,MATCH($A345,'Member Census'!$A$23:$A$1401,FALSE),MATCH(K$1,'Member Census'!$B$22:$BC$22,FALSE)))),5)</f>
        <v/>
      </c>
      <c r="L345" s="7" t="str">
        <f t="shared" si="23"/>
        <v/>
      </c>
      <c r="M345" s="7" t="str">
        <f>IF(TRIM($E345)&lt;&gt;"",TRIM(IF(TRIM(INDEX('Member Census'!$B$23:$BC$1401,MATCH($A345,'Member Census'!$A$23:$A$1401,FALSE),MATCH(M$1,'Member Census'!$B$22:$BC$22,FALSE)))="",IF(AND(TRIM($E345)&lt;&gt;"",$D345&gt;1),M344,"N"),INDEX('Member Census'!$B$23:$BC$1401,MATCH($A345,'Member Census'!$A$23:$A$1401,FALSE),MATCH(M$1,'Member Census'!$B$22:$BC$22,FALSE)))),"")</f>
        <v/>
      </c>
      <c r="N345" s="7"/>
      <c r="O345" s="7" t="str">
        <f>TRIM(IF(TRIM(INDEX('Member Census'!$B$23:$BC$1401,MATCH($A345,'Member Census'!$A$23:$A$1401,FALSE),MATCH(O$1,'Member Census'!$B$22:$BC$22,FALSE)))="",IF(AND(TRIM($E345)&lt;&gt;"",$D345&gt;1),O344,""),INDEX('Member Census'!$B$23:$BC$1401,MATCH($A345,'Member Census'!$A$23:$A$1401,FALSE),MATCH(O$1,'Member Census'!$B$22:$BC$22,FALSE))))</f>
        <v/>
      </c>
      <c r="P345" s="7" t="str">
        <f>TRIM(IF(TRIM(INDEX('Member Census'!$B$23:$BC$1401,MATCH($A345,'Member Census'!$A$23:$A$1401,FALSE),MATCH(P$1,'Member Census'!$B$22:$BC$22,FALSE)))="",IF(AND(TRIM($E345)&lt;&gt;"",$D345&gt;1),P344,""),INDEX('Member Census'!$B$23:$BC$1401,MATCH($A345,'Member Census'!$A$23:$A$1401,FALSE),MATCH(P$1,'Member Census'!$B$22:$BC$22,FALSE))))</f>
        <v/>
      </c>
      <c r="Q345" s="7"/>
    </row>
    <row r="346" spans="1:17" x14ac:dyDescent="0.3">
      <c r="A346" s="1">
        <f t="shared" si="21"/>
        <v>339</v>
      </c>
      <c r="B346" s="3"/>
      <c r="C346" s="7" t="str">
        <f t="shared" si="22"/>
        <v/>
      </c>
      <c r="D346" s="7" t="str">
        <f t="shared" si="20"/>
        <v/>
      </c>
      <c r="E346" s="9" t="str">
        <f>IF(TRIM(INDEX('Member Census'!$B$23:$BC$1401,MATCH($A346,'Member Census'!$A$23:$A$1401,FALSE),MATCH(E$1,'Member Census'!$B$22:$BC$22,FALSE)))="","",VLOOKUP(INDEX('Member Census'!$B$23:$BC$1401,MATCH($A346,'Member Census'!$A$23:$A$1401,FALSE),MATCH(E$1,'Member Census'!$B$22:$BC$22,FALSE)),Key!$A$2:$B$27,2,FALSE))</f>
        <v/>
      </c>
      <c r="F346" s="10" t="str">
        <f>IF(TRIM(INDEX('Member Census'!$B$23:$BC$1401,MATCH($A346,'Member Census'!$A$23:$A$1401,FALSE),MATCH(F$1,'Member Census'!$B$22:$BC$22,FALSE)))="","",TEXT(TRIM(INDEX('Member Census'!$B$23:$BC$1401,MATCH($A346,'Member Census'!$A$23:$A$1401,FALSE),MATCH(F$1,'Member Census'!$B$22:$BC$22,FALSE))),"mmddyyyy"))</f>
        <v/>
      </c>
      <c r="G346" s="7" t="str">
        <f>IF(TRIM($E346)&lt;&gt;"",IF($D346=1,IFERROR(VLOOKUP(INDEX('Member Census'!$B$23:$BC$1401,MATCH($A346,'Member Census'!$A$23:$A$1401,FALSE),MATCH(G$1,'Member Census'!$B$22:$BC$22,FALSE)),Key!$C$2:$F$29,4,FALSE),""),G345),"")</f>
        <v/>
      </c>
      <c r="H346" s="7" t="str">
        <f>IF(TRIM($E346)&lt;&gt;"",IF($D346=1,IF(TRIM(INDEX('Member Census'!$B$23:$BC$1401,MATCH($A346,'Member Census'!$A$23:$A$1401,FALSE),MATCH(H$1,'Member Census'!$B$22:$BC$22,FALSE)))="",$G346,IFERROR(VLOOKUP(INDEX('Member Census'!$B$23:$BC$1401,MATCH($A346,'Member Census'!$A$23:$A$1401,FALSE),MATCH(H$1,'Member Census'!$B$22:$BC$22,FALSE)),Key!$D$2:$F$29,3,FALSE),"")),H345),"")</f>
        <v/>
      </c>
      <c r="I346" s="7" t="str">
        <f>IF(TRIM(INDEX('Member Census'!$B$23:$BC$1401,MATCH($A346,'Member Census'!$A$23:$A$1401,FALSE),MATCH(I$1,'Member Census'!$B$22:$BC$22,FALSE)))="","",INDEX('Member Census'!$B$23:$BC$1401,MATCH($A346,'Member Census'!$A$23:$A$1401,FALSE),MATCH(I$1,'Member Census'!$B$22:$BC$22,FALSE)))</f>
        <v/>
      </c>
      <c r="J346" s="7"/>
      <c r="K346" s="7" t="str">
        <f>LEFT(TRIM(IF(TRIM(INDEX('Member Census'!$B$23:$BC$1401,MATCH($A346,'Member Census'!$A$23:$A$1401,FALSE),MATCH(K$1,'Member Census'!$B$22:$BC$22,FALSE)))="",IF(AND(TRIM($E346)&lt;&gt;"",$D346&gt;1),K345,""),INDEX('Member Census'!$B$23:$BC$1401,MATCH($A346,'Member Census'!$A$23:$A$1401,FALSE),MATCH(K$1,'Member Census'!$B$22:$BC$22,FALSE)))),5)</f>
        <v/>
      </c>
      <c r="L346" s="7" t="str">
        <f t="shared" si="23"/>
        <v/>
      </c>
      <c r="M346" s="7" t="str">
        <f>IF(TRIM($E346)&lt;&gt;"",TRIM(IF(TRIM(INDEX('Member Census'!$B$23:$BC$1401,MATCH($A346,'Member Census'!$A$23:$A$1401,FALSE),MATCH(M$1,'Member Census'!$B$22:$BC$22,FALSE)))="",IF(AND(TRIM($E346)&lt;&gt;"",$D346&gt;1),M345,"N"),INDEX('Member Census'!$B$23:$BC$1401,MATCH($A346,'Member Census'!$A$23:$A$1401,FALSE),MATCH(M$1,'Member Census'!$B$22:$BC$22,FALSE)))),"")</f>
        <v/>
      </c>
      <c r="N346" s="7"/>
      <c r="O346" s="7" t="str">
        <f>TRIM(IF(TRIM(INDEX('Member Census'!$B$23:$BC$1401,MATCH($A346,'Member Census'!$A$23:$A$1401,FALSE),MATCH(O$1,'Member Census'!$B$22:$BC$22,FALSE)))="",IF(AND(TRIM($E346)&lt;&gt;"",$D346&gt;1),O345,""),INDEX('Member Census'!$B$23:$BC$1401,MATCH($A346,'Member Census'!$A$23:$A$1401,FALSE),MATCH(O$1,'Member Census'!$B$22:$BC$22,FALSE))))</f>
        <v/>
      </c>
      <c r="P346" s="7" t="str">
        <f>TRIM(IF(TRIM(INDEX('Member Census'!$B$23:$BC$1401,MATCH($A346,'Member Census'!$A$23:$A$1401,FALSE),MATCH(P$1,'Member Census'!$B$22:$BC$22,FALSE)))="",IF(AND(TRIM($E346)&lt;&gt;"",$D346&gt;1),P345,""),INDEX('Member Census'!$B$23:$BC$1401,MATCH($A346,'Member Census'!$A$23:$A$1401,FALSE),MATCH(P$1,'Member Census'!$B$22:$BC$22,FALSE))))</f>
        <v/>
      </c>
      <c r="Q346" s="7"/>
    </row>
    <row r="347" spans="1:17" x14ac:dyDescent="0.3">
      <c r="A347" s="1">
        <f t="shared" si="21"/>
        <v>340</v>
      </c>
      <c r="B347" s="3"/>
      <c r="C347" s="7" t="str">
        <f t="shared" si="22"/>
        <v/>
      </c>
      <c r="D347" s="7" t="str">
        <f t="shared" si="20"/>
        <v/>
      </c>
      <c r="E347" s="9" t="str">
        <f>IF(TRIM(INDEX('Member Census'!$B$23:$BC$1401,MATCH($A347,'Member Census'!$A$23:$A$1401,FALSE),MATCH(E$1,'Member Census'!$B$22:$BC$22,FALSE)))="","",VLOOKUP(INDEX('Member Census'!$B$23:$BC$1401,MATCH($A347,'Member Census'!$A$23:$A$1401,FALSE),MATCH(E$1,'Member Census'!$B$22:$BC$22,FALSE)),Key!$A$2:$B$27,2,FALSE))</f>
        <v/>
      </c>
      <c r="F347" s="10" t="str">
        <f>IF(TRIM(INDEX('Member Census'!$B$23:$BC$1401,MATCH($A347,'Member Census'!$A$23:$A$1401,FALSE),MATCH(F$1,'Member Census'!$B$22:$BC$22,FALSE)))="","",TEXT(TRIM(INDEX('Member Census'!$B$23:$BC$1401,MATCH($A347,'Member Census'!$A$23:$A$1401,FALSE),MATCH(F$1,'Member Census'!$B$22:$BC$22,FALSE))),"mmddyyyy"))</f>
        <v/>
      </c>
      <c r="G347" s="7" t="str">
        <f>IF(TRIM($E347)&lt;&gt;"",IF($D347=1,IFERROR(VLOOKUP(INDEX('Member Census'!$B$23:$BC$1401,MATCH($A347,'Member Census'!$A$23:$A$1401,FALSE),MATCH(G$1,'Member Census'!$B$22:$BC$22,FALSE)),Key!$C$2:$F$29,4,FALSE),""),G346),"")</f>
        <v/>
      </c>
      <c r="H347" s="7" t="str">
        <f>IF(TRIM($E347)&lt;&gt;"",IF($D347=1,IF(TRIM(INDEX('Member Census'!$B$23:$BC$1401,MATCH($A347,'Member Census'!$A$23:$A$1401,FALSE),MATCH(H$1,'Member Census'!$B$22:$BC$22,FALSE)))="",$G347,IFERROR(VLOOKUP(INDEX('Member Census'!$B$23:$BC$1401,MATCH($A347,'Member Census'!$A$23:$A$1401,FALSE),MATCH(H$1,'Member Census'!$B$22:$BC$22,FALSE)),Key!$D$2:$F$29,3,FALSE),"")),H346),"")</f>
        <v/>
      </c>
      <c r="I347" s="7" t="str">
        <f>IF(TRIM(INDEX('Member Census'!$B$23:$BC$1401,MATCH($A347,'Member Census'!$A$23:$A$1401,FALSE),MATCH(I$1,'Member Census'!$B$22:$BC$22,FALSE)))="","",INDEX('Member Census'!$B$23:$BC$1401,MATCH($A347,'Member Census'!$A$23:$A$1401,FALSE),MATCH(I$1,'Member Census'!$B$22:$BC$22,FALSE)))</f>
        <v/>
      </c>
      <c r="J347" s="7"/>
      <c r="K347" s="7" t="str">
        <f>LEFT(TRIM(IF(TRIM(INDEX('Member Census'!$B$23:$BC$1401,MATCH($A347,'Member Census'!$A$23:$A$1401,FALSE),MATCH(K$1,'Member Census'!$B$22:$BC$22,FALSE)))="",IF(AND(TRIM($E347)&lt;&gt;"",$D347&gt;1),K346,""),INDEX('Member Census'!$B$23:$BC$1401,MATCH($A347,'Member Census'!$A$23:$A$1401,FALSE),MATCH(K$1,'Member Census'!$B$22:$BC$22,FALSE)))),5)</f>
        <v/>
      </c>
      <c r="L347" s="7" t="str">
        <f t="shared" si="23"/>
        <v/>
      </c>
      <c r="M347" s="7" t="str">
        <f>IF(TRIM($E347)&lt;&gt;"",TRIM(IF(TRIM(INDEX('Member Census'!$B$23:$BC$1401,MATCH($A347,'Member Census'!$A$23:$A$1401,FALSE),MATCH(M$1,'Member Census'!$B$22:$BC$22,FALSE)))="",IF(AND(TRIM($E347)&lt;&gt;"",$D347&gt;1),M346,"N"),INDEX('Member Census'!$B$23:$BC$1401,MATCH($A347,'Member Census'!$A$23:$A$1401,FALSE),MATCH(M$1,'Member Census'!$B$22:$BC$22,FALSE)))),"")</f>
        <v/>
      </c>
      <c r="N347" s="7"/>
      <c r="O347" s="7" t="str">
        <f>TRIM(IF(TRIM(INDEX('Member Census'!$B$23:$BC$1401,MATCH($A347,'Member Census'!$A$23:$A$1401,FALSE),MATCH(O$1,'Member Census'!$B$22:$BC$22,FALSE)))="",IF(AND(TRIM($E347)&lt;&gt;"",$D347&gt;1),O346,""),INDEX('Member Census'!$B$23:$BC$1401,MATCH($A347,'Member Census'!$A$23:$A$1401,FALSE),MATCH(O$1,'Member Census'!$B$22:$BC$22,FALSE))))</f>
        <v/>
      </c>
      <c r="P347" s="7" t="str">
        <f>TRIM(IF(TRIM(INDEX('Member Census'!$B$23:$BC$1401,MATCH($A347,'Member Census'!$A$23:$A$1401,FALSE),MATCH(P$1,'Member Census'!$B$22:$BC$22,FALSE)))="",IF(AND(TRIM($E347)&lt;&gt;"",$D347&gt;1),P346,""),INDEX('Member Census'!$B$23:$BC$1401,MATCH($A347,'Member Census'!$A$23:$A$1401,FALSE),MATCH(P$1,'Member Census'!$B$22:$BC$22,FALSE))))</f>
        <v/>
      </c>
      <c r="Q347" s="7"/>
    </row>
    <row r="348" spans="1:17" x14ac:dyDescent="0.3">
      <c r="A348" s="1">
        <f t="shared" si="21"/>
        <v>341</v>
      </c>
      <c r="B348" s="3"/>
      <c r="C348" s="7" t="str">
        <f t="shared" si="22"/>
        <v/>
      </c>
      <c r="D348" s="7" t="str">
        <f t="shared" si="20"/>
        <v/>
      </c>
      <c r="E348" s="9" t="str">
        <f>IF(TRIM(INDEX('Member Census'!$B$23:$BC$1401,MATCH($A348,'Member Census'!$A$23:$A$1401,FALSE),MATCH(E$1,'Member Census'!$B$22:$BC$22,FALSE)))="","",VLOOKUP(INDEX('Member Census'!$B$23:$BC$1401,MATCH($A348,'Member Census'!$A$23:$A$1401,FALSE),MATCH(E$1,'Member Census'!$B$22:$BC$22,FALSE)),Key!$A$2:$B$27,2,FALSE))</f>
        <v/>
      </c>
      <c r="F348" s="10" t="str">
        <f>IF(TRIM(INDEX('Member Census'!$B$23:$BC$1401,MATCH($A348,'Member Census'!$A$23:$A$1401,FALSE),MATCH(F$1,'Member Census'!$B$22:$BC$22,FALSE)))="","",TEXT(TRIM(INDEX('Member Census'!$B$23:$BC$1401,MATCH($A348,'Member Census'!$A$23:$A$1401,FALSE),MATCH(F$1,'Member Census'!$B$22:$BC$22,FALSE))),"mmddyyyy"))</f>
        <v/>
      </c>
      <c r="G348" s="7" t="str">
        <f>IF(TRIM($E348)&lt;&gt;"",IF($D348=1,IFERROR(VLOOKUP(INDEX('Member Census'!$B$23:$BC$1401,MATCH($A348,'Member Census'!$A$23:$A$1401,FALSE),MATCH(G$1,'Member Census'!$B$22:$BC$22,FALSE)),Key!$C$2:$F$29,4,FALSE),""),G347),"")</f>
        <v/>
      </c>
      <c r="H348" s="7" t="str">
        <f>IF(TRIM($E348)&lt;&gt;"",IF($D348=1,IF(TRIM(INDEX('Member Census'!$B$23:$BC$1401,MATCH($A348,'Member Census'!$A$23:$A$1401,FALSE),MATCH(H$1,'Member Census'!$B$22:$BC$22,FALSE)))="",$G348,IFERROR(VLOOKUP(INDEX('Member Census'!$B$23:$BC$1401,MATCH($A348,'Member Census'!$A$23:$A$1401,FALSE),MATCH(H$1,'Member Census'!$B$22:$BC$22,FALSE)),Key!$D$2:$F$29,3,FALSE),"")),H347),"")</f>
        <v/>
      </c>
      <c r="I348" s="7" t="str">
        <f>IF(TRIM(INDEX('Member Census'!$B$23:$BC$1401,MATCH($A348,'Member Census'!$A$23:$A$1401,FALSE),MATCH(I$1,'Member Census'!$B$22:$BC$22,FALSE)))="","",INDEX('Member Census'!$B$23:$BC$1401,MATCH($A348,'Member Census'!$A$23:$A$1401,FALSE),MATCH(I$1,'Member Census'!$B$22:$BC$22,FALSE)))</f>
        <v/>
      </c>
      <c r="J348" s="7"/>
      <c r="K348" s="7" t="str">
        <f>LEFT(TRIM(IF(TRIM(INDEX('Member Census'!$B$23:$BC$1401,MATCH($A348,'Member Census'!$A$23:$A$1401,FALSE),MATCH(K$1,'Member Census'!$B$22:$BC$22,FALSE)))="",IF(AND(TRIM($E348)&lt;&gt;"",$D348&gt;1),K347,""),INDEX('Member Census'!$B$23:$BC$1401,MATCH($A348,'Member Census'!$A$23:$A$1401,FALSE),MATCH(K$1,'Member Census'!$B$22:$BC$22,FALSE)))),5)</f>
        <v/>
      </c>
      <c r="L348" s="7" t="str">
        <f t="shared" si="23"/>
        <v/>
      </c>
      <c r="M348" s="7" t="str">
        <f>IF(TRIM($E348)&lt;&gt;"",TRIM(IF(TRIM(INDEX('Member Census'!$B$23:$BC$1401,MATCH($A348,'Member Census'!$A$23:$A$1401,FALSE),MATCH(M$1,'Member Census'!$B$22:$BC$22,FALSE)))="",IF(AND(TRIM($E348)&lt;&gt;"",$D348&gt;1),M347,"N"),INDEX('Member Census'!$B$23:$BC$1401,MATCH($A348,'Member Census'!$A$23:$A$1401,FALSE),MATCH(M$1,'Member Census'!$B$22:$BC$22,FALSE)))),"")</f>
        <v/>
      </c>
      <c r="N348" s="7"/>
      <c r="O348" s="7" t="str">
        <f>TRIM(IF(TRIM(INDEX('Member Census'!$B$23:$BC$1401,MATCH($A348,'Member Census'!$A$23:$A$1401,FALSE),MATCH(O$1,'Member Census'!$B$22:$BC$22,FALSE)))="",IF(AND(TRIM($E348)&lt;&gt;"",$D348&gt;1),O347,""),INDEX('Member Census'!$B$23:$BC$1401,MATCH($A348,'Member Census'!$A$23:$A$1401,FALSE),MATCH(O$1,'Member Census'!$B$22:$BC$22,FALSE))))</f>
        <v/>
      </c>
      <c r="P348" s="7" t="str">
        <f>TRIM(IF(TRIM(INDEX('Member Census'!$B$23:$BC$1401,MATCH($A348,'Member Census'!$A$23:$A$1401,FALSE),MATCH(P$1,'Member Census'!$B$22:$BC$22,FALSE)))="",IF(AND(TRIM($E348)&lt;&gt;"",$D348&gt;1),P347,""),INDEX('Member Census'!$B$23:$BC$1401,MATCH($A348,'Member Census'!$A$23:$A$1401,FALSE),MATCH(P$1,'Member Census'!$B$22:$BC$22,FALSE))))</f>
        <v/>
      </c>
      <c r="Q348" s="7"/>
    </row>
    <row r="349" spans="1:17" x14ac:dyDescent="0.3">
      <c r="A349" s="1">
        <f t="shared" si="21"/>
        <v>342</v>
      </c>
      <c r="B349" s="3"/>
      <c r="C349" s="7" t="str">
        <f t="shared" si="22"/>
        <v/>
      </c>
      <c r="D349" s="7" t="str">
        <f t="shared" si="20"/>
        <v/>
      </c>
      <c r="E349" s="9" t="str">
        <f>IF(TRIM(INDEX('Member Census'!$B$23:$BC$1401,MATCH($A349,'Member Census'!$A$23:$A$1401,FALSE),MATCH(E$1,'Member Census'!$B$22:$BC$22,FALSE)))="","",VLOOKUP(INDEX('Member Census'!$B$23:$BC$1401,MATCH($A349,'Member Census'!$A$23:$A$1401,FALSE),MATCH(E$1,'Member Census'!$B$22:$BC$22,FALSE)),Key!$A$2:$B$27,2,FALSE))</f>
        <v/>
      </c>
      <c r="F349" s="10" t="str">
        <f>IF(TRIM(INDEX('Member Census'!$B$23:$BC$1401,MATCH($A349,'Member Census'!$A$23:$A$1401,FALSE),MATCH(F$1,'Member Census'!$B$22:$BC$22,FALSE)))="","",TEXT(TRIM(INDEX('Member Census'!$B$23:$BC$1401,MATCH($A349,'Member Census'!$A$23:$A$1401,FALSE),MATCH(F$1,'Member Census'!$B$22:$BC$22,FALSE))),"mmddyyyy"))</f>
        <v/>
      </c>
      <c r="G349" s="7" t="str">
        <f>IF(TRIM($E349)&lt;&gt;"",IF($D349=1,IFERROR(VLOOKUP(INDEX('Member Census'!$B$23:$BC$1401,MATCH($A349,'Member Census'!$A$23:$A$1401,FALSE),MATCH(G$1,'Member Census'!$B$22:$BC$22,FALSE)),Key!$C$2:$F$29,4,FALSE),""),G348),"")</f>
        <v/>
      </c>
      <c r="H349" s="7" t="str">
        <f>IF(TRIM($E349)&lt;&gt;"",IF($D349=1,IF(TRIM(INDEX('Member Census'!$B$23:$BC$1401,MATCH($A349,'Member Census'!$A$23:$A$1401,FALSE),MATCH(H$1,'Member Census'!$B$22:$BC$22,FALSE)))="",$G349,IFERROR(VLOOKUP(INDEX('Member Census'!$B$23:$BC$1401,MATCH($A349,'Member Census'!$A$23:$A$1401,FALSE),MATCH(H$1,'Member Census'!$B$22:$BC$22,FALSE)),Key!$D$2:$F$29,3,FALSE),"")),H348),"")</f>
        <v/>
      </c>
      <c r="I349" s="7" t="str">
        <f>IF(TRIM(INDEX('Member Census'!$B$23:$BC$1401,MATCH($A349,'Member Census'!$A$23:$A$1401,FALSE),MATCH(I$1,'Member Census'!$B$22:$BC$22,FALSE)))="","",INDEX('Member Census'!$B$23:$BC$1401,MATCH($A349,'Member Census'!$A$23:$A$1401,FALSE),MATCH(I$1,'Member Census'!$B$22:$BC$22,FALSE)))</f>
        <v/>
      </c>
      <c r="J349" s="7"/>
      <c r="K349" s="7" t="str">
        <f>LEFT(TRIM(IF(TRIM(INDEX('Member Census'!$B$23:$BC$1401,MATCH($A349,'Member Census'!$A$23:$A$1401,FALSE),MATCH(K$1,'Member Census'!$B$22:$BC$22,FALSE)))="",IF(AND(TRIM($E349)&lt;&gt;"",$D349&gt;1),K348,""),INDEX('Member Census'!$B$23:$BC$1401,MATCH($A349,'Member Census'!$A$23:$A$1401,FALSE),MATCH(K$1,'Member Census'!$B$22:$BC$22,FALSE)))),5)</f>
        <v/>
      </c>
      <c r="L349" s="7" t="str">
        <f t="shared" si="23"/>
        <v/>
      </c>
      <c r="M349" s="7" t="str">
        <f>IF(TRIM($E349)&lt;&gt;"",TRIM(IF(TRIM(INDEX('Member Census'!$B$23:$BC$1401,MATCH($A349,'Member Census'!$A$23:$A$1401,FALSE),MATCH(M$1,'Member Census'!$B$22:$BC$22,FALSE)))="",IF(AND(TRIM($E349)&lt;&gt;"",$D349&gt;1),M348,"N"),INDEX('Member Census'!$B$23:$BC$1401,MATCH($A349,'Member Census'!$A$23:$A$1401,FALSE),MATCH(M$1,'Member Census'!$B$22:$BC$22,FALSE)))),"")</f>
        <v/>
      </c>
      <c r="N349" s="7"/>
      <c r="O349" s="7" t="str">
        <f>TRIM(IF(TRIM(INDEX('Member Census'!$B$23:$BC$1401,MATCH($A349,'Member Census'!$A$23:$A$1401,FALSE),MATCH(O$1,'Member Census'!$B$22:$BC$22,FALSE)))="",IF(AND(TRIM($E349)&lt;&gt;"",$D349&gt;1),O348,""),INDEX('Member Census'!$B$23:$BC$1401,MATCH($A349,'Member Census'!$A$23:$A$1401,FALSE),MATCH(O$1,'Member Census'!$B$22:$BC$22,FALSE))))</f>
        <v/>
      </c>
      <c r="P349" s="7" t="str">
        <f>TRIM(IF(TRIM(INDEX('Member Census'!$B$23:$BC$1401,MATCH($A349,'Member Census'!$A$23:$A$1401,FALSE),MATCH(P$1,'Member Census'!$B$22:$BC$22,FALSE)))="",IF(AND(TRIM($E349)&lt;&gt;"",$D349&gt;1),P348,""),INDEX('Member Census'!$B$23:$BC$1401,MATCH($A349,'Member Census'!$A$23:$A$1401,FALSE),MATCH(P$1,'Member Census'!$B$22:$BC$22,FALSE))))</f>
        <v/>
      </c>
      <c r="Q349" s="7"/>
    </row>
    <row r="350" spans="1:17" x14ac:dyDescent="0.3">
      <c r="A350" s="1">
        <f t="shared" si="21"/>
        <v>343</v>
      </c>
      <c r="B350" s="3"/>
      <c r="C350" s="7" t="str">
        <f t="shared" si="22"/>
        <v/>
      </c>
      <c r="D350" s="7" t="str">
        <f t="shared" si="20"/>
        <v/>
      </c>
      <c r="E350" s="9" t="str">
        <f>IF(TRIM(INDEX('Member Census'!$B$23:$BC$1401,MATCH($A350,'Member Census'!$A$23:$A$1401,FALSE),MATCH(E$1,'Member Census'!$B$22:$BC$22,FALSE)))="","",VLOOKUP(INDEX('Member Census'!$B$23:$BC$1401,MATCH($A350,'Member Census'!$A$23:$A$1401,FALSE),MATCH(E$1,'Member Census'!$B$22:$BC$22,FALSE)),Key!$A$2:$B$27,2,FALSE))</f>
        <v/>
      </c>
      <c r="F350" s="10" t="str">
        <f>IF(TRIM(INDEX('Member Census'!$B$23:$BC$1401,MATCH($A350,'Member Census'!$A$23:$A$1401,FALSE),MATCH(F$1,'Member Census'!$B$22:$BC$22,FALSE)))="","",TEXT(TRIM(INDEX('Member Census'!$B$23:$BC$1401,MATCH($A350,'Member Census'!$A$23:$A$1401,FALSE),MATCH(F$1,'Member Census'!$B$22:$BC$22,FALSE))),"mmddyyyy"))</f>
        <v/>
      </c>
      <c r="G350" s="7" t="str">
        <f>IF(TRIM($E350)&lt;&gt;"",IF($D350=1,IFERROR(VLOOKUP(INDEX('Member Census'!$B$23:$BC$1401,MATCH($A350,'Member Census'!$A$23:$A$1401,FALSE),MATCH(G$1,'Member Census'!$B$22:$BC$22,FALSE)),Key!$C$2:$F$29,4,FALSE),""),G349),"")</f>
        <v/>
      </c>
      <c r="H350" s="7" t="str">
        <f>IF(TRIM($E350)&lt;&gt;"",IF($D350=1,IF(TRIM(INDEX('Member Census'!$B$23:$BC$1401,MATCH($A350,'Member Census'!$A$23:$A$1401,FALSE),MATCH(H$1,'Member Census'!$B$22:$BC$22,FALSE)))="",$G350,IFERROR(VLOOKUP(INDEX('Member Census'!$B$23:$BC$1401,MATCH($A350,'Member Census'!$A$23:$A$1401,FALSE),MATCH(H$1,'Member Census'!$B$22:$BC$22,FALSE)),Key!$D$2:$F$29,3,FALSE),"")),H349),"")</f>
        <v/>
      </c>
      <c r="I350" s="7" t="str">
        <f>IF(TRIM(INDEX('Member Census'!$B$23:$BC$1401,MATCH($A350,'Member Census'!$A$23:$A$1401,FALSE),MATCH(I$1,'Member Census'!$B$22:$BC$22,FALSE)))="","",INDEX('Member Census'!$B$23:$BC$1401,MATCH($A350,'Member Census'!$A$23:$A$1401,FALSE),MATCH(I$1,'Member Census'!$B$22:$BC$22,FALSE)))</f>
        <v/>
      </c>
      <c r="J350" s="7"/>
      <c r="K350" s="7" t="str">
        <f>LEFT(TRIM(IF(TRIM(INDEX('Member Census'!$B$23:$BC$1401,MATCH($A350,'Member Census'!$A$23:$A$1401,FALSE),MATCH(K$1,'Member Census'!$B$22:$BC$22,FALSE)))="",IF(AND(TRIM($E350)&lt;&gt;"",$D350&gt;1),K349,""),INDEX('Member Census'!$B$23:$BC$1401,MATCH($A350,'Member Census'!$A$23:$A$1401,FALSE),MATCH(K$1,'Member Census'!$B$22:$BC$22,FALSE)))),5)</f>
        <v/>
      </c>
      <c r="L350" s="7" t="str">
        <f t="shared" si="23"/>
        <v/>
      </c>
      <c r="M350" s="7" t="str">
        <f>IF(TRIM($E350)&lt;&gt;"",TRIM(IF(TRIM(INDEX('Member Census'!$B$23:$BC$1401,MATCH($A350,'Member Census'!$A$23:$A$1401,FALSE),MATCH(M$1,'Member Census'!$B$22:$BC$22,FALSE)))="",IF(AND(TRIM($E350)&lt;&gt;"",$D350&gt;1),M349,"N"),INDEX('Member Census'!$B$23:$BC$1401,MATCH($A350,'Member Census'!$A$23:$A$1401,FALSE),MATCH(M$1,'Member Census'!$B$22:$BC$22,FALSE)))),"")</f>
        <v/>
      </c>
      <c r="N350" s="7"/>
      <c r="O350" s="7" t="str">
        <f>TRIM(IF(TRIM(INDEX('Member Census'!$B$23:$BC$1401,MATCH($A350,'Member Census'!$A$23:$A$1401,FALSE),MATCH(O$1,'Member Census'!$B$22:$BC$22,FALSE)))="",IF(AND(TRIM($E350)&lt;&gt;"",$D350&gt;1),O349,""),INDEX('Member Census'!$B$23:$BC$1401,MATCH($A350,'Member Census'!$A$23:$A$1401,FALSE),MATCH(O$1,'Member Census'!$B$22:$BC$22,FALSE))))</f>
        <v/>
      </c>
      <c r="P350" s="7" t="str">
        <f>TRIM(IF(TRIM(INDEX('Member Census'!$B$23:$BC$1401,MATCH($A350,'Member Census'!$A$23:$A$1401,FALSE),MATCH(P$1,'Member Census'!$B$22:$BC$22,FALSE)))="",IF(AND(TRIM($E350)&lt;&gt;"",$D350&gt;1),P349,""),INDEX('Member Census'!$B$23:$BC$1401,MATCH($A350,'Member Census'!$A$23:$A$1401,FALSE),MATCH(P$1,'Member Census'!$B$22:$BC$22,FALSE))))</f>
        <v/>
      </c>
      <c r="Q350" s="7"/>
    </row>
    <row r="351" spans="1:17" x14ac:dyDescent="0.3">
      <c r="A351" s="1">
        <f t="shared" si="21"/>
        <v>344</v>
      </c>
      <c r="B351" s="3"/>
      <c r="C351" s="7" t="str">
        <f t="shared" si="22"/>
        <v/>
      </c>
      <c r="D351" s="7" t="str">
        <f t="shared" si="20"/>
        <v/>
      </c>
      <c r="E351" s="9" t="str">
        <f>IF(TRIM(INDEX('Member Census'!$B$23:$BC$1401,MATCH($A351,'Member Census'!$A$23:$A$1401,FALSE),MATCH(E$1,'Member Census'!$B$22:$BC$22,FALSE)))="","",VLOOKUP(INDEX('Member Census'!$B$23:$BC$1401,MATCH($A351,'Member Census'!$A$23:$A$1401,FALSE),MATCH(E$1,'Member Census'!$B$22:$BC$22,FALSE)),Key!$A$2:$B$27,2,FALSE))</f>
        <v/>
      </c>
      <c r="F351" s="10" t="str">
        <f>IF(TRIM(INDEX('Member Census'!$B$23:$BC$1401,MATCH($A351,'Member Census'!$A$23:$A$1401,FALSE),MATCH(F$1,'Member Census'!$B$22:$BC$22,FALSE)))="","",TEXT(TRIM(INDEX('Member Census'!$B$23:$BC$1401,MATCH($A351,'Member Census'!$A$23:$A$1401,FALSE),MATCH(F$1,'Member Census'!$B$22:$BC$22,FALSE))),"mmddyyyy"))</f>
        <v/>
      </c>
      <c r="G351" s="7" t="str">
        <f>IF(TRIM($E351)&lt;&gt;"",IF($D351=1,IFERROR(VLOOKUP(INDEX('Member Census'!$B$23:$BC$1401,MATCH($A351,'Member Census'!$A$23:$A$1401,FALSE),MATCH(G$1,'Member Census'!$B$22:$BC$22,FALSE)),Key!$C$2:$F$29,4,FALSE),""),G350),"")</f>
        <v/>
      </c>
      <c r="H351" s="7" t="str">
        <f>IF(TRIM($E351)&lt;&gt;"",IF($D351=1,IF(TRIM(INDEX('Member Census'!$B$23:$BC$1401,MATCH($A351,'Member Census'!$A$23:$A$1401,FALSE),MATCH(H$1,'Member Census'!$B$22:$BC$22,FALSE)))="",$G351,IFERROR(VLOOKUP(INDEX('Member Census'!$B$23:$BC$1401,MATCH($A351,'Member Census'!$A$23:$A$1401,FALSE),MATCH(H$1,'Member Census'!$B$22:$BC$22,FALSE)),Key!$D$2:$F$29,3,FALSE),"")),H350),"")</f>
        <v/>
      </c>
      <c r="I351" s="7" t="str">
        <f>IF(TRIM(INDEX('Member Census'!$B$23:$BC$1401,MATCH($A351,'Member Census'!$A$23:$A$1401,FALSE),MATCH(I$1,'Member Census'!$B$22:$BC$22,FALSE)))="","",INDEX('Member Census'!$B$23:$BC$1401,MATCH($A351,'Member Census'!$A$23:$A$1401,FALSE),MATCH(I$1,'Member Census'!$B$22:$BC$22,FALSE)))</f>
        <v/>
      </c>
      <c r="J351" s="7"/>
      <c r="K351" s="7" t="str">
        <f>LEFT(TRIM(IF(TRIM(INDEX('Member Census'!$B$23:$BC$1401,MATCH($A351,'Member Census'!$A$23:$A$1401,FALSE),MATCH(K$1,'Member Census'!$B$22:$BC$22,FALSE)))="",IF(AND(TRIM($E351)&lt;&gt;"",$D351&gt;1),K350,""),INDEX('Member Census'!$B$23:$BC$1401,MATCH($A351,'Member Census'!$A$23:$A$1401,FALSE),MATCH(K$1,'Member Census'!$B$22:$BC$22,FALSE)))),5)</f>
        <v/>
      </c>
      <c r="L351" s="7" t="str">
        <f t="shared" si="23"/>
        <v/>
      </c>
      <c r="M351" s="7" t="str">
        <f>IF(TRIM($E351)&lt;&gt;"",TRIM(IF(TRIM(INDEX('Member Census'!$B$23:$BC$1401,MATCH($A351,'Member Census'!$A$23:$A$1401,FALSE),MATCH(M$1,'Member Census'!$B$22:$BC$22,FALSE)))="",IF(AND(TRIM($E351)&lt;&gt;"",$D351&gt;1),M350,"N"),INDEX('Member Census'!$B$23:$BC$1401,MATCH($A351,'Member Census'!$A$23:$A$1401,FALSE),MATCH(M$1,'Member Census'!$B$22:$BC$22,FALSE)))),"")</f>
        <v/>
      </c>
      <c r="N351" s="7"/>
      <c r="O351" s="7" t="str">
        <f>TRIM(IF(TRIM(INDEX('Member Census'!$B$23:$BC$1401,MATCH($A351,'Member Census'!$A$23:$A$1401,FALSE),MATCH(O$1,'Member Census'!$B$22:$BC$22,FALSE)))="",IF(AND(TRIM($E351)&lt;&gt;"",$D351&gt;1),O350,""),INDEX('Member Census'!$B$23:$BC$1401,MATCH($A351,'Member Census'!$A$23:$A$1401,FALSE),MATCH(O$1,'Member Census'!$B$22:$BC$22,FALSE))))</f>
        <v/>
      </c>
      <c r="P351" s="7" t="str">
        <f>TRIM(IF(TRIM(INDEX('Member Census'!$B$23:$BC$1401,MATCH($A351,'Member Census'!$A$23:$A$1401,FALSE),MATCH(P$1,'Member Census'!$B$22:$BC$22,FALSE)))="",IF(AND(TRIM($E351)&lt;&gt;"",$D351&gt;1),P350,""),INDEX('Member Census'!$B$23:$BC$1401,MATCH($A351,'Member Census'!$A$23:$A$1401,FALSE),MATCH(P$1,'Member Census'!$B$22:$BC$22,FALSE))))</f>
        <v/>
      </c>
      <c r="Q351" s="7"/>
    </row>
    <row r="352" spans="1:17" x14ac:dyDescent="0.3">
      <c r="A352" s="1">
        <f t="shared" si="21"/>
        <v>345</v>
      </c>
      <c r="B352" s="3"/>
      <c r="C352" s="7" t="str">
        <f t="shared" si="22"/>
        <v/>
      </c>
      <c r="D352" s="7" t="str">
        <f t="shared" si="20"/>
        <v/>
      </c>
      <c r="E352" s="9" t="str">
        <f>IF(TRIM(INDEX('Member Census'!$B$23:$BC$1401,MATCH($A352,'Member Census'!$A$23:$A$1401,FALSE),MATCH(E$1,'Member Census'!$B$22:$BC$22,FALSE)))="","",VLOOKUP(INDEX('Member Census'!$B$23:$BC$1401,MATCH($A352,'Member Census'!$A$23:$A$1401,FALSE),MATCH(E$1,'Member Census'!$B$22:$BC$22,FALSE)),Key!$A$2:$B$27,2,FALSE))</f>
        <v/>
      </c>
      <c r="F352" s="10" t="str">
        <f>IF(TRIM(INDEX('Member Census'!$B$23:$BC$1401,MATCH($A352,'Member Census'!$A$23:$A$1401,FALSE),MATCH(F$1,'Member Census'!$B$22:$BC$22,FALSE)))="","",TEXT(TRIM(INDEX('Member Census'!$B$23:$BC$1401,MATCH($A352,'Member Census'!$A$23:$A$1401,FALSE),MATCH(F$1,'Member Census'!$B$22:$BC$22,FALSE))),"mmddyyyy"))</f>
        <v/>
      </c>
      <c r="G352" s="7" t="str">
        <f>IF(TRIM($E352)&lt;&gt;"",IF($D352=1,IFERROR(VLOOKUP(INDEX('Member Census'!$B$23:$BC$1401,MATCH($A352,'Member Census'!$A$23:$A$1401,FALSE),MATCH(G$1,'Member Census'!$B$22:$BC$22,FALSE)),Key!$C$2:$F$29,4,FALSE),""),G351),"")</f>
        <v/>
      </c>
      <c r="H352" s="7" t="str">
        <f>IF(TRIM($E352)&lt;&gt;"",IF($D352=1,IF(TRIM(INDEX('Member Census'!$B$23:$BC$1401,MATCH($A352,'Member Census'!$A$23:$A$1401,FALSE),MATCH(H$1,'Member Census'!$B$22:$BC$22,FALSE)))="",$G352,IFERROR(VLOOKUP(INDEX('Member Census'!$B$23:$BC$1401,MATCH($A352,'Member Census'!$A$23:$A$1401,FALSE),MATCH(H$1,'Member Census'!$B$22:$BC$22,FALSE)),Key!$D$2:$F$29,3,FALSE),"")),H351),"")</f>
        <v/>
      </c>
      <c r="I352" s="7" t="str">
        <f>IF(TRIM(INDEX('Member Census'!$B$23:$BC$1401,MATCH($A352,'Member Census'!$A$23:$A$1401,FALSE),MATCH(I$1,'Member Census'!$B$22:$BC$22,FALSE)))="","",INDEX('Member Census'!$B$23:$BC$1401,MATCH($A352,'Member Census'!$A$23:$A$1401,FALSE),MATCH(I$1,'Member Census'!$B$22:$BC$22,FALSE)))</f>
        <v/>
      </c>
      <c r="J352" s="7"/>
      <c r="K352" s="7" t="str">
        <f>LEFT(TRIM(IF(TRIM(INDEX('Member Census'!$B$23:$BC$1401,MATCH($A352,'Member Census'!$A$23:$A$1401,FALSE),MATCH(K$1,'Member Census'!$B$22:$BC$22,FALSE)))="",IF(AND(TRIM($E352)&lt;&gt;"",$D352&gt;1),K351,""),INDEX('Member Census'!$B$23:$BC$1401,MATCH($A352,'Member Census'!$A$23:$A$1401,FALSE),MATCH(K$1,'Member Census'!$B$22:$BC$22,FALSE)))),5)</f>
        <v/>
      </c>
      <c r="L352" s="7" t="str">
        <f t="shared" si="23"/>
        <v/>
      </c>
      <c r="M352" s="7" t="str">
        <f>IF(TRIM($E352)&lt;&gt;"",TRIM(IF(TRIM(INDEX('Member Census'!$B$23:$BC$1401,MATCH($A352,'Member Census'!$A$23:$A$1401,FALSE),MATCH(M$1,'Member Census'!$B$22:$BC$22,FALSE)))="",IF(AND(TRIM($E352)&lt;&gt;"",$D352&gt;1),M351,"N"),INDEX('Member Census'!$B$23:$BC$1401,MATCH($A352,'Member Census'!$A$23:$A$1401,FALSE),MATCH(M$1,'Member Census'!$B$22:$BC$22,FALSE)))),"")</f>
        <v/>
      </c>
      <c r="N352" s="7"/>
      <c r="O352" s="7" t="str">
        <f>TRIM(IF(TRIM(INDEX('Member Census'!$B$23:$BC$1401,MATCH($A352,'Member Census'!$A$23:$A$1401,FALSE),MATCH(O$1,'Member Census'!$B$22:$BC$22,FALSE)))="",IF(AND(TRIM($E352)&lt;&gt;"",$D352&gt;1),O351,""),INDEX('Member Census'!$B$23:$BC$1401,MATCH($A352,'Member Census'!$A$23:$A$1401,FALSE),MATCH(O$1,'Member Census'!$B$22:$BC$22,FALSE))))</f>
        <v/>
      </c>
      <c r="P352" s="7" t="str">
        <f>TRIM(IF(TRIM(INDEX('Member Census'!$B$23:$BC$1401,MATCH($A352,'Member Census'!$A$23:$A$1401,FALSE),MATCH(P$1,'Member Census'!$B$22:$BC$22,FALSE)))="",IF(AND(TRIM($E352)&lt;&gt;"",$D352&gt;1),P351,""),INDEX('Member Census'!$B$23:$BC$1401,MATCH($A352,'Member Census'!$A$23:$A$1401,FALSE),MATCH(P$1,'Member Census'!$B$22:$BC$22,FALSE))))</f>
        <v/>
      </c>
      <c r="Q352" s="7"/>
    </row>
    <row r="353" spans="1:17" x14ac:dyDescent="0.3">
      <c r="A353" s="1">
        <f t="shared" si="21"/>
        <v>346</v>
      </c>
      <c r="B353" s="3"/>
      <c r="C353" s="7" t="str">
        <f t="shared" si="22"/>
        <v/>
      </c>
      <c r="D353" s="7" t="str">
        <f t="shared" si="20"/>
        <v/>
      </c>
      <c r="E353" s="9" t="str">
        <f>IF(TRIM(INDEX('Member Census'!$B$23:$BC$1401,MATCH($A353,'Member Census'!$A$23:$A$1401,FALSE),MATCH(E$1,'Member Census'!$B$22:$BC$22,FALSE)))="","",VLOOKUP(INDEX('Member Census'!$B$23:$BC$1401,MATCH($A353,'Member Census'!$A$23:$A$1401,FALSE),MATCH(E$1,'Member Census'!$B$22:$BC$22,FALSE)),Key!$A$2:$B$27,2,FALSE))</f>
        <v/>
      </c>
      <c r="F353" s="10" t="str">
        <f>IF(TRIM(INDEX('Member Census'!$B$23:$BC$1401,MATCH($A353,'Member Census'!$A$23:$A$1401,FALSE),MATCH(F$1,'Member Census'!$B$22:$BC$22,FALSE)))="","",TEXT(TRIM(INDEX('Member Census'!$B$23:$BC$1401,MATCH($A353,'Member Census'!$A$23:$A$1401,FALSE),MATCH(F$1,'Member Census'!$B$22:$BC$22,FALSE))),"mmddyyyy"))</f>
        <v/>
      </c>
      <c r="G353" s="7" t="str">
        <f>IF(TRIM($E353)&lt;&gt;"",IF($D353=1,IFERROR(VLOOKUP(INDEX('Member Census'!$B$23:$BC$1401,MATCH($A353,'Member Census'!$A$23:$A$1401,FALSE),MATCH(G$1,'Member Census'!$B$22:$BC$22,FALSE)),Key!$C$2:$F$29,4,FALSE),""),G352),"")</f>
        <v/>
      </c>
      <c r="H353" s="7" t="str">
        <f>IF(TRIM($E353)&lt;&gt;"",IF($D353=1,IF(TRIM(INDEX('Member Census'!$B$23:$BC$1401,MATCH($A353,'Member Census'!$A$23:$A$1401,FALSE),MATCH(H$1,'Member Census'!$B$22:$BC$22,FALSE)))="",$G353,IFERROR(VLOOKUP(INDEX('Member Census'!$B$23:$BC$1401,MATCH($A353,'Member Census'!$A$23:$A$1401,FALSE),MATCH(H$1,'Member Census'!$B$22:$BC$22,FALSE)),Key!$D$2:$F$29,3,FALSE),"")),H352),"")</f>
        <v/>
      </c>
      <c r="I353" s="7" t="str">
        <f>IF(TRIM(INDEX('Member Census'!$B$23:$BC$1401,MATCH($A353,'Member Census'!$A$23:$A$1401,FALSE),MATCH(I$1,'Member Census'!$B$22:$BC$22,FALSE)))="","",INDEX('Member Census'!$B$23:$BC$1401,MATCH($A353,'Member Census'!$A$23:$A$1401,FALSE),MATCH(I$1,'Member Census'!$B$22:$BC$22,FALSE)))</f>
        <v/>
      </c>
      <c r="J353" s="7"/>
      <c r="K353" s="7" t="str">
        <f>LEFT(TRIM(IF(TRIM(INDEX('Member Census'!$B$23:$BC$1401,MATCH($A353,'Member Census'!$A$23:$A$1401,FALSE),MATCH(K$1,'Member Census'!$B$22:$BC$22,FALSE)))="",IF(AND(TRIM($E353)&lt;&gt;"",$D353&gt;1),K352,""),INDEX('Member Census'!$B$23:$BC$1401,MATCH($A353,'Member Census'!$A$23:$A$1401,FALSE),MATCH(K$1,'Member Census'!$B$22:$BC$22,FALSE)))),5)</f>
        <v/>
      </c>
      <c r="L353" s="7" t="str">
        <f t="shared" si="23"/>
        <v/>
      </c>
      <c r="M353" s="7" t="str">
        <f>IF(TRIM($E353)&lt;&gt;"",TRIM(IF(TRIM(INDEX('Member Census'!$B$23:$BC$1401,MATCH($A353,'Member Census'!$A$23:$A$1401,FALSE),MATCH(M$1,'Member Census'!$B$22:$BC$22,FALSE)))="",IF(AND(TRIM($E353)&lt;&gt;"",$D353&gt;1),M352,"N"),INDEX('Member Census'!$B$23:$BC$1401,MATCH($A353,'Member Census'!$A$23:$A$1401,FALSE),MATCH(M$1,'Member Census'!$B$22:$BC$22,FALSE)))),"")</f>
        <v/>
      </c>
      <c r="N353" s="7"/>
      <c r="O353" s="7" t="str">
        <f>TRIM(IF(TRIM(INDEX('Member Census'!$B$23:$BC$1401,MATCH($A353,'Member Census'!$A$23:$A$1401,FALSE),MATCH(O$1,'Member Census'!$B$22:$BC$22,FALSE)))="",IF(AND(TRIM($E353)&lt;&gt;"",$D353&gt;1),O352,""),INDEX('Member Census'!$B$23:$BC$1401,MATCH($A353,'Member Census'!$A$23:$A$1401,FALSE),MATCH(O$1,'Member Census'!$B$22:$BC$22,FALSE))))</f>
        <v/>
      </c>
      <c r="P353" s="7" t="str">
        <f>TRIM(IF(TRIM(INDEX('Member Census'!$B$23:$BC$1401,MATCH($A353,'Member Census'!$A$23:$A$1401,FALSE),MATCH(P$1,'Member Census'!$B$22:$BC$22,FALSE)))="",IF(AND(TRIM($E353)&lt;&gt;"",$D353&gt;1),P352,""),INDEX('Member Census'!$B$23:$BC$1401,MATCH($A353,'Member Census'!$A$23:$A$1401,FALSE),MATCH(P$1,'Member Census'!$B$22:$BC$22,FALSE))))</f>
        <v/>
      </c>
      <c r="Q353" s="7"/>
    </row>
    <row r="354" spans="1:17" x14ac:dyDescent="0.3">
      <c r="A354" s="1">
        <f t="shared" si="21"/>
        <v>347</v>
      </c>
      <c r="B354" s="3"/>
      <c r="C354" s="7" t="str">
        <f t="shared" si="22"/>
        <v/>
      </c>
      <c r="D354" s="7" t="str">
        <f t="shared" si="20"/>
        <v/>
      </c>
      <c r="E354" s="9" t="str">
        <f>IF(TRIM(INDEX('Member Census'!$B$23:$BC$1401,MATCH($A354,'Member Census'!$A$23:$A$1401,FALSE),MATCH(E$1,'Member Census'!$B$22:$BC$22,FALSE)))="","",VLOOKUP(INDEX('Member Census'!$B$23:$BC$1401,MATCH($A354,'Member Census'!$A$23:$A$1401,FALSE),MATCH(E$1,'Member Census'!$B$22:$BC$22,FALSE)),Key!$A$2:$B$27,2,FALSE))</f>
        <v/>
      </c>
      <c r="F354" s="10" t="str">
        <f>IF(TRIM(INDEX('Member Census'!$B$23:$BC$1401,MATCH($A354,'Member Census'!$A$23:$A$1401,FALSE),MATCH(F$1,'Member Census'!$B$22:$BC$22,FALSE)))="","",TEXT(TRIM(INDEX('Member Census'!$B$23:$BC$1401,MATCH($A354,'Member Census'!$A$23:$A$1401,FALSE),MATCH(F$1,'Member Census'!$B$22:$BC$22,FALSE))),"mmddyyyy"))</f>
        <v/>
      </c>
      <c r="G354" s="7" t="str">
        <f>IF(TRIM($E354)&lt;&gt;"",IF($D354=1,IFERROR(VLOOKUP(INDEX('Member Census'!$B$23:$BC$1401,MATCH($A354,'Member Census'!$A$23:$A$1401,FALSE),MATCH(G$1,'Member Census'!$B$22:$BC$22,FALSE)),Key!$C$2:$F$29,4,FALSE),""),G353),"")</f>
        <v/>
      </c>
      <c r="H354" s="7" t="str">
        <f>IF(TRIM($E354)&lt;&gt;"",IF($D354=1,IF(TRIM(INDEX('Member Census'!$B$23:$BC$1401,MATCH($A354,'Member Census'!$A$23:$A$1401,FALSE),MATCH(H$1,'Member Census'!$B$22:$BC$22,FALSE)))="",$G354,IFERROR(VLOOKUP(INDEX('Member Census'!$B$23:$BC$1401,MATCH($A354,'Member Census'!$A$23:$A$1401,FALSE),MATCH(H$1,'Member Census'!$B$22:$BC$22,FALSE)),Key!$D$2:$F$29,3,FALSE),"")),H353),"")</f>
        <v/>
      </c>
      <c r="I354" s="7" t="str">
        <f>IF(TRIM(INDEX('Member Census'!$B$23:$BC$1401,MATCH($A354,'Member Census'!$A$23:$A$1401,FALSE),MATCH(I$1,'Member Census'!$B$22:$BC$22,FALSE)))="","",INDEX('Member Census'!$B$23:$BC$1401,MATCH($A354,'Member Census'!$A$23:$A$1401,FALSE),MATCH(I$1,'Member Census'!$B$22:$BC$22,FALSE)))</f>
        <v/>
      </c>
      <c r="J354" s="7"/>
      <c r="K354" s="7" t="str">
        <f>LEFT(TRIM(IF(TRIM(INDEX('Member Census'!$B$23:$BC$1401,MATCH($A354,'Member Census'!$A$23:$A$1401,FALSE),MATCH(K$1,'Member Census'!$B$22:$BC$22,FALSE)))="",IF(AND(TRIM($E354)&lt;&gt;"",$D354&gt;1),K353,""),INDEX('Member Census'!$B$23:$BC$1401,MATCH($A354,'Member Census'!$A$23:$A$1401,FALSE),MATCH(K$1,'Member Census'!$B$22:$BC$22,FALSE)))),5)</f>
        <v/>
      </c>
      <c r="L354" s="7" t="str">
        <f t="shared" si="23"/>
        <v/>
      </c>
      <c r="M354" s="7" t="str">
        <f>IF(TRIM($E354)&lt;&gt;"",TRIM(IF(TRIM(INDEX('Member Census'!$B$23:$BC$1401,MATCH($A354,'Member Census'!$A$23:$A$1401,FALSE),MATCH(M$1,'Member Census'!$B$22:$BC$22,FALSE)))="",IF(AND(TRIM($E354)&lt;&gt;"",$D354&gt;1),M353,"N"),INDEX('Member Census'!$B$23:$BC$1401,MATCH($A354,'Member Census'!$A$23:$A$1401,FALSE),MATCH(M$1,'Member Census'!$B$22:$BC$22,FALSE)))),"")</f>
        <v/>
      </c>
      <c r="N354" s="7"/>
      <c r="O354" s="7" t="str">
        <f>TRIM(IF(TRIM(INDEX('Member Census'!$B$23:$BC$1401,MATCH($A354,'Member Census'!$A$23:$A$1401,FALSE),MATCH(O$1,'Member Census'!$B$22:$BC$22,FALSE)))="",IF(AND(TRIM($E354)&lt;&gt;"",$D354&gt;1),O353,""),INDEX('Member Census'!$B$23:$BC$1401,MATCH($A354,'Member Census'!$A$23:$A$1401,FALSE),MATCH(O$1,'Member Census'!$B$22:$BC$22,FALSE))))</f>
        <v/>
      </c>
      <c r="P354" s="7" t="str">
        <f>TRIM(IF(TRIM(INDEX('Member Census'!$B$23:$BC$1401,MATCH($A354,'Member Census'!$A$23:$A$1401,FALSE),MATCH(P$1,'Member Census'!$B$22:$BC$22,FALSE)))="",IF(AND(TRIM($E354)&lt;&gt;"",$D354&gt;1),P353,""),INDEX('Member Census'!$B$23:$BC$1401,MATCH($A354,'Member Census'!$A$23:$A$1401,FALSE),MATCH(P$1,'Member Census'!$B$22:$BC$22,FALSE))))</f>
        <v/>
      </c>
      <c r="Q354" s="7"/>
    </row>
    <row r="355" spans="1:17" x14ac:dyDescent="0.3">
      <c r="A355" s="1">
        <f t="shared" si="21"/>
        <v>348</v>
      </c>
      <c r="B355" s="3"/>
      <c r="C355" s="7" t="str">
        <f t="shared" si="22"/>
        <v/>
      </c>
      <c r="D355" s="7" t="str">
        <f t="shared" si="20"/>
        <v/>
      </c>
      <c r="E355" s="9" t="str">
        <f>IF(TRIM(INDEX('Member Census'!$B$23:$BC$1401,MATCH($A355,'Member Census'!$A$23:$A$1401,FALSE),MATCH(E$1,'Member Census'!$B$22:$BC$22,FALSE)))="","",VLOOKUP(INDEX('Member Census'!$B$23:$BC$1401,MATCH($A355,'Member Census'!$A$23:$A$1401,FALSE),MATCH(E$1,'Member Census'!$B$22:$BC$22,FALSE)),Key!$A$2:$B$27,2,FALSE))</f>
        <v/>
      </c>
      <c r="F355" s="10" t="str">
        <f>IF(TRIM(INDEX('Member Census'!$B$23:$BC$1401,MATCH($A355,'Member Census'!$A$23:$A$1401,FALSE),MATCH(F$1,'Member Census'!$B$22:$BC$22,FALSE)))="","",TEXT(TRIM(INDEX('Member Census'!$B$23:$BC$1401,MATCH($A355,'Member Census'!$A$23:$A$1401,FALSE),MATCH(F$1,'Member Census'!$B$22:$BC$22,FALSE))),"mmddyyyy"))</f>
        <v/>
      </c>
      <c r="G355" s="7" t="str">
        <f>IF(TRIM($E355)&lt;&gt;"",IF($D355=1,IFERROR(VLOOKUP(INDEX('Member Census'!$B$23:$BC$1401,MATCH($A355,'Member Census'!$A$23:$A$1401,FALSE),MATCH(G$1,'Member Census'!$B$22:$BC$22,FALSE)),Key!$C$2:$F$29,4,FALSE),""),G354),"")</f>
        <v/>
      </c>
      <c r="H355" s="7" t="str">
        <f>IF(TRIM($E355)&lt;&gt;"",IF($D355=1,IF(TRIM(INDEX('Member Census'!$B$23:$BC$1401,MATCH($A355,'Member Census'!$A$23:$A$1401,FALSE),MATCH(H$1,'Member Census'!$B$22:$BC$22,FALSE)))="",$G355,IFERROR(VLOOKUP(INDEX('Member Census'!$B$23:$BC$1401,MATCH($A355,'Member Census'!$A$23:$A$1401,FALSE),MATCH(H$1,'Member Census'!$B$22:$BC$22,FALSE)),Key!$D$2:$F$29,3,FALSE),"")),H354),"")</f>
        <v/>
      </c>
      <c r="I355" s="7" t="str">
        <f>IF(TRIM(INDEX('Member Census'!$B$23:$BC$1401,MATCH($A355,'Member Census'!$A$23:$A$1401,FALSE),MATCH(I$1,'Member Census'!$B$22:$BC$22,FALSE)))="","",INDEX('Member Census'!$B$23:$BC$1401,MATCH($A355,'Member Census'!$A$23:$A$1401,FALSE),MATCH(I$1,'Member Census'!$B$22:$BC$22,FALSE)))</f>
        <v/>
      </c>
      <c r="J355" s="7"/>
      <c r="K355" s="7" t="str">
        <f>LEFT(TRIM(IF(TRIM(INDEX('Member Census'!$B$23:$BC$1401,MATCH($A355,'Member Census'!$A$23:$A$1401,FALSE),MATCH(K$1,'Member Census'!$B$22:$BC$22,FALSE)))="",IF(AND(TRIM($E355)&lt;&gt;"",$D355&gt;1),K354,""),INDEX('Member Census'!$B$23:$BC$1401,MATCH($A355,'Member Census'!$A$23:$A$1401,FALSE),MATCH(K$1,'Member Census'!$B$22:$BC$22,FALSE)))),5)</f>
        <v/>
      </c>
      <c r="L355" s="7" t="str">
        <f t="shared" si="23"/>
        <v/>
      </c>
      <c r="M355" s="7" t="str">
        <f>IF(TRIM($E355)&lt;&gt;"",TRIM(IF(TRIM(INDEX('Member Census'!$B$23:$BC$1401,MATCH($A355,'Member Census'!$A$23:$A$1401,FALSE),MATCH(M$1,'Member Census'!$B$22:$BC$22,FALSE)))="",IF(AND(TRIM($E355)&lt;&gt;"",$D355&gt;1),M354,"N"),INDEX('Member Census'!$B$23:$BC$1401,MATCH($A355,'Member Census'!$A$23:$A$1401,FALSE),MATCH(M$1,'Member Census'!$B$22:$BC$22,FALSE)))),"")</f>
        <v/>
      </c>
      <c r="N355" s="7"/>
      <c r="O355" s="7" t="str">
        <f>TRIM(IF(TRIM(INDEX('Member Census'!$B$23:$BC$1401,MATCH($A355,'Member Census'!$A$23:$A$1401,FALSE),MATCH(O$1,'Member Census'!$B$22:$BC$22,FALSE)))="",IF(AND(TRIM($E355)&lt;&gt;"",$D355&gt;1),O354,""),INDEX('Member Census'!$B$23:$BC$1401,MATCH($A355,'Member Census'!$A$23:$A$1401,FALSE),MATCH(O$1,'Member Census'!$B$22:$BC$22,FALSE))))</f>
        <v/>
      </c>
      <c r="P355" s="7" t="str">
        <f>TRIM(IF(TRIM(INDEX('Member Census'!$B$23:$BC$1401,MATCH($A355,'Member Census'!$A$23:$A$1401,FALSE),MATCH(P$1,'Member Census'!$B$22:$BC$22,FALSE)))="",IF(AND(TRIM($E355)&lt;&gt;"",$D355&gt;1),P354,""),INDEX('Member Census'!$B$23:$BC$1401,MATCH($A355,'Member Census'!$A$23:$A$1401,FALSE),MATCH(P$1,'Member Census'!$B$22:$BC$22,FALSE))))</f>
        <v/>
      </c>
      <c r="Q355" s="7"/>
    </row>
    <row r="356" spans="1:17" x14ac:dyDescent="0.3">
      <c r="A356" s="1">
        <f t="shared" si="21"/>
        <v>349</v>
      </c>
      <c r="B356" s="3"/>
      <c r="C356" s="7" t="str">
        <f t="shared" si="22"/>
        <v/>
      </c>
      <c r="D356" s="7" t="str">
        <f t="shared" si="20"/>
        <v/>
      </c>
      <c r="E356" s="9" t="str">
        <f>IF(TRIM(INDEX('Member Census'!$B$23:$BC$1401,MATCH($A356,'Member Census'!$A$23:$A$1401,FALSE),MATCH(E$1,'Member Census'!$B$22:$BC$22,FALSE)))="","",VLOOKUP(INDEX('Member Census'!$B$23:$BC$1401,MATCH($A356,'Member Census'!$A$23:$A$1401,FALSE),MATCH(E$1,'Member Census'!$B$22:$BC$22,FALSE)),Key!$A$2:$B$27,2,FALSE))</f>
        <v/>
      </c>
      <c r="F356" s="10" t="str">
        <f>IF(TRIM(INDEX('Member Census'!$B$23:$BC$1401,MATCH($A356,'Member Census'!$A$23:$A$1401,FALSE),MATCH(F$1,'Member Census'!$B$22:$BC$22,FALSE)))="","",TEXT(TRIM(INDEX('Member Census'!$B$23:$BC$1401,MATCH($A356,'Member Census'!$A$23:$A$1401,FALSE),MATCH(F$1,'Member Census'!$B$22:$BC$22,FALSE))),"mmddyyyy"))</f>
        <v/>
      </c>
      <c r="G356" s="7" t="str">
        <f>IF(TRIM($E356)&lt;&gt;"",IF($D356=1,IFERROR(VLOOKUP(INDEX('Member Census'!$B$23:$BC$1401,MATCH($A356,'Member Census'!$A$23:$A$1401,FALSE),MATCH(G$1,'Member Census'!$B$22:$BC$22,FALSE)),Key!$C$2:$F$29,4,FALSE),""),G355),"")</f>
        <v/>
      </c>
      <c r="H356" s="7" t="str">
        <f>IF(TRIM($E356)&lt;&gt;"",IF($D356=1,IF(TRIM(INDEX('Member Census'!$B$23:$BC$1401,MATCH($A356,'Member Census'!$A$23:$A$1401,FALSE),MATCH(H$1,'Member Census'!$B$22:$BC$22,FALSE)))="",$G356,IFERROR(VLOOKUP(INDEX('Member Census'!$B$23:$BC$1401,MATCH($A356,'Member Census'!$A$23:$A$1401,FALSE),MATCH(H$1,'Member Census'!$B$22:$BC$22,FALSE)),Key!$D$2:$F$29,3,FALSE),"")),H355),"")</f>
        <v/>
      </c>
      <c r="I356" s="7" t="str">
        <f>IF(TRIM(INDEX('Member Census'!$B$23:$BC$1401,MATCH($A356,'Member Census'!$A$23:$A$1401,FALSE),MATCH(I$1,'Member Census'!$B$22:$BC$22,FALSE)))="","",INDEX('Member Census'!$B$23:$BC$1401,MATCH($A356,'Member Census'!$A$23:$A$1401,FALSE),MATCH(I$1,'Member Census'!$B$22:$BC$22,FALSE)))</f>
        <v/>
      </c>
      <c r="J356" s="7"/>
      <c r="K356" s="7" t="str">
        <f>LEFT(TRIM(IF(TRIM(INDEX('Member Census'!$B$23:$BC$1401,MATCH($A356,'Member Census'!$A$23:$A$1401,FALSE),MATCH(K$1,'Member Census'!$B$22:$BC$22,FALSE)))="",IF(AND(TRIM($E356)&lt;&gt;"",$D356&gt;1),K355,""),INDEX('Member Census'!$B$23:$BC$1401,MATCH($A356,'Member Census'!$A$23:$A$1401,FALSE),MATCH(K$1,'Member Census'!$B$22:$BC$22,FALSE)))),5)</f>
        <v/>
      </c>
      <c r="L356" s="7" t="str">
        <f t="shared" si="23"/>
        <v/>
      </c>
      <c r="M356" s="7" t="str">
        <f>IF(TRIM($E356)&lt;&gt;"",TRIM(IF(TRIM(INDEX('Member Census'!$B$23:$BC$1401,MATCH($A356,'Member Census'!$A$23:$A$1401,FALSE),MATCH(M$1,'Member Census'!$B$22:$BC$22,FALSE)))="",IF(AND(TRIM($E356)&lt;&gt;"",$D356&gt;1),M355,"N"),INDEX('Member Census'!$B$23:$BC$1401,MATCH($A356,'Member Census'!$A$23:$A$1401,FALSE),MATCH(M$1,'Member Census'!$B$22:$BC$22,FALSE)))),"")</f>
        <v/>
      </c>
      <c r="N356" s="7"/>
      <c r="O356" s="7" t="str">
        <f>TRIM(IF(TRIM(INDEX('Member Census'!$B$23:$BC$1401,MATCH($A356,'Member Census'!$A$23:$A$1401,FALSE),MATCH(O$1,'Member Census'!$B$22:$BC$22,FALSE)))="",IF(AND(TRIM($E356)&lt;&gt;"",$D356&gt;1),O355,""),INDEX('Member Census'!$B$23:$BC$1401,MATCH($A356,'Member Census'!$A$23:$A$1401,FALSE),MATCH(O$1,'Member Census'!$B$22:$BC$22,FALSE))))</f>
        <v/>
      </c>
      <c r="P356" s="7" t="str">
        <f>TRIM(IF(TRIM(INDEX('Member Census'!$B$23:$BC$1401,MATCH($A356,'Member Census'!$A$23:$A$1401,FALSE),MATCH(P$1,'Member Census'!$B$22:$BC$22,FALSE)))="",IF(AND(TRIM($E356)&lt;&gt;"",$D356&gt;1),P355,""),INDEX('Member Census'!$B$23:$BC$1401,MATCH($A356,'Member Census'!$A$23:$A$1401,FALSE),MATCH(P$1,'Member Census'!$B$22:$BC$22,FALSE))))</f>
        <v/>
      </c>
      <c r="Q356" s="7"/>
    </row>
    <row r="357" spans="1:17" x14ac:dyDescent="0.3">
      <c r="A357" s="1">
        <f t="shared" si="21"/>
        <v>350</v>
      </c>
      <c r="B357" s="3"/>
      <c r="C357" s="7" t="str">
        <f t="shared" si="22"/>
        <v/>
      </c>
      <c r="D357" s="7" t="str">
        <f t="shared" si="20"/>
        <v/>
      </c>
      <c r="E357" s="9" t="str">
        <f>IF(TRIM(INDEX('Member Census'!$B$23:$BC$1401,MATCH($A357,'Member Census'!$A$23:$A$1401,FALSE),MATCH(E$1,'Member Census'!$B$22:$BC$22,FALSE)))="","",VLOOKUP(INDEX('Member Census'!$B$23:$BC$1401,MATCH($A357,'Member Census'!$A$23:$A$1401,FALSE),MATCH(E$1,'Member Census'!$B$22:$BC$22,FALSE)),Key!$A$2:$B$27,2,FALSE))</f>
        <v/>
      </c>
      <c r="F357" s="10" t="str">
        <f>IF(TRIM(INDEX('Member Census'!$B$23:$BC$1401,MATCH($A357,'Member Census'!$A$23:$A$1401,FALSE),MATCH(F$1,'Member Census'!$B$22:$BC$22,FALSE)))="","",TEXT(TRIM(INDEX('Member Census'!$B$23:$BC$1401,MATCH($A357,'Member Census'!$A$23:$A$1401,FALSE),MATCH(F$1,'Member Census'!$B$22:$BC$22,FALSE))),"mmddyyyy"))</f>
        <v/>
      </c>
      <c r="G357" s="7" t="str">
        <f>IF(TRIM($E357)&lt;&gt;"",IF($D357=1,IFERROR(VLOOKUP(INDEX('Member Census'!$B$23:$BC$1401,MATCH($A357,'Member Census'!$A$23:$A$1401,FALSE),MATCH(G$1,'Member Census'!$B$22:$BC$22,FALSE)),Key!$C$2:$F$29,4,FALSE),""),G356),"")</f>
        <v/>
      </c>
      <c r="H357" s="7" t="str">
        <f>IF(TRIM($E357)&lt;&gt;"",IF($D357=1,IF(TRIM(INDEX('Member Census'!$B$23:$BC$1401,MATCH($A357,'Member Census'!$A$23:$A$1401,FALSE),MATCH(H$1,'Member Census'!$B$22:$BC$22,FALSE)))="",$G357,IFERROR(VLOOKUP(INDEX('Member Census'!$B$23:$BC$1401,MATCH($A357,'Member Census'!$A$23:$A$1401,FALSE),MATCH(H$1,'Member Census'!$B$22:$BC$22,FALSE)),Key!$D$2:$F$29,3,FALSE),"")),H356),"")</f>
        <v/>
      </c>
      <c r="I357" s="7" t="str">
        <f>IF(TRIM(INDEX('Member Census'!$B$23:$BC$1401,MATCH($A357,'Member Census'!$A$23:$A$1401,FALSE),MATCH(I$1,'Member Census'!$B$22:$BC$22,FALSE)))="","",INDEX('Member Census'!$B$23:$BC$1401,MATCH($A357,'Member Census'!$A$23:$A$1401,FALSE),MATCH(I$1,'Member Census'!$B$22:$BC$22,FALSE)))</f>
        <v/>
      </c>
      <c r="J357" s="7"/>
      <c r="K357" s="7" t="str">
        <f>LEFT(TRIM(IF(TRIM(INDEX('Member Census'!$B$23:$BC$1401,MATCH($A357,'Member Census'!$A$23:$A$1401,FALSE),MATCH(K$1,'Member Census'!$B$22:$BC$22,FALSE)))="",IF(AND(TRIM($E357)&lt;&gt;"",$D357&gt;1),K356,""),INDEX('Member Census'!$B$23:$BC$1401,MATCH($A357,'Member Census'!$A$23:$A$1401,FALSE),MATCH(K$1,'Member Census'!$B$22:$BC$22,FALSE)))),5)</f>
        <v/>
      </c>
      <c r="L357" s="7" t="str">
        <f t="shared" si="23"/>
        <v/>
      </c>
      <c r="M357" s="7" t="str">
        <f>IF(TRIM($E357)&lt;&gt;"",TRIM(IF(TRIM(INDEX('Member Census'!$B$23:$BC$1401,MATCH($A357,'Member Census'!$A$23:$A$1401,FALSE),MATCH(M$1,'Member Census'!$B$22:$BC$22,FALSE)))="",IF(AND(TRIM($E357)&lt;&gt;"",$D357&gt;1),M356,"N"),INDEX('Member Census'!$B$23:$BC$1401,MATCH($A357,'Member Census'!$A$23:$A$1401,FALSE),MATCH(M$1,'Member Census'!$B$22:$BC$22,FALSE)))),"")</f>
        <v/>
      </c>
      <c r="N357" s="7"/>
      <c r="O357" s="7" t="str">
        <f>TRIM(IF(TRIM(INDEX('Member Census'!$B$23:$BC$1401,MATCH($A357,'Member Census'!$A$23:$A$1401,FALSE),MATCH(O$1,'Member Census'!$B$22:$BC$22,FALSE)))="",IF(AND(TRIM($E357)&lt;&gt;"",$D357&gt;1),O356,""),INDEX('Member Census'!$B$23:$BC$1401,MATCH($A357,'Member Census'!$A$23:$A$1401,FALSE),MATCH(O$1,'Member Census'!$B$22:$BC$22,FALSE))))</f>
        <v/>
      </c>
      <c r="P357" s="7" t="str">
        <f>TRIM(IF(TRIM(INDEX('Member Census'!$B$23:$BC$1401,MATCH($A357,'Member Census'!$A$23:$A$1401,FALSE),MATCH(P$1,'Member Census'!$B$22:$BC$22,FALSE)))="",IF(AND(TRIM($E357)&lt;&gt;"",$D357&gt;1),P356,""),INDEX('Member Census'!$B$23:$BC$1401,MATCH($A357,'Member Census'!$A$23:$A$1401,FALSE),MATCH(P$1,'Member Census'!$B$22:$BC$22,FALSE))))</f>
        <v/>
      </c>
      <c r="Q357" s="7"/>
    </row>
    <row r="358" spans="1:17" x14ac:dyDescent="0.3">
      <c r="A358" s="1">
        <f t="shared" si="21"/>
        <v>351</v>
      </c>
      <c r="B358" s="3"/>
      <c r="C358" s="7" t="str">
        <f t="shared" si="22"/>
        <v/>
      </c>
      <c r="D358" s="7" t="str">
        <f t="shared" si="20"/>
        <v/>
      </c>
      <c r="E358" s="9" t="str">
        <f>IF(TRIM(INDEX('Member Census'!$B$23:$BC$1401,MATCH($A358,'Member Census'!$A$23:$A$1401,FALSE),MATCH(E$1,'Member Census'!$B$22:$BC$22,FALSE)))="","",VLOOKUP(INDEX('Member Census'!$B$23:$BC$1401,MATCH($A358,'Member Census'!$A$23:$A$1401,FALSE),MATCH(E$1,'Member Census'!$B$22:$BC$22,FALSE)),Key!$A$2:$B$27,2,FALSE))</f>
        <v/>
      </c>
      <c r="F358" s="10" t="str">
        <f>IF(TRIM(INDEX('Member Census'!$B$23:$BC$1401,MATCH($A358,'Member Census'!$A$23:$A$1401,FALSE),MATCH(F$1,'Member Census'!$B$22:$BC$22,FALSE)))="","",TEXT(TRIM(INDEX('Member Census'!$B$23:$BC$1401,MATCH($A358,'Member Census'!$A$23:$A$1401,FALSE),MATCH(F$1,'Member Census'!$B$22:$BC$22,FALSE))),"mmddyyyy"))</f>
        <v/>
      </c>
      <c r="G358" s="7" t="str">
        <f>IF(TRIM($E358)&lt;&gt;"",IF($D358=1,IFERROR(VLOOKUP(INDEX('Member Census'!$B$23:$BC$1401,MATCH($A358,'Member Census'!$A$23:$A$1401,FALSE),MATCH(G$1,'Member Census'!$B$22:$BC$22,FALSE)),Key!$C$2:$F$29,4,FALSE),""),G357),"")</f>
        <v/>
      </c>
      <c r="H358" s="7" t="str">
        <f>IF(TRIM($E358)&lt;&gt;"",IF($D358=1,IF(TRIM(INDEX('Member Census'!$B$23:$BC$1401,MATCH($A358,'Member Census'!$A$23:$A$1401,FALSE),MATCH(H$1,'Member Census'!$B$22:$BC$22,FALSE)))="",$G358,IFERROR(VLOOKUP(INDEX('Member Census'!$B$23:$BC$1401,MATCH($A358,'Member Census'!$A$23:$A$1401,FALSE),MATCH(H$1,'Member Census'!$B$22:$BC$22,FALSE)),Key!$D$2:$F$29,3,FALSE),"")),H357),"")</f>
        <v/>
      </c>
      <c r="I358" s="7" t="str">
        <f>IF(TRIM(INDEX('Member Census'!$B$23:$BC$1401,MATCH($A358,'Member Census'!$A$23:$A$1401,FALSE),MATCH(I$1,'Member Census'!$B$22:$BC$22,FALSE)))="","",INDEX('Member Census'!$B$23:$BC$1401,MATCH($A358,'Member Census'!$A$23:$A$1401,FALSE),MATCH(I$1,'Member Census'!$B$22:$BC$22,FALSE)))</f>
        <v/>
      </c>
      <c r="J358" s="7"/>
      <c r="K358" s="7" t="str">
        <f>LEFT(TRIM(IF(TRIM(INDEX('Member Census'!$B$23:$BC$1401,MATCH($A358,'Member Census'!$A$23:$A$1401,FALSE),MATCH(K$1,'Member Census'!$B$22:$BC$22,FALSE)))="",IF(AND(TRIM($E358)&lt;&gt;"",$D358&gt;1),K357,""),INDEX('Member Census'!$B$23:$BC$1401,MATCH($A358,'Member Census'!$A$23:$A$1401,FALSE),MATCH(K$1,'Member Census'!$B$22:$BC$22,FALSE)))),5)</f>
        <v/>
      </c>
      <c r="L358" s="7" t="str">
        <f t="shared" si="23"/>
        <v/>
      </c>
      <c r="M358" s="7" t="str">
        <f>IF(TRIM($E358)&lt;&gt;"",TRIM(IF(TRIM(INDEX('Member Census'!$B$23:$BC$1401,MATCH($A358,'Member Census'!$A$23:$A$1401,FALSE),MATCH(M$1,'Member Census'!$B$22:$BC$22,FALSE)))="",IF(AND(TRIM($E358)&lt;&gt;"",$D358&gt;1),M357,"N"),INDEX('Member Census'!$B$23:$BC$1401,MATCH($A358,'Member Census'!$A$23:$A$1401,FALSE),MATCH(M$1,'Member Census'!$B$22:$BC$22,FALSE)))),"")</f>
        <v/>
      </c>
      <c r="N358" s="7"/>
      <c r="O358" s="7" t="str">
        <f>TRIM(IF(TRIM(INDEX('Member Census'!$B$23:$BC$1401,MATCH($A358,'Member Census'!$A$23:$A$1401,FALSE),MATCH(O$1,'Member Census'!$B$22:$BC$22,FALSE)))="",IF(AND(TRIM($E358)&lt;&gt;"",$D358&gt;1),O357,""),INDEX('Member Census'!$B$23:$BC$1401,MATCH($A358,'Member Census'!$A$23:$A$1401,FALSE),MATCH(O$1,'Member Census'!$B$22:$BC$22,FALSE))))</f>
        <v/>
      </c>
      <c r="P358" s="7" t="str">
        <f>TRIM(IF(TRIM(INDEX('Member Census'!$B$23:$BC$1401,MATCH($A358,'Member Census'!$A$23:$A$1401,FALSE),MATCH(P$1,'Member Census'!$B$22:$BC$22,FALSE)))="",IF(AND(TRIM($E358)&lt;&gt;"",$D358&gt;1),P357,""),INDEX('Member Census'!$B$23:$BC$1401,MATCH($A358,'Member Census'!$A$23:$A$1401,FALSE),MATCH(P$1,'Member Census'!$B$22:$BC$22,FALSE))))</f>
        <v/>
      </c>
      <c r="Q358" s="7"/>
    </row>
    <row r="359" spans="1:17" x14ac:dyDescent="0.3">
      <c r="A359" s="1">
        <f t="shared" si="21"/>
        <v>352</v>
      </c>
      <c r="B359" s="3"/>
      <c r="C359" s="7" t="str">
        <f t="shared" si="22"/>
        <v/>
      </c>
      <c r="D359" s="7" t="str">
        <f t="shared" si="20"/>
        <v/>
      </c>
      <c r="E359" s="9" t="str">
        <f>IF(TRIM(INDEX('Member Census'!$B$23:$BC$1401,MATCH($A359,'Member Census'!$A$23:$A$1401,FALSE),MATCH(E$1,'Member Census'!$B$22:$BC$22,FALSE)))="","",VLOOKUP(INDEX('Member Census'!$B$23:$BC$1401,MATCH($A359,'Member Census'!$A$23:$A$1401,FALSE),MATCH(E$1,'Member Census'!$B$22:$BC$22,FALSE)),Key!$A$2:$B$27,2,FALSE))</f>
        <v/>
      </c>
      <c r="F359" s="10" t="str">
        <f>IF(TRIM(INDEX('Member Census'!$B$23:$BC$1401,MATCH($A359,'Member Census'!$A$23:$A$1401,FALSE),MATCH(F$1,'Member Census'!$B$22:$BC$22,FALSE)))="","",TEXT(TRIM(INDEX('Member Census'!$B$23:$BC$1401,MATCH($A359,'Member Census'!$A$23:$A$1401,FALSE),MATCH(F$1,'Member Census'!$B$22:$BC$22,FALSE))),"mmddyyyy"))</f>
        <v/>
      </c>
      <c r="G359" s="7" t="str">
        <f>IF(TRIM($E359)&lt;&gt;"",IF($D359=1,IFERROR(VLOOKUP(INDEX('Member Census'!$B$23:$BC$1401,MATCH($A359,'Member Census'!$A$23:$A$1401,FALSE),MATCH(G$1,'Member Census'!$B$22:$BC$22,FALSE)),Key!$C$2:$F$29,4,FALSE),""),G358),"")</f>
        <v/>
      </c>
      <c r="H359" s="7" t="str">
        <f>IF(TRIM($E359)&lt;&gt;"",IF($D359=1,IF(TRIM(INDEX('Member Census'!$B$23:$BC$1401,MATCH($A359,'Member Census'!$A$23:$A$1401,FALSE),MATCH(H$1,'Member Census'!$B$22:$BC$22,FALSE)))="",$G359,IFERROR(VLOOKUP(INDEX('Member Census'!$B$23:$BC$1401,MATCH($A359,'Member Census'!$A$23:$A$1401,FALSE),MATCH(H$1,'Member Census'!$B$22:$BC$22,FALSE)),Key!$D$2:$F$29,3,FALSE),"")),H358),"")</f>
        <v/>
      </c>
      <c r="I359" s="7" t="str">
        <f>IF(TRIM(INDEX('Member Census'!$B$23:$BC$1401,MATCH($A359,'Member Census'!$A$23:$A$1401,FALSE),MATCH(I$1,'Member Census'!$B$22:$BC$22,FALSE)))="","",INDEX('Member Census'!$B$23:$BC$1401,MATCH($A359,'Member Census'!$A$23:$A$1401,FALSE),MATCH(I$1,'Member Census'!$B$22:$BC$22,FALSE)))</f>
        <v/>
      </c>
      <c r="J359" s="7"/>
      <c r="K359" s="7" t="str">
        <f>LEFT(TRIM(IF(TRIM(INDEX('Member Census'!$B$23:$BC$1401,MATCH($A359,'Member Census'!$A$23:$A$1401,FALSE),MATCH(K$1,'Member Census'!$B$22:$BC$22,FALSE)))="",IF(AND(TRIM($E359)&lt;&gt;"",$D359&gt;1),K358,""),INDEX('Member Census'!$B$23:$BC$1401,MATCH($A359,'Member Census'!$A$23:$A$1401,FALSE),MATCH(K$1,'Member Census'!$B$22:$BC$22,FALSE)))),5)</f>
        <v/>
      </c>
      <c r="L359" s="7" t="str">
        <f t="shared" si="23"/>
        <v/>
      </c>
      <c r="M359" s="7" t="str">
        <f>IF(TRIM($E359)&lt;&gt;"",TRIM(IF(TRIM(INDEX('Member Census'!$B$23:$BC$1401,MATCH($A359,'Member Census'!$A$23:$A$1401,FALSE),MATCH(M$1,'Member Census'!$B$22:$BC$22,FALSE)))="",IF(AND(TRIM($E359)&lt;&gt;"",$D359&gt;1),M358,"N"),INDEX('Member Census'!$B$23:$BC$1401,MATCH($A359,'Member Census'!$A$23:$A$1401,FALSE),MATCH(M$1,'Member Census'!$B$22:$BC$22,FALSE)))),"")</f>
        <v/>
      </c>
      <c r="N359" s="7"/>
      <c r="O359" s="7" t="str">
        <f>TRIM(IF(TRIM(INDEX('Member Census'!$B$23:$BC$1401,MATCH($A359,'Member Census'!$A$23:$A$1401,FALSE),MATCH(O$1,'Member Census'!$B$22:$BC$22,FALSE)))="",IF(AND(TRIM($E359)&lt;&gt;"",$D359&gt;1),O358,""),INDEX('Member Census'!$B$23:$BC$1401,MATCH($A359,'Member Census'!$A$23:$A$1401,FALSE),MATCH(O$1,'Member Census'!$B$22:$BC$22,FALSE))))</f>
        <v/>
      </c>
      <c r="P359" s="7" t="str">
        <f>TRIM(IF(TRIM(INDEX('Member Census'!$B$23:$BC$1401,MATCH($A359,'Member Census'!$A$23:$A$1401,FALSE),MATCH(P$1,'Member Census'!$B$22:$BC$22,FALSE)))="",IF(AND(TRIM($E359)&lt;&gt;"",$D359&gt;1),P358,""),INDEX('Member Census'!$B$23:$BC$1401,MATCH($A359,'Member Census'!$A$23:$A$1401,FALSE),MATCH(P$1,'Member Census'!$B$22:$BC$22,FALSE))))</f>
        <v/>
      </c>
      <c r="Q359" s="7"/>
    </row>
    <row r="360" spans="1:17" x14ac:dyDescent="0.3">
      <c r="A360" s="1">
        <f t="shared" si="21"/>
        <v>353</v>
      </c>
      <c r="B360" s="3"/>
      <c r="C360" s="7" t="str">
        <f t="shared" si="22"/>
        <v/>
      </c>
      <c r="D360" s="7" t="str">
        <f t="shared" si="20"/>
        <v/>
      </c>
      <c r="E360" s="9" t="str">
        <f>IF(TRIM(INDEX('Member Census'!$B$23:$BC$1401,MATCH($A360,'Member Census'!$A$23:$A$1401,FALSE),MATCH(E$1,'Member Census'!$B$22:$BC$22,FALSE)))="","",VLOOKUP(INDEX('Member Census'!$B$23:$BC$1401,MATCH($A360,'Member Census'!$A$23:$A$1401,FALSE),MATCH(E$1,'Member Census'!$B$22:$BC$22,FALSE)),Key!$A$2:$B$27,2,FALSE))</f>
        <v/>
      </c>
      <c r="F360" s="10" t="str">
        <f>IF(TRIM(INDEX('Member Census'!$B$23:$BC$1401,MATCH($A360,'Member Census'!$A$23:$A$1401,FALSE),MATCH(F$1,'Member Census'!$B$22:$BC$22,FALSE)))="","",TEXT(TRIM(INDEX('Member Census'!$B$23:$BC$1401,MATCH($A360,'Member Census'!$A$23:$A$1401,FALSE),MATCH(F$1,'Member Census'!$B$22:$BC$22,FALSE))),"mmddyyyy"))</f>
        <v/>
      </c>
      <c r="G360" s="7" t="str">
        <f>IF(TRIM($E360)&lt;&gt;"",IF($D360=1,IFERROR(VLOOKUP(INDEX('Member Census'!$B$23:$BC$1401,MATCH($A360,'Member Census'!$A$23:$A$1401,FALSE),MATCH(G$1,'Member Census'!$B$22:$BC$22,FALSE)),Key!$C$2:$F$29,4,FALSE),""),G359),"")</f>
        <v/>
      </c>
      <c r="H360" s="7" t="str">
        <f>IF(TRIM($E360)&lt;&gt;"",IF($D360=1,IF(TRIM(INDEX('Member Census'!$B$23:$BC$1401,MATCH($A360,'Member Census'!$A$23:$A$1401,FALSE),MATCH(H$1,'Member Census'!$B$22:$BC$22,FALSE)))="",$G360,IFERROR(VLOOKUP(INDEX('Member Census'!$B$23:$BC$1401,MATCH($A360,'Member Census'!$A$23:$A$1401,FALSE),MATCH(H$1,'Member Census'!$B$22:$BC$22,FALSE)),Key!$D$2:$F$29,3,FALSE),"")),H359),"")</f>
        <v/>
      </c>
      <c r="I360" s="7" t="str">
        <f>IF(TRIM(INDEX('Member Census'!$B$23:$BC$1401,MATCH($A360,'Member Census'!$A$23:$A$1401,FALSE),MATCH(I$1,'Member Census'!$B$22:$BC$22,FALSE)))="","",INDEX('Member Census'!$B$23:$BC$1401,MATCH($A360,'Member Census'!$A$23:$A$1401,FALSE),MATCH(I$1,'Member Census'!$B$22:$BC$22,FALSE)))</f>
        <v/>
      </c>
      <c r="J360" s="7"/>
      <c r="K360" s="7" t="str">
        <f>LEFT(TRIM(IF(TRIM(INDEX('Member Census'!$B$23:$BC$1401,MATCH($A360,'Member Census'!$A$23:$A$1401,FALSE),MATCH(K$1,'Member Census'!$B$22:$BC$22,FALSE)))="",IF(AND(TRIM($E360)&lt;&gt;"",$D360&gt;1),K359,""),INDEX('Member Census'!$B$23:$BC$1401,MATCH($A360,'Member Census'!$A$23:$A$1401,FALSE),MATCH(K$1,'Member Census'!$B$22:$BC$22,FALSE)))),5)</f>
        <v/>
      </c>
      <c r="L360" s="7" t="str">
        <f t="shared" si="23"/>
        <v/>
      </c>
      <c r="M360" s="7" t="str">
        <f>IF(TRIM($E360)&lt;&gt;"",TRIM(IF(TRIM(INDEX('Member Census'!$B$23:$BC$1401,MATCH($A360,'Member Census'!$A$23:$A$1401,FALSE),MATCH(M$1,'Member Census'!$B$22:$BC$22,FALSE)))="",IF(AND(TRIM($E360)&lt;&gt;"",$D360&gt;1),M359,"N"),INDEX('Member Census'!$B$23:$BC$1401,MATCH($A360,'Member Census'!$A$23:$A$1401,FALSE),MATCH(M$1,'Member Census'!$B$22:$BC$22,FALSE)))),"")</f>
        <v/>
      </c>
      <c r="N360" s="7"/>
      <c r="O360" s="7" t="str">
        <f>TRIM(IF(TRIM(INDEX('Member Census'!$B$23:$BC$1401,MATCH($A360,'Member Census'!$A$23:$A$1401,FALSE),MATCH(O$1,'Member Census'!$B$22:$BC$22,FALSE)))="",IF(AND(TRIM($E360)&lt;&gt;"",$D360&gt;1),O359,""),INDEX('Member Census'!$B$23:$BC$1401,MATCH($A360,'Member Census'!$A$23:$A$1401,FALSE),MATCH(O$1,'Member Census'!$B$22:$BC$22,FALSE))))</f>
        <v/>
      </c>
      <c r="P360" s="7" t="str">
        <f>TRIM(IF(TRIM(INDEX('Member Census'!$B$23:$BC$1401,MATCH($A360,'Member Census'!$A$23:$A$1401,FALSE),MATCH(P$1,'Member Census'!$B$22:$BC$22,FALSE)))="",IF(AND(TRIM($E360)&lt;&gt;"",$D360&gt;1),P359,""),INDEX('Member Census'!$B$23:$BC$1401,MATCH($A360,'Member Census'!$A$23:$A$1401,FALSE),MATCH(P$1,'Member Census'!$B$22:$BC$22,FALSE))))</f>
        <v/>
      </c>
      <c r="Q360" s="7"/>
    </row>
    <row r="361" spans="1:17" x14ac:dyDescent="0.3">
      <c r="A361" s="1">
        <f t="shared" si="21"/>
        <v>354</v>
      </c>
      <c r="B361" s="3"/>
      <c r="C361" s="7" t="str">
        <f t="shared" si="22"/>
        <v/>
      </c>
      <c r="D361" s="7" t="str">
        <f t="shared" si="20"/>
        <v/>
      </c>
      <c r="E361" s="9" t="str">
        <f>IF(TRIM(INDEX('Member Census'!$B$23:$BC$1401,MATCH($A361,'Member Census'!$A$23:$A$1401,FALSE),MATCH(E$1,'Member Census'!$B$22:$BC$22,FALSE)))="","",VLOOKUP(INDEX('Member Census'!$B$23:$BC$1401,MATCH($A361,'Member Census'!$A$23:$A$1401,FALSE),MATCH(E$1,'Member Census'!$B$22:$BC$22,FALSE)),Key!$A$2:$B$27,2,FALSE))</f>
        <v/>
      </c>
      <c r="F361" s="10" t="str">
        <f>IF(TRIM(INDEX('Member Census'!$B$23:$BC$1401,MATCH($A361,'Member Census'!$A$23:$A$1401,FALSE),MATCH(F$1,'Member Census'!$B$22:$BC$22,FALSE)))="","",TEXT(TRIM(INDEX('Member Census'!$B$23:$BC$1401,MATCH($A361,'Member Census'!$A$23:$A$1401,FALSE),MATCH(F$1,'Member Census'!$B$22:$BC$22,FALSE))),"mmddyyyy"))</f>
        <v/>
      </c>
      <c r="G361" s="7" t="str">
        <f>IF(TRIM($E361)&lt;&gt;"",IF($D361=1,IFERROR(VLOOKUP(INDEX('Member Census'!$B$23:$BC$1401,MATCH($A361,'Member Census'!$A$23:$A$1401,FALSE),MATCH(G$1,'Member Census'!$B$22:$BC$22,FALSE)),Key!$C$2:$F$29,4,FALSE),""),G360),"")</f>
        <v/>
      </c>
      <c r="H361" s="7" t="str">
        <f>IF(TRIM($E361)&lt;&gt;"",IF($D361=1,IF(TRIM(INDEX('Member Census'!$B$23:$BC$1401,MATCH($A361,'Member Census'!$A$23:$A$1401,FALSE),MATCH(H$1,'Member Census'!$B$22:$BC$22,FALSE)))="",$G361,IFERROR(VLOOKUP(INDEX('Member Census'!$B$23:$BC$1401,MATCH($A361,'Member Census'!$A$23:$A$1401,FALSE),MATCH(H$1,'Member Census'!$B$22:$BC$22,FALSE)),Key!$D$2:$F$29,3,FALSE),"")),H360),"")</f>
        <v/>
      </c>
      <c r="I361" s="7" t="str">
        <f>IF(TRIM(INDEX('Member Census'!$B$23:$BC$1401,MATCH($A361,'Member Census'!$A$23:$A$1401,FALSE),MATCH(I$1,'Member Census'!$B$22:$BC$22,FALSE)))="","",INDEX('Member Census'!$B$23:$BC$1401,MATCH($A361,'Member Census'!$A$23:$A$1401,FALSE),MATCH(I$1,'Member Census'!$B$22:$BC$22,FALSE)))</f>
        <v/>
      </c>
      <c r="J361" s="7"/>
      <c r="K361" s="7" t="str">
        <f>LEFT(TRIM(IF(TRIM(INDEX('Member Census'!$B$23:$BC$1401,MATCH($A361,'Member Census'!$A$23:$A$1401,FALSE),MATCH(K$1,'Member Census'!$B$22:$BC$22,FALSE)))="",IF(AND(TRIM($E361)&lt;&gt;"",$D361&gt;1),K360,""),INDEX('Member Census'!$B$23:$BC$1401,MATCH($A361,'Member Census'!$A$23:$A$1401,FALSE),MATCH(K$1,'Member Census'!$B$22:$BC$22,FALSE)))),5)</f>
        <v/>
      </c>
      <c r="L361" s="7" t="str">
        <f t="shared" si="23"/>
        <v/>
      </c>
      <c r="M361" s="7" t="str">
        <f>IF(TRIM($E361)&lt;&gt;"",TRIM(IF(TRIM(INDEX('Member Census'!$B$23:$BC$1401,MATCH($A361,'Member Census'!$A$23:$A$1401,FALSE),MATCH(M$1,'Member Census'!$B$22:$BC$22,FALSE)))="",IF(AND(TRIM($E361)&lt;&gt;"",$D361&gt;1),M360,"N"),INDEX('Member Census'!$B$23:$BC$1401,MATCH($A361,'Member Census'!$A$23:$A$1401,FALSE),MATCH(M$1,'Member Census'!$B$22:$BC$22,FALSE)))),"")</f>
        <v/>
      </c>
      <c r="N361" s="7"/>
      <c r="O361" s="7" t="str">
        <f>TRIM(IF(TRIM(INDEX('Member Census'!$B$23:$BC$1401,MATCH($A361,'Member Census'!$A$23:$A$1401,FALSE),MATCH(O$1,'Member Census'!$B$22:$BC$22,FALSE)))="",IF(AND(TRIM($E361)&lt;&gt;"",$D361&gt;1),O360,""),INDEX('Member Census'!$B$23:$BC$1401,MATCH($A361,'Member Census'!$A$23:$A$1401,FALSE),MATCH(O$1,'Member Census'!$B$22:$BC$22,FALSE))))</f>
        <v/>
      </c>
      <c r="P361" s="7" t="str">
        <f>TRIM(IF(TRIM(INDEX('Member Census'!$B$23:$BC$1401,MATCH($A361,'Member Census'!$A$23:$A$1401,FALSE),MATCH(P$1,'Member Census'!$B$22:$BC$22,FALSE)))="",IF(AND(TRIM($E361)&lt;&gt;"",$D361&gt;1),P360,""),INDEX('Member Census'!$B$23:$BC$1401,MATCH($A361,'Member Census'!$A$23:$A$1401,FALSE),MATCH(P$1,'Member Census'!$B$22:$BC$22,FALSE))))</f>
        <v/>
      </c>
      <c r="Q361" s="7"/>
    </row>
    <row r="362" spans="1:17" x14ac:dyDescent="0.3">
      <c r="A362" s="1">
        <f t="shared" si="21"/>
        <v>355</v>
      </c>
      <c r="B362" s="3"/>
      <c r="C362" s="7" t="str">
        <f t="shared" si="22"/>
        <v/>
      </c>
      <c r="D362" s="7" t="str">
        <f t="shared" si="20"/>
        <v/>
      </c>
      <c r="E362" s="9" t="str">
        <f>IF(TRIM(INDEX('Member Census'!$B$23:$BC$1401,MATCH($A362,'Member Census'!$A$23:$A$1401,FALSE),MATCH(E$1,'Member Census'!$B$22:$BC$22,FALSE)))="","",VLOOKUP(INDEX('Member Census'!$B$23:$BC$1401,MATCH($A362,'Member Census'!$A$23:$A$1401,FALSE),MATCH(E$1,'Member Census'!$B$22:$BC$22,FALSE)),Key!$A$2:$B$27,2,FALSE))</f>
        <v/>
      </c>
      <c r="F362" s="10" t="str">
        <f>IF(TRIM(INDEX('Member Census'!$B$23:$BC$1401,MATCH($A362,'Member Census'!$A$23:$A$1401,FALSE),MATCH(F$1,'Member Census'!$B$22:$BC$22,FALSE)))="","",TEXT(TRIM(INDEX('Member Census'!$B$23:$BC$1401,MATCH($A362,'Member Census'!$A$23:$A$1401,FALSE),MATCH(F$1,'Member Census'!$B$22:$BC$22,FALSE))),"mmddyyyy"))</f>
        <v/>
      </c>
      <c r="G362" s="7" t="str">
        <f>IF(TRIM($E362)&lt;&gt;"",IF($D362=1,IFERROR(VLOOKUP(INDEX('Member Census'!$B$23:$BC$1401,MATCH($A362,'Member Census'!$A$23:$A$1401,FALSE),MATCH(G$1,'Member Census'!$B$22:$BC$22,FALSE)),Key!$C$2:$F$29,4,FALSE),""),G361),"")</f>
        <v/>
      </c>
      <c r="H362" s="7" t="str">
        <f>IF(TRIM($E362)&lt;&gt;"",IF($D362=1,IF(TRIM(INDEX('Member Census'!$B$23:$BC$1401,MATCH($A362,'Member Census'!$A$23:$A$1401,FALSE),MATCH(H$1,'Member Census'!$B$22:$BC$22,FALSE)))="",$G362,IFERROR(VLOOKUP(INDEX('Member Census'!$B$23:$BC$1401,MATCH($A362,'Member Census'!$A$23:$A$1401,FALSE),MATCH(H$1,'Member Census'!$B$22:$BC$22,FALSE)),Key!$D$2:$F$29,3,FALSE),"")),H361),"")</f>
        <v/>
      </c>
      <c r="I362" s="7" t="str">
        <f>IF(TRIM(INDEX('Member Census'!$B$23:$BC$1401,MATCH($A362,'Member Census'!$A$23:$A$1401,FALSE),MATCH(I$1,'Member Census'!$B$22:$BC$22,FALSE)))="","",INDEX('Member Census'!$B$23:$BC$1401,MATCH($A362,'Member Census'!$A$23:$A$1401,FALSE),MATCH(I$1,'Member Census'!$B$22:$BC$22,FALSE)))</f>
        <v/>
      </c>
      <c r="J362" s="7"/>
      <c r="K362" s="7" t="str">
        <f>LEFT(TRIM(IF(TRIM(INDEX('Member Census'!$B$23:$BC$1401,MATCH($A362,'Member Census'!$A$23:$A$1401,FALSE),MATCH(K$1,'Member Census'!$B$22:$BC$22,FALSE)))="",IF(AND(TRIM($E362)&lt;&gt;"",$D362&gt;1),K361,""),INDEX('Member Census'!$B$23:$BC$1401,MATCH($A362,'Member Census'!$A$23:$A$1401,FALSE),MATCH(K$1,'Member Census'!$B$22:$BC$22,FALSE)))),5)</f>
        <v/>
      </c>
      <c r="L362" s="7" t="str">
        <f t="shared" si="23"/>
        <v/>
      </c>
      <c r="M362" s="7" t="str">
        <f>IF(TRIM($E362)&lt;&gt;"",TRIM(IF(TRIM(INDEX('Member Census'!$B$23:$BC$1401,MATCH($A362,'Member Census'!$A$23:$A$1401,FALSE),MATCH(M$1,'Member Census'!$B$22:$BC$22,FALSE)))="",IF(AND(TRIM($E362)&lt;&gt;"",$D362&gt;1),M361,"N"),INDEX('Member Census'!$B$23:$BC$1401,MATCH($A362,'Member Census'!$A$23:$A$1401,FALSE),MATCH(M$1,'Member Census'!$B$22:$BC$22,FALSE)))),"")</f>
        <v/>
      </c>
      <c r="N362" s="7"/>
      <c r="O362" s="7" t="str">
        <f>TRIM(IF(TRIM(INDEX('Member Census'!$B$23:$BC$1401,MATCH($A362,'Member Census'!$A$23:$A$1401,FALSE),MATCH(O$1,'Member Census'!$B$22:$BC$22,FALSE)))="",IF(AND(TRIM($E362)&lt;&gt;"",$D362&gt;1),O361,""),INDEX('Member Census'!$B$23:$BC$1401,MATCH($A362,'Member Census'!$A$23:$A$1401,FALSE),MATCH(O$1,'Member Census'!$B$22:$BC$22,FALSE))))</f>
        <v/>
      </c>
      <c r="P362" s="7" t="str">
        <f>TRIM(IF(TRIM(INDEX('Member Census'!$B$23:$BC$1401,MATCH($A362,'Member Census'!$A$23:$A$1401,FALSE),MATCH(P$1,'Member Census'!$B$22:$BC$22,FALSE)))="",IF(AND(TRIM($E362)&lt;&gt;"",$D362&gt;1),P361,""),INDEX('Member Census'!$B$23:$BC$1401,MATCH($A362,'Member Census'!$A$23:$A$1401,FALSE),MATCH(P$1,'Member Census'!$B$22:$BC$22,FALSE))))</f>
        <v/>
      </c>
      <c r="Q362" s="7"/>
    </row>
    <row r="363" spans="1:17" x14ac:dyDescent="0.3">
      <c r="A363" s="1">
        <f t="shared" si="21"/>
        <v>356</v>
      </c>
      <c r="B363" s="3"/>
      <c r="C363" s="7" t="str">
        <f t="shared" si="22"/>
        <v/>
      </c>
      <c r="D363" s="7" t="str">
        <f t="shared" si="20"/>
        <v/>
      </c>
      <c r="E363" s="9" t="str">
        <f>IF(TRIM(INDEX('Member Census'!$B$23:$BC$1401,MATCH($A363,'Member Census'!$A$23:$A$1401,FALSE),MATCH(E$1,'Member Census'!$B$22:$BC$22,FALSE)))="","",VLOOKUP(INDEX('Member Census'!$B$23:$BC$1401,MATCH($A363,'Member Census'!$A$23:$A$1401,FALSE),MATCH(E$1,'Member Census'!$B$22:$BC$22,FALSE)),Key!$A$2:$B$27,2,FALSE))</f>
        <v/>
      </c>
      <c r="F363" s="10" t="str">
        <f>IF(TRIM(INDEX('Member Census'!$B$23:$BC$1401,MATCH($A363,'Member Census'!$A$23:$A$1401,FALSE),MATCH(F$1,'Member Census'!$B$22:$BC$22,FALSE)))="","",TEXT(TRIM(INDEX('Member Census'!$B$23:$BC$1401,MATCH($A363,'Member Census'!$A$23:$A$1401,FALSE),MATCH(F$1,'Member Census'!$B$22:$BC$22,FALSE))),"mmddyyyy"))</f>
        <v/>
      </c>
      <c r="G363" s="7" t="str">
        <f>IF(TRIM($E363)&lt;&gt;"",IF($D363=1,IFERROR(VLOOKUP(INDEX('Member Census'!$B$23:$BC$1401,MATCH($A363,'Member Census'!$A$23:$A$1401,FALSE),MATCH(G$1,'Member Census'!$B$22:$BC$22,FALSE)),Key!$C$2:$F$29,4,FALSE),""),G362),"")</f>
        <v/>
      </c>
      <c r="H363" s="7" t="str">
        <f>IF(TRIM($E363)&lt;&gt;"",IF($D363=1,IF(TRIM(INDEX('Member Census'!$B$23:$BC$1401,MATCH($A363,'Member Census'!$A$23:$A$1401,FALSE),MATCH(H$1,'Member Census'!$B$22:$BC$22,FALSE)))="",$G363,IFERROR(VLOOKUP(INDEX('Member Census'!$B$23:$BC$1401,MATCH($A363,'Member Census'!$A$23:$A$1401,FALSE),MATCH(H$1,'Member Census'!$B$22:$BC$22,FALSE)),Key!$D$2:$F$29,3,FALSE),"")),H362),"")</f>
        <v/>
      </c>
      <c r="I363" s="7" t="str">
        <f>IF(TRIM(INDEX('Member Census'!$B$23:$BC$1401,MATCH($A363,'Member Census'!$A$23:$A$1401,FALSE),MATCH(I$1,'Member Census'!$B$22:$BC$22,FALSE)))="","",INDEX('Member Census'!$B$23:$BC$1401,MATCH($A363,'Member Census'!$A$23:$A$1401,FALSE),MATCH(I$1,'Member Census'!$B$22:$BC$22,FALSE)))</f>
        <v/>
      </c>
      <c r="J363" s="7"/>
      <c r="K363" s="7" t="str">
        <f>LEFT(TRIM(IF(TRIM(INDEX('Member Census'!$B$23:$BC$1401,MATCH($A363,'Member Census'!$A$23:$A$1401,FALSE),MATCH(K$1,'Member Census'!$B$22:$BC$22,FALSE)))="",IF(AND(TRIM($E363)&lt;&gt;"",$D363&gt;1),K362,""),INDEX('Member Census'!$B$23:$BC$1401,MATCH($A363,'Member Census'!$A$23:$A$1401,FALSE),MATCH(K$1,'Member Census'!$B$22:$BC$22,FALSE)))),5)</f>
        <v/>
      </c>
      <c r="L363" s="7" t="str">
        <f t="shared" si="23"/>
        <v/>
      </c>
      <c r="M363" s="7" t="str">
        <f>IF(TRIM($E363)&lt;&gt;"",TRIM(IF(TRIM(INDEX('Member Census'!$B$23:$BC$1401,MATCH($A363,'Member Census'!$A$23:$A$1401,FALSE),MATCH(M$1,'Member Census'!$B$22:$BC$22,FALSE)))="",IF(AND(TRIM($E363)&lt;&gt;"",$D363&gt;1),M362,"N"),INDEX('Member Census'!$B$23:$BC$1401,MATCH($A363,'Member Census'!$A$23:$A$1401,FALSE),MATCH(M$1,'Member Census'!$B$22:$BC$22,FALSE)))),"")</f>
        <v/>
      </c>
      <c r="N363" s="7"/>
      <c r="O363" s="7" t="str">
        <f>TRIM(IF(TRIM(INDEX('Member Census'!$B$23:$BC$1401,MATCH($A363,'Member Census'!$A$23:$A$1401,FALSE),MATCH(O$1,'Member Census'!$B$22:$BC$22,FALSE)))="",IF(AND(TRIM($E363)&lt;&gt;"",$D363&gt;1),O362,""),INDEX('Member Census'!$B$23:$BC$1401,MATCH($A363,'Member Census'!$A$23:$A$1401,FALSE),MATCH(O$1,'Member Census'!$B$22:$BC$22,FALSE))))</f>
        <v/>
      </c>
      <c r="P363" s="7" t="str">
        <f>TRIM(IF(TRIM(INDEX('Member Census'!$B$23:$BC$1401,MATCH($A363,'Member Census'!$A$23:$A$1401,FALSE),MATCH(P$1,'Member Census'!$B$22:$BC$22,FALSE)))="",IF(AND(TRIM($E363)&lt;&gt;"",$D363&gt;1),P362,""),INDEX('Member Census'!$B$23:$BC$1401,MATCH($A363,'Member Census'!$A$23:$A$1401,FALSE),MATCH(P$1,'Member Census'!$B$22:$BC$22,FALSE))))</f>
        <v/>
      </c>
      <c r="Q363" s="7"/>
    </row>
    <row r="364" spans="1:17" x14ac:dyDescent="0.3">
      <c r="A364" s="1">
        <f t="shared" si="21"/>
        <v>357</v>
      </c>
      <c r="B364" s="3"/>
      <c r="C364" s="7" t="str">
        <f t="shared" si="22"/>
        <v/>
      </c>
      <c r="D364" s="7" t="str">
        <f t="shared" si="20"/>
        <v/>
      </c>
      <c r="E364" s="9" t="str">
        <f>IF(TRIM(INDEX('Member Census'!$B$23:$BC$1401,MATCH($A364,'Member Census'!$A$23:$A$1401,FALSE),MATCH(E$1,'Member Census'!$B$22:$BC$22,FALSE)))="","",VLOOKUP(INDEX('Member Census'!$B$23:$BC$1401,MATCH($A364,'Member Census'!$A$23:$A$1401,FALSE),MATCH(E$1,'Member Census'!$B$22:$BC$22,FALSE)),Key!$A$2:$B$27,2,FALSE))</f>
        <v/>
      </c>
      <c r="F364" s="10" t="str">
        <f>IF(TRIM(INDEX('Member Census'!$B$23:$BC$1401,MATCH($A364,'Member Census'!$A$23:$A$1401,FALSE),MATCH(F$1,'Member Census'!$B$22:$BC$22,FALSE)))="","",TEXT(TRIM(INDEX('Member Census'!$B$23:$BC$1401,MATCH($A364,'Member Census'!$A$23:$A$1401,FALSE),MATCH(F$1,'Member Census'!$B$22:$BC$22,FALSE))),"mmddyyyy"))</f>
        <v/>
      </c>
      <c r="G364" s="7" t="str">
        <f>IF(TRIM($E364)&lt;&gt;"",IF($D364=1,IFERROR(VLOOKUP(INDEX('Member Census'!$B$23:$BC$1401,MATCH($A364,'Member Census'!$A$23:$A$1401,FALSE),MATCH(G$1,'Member Census'!$B$22:$BC$22,FALSE)),Key!$C$2:$F$29,4,FALSE),""),G363),"")</f>
        <v/>
      </c>
      <c r="H364" s="7" t="str">
        <f>IF(TRIM($E364)&lt;&gt;"",IF($D364=1,IF(TRIM(INDEX('Member Census'!$B$23:$BC$1401,MATCH($A364,'Member Census'!$A$23:$A$1401,FALSE),MATCH(H$1,'Member Census'!$B$22:$BC$22,FALSE)))="",$G364,IFERROR(VLOOKUP(INDEX('Member Census'!$B$23:$BC$1401,MATCH($A364,'Member Census'!$A$23:$A$1401,FALSE),MATCH(H$1,'Member Census'!$B$22:$BC$22,FALSE)),Key!$D$2:$F$29,3,FALSE),"")),H363),"")</f>
        <v/>
      </c>
      <c r="I364" s="7" t="str">
        <f>IF(TRIM(INDEX('Member Census'!$B$23:$BC$1401,MATCH($A364,'Member Census'!$A$23:$A$1401,FALSE),MATCH(I$1,'Member Census'!$B$22:$BC$22,FALSE)))="","",INDEX('Member Census'!$B$23:$BC$1401,MATCH($A364,'Member Census'!$A$23:$A$1401,FALSE),MATCH(I$1,'Member Census'!$B$22:$BC$22,FALSE)))</f>
        <v/>
      </c>
      <c r="J364" s="7"/>
      <c r="K364" s="7" t="str">
        <f>LEFT(TRIM(IF(TRIM(INDEX('Member Census'!$B$23:$BC$1401,MATCH($A364,'Member Census'!$A$23:$A$1401,FALSE),MATCH(K$1,'Member Census'!$B$22:$BC$22,FALSE)))="",IF(AND(TRIM($E364)&lt;&gt;"",$D364&gt;1),K363,""),INDEX('Member Census'!$B$23:$BC$1401,MATCH($A364,'Member Census'!$A$23:$A$1401,FALSE),MATCH(K$1,'Member Census'!$B$22:$BC$22,FALSE)))),5)</f>
        <v/>
      </c>
      <c r="L364" s="7" t="str">
        <f t="shared" si="23"/>
        <v/>
      </c>
      <c r="M364" s="7" t="str">
        <f>IF(TRIM($E364)&lt;&gt;"",TRIM(IF(TRIM(INDEX('Member Census'!$B$23:$BC$1401,MATCH($A364,'Member Census'!$A$23:$A$1401,FALSE),MATCH(M$1,'Member Census'!$B$22:$BC$22,FALSE)))="",IF(AND(TRIM($E364)&lt;&gt;"",$D364&gt;1),M363,"N"),INDEX('Member Census'!$B$23:$BC$1401,MATCH($A364,'Member Census'!$A$23:$A$1401,FALSE),MATCH(M$1,'Member Census'!$B$22:$BC$22,FALSE)))),"")</f>
        <v/>
      </c>
      <c r="N364" s="7"/>
      <c r="O364" s="7" t="str">
        <f>TRIM(IF(TRIM(INDEX('Member Census'!$B$23:$BC$1401,MATCH($A364,'Member Census'!$A$23:$A$1401,FALSE),MATCH(O$1,'Member Census'!$B$22:$BC$22,FALSE)))="",IF(AND(TRIM($E364)&lt;&gt;"",$D364&gt;1),O363,""),INDEX('Member Census'!$B$23:$BC$1401,MATCH($A364,'Member Census'!$A$23:$A$1401,FALSE),MATCH(O$1,'Member Census'!$B$22:$BC$22,FALSE))))</f>
        <v/>
      </c>
      <c r="P364" s="7" t="str">
        <f>TRIM(IF(TRIM(INDEX('Member Census'!$B$23:$BC$1401,MATCH($A364,'Member Census'!$A$23:$A$1401,FALSE),MATCH(P$1,'Member Census'!$B$22:$BC$22,FALSE)))="",IF(AND(TRIM($E364)&lt;&gt;"",$D364&gt;1),P363,""),INDEX('Member Census'!$B$23:$BC$1401,MATCH($A364,'Member Census'!$A$23:$A$1401,FALSE),MATCH(P$1,'Member Census'!$B$22:$BC$22,FALSE))))</f>
        <v/>
      </c>
      <c r="Q364" s="7"/>
    </row>
    <row r="365" spans="1:17" x14ac:dyDescent="0.3">
      <c r="A365" s="1">
        <f t="shared" si="21"/>
        <v>358</v>
      </c>
      <c r="B365" s="3"/>
      <c r="C365" s="7" t="str">
        <f t="shared" si="22"/>
        <v/>
      </c>
      <c r="D365" s="7" t="str">
        <f t="shared" si="20"/>
        <v/>
      </c>
      <c r="E365" s="9" t="str">
        <f>IF(TRIM(INDEX('Member Census'!$B$23:$BC$1401,MATCH($A365,'Member Census'!$A$23:$A$1401,FALSE),MATCH(E$1,'Member Census'!$B$22:$BC$22,FALSE)))="","",VLOOKUP(INDEX('Member Census'!$B$23:$BC$1401,MATCH($A365,'Member Census'!$A$23:$A$1401,FALSE),MATCH(E$1,'Member Census'!$B$22:$BC$22,FALSE)),Key!$A$2:$B$27,2,FALSE))</f>
        <v/>
      </c>
      <c r="F365" s="10" t="str">
        <f>IF(TRIM(INDEX('Member Census'!$B$23:$BC$1401,MATCH($A365,'Member Census'!$A$23:$A$1401,FALSE),MATCH(F$1,'Member Census'!$B$22:$BC$22,FALSE)))="","",TEXT(TRIM(INDEX('Member Census'!$B$23:$BC$1401,MATCH($A365,'Member Census'!$A$23:$A$1401,FALSE),MATCH(F$1,'Member Census'!$B$22:$BC$22,FALSE))),"mmddyyyy"))</f>
        <v/>
      </c>
      <c r="G365" s="7" t="str">
        <f>IF(TRIM($E365)&lt;&gt;"",IF($D365=1,IFERROR(VLOOKUP(INDEX('Member Census'!$B$23:$BC$1401,MATCH($A365,'Member Census'!$A$23:$A$1401,FALSE),MATCH(G$1,'Member Census'!$B$22:$BC$22,FALSE)),Key!$C$2:$F$29,4,FALSE),""),G364),"")</f>
        <v/>
      </c>
      <c r="H365" s="7" t="str">
        <f>IF(TRIM($E365)&lt;&gt;"",IF($D365=1,IF(TRIM(INDEX('Member Census'!$B$23:$BC$1401,MATCH($A365,'Member Census'!$A$23:$A$1401,FALSE),MATCH(H$1,'Member Census'!$B$22:$BC$22,FALSE)))="",$G365,IFERROR(VLOOKUP(INDEX('Member Census'!$B$23:$BC$1401,MATCH($A365,'Member Census'!$A$23:$A$1401,FALSE),MATCH(H$1,'Member Census'!$B$22:$BC$22,FALSE)),Key!$D$2:$F$29,3,FALSE),"")),H364),"")</f>
        <v/>
      </c>
      <c r="I365" s="7" t="str">
        <f>IF(TRIM(INDEX('Member Census'!$B$23:$BC$1401,MATCH($A365,'Member Census'!$A$23:$A$1401,FALSE),MATCH(I$1,'Member Census'!$B$22:$BC$22,FALSE)))="","",INDEX('Member Census'!$B$23:$BC$1401,MATCH($A365,'Member Census'!$A$23:$A$1401,FALSE),MATCH(I$1,'Member Census'!$B$22:$BC$22,FALSE)))</f>
        <v/>
      </c>
      <c r="J365" s="7"/>
      <c r="K365" s="7" t="str">
        <f>LEFT(TRIM(IF(TRIM(INDEX('Member Census'!$B$23:$BC$1401,MATCH($A365,'Member Census'!$A$23:$A$1401,FALSE),MATCH(K$1,'Member Census'!$B$22:$BC$22,FALSE)))="",IF(AND(TRIM($E365)&lt;&gt;"",$D365&gt;1),K364,""),INDEX('Member Census'!$B$23:$BC$1401,MATCH($A365,'Member Census'!$A$23:$A$1401,FALSE),MATCH(K$1,'Member Census'!$B$22:$BC$22,FALSE)))),5)</f>
        <v/>
      </c>
      <c r="L365" s="7" t="str">
        <f t="shared" si="23"/>
        <v/>
      </c>
      <c r="M365" s="7" t="str">
        <f>IF(TRIM($E365)&lt;&gt;"",TRIM(IF(TRIM(INDEX('Member Census'!$B$23:$BC$1401,MATCH($A365,'Member Census'!$A$23:$A$1401,FALSE),MATCH(M$1,'Member Census'!$B$22:$BC$22,FALSE)))="",IF(AND(TRIM($E365)&lt;&gt;"",$D365&gt;1),M364,"N"),INDEX('Member Census'!$B$23:$BC$1401,MATCH($A365,'Member Census'!$A$23:$A$1401,FALSE),MATCH(M$1,'Member Census'!$B$22:$BC$22,FALSE)))),"")</f>
        <v/>
      </c>
      <c r="N365" s="7"/>
      <c r="O365" s="7" t="str">
        <f>TRIM(IF(TRIM(INDEX('Member Census'!$B$23:$BC$1401,MATCH($A365,'Member Census'!$A$23:$A$1401,FALSE),MATCH(O$1,'Member Census'!$B$22:$BC$22,FALSE)))="",IF(AND(TRIM($E365)&lt;&gt;"",$D365&gt;1),O364,""),INDEX('Member Census'!$B$23:$BC$1401,MATCH($A365,'Member Census'!$A$23:$A$1401,FALSE),MATCH(O$1,'Member Census'!$B$22:$BC$22,FALSE))))</f>
        <v/>
      </c>
      <c r="P365" s="7" t="str">
        <f>TRIM(IF(TRIM(INDEX('Member Census'!$B$23:$BC$1401,MATCH($A365,'Member Census'!$A$23:$A$1401,FALSE),MATCH(P$1,'Member Census'!$B$22:$BC$22,FALSE)))="",IF(AND(TRIM($E365)&lt;&gt;"",$D365&gt;1),P364,""),INDEX('Member Census'!$B$23:$BC$1401,MATCH($A365,'Member Census'!$A$23:$A$1401,FALSE),MATCH(P$1,'Member Census'!$B$22:$BC$22,FALSE))))</f>
        <v/>
      </c>
      <c r="Q365" s="7"/>
    </row>
    <row r="366" spans="1:17" x14ac:dyDescent="0.3">
      <c r="A366" s="1">
        <f t="shared" si="21"/>
        <v>359</v>
      </c>
      <c r="B366" s="3"/>
      <c r="C366" s="7" t="str">
        <f t="shared" si="22"/>
        <v/>
      </c>
      <c r="D366" s="7" t="str">
        <f t="shared" si="20"/>
        <v/>
      </c>
      <c r="E366" s="9" t="str">
        <f>IF(TRIM(INDEX('Member Census'!$B$23:$BC$1401,MATCH($A366,'Member Census'!$A$23:$A$1401,FALSE),MATCH(E$1,'Member Census'!$B$22:$BC$22,FALSE)))="","",VLOOKUP(INDEX('Member Census'!$B$23:$BC$1401,MATCH($A366,'Member Census'!$A$23:$A$1401,FALSE),MATCH(E$1,'Member Census'!$B$22:$BC$22,FALSE)),Key!$A$2:$B$27,2,FALSE))</f>
        <v/>
      </c>
      <c r="F366" s="10" t="str">
        <f>IF(TRIM(INDEX('Member Census'!$B$23:$BC$1401,MATCH($A366,'Member Census'!$A$23:$A$1401,FALSE),MATCH(F$1,'Member Census'!$B$22:$BC$22,FALSE)))="","",TEXT(TRIM(INDEX('Member Census'!$B$23:$BC$1401,MATCH($A366,'Member Census'!$A$23:$A$1401,FALSE),MATCH(F$1,'Member Census'!$B$22:$BC$22,FALSE))),"mmddyyyy"))</f>
        <v/>
      </c>
      <c r="G366" s="7" t="str">
        <f>IF(TRIM($E366)&lt;&gt;"",IF($D366=1,IFERROR(VLOOKUP(INDEX('Member Census'!$B$23:$BC$1401,MATCH($A366,'Member Census'!$A$23:$A$1401,FALSE),MATCH(G$1,'Member Census'!$B$22:$BC$22,FALSE)),Key!$C$2:$F$29,4,FALSE),""),G365),"")</f>
        <v/>
      </c>
      <c r="H366" s="7" t="str">
        <f>IF(TRIM($E366)&lt;&gt;"",IF($D366=1,IF(TRIM(INDEX('Member Census'!$B$23:$BC$1401,MATCH($A366,'Member Census'!$A$23:$A$1401,FALSE),MATCH(H$1,'Member Census'!$B$22:$BC$22,FALSE)))="",$G366,IFERROR(VLOOKUP(INDEX('Member Census'!$B$23:$BC$1401,MATCH($A366,'Member Census'!$A$23:$A$1401,FALSE),MATCH(H$1,'Member Census'!$B$22:$BC$22,FALSE)),Key!$D$2:$F$29,3,FALSE),"")),H365),"")</f>
        <v/>
      </c>
      <c r="I366" s="7" t="str">
        <f>IF(TRIM(INDEX('Member Census'!$B$23:$BC$1401,MATCH($A366,'Member Census'!$A$23:$A$1401,FALSE),MATCH(I$1,'Member Census'!$B$22:$BC$22,FALSE)))="","",INDEX('Member Census'!$B$23:$BC$1401,MATCH($A366,'Member Census'!$A$23:$A$1401,FALSE),MATCH(I$1,'Member Census'!$B$22:$BC$22,FALSE)))</f>
        <v/>
      </c>
      <c r="J366" s="7"/>
      <c r="K366" s="7" t="str">
        <f>LEFT(TRIM(IF(TRIM(INDEX('Member Census'!$B$23:$BC$1401,MATCH($A366,'Member Census'!$A$23:$A$1401,FALSE),MATCH(K$1,'Member Census'!$B$22:$BC$22,FALSE)))="",IF(AND(TRIM($E366)&lt;&gt;"",$D366&gt;1),K365,""),INDEX('Member Census'!$B$23:$BC$1401,MATCH($A366,'Member Census'!$A$23:$A$1401,FALSE),MATCH(K$1,'Member Census'!$B$22:$BC$22,FALSE)))),5)</f>
        <v/>
      </c>
      <c r="L366" s="7" t="str">
        <f t="shared" si="23"/>
        <v/>
      </c>
      <c r="M366" s="7" t="str">
        <f>IF(TRIM($E366)&lt;&gt;"",TRIM(IF(TRIM(INDEX('Member Census'!$B$23:$BC$1401,MATCH($A366,'Member Census'!$A$23:$A$1401,FALSE),MATCH(M$1,'Member Census'!$B$22:$BC$22,FALSE)))="",IF(AND(TRIM($E366)&lt;&gt;"",$D366&gt;1),M365,"N"),INDEX('Member Census'!$B$23:$BC$1401,MATCH($A366,'Member Census'!$A$23:$A$1401,FALSE),MATCH(M$1,'Member Census'!$B$22:$BC$22,FALSE)))),"")</f>
        <v/>
      </c>
      <c r="N366" s="7"/>
      <c r="O366" s="7" t="str">
        <f>TRIM(IF(TRIM(INDEX('Member Census'!$B$23:$BC$1401,MATCH($A366,'Member Census'!$A$23:$A$1401,FALSE),MATCH(O$1,'Member Census'!$B$22:$BC$22,FALSE)))="",IF(AND(TRIM($E366)&lt;&gt;"",$D366&gt;1),O365,""),INDEX('Member Census'!$B$23:$BC$1401,MATCH($A366,'Member Census'!$A$23:$A$1401,FALSE),MATCH(O$1,'Member Census'!$B$22:$BC$22,FALSE))))</f>
        <v/>
      </c>
      <c r="P366" s="7" t="str">
        <f>TRIM(IF(TRIM(INDEX('Member Census'!$B$23:$BC$1401,MATCH($A366,'Member Census'!$A$23:$A$1401,FALSE),MATCH(P$1,'Member Census'!$B$22:$BC$22,FALSE)))="",IF(AND(TRIM($E366)&lt;&gt;"",$D366&gt;1),P365,""),INDEX('Member Census'!$B$23:$BC$1401,MATCH($A366,'Member Census'!$A$23:$A$1401,FALSE),MATCH(P$1,'Member Census'!$B$22:$BC$22,FALSE))))</f>
        <v/>
      </c>
      <c r="Q366" s="7"/>
    </row>
    <row r="367" spans="1:17" x14ac:dyDescent="0.3">
      <c r="A367" s="1">
        <f t="shared" si="21"/>
        <v>360</v>
      </c>
      <c r="B367" s="3"/>
      <c r="C367" s="7" t="str">
        <f t="shared" si="22"/>
        <v/>
      </c>
      <c r="D367" s="7" t="str">
        <f t="shared" si="20"/>
        <v/>
      </c>
      <c r="E367" s="9" t="str">
        <f>IF(TRIM(INDEX('Member Census'!$B$23:$BC$1401,MATCH($A367,'Member Census'!$A$23:$A$1401,FALSE),MATCH(E$1,'Member Census'!$B$22:$BC$22,FALSE)))="","",VLOOKUP(INDEX('Member Census'!$B$23:$BC$1401,MATCH($A367,'Member Census'!$A$23:$A$1401,FALSE),MATCH(E$1,'Member Census'!$B$22:$BC$22,FALSE)),Key!$A$2:$B$27,2,FALSE))</f>
        <v/>
      </c>
      <c r="F367" s="10" t="str">
        <f>IF(TRIM(INDEX('Member Census'!$B$23:$BC$1401,MATCH($A367,'Member Census'!$A$23:$A$1401,FALSE),MATCH(F$1,'Member Census'!$B$22:$BC$22,FALSE)))="","",TEXT(TRIM(INDEX('Member Census'!$B$23:$BC$1401,MATCH($A367,'Member Census'!$A$23:$A$1401,FALSE),MATCH(F$1,'Member Census'!$B$22:$BC$22,FALSE))),"mmddyyyy"))</f>
        <v/>
      </c>
      <c r="G367" s="7" t="str">
        <f>IF(TRIM($E367)&lt;&gt;"",IF($D367=1,IFERROR(VLOOKUP(INDEX('Member Census'!$B$23:$BC$1401,MATCH($A367,'Member Census'!$A$23:$A$1401,FALSE),MATCH(G$1,'Member Census'!$B$22:$BC$22,FALSE)),Key!$C$2:$F$29,4,FALSE),""),G366),"")</f>
        <v/>
      </c>
      <c r="H367" s="7" t="str">
        <f>IF(TRIM($E367)&lt;&gt;"",IF($D367=1,IF(TRIM(INDEX('Member Census'!$B$23:$BC$1401,MATCH($A367,'Member Census'!$A$23:$A$1401,FALSE),MATCH(H$1,'Member Census'!$B$22:$BC$22,FALSE)))="",$G367,IFERROR(VLOOKUP(INDEX('Member Census'!$B$23:$BC$1401,MATCH($A367,'Member Census'!$A$23:$A$1401,FALSE),MATCH(H$1,'Member Census'!$B$22:$BC$22,FALSE)),Key!$D$2:$F$29,3,FALSE),"")),H366),"")</f>
        <v/>
      </c>
      <c r="I367" s="7" t="str">
        <f>IF(TRIM(INDEX('Member Census'!$B$23:$BC$1401,MATCH($A367,'Member Census'!$A$23:$A$1401,FALSE),MATCH(I$1,'Member Census'!$B$22:$BC$22,FALSE)))="","",INDEX('Member Census'!$B$23:$BC$1401,MATCH($A367,'Member Census'!$A$23:$A$1401,FALSE),MATCH(I$1,'Member Census'!$B$22:$BC$22,FALSE)))</f>
        <v/>
      </c>
      <c r="J367" s="7"/>
      <c r="K367" s="7" t="str">
        <f>LEFT(TRIM(IF(TRIM(INDEX('Member Census'!$B$23:$BC$1401,MATCH($A367,'Member Census'!$A$23:$A$1401,FALSE),MATCH(K$1,'Member Census'!$B$22:$BC$22,FALSE)))="",IF(AND(TRIM($E367)&lt;&gt;"",$D367&gt;1),K366,""),INDEX('Member Census'!$B$23:$BC$1401,MATCH($A367,'Member Census'!$A$23:$A$1401,FALSE),MATCH(K$1,'Member Census'!$B$22:$BC$22,FALSE)))),5)</f>
        <v/>
      </c>
      <c r="L367" s="7" t="str">
        <f t="shared" si="23"/>
        <v/>
      </c>
      <c r="M367" s="7" t="str">
        <f>IF(TRIM($E367)&lt;&gt;"",TRIM(IF(TRIM(INDEX('Member Census'!$B$23:$BC$1401,MATCH($A367,'Member Census'!$A$23:$A$1401,FALSE),MATCH(M$1,'Member Census'!$B$22:$BC$22,FALSE)))="",IF(AND(TRIM($E367)&lt;&gt;"",$D367&gt;1),M366,"N"),INDEX('Member Census'!$B$23:$BC$1401,MATCH($A367,'Member Census'!$A$23:$A$1401,FALSE),MATCH(M$1,'Member Census'!$B$22:$BC$22,FALSE)))),"")</f>
        <v/>
      </c>
      <c r="N367" s="7"/>
      <c r="O367" s="7" t="str">
        <f>TRIM(IF(TRIM(INDEX('Member Census'!$B$23:$BC$1401,MATCH($A367,'Member Census'!$A$23:$A$1401,FALSE),MATCH(O$1,'Member Census'!$B$22:$BC$22,FALSE)))="",IF(AND(TRIM($E367)&lt;&gt;"",$D367&gt;1),O366,""),INDEX('Member Census'!$B$23:$BC$1401,MATCH($A367,'Member Census'!$A$23:$A$1401,FALSE),MATCH(O$1,'Member Census'!$B$22:$BC$22,FALSE))))</f>
        <v/>
      </c>
      <c r="P367" s="7" t="str">
        <f>TRIM(IF(TRIM(INDEX('Member Census'!$B$23:$BC$1401,MATCH($A367,'Member Census'!$A$23:$A$1401,FALSE),MATCH(P$1,'Member Census'!$B$22:$BC$22,FALSE)))="",IF(AND(TRIM($E367)&lt;&gt;"",$D367&gt;1),P366,""),INDEX('Member Census'!$B$23:$BC$1401,MATCH($A367,'Member Census'!$A$23:$A$1401,FALSE),MATCH(P$1,'Member Census'!$B$22:$BC$22,FALSE))))</f>
        <v/>
      </c>
      <c r="Q367" s="7"/>
    </row>
    <row r="368" spans="1:17" x14ac:dyDescent="0.3">
      <c r="A368" s="1">
        <f t="shared" si="21"/>
        <v>361</v>
      </c>
      <c r="B368" s="3"/>
      <c r="C368" s="7" t="str">
        <f t="shared" si="22"/>
        <v/>
      </c>
      <c r="D368" s="7" t="str">
        <f t="shared" si="20"/>
        <v/>
      </c>
      <c r="E368" s="9" t="str">
        <f>IF(TRIM(INDEX('Member Census'!$B$23:$BC$1401,MATCH($A368,'Member Census'!$A$23:$A$1401,FALSE),MATCH(E$1,'Member Census'!$B$22:$BC$22,FALSE)))="","",VLOOKUP(INDEX('Member Census'!$B$23:$BC$1401,MATCH($A368,'Member Census'!$A$23:$A$1401,FALSE),MATCH(E$1,'Member Census'!$B$22:$BC$22,FALSE)),Key!$A$2:$B$27,2,FALSE))</f>
        <v/>
      </c>
      <c r="F368" s="10" t="str">
        <f>IF(TRIM(INDEX('Member Census'!$B$23:$BC$1401,MATCH($A368,'Member Census'!$A$23:$A$1401,FALSE),MATCH(F$1,'Member Census'!$B$22:$BC$22,FALSE)))="","",TEXT(TRIM(INDEX('Member Census'!$B$23:$BC$1401,MATCH($A368,'Member Census'!$A$23:$A$1401,FALSE),MATCH(F$1,'Member Census'!$B$22:$BC$22,FALSE))),"mmddyyyy"))</f>
        <v/>
      </c>
      <c r="G368" s="7" t="str">
        <f>IF(TRIM($E368)&lt;&gt;"",IF($D368=1,IFERROR(VLOOKUP(INDEX('Member Census'!$B$23:$BC$1401,MATCH($A368,'Member Census'!$A$23:$A$1401,FALSE),MATCH(G$1,'Member Census'!$B$22:$BC$22,FALSE)),Key!$C$2:$F$29,4,FALSE),""),G367),"")</f>
        <v/>
      </c>
      <c r="H368" s="7" t="str">
        <f>IF(TRIM($E368)&lt;&gt;"",IF($D368=1,IF(TRIM(INDEX('Member Census'!$B$23:$BC$1401,MATCH($A368,'Member Census'!$A$23:$A$1401,FALSE),MATCH(H$1,'Member Census'!$B$22:$BC$22,FALSE)))="",$G368,IFERROR(VLOOKUP(INDEX('Member Census'!$B$23:$BC$1401,MATCH($A368,'Member Census'!$A$23:$A$1401,FALSE),MATCH(H$1,'Member Census'!$B$22:$BC$22,FALSE)),Key!$D$2:$F$29,3,FALSE),"")),H367),"")</f>
        <v/>
      </c>
      <c r="I368" s="7" t="str">
        <f>IF(TRIM(INDEX('Member Census'!$B$23:$BC$1401,MATCH($A368,'Member Census'!$A$23:$A$1401,FALSE),MATCH(I$1,'Member Census'!$B$22:$BC$22,FALSE)))="","",INDEX('Member Census'!$B$23:$BC$1401,MATCH($A368,'Member Census'!$A$23:$A$1401,FALSE),MATCH(I$1,'Member Census'!$B$22:$BC$22,FALSE)))</f>
        <v/>
      </c>
      <c r="J368" s="7"/>
      <c r="K368" s="7" t="str">
        <f>LEFT(TRIM(IF(TRIM(INDEX('Member Census'!$B$23:$BC$1401,MATCH($A368,'Member Census'!$A$23:$A$1401,FALSE),MATCH(K$1,'Member Census'!$B$22:$BC$22,FALSE)))="",IF(AND(TRIM($E368)&lt;&gt;"",$D368&gt;1),K367,""),INDEX('Member Census'!$B$23:$BC$1401,MATCH($A368,'Member Census'!$A$23:$A$1401,FALSE),MATCH(K$1,'Member Census'!$B$22:$BC$22,FALSE)))),5)</f>
        <v/>
      </c>
      <c r="L368" s="7" t="str">
        <f t="shared" si="23"/>
        <v/>
      </c>
      <c r="M368" s="7" t="str">
        <f>IF(TRIM($E368)&lt;&gt;"",TRIM(IF(TRIM(INDEX('Member Census'!$B$23:$BC$1401,MATCH($A368,'Member Census'!$A$23:$A$1401,FALSE),MATCH(M$1,'Member Census'!$B$22:$BC$22,FALSE)))="",IF(AND(TRIM($E368)&lt;&gt;"",$D368&gt;1),M367,"N"),INDEX('Member Census'!$B$23:$BC$1401,MATCH($A368,'Member Census'!$A$23:$A$1401,FALSE),MATCH(M$1,'Member Census'!$B$22:$BC$22,FALSE)))),"")</f>
        <v/>
      </c>
      <c r="N368" s="7"/>
      <c r="O368" s="7" t="str">
        <f>TRIM(IF(TRIM(INDEX('Member Census'!$B$23:$BC$1401,MATCH($A368,'Member Census'!$A$23:$A$1401,FALSE),MATCH(O$1,'Member Census'!$B$22:$BC$22,FALSE)))="",IF(AND(TRIM($E368)&lt;&gt;"",$D368&gt;1),O367,""),INDEX('Member Census'!$B$23:$BC$1401,MATCH($A368,'Member Census'!$A$23:$A$1401,FALSE),MATCH(O$1,'Member Census'!$B$22:$BC$22,FALSE))))</f>
        <v/>
      </c>
      <c r="P368" s="7" t="str">
        <f>TRIM(IF(TRIM(INDEX('Member Census'!$B$23:$BC$1401,MATCH($A368,'Member Census'!$A$23:$A$1401,FALSE),MATCH(P$1,'Member Census'!$B$22:$BC$22,FALSE)))="",IF(AND(TRIM($E368)&lt;&gt;"",$D368&gt;1),P367,""),INDEX('Member Census'!$B$23:$BC$1401,MATCH($A368,'Member Census'!$A$23:$A$1401,FALSE),MATCH(P$1,'Member Census'!$B$22:$BC$22,FALSE))))</f>
        <v/>
      </c>
      <c r="Q368" s="7"/>
    </row>
    <row r="369" spans="1:17" x14ac:dyDescent="0.3">
      <c r="A369" s="1">
        <f t="shared" si="21"/>
        <v>362</v>
      </c>
      <c r="B369" s="3"/>
      <c r="C369" s="7" t="str">
        <f t="shared" si="22"/>
        <v/>
      </c>
      <c r="D369" s="7" t="str">
        <f t="shared" si="20"/>
        <v/>
      </c>
      <c r="E369" s="9" t="str">
        <f>IF(TRIM(INDEX('Member Census'!$B$23:$BC$1401,MATCH($A369,'Member Census'!$A$23:$A$1401,FALSE),MATCH(E$1,'Member Census'!$B$22:$BC$22,FALSE)))="","",VLOOKUP(INDEX('Member Census'!$B$23:$BC$1401,MATCH($A369,'Member Census'!$A$23:$A$1401,FALSE),MATCH(E$1,'Member Census'!$B$22:$BC$22,FALSE)),Key!$A$2:$B$27,2,FALSE))</f>
        <v/>
      </c>
      <c r="F369" s="10" t="str">
        <f>IF(TRIM(INDEX('Member Census'!$B$23:$BC$1401,MATCH($A369,'Member Census'!$A$23:$A$1401,FALSE),MATCH(F$1,'Member Census'!$B$22:$BC$22,FALSE)))="","",TEXT(TRIM(INDEX('Member Census'!$B$23:$BC$1401,MATCH($A369,'Member Census'!$A$23:$A$1401,FALSE),MATCH(F$1,'Member Census'!$B$22:$BC$22,FALSE))),"mmddyyyy"))</f>
        <v/>
      </c>
      <c r="G369" s="7" t="str">
        <f>IF(TRIM($E369)&lt;&gt;"",IF($D369=1,IFERROR(VLOOKUP(INDEX('Member Census'!$B$23:$BC$1401,MATCH($A369,'Member Census'!$A$23:$A$1401,FALSE),MATCH(G$1,'Member Census'!$B$22:$BC$22,FALSE)),Key!$C$2:$F$29,4,FALSE),""),G368),"")</f>
        <v/>
      </c>
      <c r="H369" s="7" t="str">
        <f>IF(TRIM($E369)&lt;&gt;"",IF($D369=1,IF(TRIM(INDEX('Member Census'!$B$23:$BC$1401,MATCH($A369,'Member Census'!$A$23:$A$1401,FALSE),MATCH(H$1,'Member Census'!$B$22:$BC$22,FALSE)))="",$G369,IFERROR(VLOOKUP(INDEX('Member Census'!$B$23:$BC$1401,MATCH($A369,'Member Census'!$A$23:$A$1401,FALSE),MATCH(H$1,'Member Census'!$B$22:$BC$22,FALSE)),Key!$D$2:$F$29,3,FALSE),"")),H368),"")</f>
        <v/>
      </c>
      <c r="I369" s="7" t="str">
        <f>IF(TRIM(INDEX('Member Census'!$B$23:$BC$1401,MATCH($A369,'Member Census'!$A$23:$A$1401,FALSE),MATCH(I$1,'Member Census'!$B$22:$BC$22,FALSE)))="","",INDEX('Member Census'!$B$23:$BC$1401,MATCH($A369,'Member Census'!$A$23:$A$1401,FALSE),MATCH(I$1,'Member Census'!$B$22:$BC$22,FALSE)))</f>
        <v/>
      </c>
      <c r="J369" s="7"/>
      <c r="K369" s="7" t="str">
        <f>LEFT(TRIM(IF(TRIM(INDEX('Member Census'!$B$23:$BC$1401,MATCH($A369,'Member Census'!$A$23:$A$1401,FALSE),MATCH(K$1,'Member Census'!$B$22:$BC$22,FALSE)))="",IF(AND(TRIM($E369)&lt;&gt;"",$D369&gt;1),K368,""),INDEX('Member Census'!$B$23:$BC$1401,MATCH($A369,'Member Census'!$A$23:$A$1401,FALSE),MATCH(K$1,'Member Census'!$B$22:$BC$22,FALSE)))),5)</f>
        <v/>
      </c>
      <c r="L369" s="7" t="str">
        <f t="shared" si="23"/>
        <v/>
      </c>
      <c r="M369" s="7" t="str">
        <f>IF(TRIM($E369)&lt;&gt;"",TRIM(IF(TRIM(INDEX('Member Census'!$B$23:$BC$1401,MATCH($A369,'Member Census'!$A$23:$A$1401,FALSE),MATCH(M$1,'Member Census'!$B$22:$BC$22,FALSE)))="",IF(AND(TRIM($E369)&lt;&gt;"",$D369&gt;1),M368,"N"),INDEX('Member Census'!$B$23:$BC$1401,MATCH($A369,'Member Census'!$A$23:$A$1401,FALSE),MATCH(M$1,'Member Census'!$B$22:$BC$22,FALSE)))),"")</f>
        <v/>
      </c>
      <c r="N369" s="7"/>
      <c r="O369" s="7" t="str">
        <f>TRIM(IF(TRIM(INDEX('Member Census'!$B$23:$BC$1401,MATCH($A369,'Member Census'!$A$23:$A$1401,FALSE),MATCH(O$1,'Member Census'!$B$22:$BC$22,FALSE)))="",IF(AND(TRIM($E369)&lt;&gt;"",$D369&gt;1),O368,""),INDEX('Member Census'!$B$23:$BC$1401,MATCH($A369,'Member Census'!$A$23:$A$1401,FALSE),MATCH(O$1,'Member Census'!$B$22:$BC$22,FALSE))))</f>
        <v/>
      </c>
      <c r="P369" s="7" t="str">
        <f>TRIM(IF(TRIM(INDEX('Member Census'!$B$23:$BC$1401,MATCH($A369,'Member Census'!$A$23:$A$1401,FALSE),MATCH(P$1,'Member Census'!$B$22:$BC$22,FALSE)))="",IF(AND(TRIM($E369)&lt;&gt;"",$D369&gt;1),P368,""),INDEX('Member Census'!$B$23:$BC$1401,MATCH($A369,'Member Census'!$A$23:$A$1401,FALSE),MATCH(P$1,'Member Census'!$B$22:$BC$22,FALSE))))</f>
        <v/>
      </c>
      <c r="Q369" s="7"/>
    </row>
    <row r="370" spans="1:17" x14ac:dyDescent="0.3">
      <c r="A370" s="1">
        <f t="shared" si="21"/>
        <v>363</v>
      </c>
      <c r="B370" s="3"/>
      <c r="C370" s="7" t="str">
        <f t="shared" si="22"/>
        <v/>
      </c>
      <c r="D370" s="7" t="str">
        <f t="shared" si="20"/>
        <v/>
      </c>
      <c r="E370" s="9" t="str">
        <f>IF(TRIM(INDEX('Member Census'!$B$23:$BC$1401,MATCH($A370,'Member Census'!$A$23:$A$1401,FALSE),MATCH(E$1,'Member Census'!$B$22:$BC$22,FALSE)))="","",VLOOKUP(INDEX('Member Census'!$B$23:$BC$1401,MATCH($A370,'Member Census'!$A$23:$A$1401,FALSE),MATCH(E$1,'Member Census'!$B$22:$BC$22,FALSE)),Key!$A$2:$B$27,2,FALSE))</f>
        <v/>
      </c>
      <c r="F370" s="10" t="str">
        <f>IF(TRIM(INDEX('Member Census'!$B$23:$BC$1401,MATCH($A370,'Member Census'!$A$23:$A$1401,FALSE),MATCH(F$1,'Member Census'!$B$22:$BC$22,FALSE)))="","",TEXT(TRIM(INDEX('Member Census'!$B$23:$BC$1401,MATCH($A370,'Member Census'!$A$23:$A$1401,FALSE),MATCH(F$1,'Member Census'!$B$22:$BC$22,FALSE))),"mmddyyyy"))</f>
        <v/>
      </c>
      <c r="G370" s="7" t="str">
        <f>IF(TRIM($E370)&lt;&gt;"",IF($D370=1,IFERROR(VLOOKUP(INDEX('Member Census'!$B$23:$BC$1401,MATCH($A370,'Member Census'!$A$23:$A$1401,FALSE),MATCH(G$1,'Member Census'!$B$22:$BC$22,FALSE)),Key!$C$2:$F$29,4,FALSE),""),G369),"")</f>
        <v/>
      </c>
      <c r="H370" s="7" t="str">
        <f>IF(TRIM($E370)&lt;&gt;"",IF($D370=1,IF(TRIM(INDEX('Member Census'!$B$23:$BC$1401,MATCH($A370,'Member Census'!$A$23:$A$1401,FALSE),MATCH(H$1,'Member Census'!$B$22:$BC$22,FALSE)))="",$G370,IFERROR(VLOOKUP(INDEX('Member Census'!$B$23:$BC$1401,MATCH($A370,'Member Census'!$A$23:$A$1401,FALSE),MATCH(H$1,'Member Census'!$B$22:$BC$22,FALSE)),Key!$D$2:$F$29,3,FALSE),"")),H369),"")</f>
        <v/>
      </c>
      <c r="I370" s="7" t="str">
        <f>IF(TRIM(INDEX('Member Census'!$B$23:$BC$1401,MATCH($A370,'Member Census'!$A$23:$A$1401,FALSE),MATCH(I$1,'Member Census'!$B$22:$BC$22,FALSE)))="","",INDEX('Member Census'!$B$23:$BC$1401,MATCH($A370,'Member Census'!$A$23:$A$1401,FALSE),MATCH(I$1,'Member Census'!$B$22:$BC$22,FALSE)))</f>
        <v/>
      </c>
      <c r="J370" s="7"/>
      <c r="K370" s="7" t="str">
        <f>LEFT(TRIM(IF(TRIM(INDEX('Member Census'!$B$23:$BC$1401,MATCH($A370,'Member Census'!$A$23:$A$1401,FALSE),MATCH(K$1,'Member Census'!$B$22:$BC$22,FALSE)))="",IF(AND(TRIM($E370)&lt;&gt;"",$D370&gt;1),K369,""),INDEX('Member Census'!$B$23:$BC$1401,MATCH($A370,'Member Census'!$A$23:$A$1401,FALSE),MATCH(K$1,'Member Census'!$B$22:$BC$22,FALSE)))),5)</f>
        <v/>
      </c>
      <c r="L370" s="7" t="str">
        <f t="shared" si="23"/>
        <v/>
      </c>
      <c r="M370" s="7" t="str">
        <f>IF(TRIM($E370)&lt;&gt;"",TRIM(IF(TRIM(INDEX('Member Census'!$B$23:$BC$1401,MATCH($A370,'Member Census'!$A$23:$A$1401,FALSE),MATCH(M$1,'Member Census'!$B$22:$BC$22,FALSE)))="",IF(AND(TRIM($E370)&lt;&gt;"",$D370&gt;1),M369,"N"),INDEX('Member Census'!$B$23:$BC$1401,MATCH($A370,'Member Census'!$A$23:$A$1401,FALSE),MATCH(M$1,'Member Census'!$B$22:$BC$22,FALSE)))),"")</f>
        <v/>
      </c>
      <c r="N370" s="7"/>
      <c r="O370" s="7" t="str">
        <f>TRIM(IF(TRIM(INDEX('Member Census'!$B$23:$BC$1401,MATCH($A370,'Member Census'!$A$23:$A$1401,FALSE),MATCH(O$1,'Member Census'!$B$22:$BC$22,FALSE)))="",IF(AND(TRIM($E370)&lt;&gt;"",$D370&gt;1),O369,""),INDEX('Member Census'!$B$23:$BC$1401,MATCH($A370,'Member Census'!$A$23:$A$1401,FALSE),MATCH(O$1,'Member Census'!$B$22:$BC$22,FALSE))))</f>
        <v/>
      </c>
      <c r="P370" s="7" t="str">
        <f>TRIM(IF(TRIM(INDEX('Member Census'!$B$23:$BC$1401,MATCH($A370,'Member Census'!$A$23:$A$1401,FALSE),MATCH(P$1,'Member Census'!$B$22:$BC$22,FALSE)))="",IF(AND(TRIM($E370)&lt;&gt;"",$D370&gt;1),P369,""),INDEX('Member Census'!$B$23:$BC$1401,MATCH($A370,'Member Census'!$A$23:$A$1401,FALSE),MATCH(P$1,'Member Census'!$B$22:$BC$22,FALSE))))</f>
        <v/>
      </c>
      <c r="Q370" s="7"/>
    </row>
    <row r="371" spans="1:17" x14ac:dyDescent="0.3">
      <c r="A371" s="1">
        <f t="shared" si="21"/>
        <v>364</v>
      </c>
      <c r="B371" s="3"/>
      <c r="C371" s="7" t="str">
        <f t="shared" si="22"/>
        <v/>
      </c>
      <c r="D371" s="7" t="str">
        <f t="shared" si="20"/>
        <v/>
      </c>
      <c r="E371" s="9" t="str">
        <f>IF(TRIM(INDEX('Member Census'!$B$23:$BC$1401,MATCH($A371,'Member Census'!$A$23:$A$1401,FALSE),MATCH(E$1,'Member Census'!$B$22:$BC$22,FALSE)))="","",VLOOKUP(INDEX('Member Census'!$B$23:$BC$1401,MATCH($A371,'Member Census'!$A$23:$A$1401,FALSE),MATCH(E$1,'Member Census'!$B$22:$BC$22,FALSE)),Key!$A$2:$B$27,2,FALSE))</f>
        <v/>
      </c>
      <c r="F371" s="10" t="str">
        <f>IF(TRIM(INDEX('Member Census'!$B$23:$BC$1401,MATCH($A371,'Member Census'!$A$23:$A$1401,FALSE),MATCH(F$1,'Member Census'!$B$22:$BC$22,FALSE)))="","",TEXT(TRIM(INDEX('Member Census'!$B$23:$BC$1401,MATCH($A371,'Member Census'!$A$23:$A$1401,FALSE),MATCH(F$1,'Member Census'!$B$22:$BC$22,FALSE))),"mmddyyyy"))</f>
        <v/>
      </c>
      <c r="G371" s="7" t="str">
        <f>IF(TRIM($E371)&lt;&gt;"",IF($D371=1,IFERROR(VLOOKUP(INDEX('Member Census'!$B$23:$BC$1401,MATCH($A371,'Member Census'!$A$23:$A$1401,FALSE),MATCH(G$1,'Member Census'!$B$22:$BC$22,FALSE)),Key!$C$2:$F$29,4,FALSE),""),G370),"")</f>
        <v/>
      </c>
      <c r="H371" s="7" t="str">
        <f>IF(TRIM($E371)&lt;&gt;"",IF($D371=1,IF(TRIM(INDEX('Member Census'!$B$23:$BC$1401,MATCH($A371,'Member Census'!$A$23:$A$1401,FALSE),MATCH(H$1,'Member Census'!$B$22:$BC$22,FALSE)))="",$G371,IFERROR(VLOOKUP(INDEX('Member Census'!$B$23:$BC$1401,MATCH($A371,'Member Census'!$A$23:$A$1401,FALSE),MATCH(H$1,'Member Census'!$B$22:$BC$22,FALSE)),Key!$D$2:$F$29,3,FALSE),"")),H370),"")</f>
        <v/>
      </c>
      <c r="I371" s="7" t="str">
        <f>IF(TRIM(INDEX('Member Census'!$B$23:$BC$1401,MATCH($A371,'Member Census'!$A$23:$A$1401,FALSE),MATCH(I$1,'Member Census'!$B$22:$BC$22,FALSE)))="","",INDEX('Member Census'!$B$23:$BC$1401,MATCH($A371,'Member Census'!$A$23:$A$1401,FALSE),MATCH(I$1,'Member Census'!$B$22:$BC$22,FALSE)))</f>
        <v/>
      </c>
      <c r="J371" s="7"/>
      <c r="K371" s="7" t="str">
        <f>LEFT(TRIM(IF(TRIM(INDEX('Member Census'!$B$23:$BC$1401,MATCH($A371,'Member Census'!$A$23:$A$1401,FALSE),MATCH(K$1,'Member Census'!$B$22:$BC$22,FALSE)))="",IF(AND(TRIM($E371)&lt;&gt;"",$D371&gt;1),K370,""),INDEX('Member Census'!$B$23:$BC$1401,MATCH($A371,'Member Census'!$A$23:$A$1401,FALSE),MATCH(K$1,'Member Census'!$B$22:$BC$22,FALSE)))),5)</f>
        <v/>
      </c>
      <c r="L371" s="7" t="str">
        <f t="shared" si="23"/>
        <v/>
      </c>
      <c r="M371" s="7" t="str">
        <f>IF(TRIM($E371)&lt;&gt;"",TRIM(IF(TRIM(INDEX('Member Census'!$B$23:$BC$1401,MATCH($A371,'Member Census'!$A$23:$A$1401,FALSE),MATCH(M$1,'Member Census'!$B$22:$BC$22,FALSE)))="",IF(AND(TRIM($E371)&lt;&gt;"",$D371&gt;1),M370,"N"),INDEX('Member Census'!$B$23:$BC$1401,MATCH($A371,'Member Census'!$A$23:$A$1401,FALSE),MATCH(M$1,'Member Census'!$B$22:$BC$22,FALSE)))),"")</f>
        <v/>
      </c>
      <c r="N371" s="7"/>
      <c r="O371" s="7" t="str">
        <f>TRIM(IF(TRIM(INDEX('Member Census'!$B$23:$BC$1401,MATCH($A371,'Member Census'!$A$23:$A$1401,FALSE),MATCH(O$1,'Member Census'!$B$22:$BC$22,FALSE)))="",IF(AND(TRIM($E371)&lt;&gt;"",$D371&gt;1),O370,""),INDEX('Member Census'!$B$23:$BC$1401,MATCH($A371,'Member Census'!$A$23:$A$1401,FALSE),MATCH(O$1,'Member Census'!$B$22:$BC$22,FALSE))))</f>
        <v/>
      </c>
      <c r="P371" s="7" t="str">
        <f>TRIM(IF(TRIM(INDEX('Member Census'!$B$23:$BC$1401,MATCH($A371,'Member Census'!$A$23:$A$1401,FALSE),MATCH(P$1,'Member Census'!$B$22:$BC$22,FALSE)))="",IF(AND(TRIM($E371)&lt;&gt;"",$D371&gt;1),P370,""),INDEX('Member Census'!$B$23:$BC$1401,MATCH($A371,'Member Census'!$A$23:$A$1401,FALSE),MATCH(P$1,'Member Census'!$B$22:$BC$22,FALSE))))</f>
        <v/>
      </c>
      <c r="Q371" s="7"/>
    </row>
    <row r="372" spans="1:17" x14ac:dyDescent="0.3">
      <c r="A372" s="1">
        <f t="shared" si="21"/>
        <v>365</v>
      </c>
      <c r="B372" s="3"/>
      <c r="C372" s="7" t="str">
        <f t="shared" si="22"/>
        <v/>
      </c>
      <c r="D372" s="7" t="str">
        <f t="shared" si="20"/>
        <v/>
      </c>
      <c r="E372" s="9" t="str">
        <f>IF(TRIM(INDEX('Member Census'!$B$23:$BC$1401,MATCH($A372,'Member Census'!$A$23:$A$1401,FALSE),MATCH(E$1,'Member Census'!$B$22:$BC$22,FALSE)))="","",VLOOKUP(INDEX('Member Census'!$B$23:$BC$1401,MATCH($A372,'Member Census'!$A$23:$A$1401,FALSE),MATCH(E$1,'Member Census'!$B$22:$BC$22,FALSE)),Key!$A$2:$B$27,2,FALSE))</f>
        <v/>
      </c>
      <c r="F372" s="10" t="str">
        <f>IF(TRIM(INDEX('Member Census'!$B$23:$BC$1401,MATCH($A372,'Member Census'!$A$23:$A$1401,FALSE),MATCH(F$1,'Member Census'!$B$22:$BC$22,FALSE)))="","",TEXT(TRIM(INDEX('Member Census'!$B$23:$BC$1401,MATCH($A372,'Member Census'!$A$23:$A$1401,FALSE),MATCH(F$1,'Member Census'!$B$22:$BC$22,FALSE))),"mmddyyyy"))</f>
        <v/>
      </c>
      <c r="G372" s="7" t="str">
        <f>IF(TRIM($E372)&lt;&gt;"",IF($D372=1,IFERROR(VLOOKUP(INDEX('Member Census'!$B$23:$BC$1401,MATCH($A372,'Member Census'!$A$23:$A$1401,FALSE),MATCH(G$1,'Member Census'!$B$22:$BC$22,FALSE)),Key!$C$2:$F$29,4,FALSE),""),G371),"")</f>
        <v/>
      </c>
      <c r="H372" s="7" t="str">
        <f>IF(TRIM($E372)&lt;&gt;"",IF($D372=1,IF(TRIM(INDEX('Member Census'!$B$23:$BC$1401,MATCH($A372,'Member Census'!$A$23:$A$1401,FALSE),MATCH(H$1,'Member Census'!$B$22:$BC$22,FALSE)))="",$G372,IFERROR(VLOOKUP(INDEX('Member Census'!$B$23:$BC$1401,MATCH($A372,'Member Census'!$A$23:$A$1401,FALSE),MATCH(H$1,'Member Census'!$B$22:$BC$22,FALSE)),Key!$D$2:$F$29,3,FALSE),"")),H371),"")</f>
        <v/>
      </c>
      <c r="I372" s="7" t="str">
        <f>IF(TRIM(INDEX('Member Census'!$B$23:$BC$1401,MATCH($A372,'Member Census'!$A$23:$A$1401,FALSE),MATCH(I$1,'Member Census'!$B$22:$BC$22,FALSE)))="","",INDEX('Member Census'!$B$23:$BC$1401,MATCH($A372,'Member Census'!$A$23:$A$1401,FALSE),MATCH(I$1,'Member Census'!$B$22:$BC$22,FALSE)))</f>
        <v/>
      </c>
      <c r="J372" s="7"/>
      <c r="K372" s="7" t="str">
        <f>LEFT(TRIM(IF(TRIM(INDEX('Member Census'!$B$23:$BC$1401,MATCH($A372,'Member Census'!$A$23:$A$1401,FALSE),MATCH(K$1,'Member Census'!$B$22:$BC$22,FALSE)))="",IF(AND(TRIM($E372)&lt;&gt;"",$D372&gt;1),K371,""),INDEX('Member Census'!$B$23:$BC$1401,MATCH($A372,'Member Census'!$A$23:$A$1401,FALSE),MATCH(K$1,'Member Census'!$B$22:$BC$22,FALSE)))),5)</f>
        <v/>
      </c>
      <c r="L372" s="7" t="str">
        <f t="shared" si="23"/>
        <v/>
      </c>
      <c r="M372" s="7" t="str">
        <f>IF(TRIM($E372)&lt;&gt;"",TRIM(IF(TRIM(INDEX('Member Census'!$B$23:$BC$1401,MATCH($A372,'Member Census'!$A$23:$A$1401,FALSE),MATCH(M$1,'Member Census'!$B$22:$BC$22,FALSE)))="",IF(AND(TRIM($E372)&lt;&gt;"",$D372&gt;1),M371,"N"),INDEX('Member Census'!$B$23:$BC$1401,MATCH($A372,'Member Census'!$A$23:$A$1401,FALSE),MATCH(M$1,'Member Census'!$B$22:$BC$22,FALSE)))),"")</f>
        <v/>
      </c>
      <c r="N372" s="7"/>
      <c r="O372" s="7" t="str">
        <f>TRIM(IF(TRIM(INDEX('Member Census'!$B$23:$BC$1401,MATCH($A372,'Member Census'!$A$23:$A$1401,FALSE),MATCH(O$1,'Member Census'!$B$22:$BC$22,FALSE)))="",IF(AND(TRIM($E372)&lt;&gt;"",$D372&gt;1),O371,""),INDEX('Member Census'!$B$23:$BC$1401,MATCH($A372,'Member Census'!$A$23:$A$1401,FALSE),MATCH(O$1,'Member Census'!$B$22:$BC$22,FALSE))))</f>
        <v/>
      </c>
      <c r="P372" s="7" t="str">
        <f>TRIM(IF(TRIM(INDEX('Member Census'!$B$23:$BC$1401,MATCH($A372,'Member Census'!$A$23:$A$1401,FALSE),MATCH(P$1,'Member Census'!$B$22:$BC$22,FALSE)))="",IF(AND(TRIM($E372)&lt;&gt;"",$D372&gt;1),P371,""),INDEX('Member Census'!$B$23:$BC$1401,MATCH($A372,'Member Census'!$A$23:$A$1401,FALSE),MATCH(P$1,'Member Census'!$B$22:$BC$22,FALSE))))</f>
        <v/>
      </c>
      <c r="Q372" s="7"/>
    </row>
    <row r="373" spans="1:17" x14ac:dyDescent="0.3">
      <c r="A373" s="1">
        <f t="shared" si="21"/>
        <v>366</v>
      </c>
      <c r="B373" s="3"/>
      <c r="C373" s="7" t="str">
        <f t="shared" si="22"/>
        <v/>
      </c>
      <c r="D373" s="7" t="str">
        <f t="shared" si="20"/>
        <v/>
      </c>
      <c r="E373" s="9" t="str">
        <f>IF(TRIM(INDEX('Member Census'!$B$23:$BC$1401,MATCH($A373,'Member Census'!$A$23:$A$1401,FALSE),MATCH(E$1,'Member Census'!$B$22:$BC$22,FALSE)))="","",VLOOKUP(INDEX('Member Census'!$B$23:$BC$1401,MATCH($A373,'Member Census'!$A$23:$A$1401,FALSE),MATCH(E$1,'Member Census'!$B$22:$BC$22,FALSE)),Key!$A$2:$B$27,2,FALSE))</f>
        <v/>
      </c>
      <c r="F373" s="10" t="str">
        <f>IF(TRIM(INDEX('Member Census'!$B$23:$BC$1401,MATCH($A373,'Member Census'!$A$23:$A$1401,FALSE),MATCH(F$1,'Member Census'!$B$22:$BC$22,FALSE)))="","",TEXT(TRIM(INDEX('Member Census'!$B$23:$BC$1401,MATCH($A373,'Member Census'!$A$23:$A$1401,FALSE),MATCH(F$1,'Member Census'!$B$22:$BC$22,FALSE))),"mmddyyyy"))</f>
        <v/>
      </c>
      <c r="G373" s="7" t="str">
        <f>IF(TRIM($E373)&lt;&gt;"",IF($D373=1,IFERROR(VLOOKUP(INDEX('Member Census'!$B$23:$BC$1401,MATCH($A373,'Member Census'!$A$23:$A$1401,FALSE),MATCH(G$1,'Member Census'!$B$22:$BC$22,FALSE)),Key!$C$2:$F$29,4,FALSE),""),G372),"")</f>
        <v/>
      </c>
      <c r="H373" s="7" t="str">
        <f>IF(TRIM($E373)&lt;&gt;"",IF($D373=1,IF(TRIM(INDEX('Member Census'!$B$23:$BC$1401,MATCH($A373,'Member Census'!$A$23:$A$1401,FALSE),MATCH(H$1,'Member Census'!$B$22:$BC$22,FALSE)))="",$G373,IFERROR(VLOOKUP(INDEX('Member Census'!$B$23:$BC$1401,MATCH($A373,'Member Census'!$A$23:$A$1401,FALSE),MATCH(H$1,'Member Census'!$B$22:$BC$22,FALSE)),Key!$D$2:$F$29,3,FALSE),"")),H372),"")</f>
        <v/>
      </c>
      <c r="I373" s="7" t="str">
        <f>IF(TRIM(INDEX('Member Census'!$B$23:$BC$1401,MATCH($A373,'Member Census'!$A$23:$A$1401,FALSE),MATCH(I$1,'Member Census'!$B$22:$BC$22,FALSE)))="","",INDEX('Member Census'!$B$23:$BC$1401,MATCH($A373,'Member Census'!$A$23:$A$1401,FALSE),MATCH(I$1,'Member Census'!$B$22:$BC$22,FALSE)))</f>
        <v/>
      </c>
      <c r="J373" s="7"/>
      <c r="K373" s="7" t="str">
        <f>LEFT(TRIM(IF(TRIM(INDEX('Member Census'!$B$23:$BC$1401,MATCH($A373,'Member Census'!$A$23:$A$1401,FALSE),MATCH(K$1,'Member Census'!$B$22:$BC$22,FALSE)))="",IF(AND(TRIM($E373)&lt;&gt;"",$D373&gt;1),K372,""),INDEX('Member Census'!$B$23:$BC$1401,MATCH($A373,'Member Census'!$A$23:$A$1401,FALSE),MATCH(K$1,'Member Census'!$B$22:$BC$22,FALSE)))),5)</f>
        <v/>
      </c>
      <c r="L373" s="7" t="str">
        <f t="shared" si="23"/>
        <v/>
      </c>
      <c r="M373" s="7" t="str">
        <f>IF(TRIM($E373)&lt;&gt;"",TRIM(IF(TRIM(INDEX('Member Census'!$B$23:$BC$1401,MATCH($A373,'Member Census'!$A$23:$A$1401,FALSE),MATCH(M$1,'Member Census'!$B$22:$BC$22,FALSE)))="",IF(AND(TRIM($E373)&lt;&gt;"",$D373&gt;1),M372,"N"),INDEX('Member Census'!$B$23:$BC$1401,MATCH($A373,'Member Census'!$A$23:$A$1401,FALSE),MATCH(M$1,'Member Census'!$B$22:$BC$22,FALSE)))),"")</f>
        <v/>
      </c>
      <c r="N373" s="7"/>
      <c r="O373" s="7" t="str">
        <f>TRIM(IF(TRIM(INDEX('Member Census'!$B$23:$BC$1401,MATCH($A373,'Member Census'!$A$23:$A$1401,FALSE),MATCH(O$1,'Member Census'!$B$22:$BC$22,FALSE)))="",IF(AND(TRIM($E373)&lt;&gt;"",$D373&gt;1),O372,""),INDEX('Member Census'!$B$23:$BC$1401,MATCH($A373,'Member Census'!$A$23:$A$1401,FALSE),MATCH(O$1,'Member Census'!$B$22:$BC$22,FALSE))))</f>
        <v/>
      </c>
      <c r="P373" s="7" t="str">
        <f>TRIM(IF(TRIM(INDEX('Member Census'!$B$23:$BC$1401,MATCH($A373,'Member Census'!$A$23:$A$1401,FALSE),MATCH(P$1,'Member Census'!$B$22:$BC$22,FALSE)))="",IF(AND(TRIM($E373)&lt;&gt;"",$D373&gt;1),P372,""),INDEX('Member Census'!$B$23:$BC$1401,MATCH($A373,'Member Census'!$A$23:$A$1401,FALSE),MATCH(P$1,'Member Census'!$B$22:$BC$22,FALSE))))</f>
        <v/>
      </c>
      <c r="Q373" s="7"/>
    </row>
    <row r="374" spans="1:17" x14ac:dyDescent="0.3">
      <c r="A374" s="1">
        <f t="shared" si="21"/>
        <v>367</v>
      </c>
      <c r="B374" s="3"/>
      <c r="C374" s="7" t="str">
        <f t="shared" si="22"/>
        <v/>
      </c>
      <c r="D374" s="7" t="str">
        <f t="shared" si="20"/>
        <v/>
      </c>
      <c r="E374" s="9" t="str">
        <f>IF(TRIM(INDEX('Member Census'!$B$23:$BC$1401,MATCH($A374,'Member Census'!$A$23:$A$1401,FALSE),MATCH(E$1,'Member Census'!$B$22:$BC$22,FALSE)))="","",VLOOKUP(INDEX('Member Census'!$B$23:$BC$1401,MATCH($A374,'Member Census'!$A$23:$A$1401,FALSE),MATCH(E$1,'Member Census'!$B$22:$BC$22,FALSE)),Key!$A$2:$B$27,2,FALSE))</f>
        <v/>
      </c>
      <c r="F374" s="10" t="str">
        <f>IF(TRIM(INDEX('Member Census'!$B$23:$BC$1401,MATCH($A374,'Member Census'!$A$23:$A$1401,FALSE),MATCH(F$1,'Member Census'!$B$22:$BC$22,FALSE)))="","",TEXT(TRIM(INDEX('Member Census'!$B$23:$BC$1401,MATCH($A374,'Member Census'!$A$23:$A$1401,FALSE),MATCH(F$1,'Member Census'!$B$22:$BC$22,FALSE))),"mmddyyyy"))</f>
        <v/>
      </c>
      <c r="G374" s="7" t="str">
        <f>IF(TRIM($E374)&lt;&gt;"",IF($D374=1,IFERROR(VLOOKUP(INDEX('Member Census'!$B$23:$BC$1401,MATCH($A374,'Member Census'!$A$23:$A$1401,FALSE),MATCH(G$1,'Member Census'!$B$22:$BC$22,FALSE)),Key!$C$2:$F$29,4,FALSE),""),G373),"")</f>
        <v/>
      </c>
      <c r="H374" s="7" t="str">
        <f>IF(TRIM($E374)&lt;&gt;"",IF($D374=1,IF(TRIM(INDEX('Member Census'!$B$23:$BC$1401,MATCH($A374,'Member Census'!$A$23:$A$1401,FALSE),MATCH(H$1,'Member Census'!$B$22:$BC$22,FALSE)))="",$G374,IFERROR(VLOOKUP(INDEX('Member Census'!$B$23:$BC$1401,MATCH($A374,'Member Census'!$A$23:$A$1401,FALSE),MATCH(H$1,'Member Census'!$B$22:$BC$22,FALSE)),Key!$D$2:$F$29,3,FALSE),"")),H373),"")</f>
        <v/>
      </c>
      <c r="I374" s="7" t="str">
        <f>IF(TRIM(INDEX('Member Census'!$B$23:$BC$1401,MATCH($A374,'Member Census'!$A$23:$A$1401,FALSE),MATCH(I$1,'Member Census'!$B$22:$BC$22,FALSE)))="","",INDEX('Member Census'!$B$23:$BC$1401,MATCH($A374,'Member Census'!$A$23:$A$1401,FALSE),MATCH(I$1,'Member Census'!$B$22:$BC$22,FALSE)))</f>
        <v/>
      </c>
      <c r="J374" s="7"/>
      <c r="K374" s="7" t="str">
        <f>LEFT(TRIM(IF(TRIM(INDEX('Member Census'!$B$23:$BC$1401,MATCH($A374,'Member Census'!$A$23:$A$1401,FALSE),MATCH(K$1,'Member Census'!$B$22:$BC$22,FALSE)))="",IF(AND(TRIM($E374)&lt;&gt;"",$D374&gt;1),K373,""),INDEX('Member Census'!$B$23:$BC$1401,MATCH($A374,'Member Census'!$A$23:$A$1401,FALSE),MATCH(K$1,'Member Census'!$B$22:$BC$22,FALSE)))),5)</f>
        <v/>
      </c>
      <c r="L374" s="7" t="str">
        <f t="shared" si="23"/>
        <v/>
      </c>
      <c r="M374" s="7" t="str">
        <f>IF(TRIM($E374)&lt;&gt;"",TRIM(IF(TRIM(INDEX('Member Census'!$B$23:$BC$1401,MATCH($A374,'Member Census'!$A$23:$A$1401,FALSE),MATCH(M$1,'Member Census'!$B$22:$BC$22,FALSE)))="",IF(AND(TRIM($E374)&lt;&gt;"",$D374&gt;1),M373,"N"),INDEX('Member Census'!$B$23:$BC$1401,MATCH($A374,'Member Census'!$A$23:$A$1401,FALSE),MATCH(M$1,'Member Census'!$B$22:$BC$22,FALSE)))),"")</f>
        <v/>
      </c>
      <c r="N374" s="7"/>
      <c r="O374" s="7" t="str">
        <f>TRIM(IF(TRIM(INDEX('Member Census'!$B$23:$BC$1401,MATCH($A374,'Member Census'!$A$23:$A$1401,FALSE),MATCH(O$1,'Member Census'!$B$22:$BC$22,FALSE)))="",IF(AND(TRIM($E374)&lt;&gt;"",$D374&gt;1),O373,""),INDEX('Member Census'!$B$23:$BC$1401,MATCH($A374,'Member Census'!$A$23:$A$1401,FALSE),MATCH(O$1,'Member Census'!$B$22:$BC$22,FALSE))))</f>
        <v/>
      </c>
      <c r="P374" s="7" t="str">
        <f>TRIM(IF(TRIM(INDEX('Member Census'!$B$23:$BC$1401,MATCH($A374,'Member Census'!$A$23:$A$1401,FALSE),MATCH(P$1,'Member Census'!$B$22:$BC$22,FALSE)))="",IF(AND(TRIM($E374)&lt;&gt;"",$D374&gt;1),P373,""),INDEX('Member Census'!$B$23:$BC$1401,MATCH($A374,'Member Census'!$A$23:$A$1401,FALSE),MATCH(P$1,'Member Census'!$B$22:$BC$22,FALSE))))</f>
        <v/>
      </c>
      <c r="Q374" s="7"/>
    </row>
    <row r="375" spans="1:17" x14ac:dyDescent="0.3">
      <c r="A375" s="1">
        <f t="shared" si="21"/>
        <v>368</v>
      </c>
      <c r="B375" s="3"/>
      <c r="C375" s="7" t="str">
        <f t="shared" si="22"/>
        <v/>
      </c>
      <c r="D375" s="7" t="str">
        <f t="shared" si="20"/>
        <v/>
      </c>
      <c r="E375" s="9" t="str">
        <f>IF(TRIM(INDEX('Member Census'!$B$23:$BC$1401,MATCH($A375,'Member Census'!$A$23:$A$1401,FALSE),MATCH(E$1,'Member Census'!$B$22:$BC$22,FALSE)))="","",VLOOKUP(INDEX('Member Census'!$B$23:$BC$1401,MATCH($A375,'Member Census'!$A$23:$A$1401,FALSE),MATCH(E$1,'Member Census'!$B$22:$BC$22,FALSE)),Key!$A$2:$B$27,2,FALSE))</f>
        <v/>
      </c>
      <c r="F375" s="10" t="str">
        <f>IF(TRIM(INDEX('Member Census'!$B$23:$BC$1401,MATCH($A375,'Member Census'!$A$23:$A$1401,FALSE),MATCH(F$1,'Member Census'!$B$22:$BC$22,FALSE)))="","",TEXT(TRIM(INDEX('Member Census'!$B$23:$BC$1401,MATCH($A375,'Member Census'!$A$23:$A$1401,FALSE),MATCH(F$1,'Member Census'!$B$22:$BC$22,FALSE))),"mmddyyyy"))</f>
        <v/>
      </c>
      <c r="G375" s="7" t="str">
        <f>IF(TRIM($E375)&lt;&gt;"",IF($D375=1,IFERROR(VLOOKUP(INDEX('Member Census'!$B$23:$BC$1401,MATCH($A375,'Member Census'!$A$23:$A$1401,FALSE),MATCH(G$1,'Member Census'!$B$22:$BC$22,FALSE)),Key!$C$2:$F$29,4,FALSE),""),G374),"")</f>
        <v/>
      </c>
      <c r="H375" s="7" t="str">
        <f>IF(TRIM($E375)&lt;&gt;"",IF($D375=1,IF(TRIM(INDEX('Member Census'!$B$23:$BC$1401,MATCH($A375,'Member Census'!$A$23:$A$1401,FALSE),MATCH(H$1,'Member Census'!$B$22:$BC$22,FALSE)))="",$G375,IFERROR(VLOOKUP(INDEX('Member Census'!$B$23:$BC$1401,MATCH($A375,'Member Census'!$A$23:$A$1401,FALSE),MATCH(H$1,'Member Census'!$B$22:$BC$22,FALSE)),Key!$D$2:$F$29,3,FALSE),"")),H374),"")</f>
        <v/>
      </c>
      <c r="I375" s="7" t="str">
        <f>IF(TRIM(INDEX('Member Census'!$B$23:$BC$1401,MATCH($A375,'Member Census'!$A$23:$A$1401,FALSE),MATCH(I$1,'Member Census'!$B$22:$BC$22,FALSE)))="","",INDEX('Member Census'!$B$23:$BC$1401,MATCH($A375,'Member Census'!$A$23:$A$1401,FALSE),MATCH(I$1,'Member Census'!$B$22:$BC$22,FALSE)))</f>
        <v/>
      </c>
      <c r="J375" s="7"/>
      <c r="K375" s="7" t="str">
        <f>LEFT(TRIM(IF(TRIM(INDEX('Member Census'!$B$23:$BC$1401,MATCH($A375,'Member Census'!$A$23:$A$1401,FALSE),MATCH(K$1,'Member Census'!$B$22:$BC$22,FALSE)))="",IF(AND(TRIM($E375)&lt;&gt;"",$D375&gt;1),K374,""),INDEX('Member Census'!$B$23:$BC$1401,MATCH($A375,'Member Census'!$A$23:$A$1401,FALSE),MATCH(K$1,'Member Census'!$B$22:$BC$22,FALSE)))),5)</f>
        <v/>
      </c>
      <c r="L375" s="7" t="str">
        <f t="shared" si="23"/>
        <v/>
      </c>
      <c r="M375" s="7" t="str">
        <f>IF(TRIM($E375)&lt;&gt;"",TRIM(IF(TRIM(INDEX('Member Census'!$B$23:$BC$1401,MATCH($A375,'Member Census'!$A$23:$A$1401,FALSE),MATCH(M$1,'Member Census'!$B$22:$BC$22,FALSE)))="",IF(AND(TRIM($E375)&lt;&gt;"",$D375&gt;1),M374,"N"),INDEX('Member Census'!$B$23:$BC$1401,MATCH($A375,'Member Census'!$A$23:$A$1401,FALSE),MATCH(M$1,'Member Census'!$B$22:$BC$22,FALSE)))),"")</f>
        <v/>
      </c>
      <c r="N375" s="7"/>
      <c r="O375" s="7" t="str">
        <f>TRIM(IF(TRIM(INDEX('Member Census'!$B$23:$BC$1401,MATCH($A375,'Member Census'!$A$23:$A$1401,FALSE),MATCH(O$1,'Member Census'!$B$22:$BC$22,FALSE)))="",IF(AND(TRIM($E375)&lt;&gt;"",$D375&gt;1),O374,""),INDEX('Member Census'!$B$23:$BC$1401,MATCH($A375,'Member Census'!$A$23:$A$1401,FALSE),MATCH(O$1,'Member Census'!$B$22:$BC$22,FALSE))))</f>
        <v/>
      </c>
      <c r="P375" s="7" t="str">
        <f>TRIM(IF(TRIM(INDEX('Member Census'!$B$23:$BC$1401,MATCH($A375,'Member Census'!$A$23:$A$1401,FALSE),MATCH(P$1,'Member Census'!$B$22:$BC$22,FALSE)))="",IF(AND(TRIM($E375)&lt;&gt;"",$D375&gt;1),P374,""),INDEX('Member Census'!$B$23:$BC$1401,MATCH($A375,'Member Census'!$A$23:$A$1401,FALSE),MATCH(P$1,'Member Census'!$B$22:$BC$22,FALSE))))</f>
        <v/>
      </c>
      <c r="Q375" s="7"/>
    </row>
    <row r="376" spans="1:17" x14ac:dyDescent="0.3">
      <c r="A376" s="1">
        <f t="shared" si="21"/>
        <v>369</v>
      </c>
      <c r="B376" s="3"/>
      <c r="C376" s="7" t="str">
        <f t="shared" si="22"/>
        <v/>
      </c>
      <c r="D376" s="7" t="str">
        <f t="shared" si="20"/>
        <v/>
      </c>
      <c r="E376" s="9" t="str">
        <f>IF(TRIM(INDEX('Member Census'!$B$23:$BC$1401,MATCH($A376,'Member Census'!$A$23:$A$1401,FALSE),MATCH(E$1,'Member Census'!$B$22:$BC$22,FALSE)))="","",VLOOKUP(INDEX('Member Census'!$B$23:$BC$1401,MATCH($A376,'Member Census'!$A$23:$A$1401,FALSE),MATCH(E$1,'Member Census'!$B$22:$BC$22,FALSE)),Key!$A$2:$B$27,2,FALSE))</f>
        <v/>
      </c>
      <c r="F376" s="10" t="str">
        <f>IF(TRIM(INDEX('Member Census'!$B$23:$BC$1401,MATCH($A376,'Member Census'!$A$23:$A$1401,FALSE),MATCH(F$1,'Member Census'!$B$22:$BC$22,FALSE)))="","",TEXT(TRIM(INDEX('Member Census'!$B$23:$BC$1401,MATCH($A376,'Member Census'!$A$23:$A$1401,FALSE),MATCH(F$1,'Member Census'!$B$22:$BC$22,FALSE))),"mmddyyyy"))</f>
        <v/>
      </c>
      <c r="G376" s="7" t="str">
        <f>IF(TRIM($E376)&lt;&gt;"",IF($D376=1,IFERROR(VLOOKUP(INDEX('Member Census'!$B$23:$BC$1401,MATCH($A376,'Member Census'!$A$23:$A$1401,FALSE),MATCH(G$1,'Member Census'!$B$22:$BC$22,FALSE)),Key!$C$2:$F$29,4,FALSE),""),G375),"")</f>
        <v/>
      </c>
      <c r="H376" s="7" t="str">
        <f>IF(TRIM($E376)&lt;&gt;"",IF($D376=1,IF(TRIM(INDEX('Member Census'!$B$23:$BC$1401,MATCH($A376,'Member Census'!$A$23:$A$1401,FALSE),MATCH(H$1,'Member Census'!$B$22:$BC$22,FALSE)))="",$G376,IFERROR(VLOOKUP(INDEX('Member Census'!$B$23:$BC$1401,MATCH($A376,'Member Census'!$A$23:$A$1401,FALSE),MATCH(H$1,'Member Census'!$B$22:$BC$22,FALSE)),Key!$D$2:$F$29,3,FALSE),"")),H375),"")</f>
        <v/>
      </c>
      <c r="I376" s="7" t="str">
        <f>IF(TRIM(INDEX('Member Census'!$B$23:$BC$1401,MATCH($A376,'Member Census'!$A$23:$A$1401,FALSE),MATCH(I$1,'Member Census'!$B$22:$BC$22,FALSE)))="","",INDEX('Member Census'!$B$23:$BC$1401,MATCH($A376,'Member Census'!$A$23:$A$1401,FALSE),MATCH(I$1,'Member Census'!$B$22:$BC$22,FALSE)))</f>
        <v/>
      </c>
      <c r="J376" s="7"/>
      <c r="K376" s="7" t="str">
        <f>LEFT(TRIM(IF(TRIM(INDEX('Member Census'!$B$23:$BC$1401,MATCH($A376,'Member Census'!$A$23:$A$1401,FALSE),MATCH(K$1,'Member Census'!$B$22:$BC$22,FALSE)))="",IF(AND(TRIM($E376)&lt;&gt;"",$D376&gt;1),K375,""),INDEX('Member Census'!$B$23:$BC$1401,MATCH($A376,'Member Census'!$A$23:$A$1401,FALSE),MATCH(K$1,'Member Census'!$B$22:$BC$22,FALSE)))),5)</f>
        <v/>
      </c>
      <c r="L376" s="7" t="str">
        <f t="shared" si="23"/>
        <v/>
      </c>
      <c r="M376" s="7" t="str">
        <f>IF(TRIM($E376)&lt;&gt;"",TRIM(IF(TRIM(INDEX('Member Census'!$B$23:$BC$1401,MATCH($A376,'Member Census'!$A$23:$A$1401,FALSE),MATCH(M$1,'Member Census'!$B$22:$BC$22,FALSE)))="",IF(AND(TRIM($E376)&lt;&gt;"",$D376&gt;1),M375,"N"),INDEX('Member Census'!$B$23:$BC$1401,MATCH($A376,'Member Census'!$A$23:$A$1401,FALSE),MATCH(M$1,'Member Census'!$B$22:$BC$22,FALSE)))),"")</f>
        <v/>
      </c>
      <c r="N376" s="7"/>
      <c r="O376" s="7" t="str">
        <f>TRIM(IF(TRIM(INDEX('Member Census'!$B$23:$BC$1401,MATCH($A376,'Member Census'!$A$23:$A$1401,FALSE),MATCH(O$1,'Member Census'!$B$22:$BC$22,FALSE)))="",IF(AND(TRIM($E376)&lt;&gt;"",$D376&gt;1),O375,""),INDEX('Member Census'!$B$23:$BC$1401,MATCH($A376,'Member Census'!$A$23:$A$1401,FALSE),MATCH(O$1,'Member Census'!$B$22:$BC$22,FALSE))))</f>
        <v/>
      </c>
      <c r="P376" s="7" t="str">
        <f>TRIM(IF(TRIM(INDEX('Member Census'!$B$23:$BC$1401,MATCH($A376,'Member Census'!$A$23:$A$1401,FALSE),MATCH(P$1,'Member Census'!$B$22:$BC$22,FALSE)))="",IF(AND(TRIM($E376)&lt;&gt;"",$D376&gt;1),P375,""),INDEX('Member Census'!$B$23:$BC$1401,MATCH($A376,'Member Census'!$A$23:$A$1401,FALSE),MATCH(P$1,'Member Census'!$B$22:$BC$22,FALSE))))</f>
        <v/>
      </c>
      <c r="Q376" s="7"/>
    </row>
    <row r="377" spans="1:17" x14ac:dyDescent="0.3">
      <c r="A377" s="1">
        <f t="shared" si="21"/>
        <v>370</v>
      </c>
      <c r="B377" s="3"/>
      <c r="C377" s="7" t="str">
        <f t="shared" si="22"/>
        <v/>
      </c>
      <c r="D377" s="7" t="str">
        <f t="shared" si="20"/>
        <v/>
      </c>
      <c r="E377" s="9" t="str">
        <f>IF(TRIM(INDEX('Member Census'!$B$23:$BC$1401,MATCH($A377,'Member Census'!$A$23:$A$1401,FALSE),MATCH(E$1,'Member Census'!$B$22:$BC$22,FALSE)))="","",VLOOKUP(INDEX('Member Census'!$B$23:$BC$1401,MATCH($A377,'Member Census'!$A$23:$A$1401,FALSE),MATCH(E$1,'Member Census'!$B$22:$BC$22,FALSE)),Key!$A$2:$B$27,2,FALSE))</f>
        <v/>
      </c>
      <c r="F377" s="10" t="str">
        <f>IF(TRIM(INDEX('Member Census'!$B$23:$BC$1401,MATCH($A377,'Member Census'!$A$23:$A$1401,FALSE),MATCH(F$1,'Member Census'!$B$22:$BC$22,FALSE)))="","",TEXT(TRIM(INDEX('Member Census'!$B$23:$BC$1401,MATCH($A377,'Member Census'!$A$23:$A$1401,FALSE),MATCH(F$1,'Member Census'!$B$22:$BC$22,FALSE))),"mmddyyyy"))</f>
        <v/>
      </c>
      <c r="G377" s="7" t="str">
        <f>IF(TRIM($E377)&lt;&gt;"",IF($D377=1,IFERROR(VLOOKUP(INDEX('Member Census'!$B$23:$BC$1401,MATCH($A377,'Member Census'!$A$23:$A$1401,FALSE),MATCH(G$1,'Member Census'!$B$22:$BC$22,FALSE)),Key!$C$2:$F$29,4,FALSE),""),G376),"")</f>
        <v/>
      </c>
      <c r="H377" s="7" t="str">
        <f>IF(TRIM($E377)&lt;&gt;"",IF($D377=1,IF(TRIM(INDEX('Member Census'!$B$23:$BC$1401,MATCH($A377,'Member Census'!$A$23:$A$1401,FALSE),MATCH(H$1,'Member Census'!$B$22:$BC$22,FALSE)))="",$G377,IFERROR(VLOOKUP(INDEX('Member Census'!$B$23:$BC$1401,MATCH($A377,'Member Census'!$A$23:$A$1401,FALSE),MATCH(H$1,'Member Census'!$B$22:$BC$22,FALSE)),Key!$D$2:$F$29,3,FALSE),"")),H376),"")</f>
        <v/>
      </c>
      <c r="I377" s="7" t="str">
        <f>IF(TRIM(INDEX('Member Census'!$B$23:$BC$1401,MATCH($A377,'Member Census'!$A$23:$A$1401,FALSE),MATCH(I$1,'Member Census'!$B$22:$BC$22,FALSE)))="","",INDEX('Member Census'!$B$23:$BC$1401,MATCH($A377,'Member Census'!$A$23:$A$1401,FALSE),MATCH(I$1,'Member Census'!$B$22:$BC$22,FALSE)))</f>
        <v/>
      </c>
      <c r="J377" s="7"/>
      <c r="K377" s="7" t="str">
        <f>LEFT(TRIM(IF(TRIM(INDEX('Member Census'!$B$23:$BC$1401,MATCH($A377,'Member Census'!$A$23:$A$1401,FALSE),MATCH(K$1,'Member Census'!$B$22:$BC$22,FALSE)))="",IF(AND(TRIM($E377)&lt;&gt;"",$D377&gt;1),K376,""),INDEX('Member Census'!$B$23:$BC$1401,MATCH($A377,'Member Census'!$A$23:$A$1401,FALSE),MATCH(K$1,'Member Census'!$B$22:$BC$22,FALSE)))),5)</f>
        <v/>
      </c>
      <c r="L377" s="7" t="str">
        <f t="shared" si="23"/>
        <v/>
      </c>
      <c r="M377" s="7" t="str">
        <f>IF(TRIM($E377)&lt;&gt;"",TRIM(IF(TRIM(INDEX('Member Census'!$B$23:$BC$1401,MATCH($A377,'Member Census'!$A$23:$A$1401,FALSE),MATCH(M$1,'Member Census'!$B$22:$BC$22,FALSE)))="",IF(AND(TRIM($E377)&lt;&gt;"",$D377&gt;1),M376,"N"),INDEX('Member Census'!$B$23:$BC$1401,MATCH($A377,'Member Census'!$A$23:$A$1401,FALSE),MATCH(M$1,'Member Census'!$B$22:$BC$22,FALSE)))),"")</f>
        <v/>
      </c>
      <c r="N377" s="7"/>
      <c r="O377" s="7" t="str">
        <f>TRIM(IF(TRIM(INDEX('Member Census'!$B$23:$BC$1401,MATCH($A377,'Member Census'!$A$23:$A$1401,FALSE),MATCH(O$1,'Member Census'!$B$22:$BC$22,FALSE)))="",IF(AND(TRIM($E377)&lt;&gt;"",$D377&gt;1),O376,""),INDEX('Member Census'!$B$23:$BC$1401,MATCH($A377,'Member Census'!$A$23:$A$1401,FALSE),MATCH(O$1,'Member Census'!$B$22:$BC$22,FALSE))))</f>
        <v/>
      </c>
      <c r="P377" s="7" t="str">
        <f>TRIM(IF(TRIM(INDEX('Member Census'!$B$23:$BC$1401,MATCH($A377,'Member Census'!$A$23:$A$1401,FALSE),MATCH(P$1,'Member Census'!$B$22:$BC$22,FALSE)))="",IF(AND(TRIM($E377)&lt;&gt;"",$D377&gt;1),P376,""),INDEX('Member Census'!$B$23:$BC$1401,MATCH($A377,'Member Census'!$A$23:$A$1401,FALSE),MATCH(P$1,'Member Census'!$B$22:$BC$22,FALSE))))</f>
        <v/>
      </c>
      <c r="Q377" s="7"/>
    </row>
    <row r="378" spans="1:17" x14ac:dyDescent="0.3">
      <c r="A378" s="1">
        <f t="shared" si="21"/>
        <v>371</v>
      </c>
      <c r="B378" s="3"/>
      <c r="C378" s="7" t="str">
        <f t="shared" si="22"/>
        <v/>
      </c>
      <c r="D378" s="7" t="str">
        <f t="shared" si="20"/>
        <v/>
      </c>
      <c r="E378" s="9" t="str">
        <f>IF(TRIM(INDEX('Member Census'!$B$23:$BC$1401,MATCH($A378,'Member Census'!$A$23:$A$1401,FALSE),MATCH(E$1,'Member Census'!$B$22:$BC$22,FALSE)))="","",VLOOKUP(INDEX('Member Census'!$B$23:$BC$1401,MATCH($A378,'Member Census'!$A$23:$A$1401,FALSE),MATCH(E$1,'Member Census'!$B$22:$BC$22,FALSE)),Key!$A$2:$B$27,2,FALSE))</f>
        <v/>
      </c>
      <c r="F378" s="10" t="str">
        <f>IF(TRIM(INDEX('Member Census'!$B$23:$BC$1401,MATCH($A378,'Member Census'!$A$23:$A$1401,FALSE),MATCH(F$1,'Member Census'!$B$22:$BC$22,FALSE)))="","",TEXT(TRIM(INDEX('Member Census'!$B$23:$BC$1401,MATCH($A378,'Member Census'!$A$23:$A$1401,FALSE),MATCH(F$1,'Member Census'!$B$22:$BC$22,FALSE))),"mmddyyyy"))</f>
        <v/>
      </c>
      <c r="G378" s="7" t="str">
        <f>IF(TRIM($E378)&lt;&gt;"",IF($D378=1,IFERROR(VLOOKUP(INDEX('Member Census'!$B$23:$BC$1401,MATCH($A378,'Member Census'!$A$23:$A$1401,FALSE),MATCH(G$1,'Member Census'!$B$22:$BC$22,FALSE)),Key!$C$2:$F$29,4,FALSE),""),G377),"")</f>
        <v/>
      </c>
      <c r="H378" s="7" t="str">
        <f>IF(TRIM($E378)&lt;&gt;"",IF($D378=1,IF(TRIM(INDEX('Member Census'!$B$23:$BC$1401,MATCH($A378,'Member Census'!$A$23:$A$1401,FALSE),MATCH(H$1,'Member Census'!$B$22:$BC$22,FALSE)))="",$G378,IFERROR(VLOOKUP(INDEX('Member Census'!$B$23:$BC$1401,MATCH($A378,'Member Census'!$A$23:$A$1401,FALSE),MATCH(H$1,'Member Census'!$B$22:$BC$22,FALSE)),Key!$D$2:$F$29,3,FALSE),"")),H377),"")</f>
        <v/>
      </c>
      <c r="I378" s="7" t="str">
        <f>IF(TRIM(INDEX('Member Census'!$B$23:$BC$1401,MATCH($A378,'Member Census'!$A$23:$A$1401,FALSE),MATCH(I$1,'Member Census'!$B$22:$BC$22,FALSE)))="","",INDEX('Member Census'!$B$23:$BC$1401,MATCH($A378,'Member Census'!$A$23:$A$1401,FALSE),MATCH(I$1,'Member Census'!$B$22:$BC$22,FALSE)))</f>
        <v/>
      </c>
      <c r="J378" s="7"/>
      <c r="K378" s="7" t="str">
        <f>LEFT(TRIM(IF(TRIM(INDEX('Member Census'!$B$23:$BC$1401,MATCH($A378,'Member Census'!$A$23:$A$1401,FALSE),MATCH(K$1,'Member Census'!$B$22:$BC$22,FALSE)))="",IF(AND(TRIM($E378)&lt;&gt;"",$D378&gt;1),K377,""),INDEX('Member Census'!$B$23:$BC$1401,MATCH($A378,'Member Census'!$A$23:$A$1401,FALSE),MATCH(K$1,'Member Census'!$B$22:$BC$22,FALSE)))),5)</f>
        <v/>
      </c>
      <c r="L378" s="7" t="str">
        <f t="shared" si="23"/>
        <v/>
      </c>
      <c r="M378" s="7" t="str">
        <f>IF(TRIM($E378)&lt;&gt;"",TRIM(IF(TRIM(INDEX('Member Census'!$B$23:$BC$1401,MATCH($A378,'Member Census'!$A$23:$A$1401,FALSE),MATCH(M$1,'Member Census'!$B$22:$BC$22,FALSE)))="",IF(AND(TRIM($E378)&lt;&gt;"",$D378&gt;1),M377,"N"),INDEX('Member Census'!$B$23:$BC$1401,MATCH($A378,'Member Census'!$A$23:$A$1401,FALSE),MATCH(M$1,'Member Census'!$B$22:$BC$22,FALSE)))),"")</f>
        <v/>
      </c>
      <c r="N378" s="7"/>
      <c r="O378" s="7" t="str">
        <f>TRIM(IF(TRIM(INDEX('Member Census'!$B$23:$BC$1401,MATCH($A378,'Member Census'!$A$23:$A$1401,FALSE),MATCH(O$1,'Member Census'!$B$22:$BC$22,FALSE)))="",IF(AND(TRIM($E378)&lt;&gt;"",$D378&gt;1),O377,""),INDEX('Member Census'!$B$23:$BC$1401,MATCH($A378,'Member Census'!$A$23:$A$1401,FALSE),MATCH(O$1,'Member Census'!$B$22:$BC$22,FALSE))))</f>
        <v/>
      </c>
      <c r="P378" s="7" t="str">
        <f>TRIM(IF(TRIM(INDEX('Member Census'!$B$23:$BC$1401,MATCH($A378,'Member Census'!$A$23:$A$1401,FALSE),MATCH(P$1,'Member Census'!$B$22:$BC$22,FALSE)))="",IF(AND(TRIM($E378)&lt;&gt;"",$D378&gt;1),P377,""),INDEX('Member Census'!$B$23:$BC$1401,MATCH($A378,'Member Census'!$A$23:$A$1401,FALSE),MATCH(P$1,'Member Census'!$B$22:$BC$22,FALSE))))</f>
        <v/>
      </c>
      <c r="Q378" s="7"/>
    </row>
    <row r="379" spans="1:17" x14ac:dyDescent="0.3">
      <c r="A379" s="1">
        <f t="shared" si="21"/>
        <v>372</v>
      </c>
      <c r="B379" s="3"/>
      <c r="C379" s="7" t="str">
        <f t="shared" si="22"/>
        <v/>
      </c>
      <c r="D379" s="7" t="str">
        <f t="shared" si="20"/>
        <v/>
      </c>
      <c r="E379" s="9" t="str">
        <f>IF(TRIM(INDEX('Member Census'!$B$23:$BC$1401,MATCH($A379,'Member Census'!$A$23:$A$1401,FALSE),MATCH(E$1,'Member Census'!$B$22:$BC$22,FALSE)))="","",VLOOKUP(INDEX('Member Census'!$B$23:$BC$1401,MATCH($A379,'Member Census'!$A$23:$A$1401,FALSE),MATCH(E$1,'Member Census'!$B$22:$BC$22,FALSE)),Key!$A$2:$B$27,2,FALSE))</f>
        <v/>
      </c>
      <c r="F379" s="10" t="str">
        <f>IF(TRIM(INDEX('Member Census'!$B$23:$BC$1401,MATCH($A379,'Member Census'!$A$23:$A$1401,FALSE),MATCH(F$1,'Member Census'!$B$22:$BC$22,FALSE)))="","",TEXT(TRIM(INDEX('Member Census'!$B$23:$BC$1401,MATCH($A379,'Member Census'!$A$23:$A$1401,FALSE),MATCH(F$1,'Member Census'!$B$22:$BC$22,FALSE))),"mmddyyyy"))</f>
        <v/>
      </c>
      <c r="G379" s="7" t="str">
        <f>IF(TRIM($E379)&lt;&gt;"",IF($D379=1,IFERROR(VLOOKUP(INDEX('Member Census'!$B$23:$BC$1401,MATCH($A379,'Member Census'!$A$23:$A$1401,FALSE),MATCH(G$1,'Member Census'!$B$22:$BC$22,FALSE)),Key!$C$2:$F$29,4,FALSE),""),G378),"")</f>
        <v/>
      </c>
      <c r="H379" s="7" t="str">
        <f>IF(TRIM($E379)&lt;&gt;"",IF($D379=1,IF(TRIM(INDEX('Member Census'!$B$23:$BC$1401,MATCH($A379,'Member Census'!$A$23:$A$1401,FALSE),MATCH(H$1,'Member Census'!$B$22:$BC$22,FALSE)))="",$G379,IFERROR(VLOOKUP(INDEX('Member Census'!$B$23:$BC$1401,MATCH($A379,'Member Census'!$A$23:$A$1401,FALSE),MATCH(H$1,'Member Census'!$B$22:$BC$22,FALSE)),Key!$D$2:$F$29,3,FALSE),"")),H378),"")</f>
        <v/>
      </c>
      <c r="I379" s="7" t="str">
        <f>IF(TRIM(INDEX('Member Census'!$B$23:$BC$1401,MATCH($A379,'Member Census'!$A$23:$A$1401,FALSE),MATCH(I$1,'Member Census'!$B$22:$BC$22,FALSE)))="","",INDEX('Member Census'!$B$23:$BC$1401,MATCH($A379,'Member Census'!$A$23:$A$1401,FALSE),MATCH(I$1,'Member Census'!$B$22:$BC$22,FALSE)))</f>
        <v/>
      </c>
      <c r="J379" s="7"/>
      <c r="K379" s="7" t="str">
        <f>LEFT(TRIM(IF(TRIM(INDEX('Member Census'!$B$23:$BC$1401,MATCH($A379,'Member Census'!$A$23:$A$1401,FALSE),MATCH(K$1,'Member Census'!$B$22:$BC$22,FALSE)))="",IF(AND(TRIM($E379)&lt;&gt;"",$D379&gt;1),K378,""),INDEX('Member Census'!$B$23:$BC$1401,MATCH($A379,'Member Census'!$A$23:$A$1401,FALSE),MATCH(K$1,'Member Census'!$B$22:$BC$22,FALSE)))),5)</f>
        <v/>
      </c>
      <c r="L379" s="7" t="str">
        <f t="shared" si="23"/>
        <v/>
      </c>
      <c r="M379" s="7" t="str">
        <f>IF(TRIM($E379)&lt;&gt;"",TRIM(IF(TRIM(INDEX('Member Census'!$B$23:$BC$1401,MATCH($A379,'Member Census'!$A$23:$A$1401,FALSE),MATCH(M$1,'Member Census'!$B$22:$BC$22,FALSE)))="",IF(AND(TRIM($E379)&lt;&gt;"",$D379&gt;1),M378,"N"),INDEX('Member Census'!$B$23:$BC$1401,MATCH($A379,'Member Census'!$A$23:$A$1401,FALSE),MATCH(M$1,'Member Census'!$B$22:$BC$22,FALSE)))),"")</f>
        <v/>
      </c>
      <c r="N379" s="7"/>
      <c r="O379" s="7" t="str">
        <f>TRIM(IF(TRIM(INDEX('Member Census'!$B$23:$BC$1401,MATCH($A379,'Member Census'!$A$23:$A$1401,FALSE),MATCH(O$1,'Member Census'!$B$22:$BC$22,FALSE)))="",IF(AND(TRIM($E379)&lt;&gt;"",$D379&gt;1),O378,""),INDEX('Member Census'!$B$23:$BC$1401,MATCH($A379,'Member Census'!$A$23:$A$1401,FALSE),MATCH(O$1,'Member Census'!$B$22:$BC$22,FALSE))))</f>
        <v/>
      </c>
      <c r="P379" s="7" t="str">
        <f>TRIM(IF(TRIM(INDEX('Member Census'!$B$23:$BC$1401,MATCH($A379,'Member Census'!$A$23:$A$1401,FALSE),MATCH(P$1,'Member Census'!$B$22:$BC$22,FALSE)))="",IF(AND(TRIM($E379)&lt;&gt;"",$D379&gt;1),P378,""),INDEX('Member Census'!$B$23:$BC$1401,MATCH($A379,'Member Census'!$A$23:$A$1401,FALSE),MATCH(P$1,'Member Census'!$B$22:$BC$22,FALSE))))</f>
        <v/>
      </c>
      <c r="Q379" s="7"/>
    </row>
    <row r="380" spans="1:17" x14ac:dyDescent="0.3">
      <c r="A380" s="1">
        <f t="shared" si="21"/>
        <v>373</v>
      </c>
      <c r="B380" s="3"/>
      <c r="C380" s="7" t="str">
        <f t="shared" si="22"/>
        <v/>
      </c>
      <c r="D380" s="7" t="str">
        <f t="shared" si="20"/>
        <v/>
      </c>
      <c r="E380" s="9" t="str">
        <f>IF(TRIM(INDEX('Member Census'!$B$23:$BC$1401,MATCH($A380,'Member Census'!$A$23:$A$1401,FALSE),MATCH(E$1,'Member Census'!$B$22:$BC$22,FALSE)))="","",VLOOKUP(INDEX('Member Census'!$B$23:$BC$1401,MATCH($A380,'Member Census'!$A$23:$A$1401,FALSE),MATCH(E$1,'Member Census'!$B$22:$BC$22,FALSE)),Key!$A$2:$B$27,2,FALSE))</f>
        <v/>
      </c>
      <c r="F380" s="10" t="str">
        <f>IF(TRIM(INDEX('Member Census'!$B$23:$BC$1401,MATCH($A380,'Member Census'!$A$23:$A$1401,FALSE),MATCH(F$1,'Member Census'!$B$22:$BC$22,FALSE)))="","",TEXT(TRIM(INDEX('Member Census'!$B$23:$BC$1401,MATCH($A380,'Member Census'!$A$23:$A$1401,FALSE),MATCH(F$1,'Member Census'!$B$22:$BC$22,FALSE))),"mmddyyyy"))</f>
        <v/>
      </c>
      <c r="G380" s="7" t="str">
        <f>IF(TRIM($E380)&lt;&gt;"",IF($D380=1,IFERROR(VLOOKUP(INDEX('Member Census'!$B$23:$BC$1401,MATCH($A380,'Member Census'!$A$23:$A$1401,FALSE),MATCH(G$1,'Member Census'!$B$22:$BC$22,FALSE)),Key!$C$2:$F$29,4,FALSE),""),G379),"")</f>
        <v/>
      </c>
      <c r="H380" s="7" t="str">
        <f>IF(TRIM($E380)&lt;&gt;"",IF($D380=1,IF(TRIM(INDEX('Member Census'!$B$23:$BC$1401,MATCH($A380,'Member Census'!$A$23:$A$1401,FALSE),MATCH(H$1,'Member Census'!$B$22:$BC$22,FALSE)))="",$G380,IFERROR(VLOOKUP(INDEX('Member Census'!$B$23:$BC$1401,MATCH($A380,'Member Census'!$A$23:$A$1401,FALSE),MATCH(H$1,'Member Census'!$B$22:$BC$22,FALSE)),Key!$D$2:$F$29,3,FALSE),"")),H379),"")</f>
        <v/>
      </c>
      <c r="I380" s="7" t="str">
        <f>IF(TRIM(INDEX('Member Census'!$B$23:$BC$1401,MATCH($A380,'Member Census'!$A$23:$A$1401,FALSE),MATCH(I$1,'Member Census'!$B$22:$BC$22,FALSE)))="","",INDEX('Member Census'!$B$23:$BC$1401,MATCH($A380,'Member Census'!$A$23:$A$1401,FALSE),MATCH(I$1,'Member Census'!$B$22:$BC$22,FALSE)))</f>
        <v/>
      </c>
      <c r="J380" s="7"/>
      <c r="K380" s="7" t="str">
        <f>LEFT(TRIM(IF(TRIM(INDEX('Member Census'!$B$23:$BC$1401,MATCH($A380,'Member Census'!$A$23:$A$1401,FALSE),MATCH(K$1,'Member Census'!$B$22:$BC$22,FALSE)))="",IF(AND(TRIM($E380)&lt;&gt;"",$D380&gt;1),K379,""),INDEX('Member Census'!$B$23:$BC$1401,MATCH($A380,'Member Census'!$A$23:$A$1401,FALSE),MATCH(K$1,'Member Census'!$B$22:$BC$22,FALSE)))),5)</f>
        <v/>
      </c>
      <c r="L380" s="7" t="str">
        <f t="shared" si="23"/>
        <v/>
      </c>
      <c r="M380" s="7" t="str">
        <f>IF(TRIM($E380)&lt;&gt;"",TRIM(IF(TRIM(INDEX('Member Census'!$B$23:$BC$1401,MATCH($A380,'Member Census'!$A$23:$A$1401,FALSE),MATCH(M$1,'Member Census'!$B$22:$BC$22,FALSE)))="",IF(AND(TRIM($E380)&lt;&gt;"",$D380&gt;1),M379,"N"),INDEX('Member Census'!$B$23:$BC$1401,MATCH($A380,'Member Census'!$A$23:$A$1401,FALSE),MATCH(M$1,'Member Census'!$B$22:$BC$22,FALSE)))),"")</f>
        <v/>
      </c>
      <c r="N380" s="7"/>
      <c r="O380" s="7" t="str">
        <f>TRIM(IF(TRIM(INDEX('Member Census'!$B$23:$BC$1401,MATCH($A380,'Member Census'!$A$23:$A$1401,FALSE),MATCH(O$1,'Member Census'!$B$22:$BC$22,FALSE)))="",IF(AND(TRIM($E380)&lt;&gt;"",$D380&gt;1),O379,""),INDEX('Member Census'!$B$23:$BC$1401,MATCH($A380,'Member Census'!$A$23:$A$1401,FALSE),MATCH(O$1,'Member Census'!$B$22:$BC$22,FALSE))))</f>
        <v/>
      </c>
      <c r="P380" s="7" t="str">
        <f>TRIM(IF(TRIM(INDEX('Member Census'!$B$23:$BC$1401,MATCH($A380,'Member Census'!$A$23:$A$1401,FALSE),MATCH(P$1,'Member Census'!$B$22:$BC$22,FALSE)))="",IF(AND(TRIM($E380)&lt;&gt;"",$D380&gt;1),P379,""),INDEX('Member Census'!$B$23:$BC$1401,MATCH($A380,'Member Census'!$A$23:$A$1401,FALSE),MATCH(P$1,'Member Census'!$B$22:$BC$22,FALSE))))</f>
        <v/>
      </c>
      <c r="Q380" s="7"/>
    </row>
    <row r="381" spans="1:17" x14ac:dyDescent="0.3">
      <c r="A381" s="1">
        <f t="shared" si="21"/>
        <v>374</v>
      </c>
      <c r="B381" s="3"/>
      <c r="C381" s="7" t="str">
        <f t="shared" si="22"/>
        <v/>
      </c>
      <c r="D381" s="7" t="str">
        <f t="shared" si="20"/>
        <v/>
      </c>
      <c r="E381" s="9" t="str">
        <f>IF(TRIM(INDEX('Member Census'!$B$23:$BC$1401,MATCH($A381,'Member Census'!$A$23:$A$1401,FALSE),MATCH(E$1,'Member Census'!$B$22:$BC$22,FALSE)))="","",VLOOKUP(INDEX('Member Census'!$B$23:$BC$1401,MATCH($A381,'Member Census'!$A$23:$A$1401,FALSE),MATCH(E$1,'Member Census'!$B$22:$BC$22,FALSE)),Key!$A$2:$B$27,2,FALSE))</f>
        <v/>
      </c>
      <c r="F381" s="10" t="str">
        <f>IF(TRIM(INDEX('Member Census'!$B$23:$BC$1401,MATCH($A381,'Member Census'!$A$23:$A$1401,FALSE),MATCH(F$1,'Member Census'!$B$22:$BC$22,FALSE)))="","",TEXT(TRIM(INDEX('Member Census'!$B$23:$BC$1401,MATCH($A381,'Member Census'!$A$23:$A$1401,FALSE),MATCH(F$1,'Member Census'!$B$22:$BC$22,FALSE))),"mmddyyyy"))</f>
        <v/>
      </c>
      <c r="G381" s="7" t="str">
        <f>IF(TRIM($E381)&lt;&gt;"",IF($D381=1,IFERROR(VLOOKUP(INDEX('Member Census'!$B$23:$BC$1401,MATCH($A381,'Member Census'!$A$23:$A$1401,FALSE),MATCH(G$1,'Member Census'!$B$22:$BC$22,FALSE)),Key!$C$2:$F$29,4,FALSE),""),G380),"")</f>
        <v/>
      </c>
      <c r="H381" s="7" t="str">
        <f>IF(TRIM($E381)&lt;&gt;"",IF($D381=1,IF(TRIM(INDEX('Member Census'!$B$23:$BC$1401,MATCH($A381,'Member Census'!$A$23:$A$1401,FALSE),MATCH(H$1,'Member Census'!$B$22:$BC$22,FALSE)))="",$G381,IFERROR(VLOOKUP(INDEX('Member Census'!$B$23:$BC$1401,MATCH($A381,'Member Census'!$A$23:$A$1401,FALSE),MATCH(H$1,'Member Census'!$B$22:$BC$22,FALSE)),Key!$D$2:$F$29,3,FALSE),"")),H380),"")</f>
        <v/>
      </c>
      <c r="I381" s="7" t="str">
        <f>IF(TRIM(INDEX('Member Census'!$B$23:$BC$1401,MATCH($A381,'Member Census'!$A$23:$A$1401,FALSE),MATCH(I$1,'Member Census'!$B$22:$BC$22,FALSE)))="","",INDEX('Member Census'!$B$23:$BC$1401,MATCH($A381,'Member Census'!$A$23:$A$1401,FALSE),MATCH(I$1,'Member Census'!$B$22:$BC$22,FALSE)))</f>
        <v/>
      </c>
      <c r="J381" s="7"/>
      <c r="K381" s="7" t="str">
        <f>LEFT(TRIM(IF(TRIM(INDEX('Member Census'!$B$23:$BC$1401,MATCH($A381,'Member Census'!$A$23:$A$1401,FALSE),MATCH(K$1,'Member Census'!$B$22:$BC$22,FALSE)))="",IF(AND(TRIM($E381)&lt;&gt;"",$D381&gt;1),K380,""),INDEX('Member Census'!$B$23:$BC$1401,MATCH($A381,'Member Census'!$A$23:$A$1401,FALSE),MATCH(K$1,'Member Census'!$B$22:$BC$22,FALSE)))),5)</f>
        <v/>
      </c>
      <c r="L381" s="7" t="str">
        <f t="shared" si="23"/>
        <v/>
      </c>
      <c r="M381" s="7" t="str">
        <f>IF(TRIM($E381)&lt;&gt;"",TRIM(IF(TRIM(INDEX('Member Census'!$B$23:$BC$1401,MATCH($A381,'Member Census'!$A$23:$A$1401,FALSE),MATCH(M$1,'Member Census'!$B$22:$BC$22,FALSE)))="",IF(AND(TRIM($E381)&lt;&gt;"",$D381&gt;1),M380,"N"),INDEX('Member Census'!$B$23:$BC$1401,MATCH($A381,'Member Census'!$A$23:$A$1401,FALSE),MATCH(M$1,'Member Census'!$B$22:$BC$22,FALSE)))),"")</f>
        <v/>
      </c>
      <c r="N381" s="7"/>
      <c r="O381" s="7" t="str">
        <f>TRIM(IF(TRIM(INDEX('Member Census'!$B$23:$BC$1401,MATCH($A381,'Member Census'!$A$23:$A$1401,FALSE),MATCH(O$1,'Member Census'!$B$22:$BC$22,FALSE)))="",IF(AND(TRIM($E381)&lt;&gt;"",$D381&gt;1),O380,""),INDEX('Member Census'!$B$23:$BC$1401,MATCH($A381,'Member Census'!$A$23:$A$1401,FALSE),MATCH(O$1,'Member Census'!$B$22:$BC$22,FALSE))))</f>
        <v/>
      </c>
      <c r="P381" s="7" t="str">
        <f>TRIM(IF(TRIM(INDEX('Member Census'!$B$23:$BC$1401,MATCH($A381,'Member Census'!$A$23:$A$1401,FALSE),MATCH(P$1,'Member Census'!$B$22:$BC$22,FALSE)))="",IF(AND(TRIM($E381)&lt;&gt;"",$D381&gt;1),P380,""),INDEX('Member Census'!$B$23:$BC$1401,MATCH($A381,'Member Census'!$A$23:$A$1401,FALSE),MATCH(P$1,'Member Census'!$B$22:$BC$22,FALSE))))</f>
        <v/>
      </c>
      <c r="Q381" s="7"/>
    </row>
    <row r="382" spans="1:17" x14ac:dyDescent="0.3">
      <c r="A382" s="1">
        <f t="shared" si="21"/>
        <v>375</v>
      </c>
      <c r="B382" s="3"/>
      <c r="C382" s="7" t="str">
        <f t="shared" si="22"/>
        <v/>
      </c>
      <c r="D382" s="7" t="str">
        <f t="shared" si="20"/>
        <v/>
      </c>
      <c r="E382" s="9" t="str">
        <f>IF(TRIM(INDEX('Member Census'!$B$23:$BC$1401,MATCH($A382,'Member Census'!$A$23:$A$1401,FALSE),MATCH(E$1,'Member Census'!$B$22:$BC$22,FALSE)))="","",VLOOKUP(INDEX('Member Census'!$B$23:$BC$1401,MATCH($A382,'Member Census'!$A$23:$A$1401,FALSE),MATCH(E$1,'Member Census'!$B$22:$BC$22,FALSE)),Key!$A$2:$B$27,2,FALSE))</f>
        <v/>
      </c>
      <c r="F382" s="10" t="str">
        <f>IF(TRIM(INDEX('Member Census'!$B$23:$BC$1401,MATCH($A382,'Member Census'!$A$23:$A$1401,FALSE),MATCH(F$1,'Member Census'!$B$22:$BC$22,FALSE)))="","",TEXT(TRIM(INDEX('Member Census'!$B$23:$BC$1401,MATCH($A382,'Member Census'!$A$23:$A$1401,FALSE),MATCH(F$1,'Member Census'!$B$22:$BC$22,FALSE))),"mmddyyyy"))</f>
        <v/>
      </c>
      <c r="G382" s="7" t="str">
        <f>IF(TRIM($E382)&lt;&gt;"",IF($D382=1,IFERROR(VLOOKUP(INDEX('Member Census'!$B$23:$BC$1401,MATCH($A382,'Member Census'!$A$23:$A$1401,FALSE),MATCH(G$1,'Member Census'!$B$22:$BC$22,FALSE)),Key!$C$2:$F$29,4,FALSE),""),G381),"")</f>
        <v/>
      </c>
      <c r="H382" s="7" t="str">
        <f>IF(TRIM($E382)&lt;&gt;"",IF($D382=1,IF(TRIM(INDEX('Member Census'!$B$23:$BC$1401,MATCH($A382,'Member Census'!$A$23:$A$1401,FALSE),MATCH(H$1,'Member Census'!$B$22:$BC$22,FALSE)))="",$G382,IFERROR(VLOOKUP(INDEX('Member Census'!$B$23:$BC$1401,MATCH($A382,'Member Census'!$A$23:$A$1401,FALSE),MATCH(H$1,'Member Census'!$B$22:$BC$22,FALSE)),Key!$D$2:$F$29,3,FALSE),"")),H381),"")</f>
        <v/>
      </c>
      <c r="I382" s="7" t="str">
        <f>IF(TRIM(INDEX('Member Census'!$B$23:$BC$1401,MATCH($A382,'Member Census'!$A$23:$A$1401,FALSE),MATCH(I$1,'Member Census'!$B$22:$BC$22,FALSE)))="","",INDEX('Member Census'!$B$23:$BC$1401,MATCH($A382,'Member Census'!$A$23:$A$1401,FALSE),MATCH(I$1,'Member Census'!$B$22:$BC$22,FALSE)))</f>
        <v/>
      </c>
      <c r="J382" s="7"/>
      <c r="K382" s="7" t="str">
        <f>LEFT(TRIM(IF(TRIM(INDEX('Member Census'!$B$23:$BC$1401,MATCH($A382,'Member Census'!$A$23:$A$1401,FALSE),MATCH(K$1,'Member Census'!$B$22:$BC$22,FALSE)))="",IF(AND(TRIM($E382)&lt;&gt;"",$D382&gt;1),K381,""),INDEX('Member Census'!$B$23:$BC$1401,MATCH($A382,'Member Census'!$A$23:$A$1401,FALSE),MATCH(K$1,'Member Census'!$B$22:$BC$22,FALSE)))),5)</f>
        <v/>
      </c>
      <c r="L382" s="7" t="str">
        <f t="shared" si="23"/>
        <v/>
      </c>
      <c r="M382" s="7" t="str">
        <f>IF(TRIM($E382)&lt;&gt;"",TRIM(IF(TRIM(INDEX('Member Census'!$B$23:$BC$1401,MATCH($A382,'Member Census'!$A$23:$A$1401,FALSE),MATCH(M$1,'Member Census'!$B$22:$BC$22,FALSE)))="",IF(AND(TRIM($E382)&lt;&gt;"",$D382&gt;1),M381,"N"),INDEX('Member Census'!$B$23:$BC$1401,MATCH($A382,'Member Census'!$A$23:$A$1401,FALSE),MATCH(M$1,'Member Census'!$B$22:$BC$22,FALSE)))),"")</f>
        <v/>
      </c>
      <c r="N382" s="7"/>
      <c r="O382" s="7" t="str">
        <f>TRIM(IF(TRIM(INDEX('Member Census'!$B$23:$BC$1401,MATCH($A382,'Member Census'!$A$23:$A$1401,FALSE),MATCH(O$1,'Member Census'!$B$22:$BC$22,FALSE)))="",IF(AND(TRIM($E382)&lt;&gt;"",$D382&gt;1),O381,""),INDEX('Member Census'!$B$23:$BC$1401,MATCH($A382,'Member Census'!$A$23:$A$1401,FALSE),MATCH(O$1,'Member Census'!$B$22:$BC$22,FALSE))))</f>
        <v/>
      </c>
      <c r="P382" s="7" t="str">
        <f>TRIM(IF(TRIM(INDEX('Member Census'!$B$23:$BC$1401,MATCH($A382,'Member Census'!$A$23:$A$1401,FALSE),MATCH(P$1,'Member Census'!$B$22:$BC$22,FALSE)))="",IF(AND(TRIM($E382)&lt;&gt;"",$D382&gt;1),P381,""),INDEX('Member Census'!$B$23:$BC$1401,MATCH($A382,'Member Census'!$A$23:$A$1401,FALSE),MATCH(P$1,'Member Census'!$B$22:$BC$22,FALSE))))</f>
        <v/>
      </c>
      <c r="Q382" s="7"/>
    </row>
    <row r="383" spans="1:17" x14ac:dyDescent="0.3">
      <c r="A383" s="1">
        <f t="shared" si="21"/>
        <v>376</v>
      </c>
      <c r="B383" s="3"/>
      <c r="C383" s="7" t="str">
        <f t="shared" si="22"/>
        <v/>
      </c>
      <c r="D383" s="7" t="str">
        <f t="shared" si="20"/>
        <v/>
      </c>
      <c r="E383" s="9" t="str">
        <f>IF(TRIM(INDEX('Member Census'!$B$23:$BC$1401,MATCH($A383,'Member Census'!$A$23:$A$1401,FALSE),MATCH(E$1,'Member Census'!$B$22:$BC$22,FALSE)))="","",VLOOKUP(INDEX('Member Census'!$B$23:$BC$1401,MATCH($A383,'Member Census'!$A$23:$A$1401,FALSE),MATCH(E$1,'Member Census'!$B$22:$BC$22,FALSE)),Key!$A$2:$B$27,2,FALSE))</f>
        <v/>
      </c>
      <c r="F383" s="10" t="str">
        <f>IF(TRIM(INDEX('Member Census'!$B$23:$BC$1401,MATCH($A383,'Member Census'!$A$23:$A$1401,FALSE),MATCH(F$1,'Member Census'!$B$22:$BC$22,FALSE)))="","",TEXT(TRIM(INDEX('Member Census'!$B$23:$BC$1401,MATCH($A383,'Member Census'!$A$23:$A$1401,FALSE),MATCH(F$1,'Member Census'!$B$22:$BC$22,FALSE))),"mmddyyyy"))</f>
        <v/>
      </c>
      <c r="G383" s="7" t="str">
        <f>IF(TRIM($E383)&lt;&gt;"",IF($D383=1,IFERROR(VLOOKUP(INDEX('Member Census'!$B$23:$BC$1401,MATCH($A383,'Member Census'!$A$23:$A$1401,FALSE),MATCH(G$1,'Member Census'!$B$22:$BC$22,FALSE)),Key!$C$2:$F$29,4,FALSE),""),G382),"")</f>
        <v/>
      </c>
      <c r="H383" s="7" t="str">
        <f>IF(TRIM($E383)&lt;&gt;"",IF($D383=1,IF(TRIM(INDEX('Member Census'!$B$23:$BC$1401,MATCH($A383,'Member Census'!$A$23:$A$1401,FALSE),MATCH(H$1,'Member Census'!$B$22:$BC$22,FALSE)))="",$G383,IFERROR(VLOOKUP(INDEX('Member Census'!$B$23:$BC$1401,MATCH($A383,'Member Census'!$A$23:$A$1401,FALSE),MATCH(H$1,'Member Census'!$B$22:$BC$22,FALSE)),Key!$D$2:$F$29,3,FALSE),"")),H382),"")</f>
        <v/>
      </c>
      <c r="I383" s="7" t="str">
        <f>IF(TRIM(INDEX('Member Census'!$B$23:$BC$1401,MATCH($A383,'Member Census'!$A$23:$A$1401,FALSE),MATCH(I$1,'Member Census'!$B$22:$BC$22,FALSE)))="","",INDEX('Member Census'!$B$23:$BC$1401,MATCH($A383,'Member Census'!$A$23:$A$1401,FALSE),MATCH(I$1,'Member Census'!$B$22:$BC$22,FALSE)))</f>
        <v/>
      </c>
      <c r="J383" s="7"/>
      <c r="K383" s="7" t="str">
        <f>LEFT(TRIM(IF(TRIM(INDEX('Member Census'!$B$23:$BC$1401,MATCH($A383,'Member Census'!$A$23:$A$1401,FALSE),MATCH(K$1,'Member Census'!$B$22:$BC$22,FALSE)))="",IF(AND(TRIM($E383)&lt;&gt;"",$D383&gt;1),K382,""),INDEX('Member Census'!$B$23:$BC$1401,MATCH($A383,'Member Census'!$A$23:$A$1401,FALSE),MATCH(K$1,'Member Census'!$B$22:$BC$22,FALSE)))),5)</f>
        <v/>
      </c>
      <c r="L383" s="7" t="str">
        <f t="shared" si="23"/>
        <v/>
      </c>
      <c r="M383" s="7" t="str">
        <f>IF(TRIM($E383)&lt;&gt;"",TRIM(IF(TRIM(INDEX('Member Census'!$B$23:$BC$1401,MATCH($A383,'Member Census'!$A$23:$A$1401,FALSE),MATCH(M$1,'Member Census'!$B$22:$BC$22,FALSE)))="",IF(AND(TRIM($E383)&lt;&gt;"",$D383&gt;1),M382,"N"),INDEX('Member Census'!$B$23:$BC$1401,MATCH($A383,'Member Census'!$A$23:$A$1401,FALSE),MATCH(M$1,'Member Census'!$B$22:$BC$22,FALSE)))),"")</f>
        <v/>
      </c>
      <c r="N383" s="7"/>
      <c r="O383" s="7" t="str">
        <f>TRIM(IF(TRIM(INDEX('Member Census'!$B$23:$BC$1401,MATCH($A383,'Member Census'!$A$23:$A$1401,FALSE),MATCH(O$1,'Member Census'!$B$22:$BC$22,FALSE)))="",IF(AND(TRIM($E383)&lt;&gt;"",$D383&gt;1),O382,""),INDEX('Member Census'!$B$23:$BC$1401,MATCH($A383,'Member Census'!$A$23:$A$1401,FALSE),MATCH(O$1,'Member Census'!$B$22:$BC$22,FALSE))))</f>
        <v/>
      </c>
      <c r="P383" s="7" t="str">
        <f>TRIM(IF(TRIM(INDEX('Member Census'!$B$23:$BC$1401,MATCH($A383,'Member Census'!$A$23:$A$1401,FALSE),MATCH(P$1,'Member Census'!$B$22:$BC$22,FALSE)))="",IF(AND(TRIM($E383)&lt;&gt;"",$D383&gt;1),P382,""),INDEX('Member Census'!$B$23:$BC$1401,MATCH($A383,'Member Census'!$A$23:$A$1401,FALSE),MATCH(P$1,'Member Census'!$B$22:$BC$22,FALSE))))</f>
        <v/>
      </c>
      <c r="Q383" s="7"/>
    </row>
    <row r="384" spans="1:17" x14ac:dyDescent="0.3">
      <c r="A384" s="1">
        <f t="shared" si="21"/>
        <v>377</v>
      </c>
      <c r="B384" s="3"/>
      <c r="C384" s="7" t="str">
        <f t="shared" si="22"/>
        <v/>
      </c>
      <c r="D384" s="7" t="str">
        <f t="shared" si="20"/>
        <v/>
      </c>
      <c r="E384" s="9" t="str">
        <f>IF(TRIM(INDEX('Member Census'!$B$23:$BC$1401,MATCH($A384,'Member Census'!$A$23:$A$1401,FALSE),MATCH(E$1,'Member Census'!$B$22:$BC$22,FALSE)))="","",VLOOKUP(INDEX('Member Census'!$B$23:$BC$1401,MATCH($A384,'Member Census'!$A$23:$A$1401,FALSE),MATCH(E$1,'Member Census'!$B$22:$BC$22,FALSE)),Key!$A$2:$B$27,2,FALSE))</f>
        <v/>
      </c>
      <c r="F384" s="10" t="str">
        <f>IF(TRIM(INDEX('Member Census'!$B$23:$BC$1401,MATCH($A384,'Member Census'!$A$23:$A$1401,FALSE),MATCH(F$1,'Member Census'!$B$22:$BC$22,FALSE)))="","",TEXT(TRIM(INDEX('Member Census'!$B$23:$BC$1401,MATCH($A384,'Member Census'!$A$23:$A$1401,FALSE),MATCH(F$1,'Member Census'!$B$22:$BC$22,FALSE))),"mmddyyyy"))</f>
        <v/>
      </c>
      <c r="G384" s="7" t="str">
        <f>IF(TRIM($E384)&lt;&gt;"",IF($D384=1,IFERROR(VLOOKUP(INDEX('Member Census'!$B$23:$BC$1401,MATCH($A384,'Member Census'!$A$23:$A$1401,FALSE),MATCH(G$1,'Member Census'!$B$22:$BC$22,FALSE)),Key!$C$2:$F$29,4,FALSE),""),G383),"")</f>
        <v/>
      </c>
      <c r="H384" s="7" t="str">
        <f>IF(TRIM($E384)&lt;&gt;"",IF($D384=1,IF(TRIM(INDEX('Member Census'!$B$23:$BC$1401,MATCH($A384,'Member Census'!$A$23:$A$1401,FALSE),MATCH(H$1,'Member Census'!$B$22:$BC$22,FALSE)))="",$G384,IFERROR(VLOOKUP(INDEX('Member Census'!$B$23:$BC$1401,MATCH($A384,'Member Census'!$A$23:$A$1401,FALSE),MATCH(H$1,'Member Census'!$B$22:$BC$22,FALSE)),Key!$D$2:$F$29,3,FALSE),"")),H383),"")</f>
        <v/>
      </c>
      <c r="I384" s="7" t="str">
        <f>IF(TRIM(INDEX('Member Census'!$B$23:$BC$1401,MATCH($A384,'Member Census'!$A$23:$A$1401,FALSE),MATCH(I$1,'Member Census'!$B$22:$BC$22,FALSE)))="","",INDEX('Member Census'!$B$23:$BC$1401,MATCH($A384,'Member Census'!$A$23:$A$1401,FALSE),MATCH(I$1,'Member Census'!$B$22:$BC$22,FALSE)))</f>
        <v/>
      </c>
      <c r="J384" s="7"/>
      <c r="K384" s="7" t="str">
        <f>LEFT(TRIM(IF(TRIM(INDEX('Member Census'!$B$23:$BC$1401,MATCH($A384,'Member Census'!$A$23:$A$1401,FALSE),MATCH(K$1,'Member Census'!$B$22:$BC$22,FALSE)))="",IF(AND(TRIM($E384)&lt;&gt;"",$D384&gt;1),K383,""),INDEX('Member Census'!$B$23:$BC$1401,MATCH($A384,'Member Census'!$A$23:$A$1401,FALSE),MATCH(K$1,'Member Census'!$B$22:$BC$22,FALSE)))),5)</f>
        <v/>
      </c>
      <c r="L384" s="7" t="str">
        <f t="shared" si="23"/>
        <v/>
      </c>
      <c r="M384" s="7" t="str">
        <f>IF(TRIM($E384)&lt;&gt;"",TRIM(IF(TRIM(INDEX('Member Census'!$B$23:$BC$1401,MATCH($A384,'Member Census'!$A$23:$A$1401,FALSE),MATCH(M$1,'Member Census'!$B$22:$BC$22,FALSE)))="",IF(AND(TRIM($E384)&lt;&gt;"",$D384&gt;1),M383,"N"),INDEX('Member Census'!$B$23:$BC$1401,MATCH($A384,'Member Census'!$A$23:$A$1401,FALSE),MATCH(M$1,'Member Census'!$B$22:$BC$22,FALSE)))),"")</f>
        <v/>
      </c>
      <c r="N384" s="7"/>
      <c r="O384" s="7" t="str">
        <f>TRIM(IF(TRIM(INDEX('Member Census'!$B$23:$BC$1401,MATCH($A384,'Member Census'!$A$23:$A$1401,FALSE),MATCH(O$1,'Member Census'!$B$22:$BC$22,FALSE)))="",IF(AND(TRIM($E384)&lt;&gt;"",$D384&gt;1),O383,""),INDEX('Member Census'!$B$23:$BC$1401,MATCH($A384,'Member Census'!$A$23:$A$1401,FALSE),MATCH(O$1,'Member Census'!$B$22:$BC$22,FALSE))))</f>
        <v/>
      </c>
      <c r="P384" s="7" t="str">
        <f>TRIM(IF(TRIM(INDEX('Member Census'!$B$23:$BC$1401,MATCH($A384,'Member Census'!$A$23:$A$1401,FALSE),MATCH(P$1,'Member Census'!$B$22:$BC$22,FALSE)))="",IF(AND(TRIM($E384)&lt;&gt;"",$D384&gt;1),P383,""),INDEX('Member Census'!$B$23:$BC$1401,MATCH($A384,'Member Census'!$A$23:$A$1401,FALSE),MATCH(P$1,'Member Census'!$B$22:$BC$22,FALSE))))</f>
        <v/>
      </c>
      <c r="Q384" s="7"/>
    </row>
    <row r="385" spans="1:17" x14ac:dyDescent="0.3">
      <c r="A385" s="1">
        <f t="shared" si="21"/>
        <v>378</v>
      </c>
      <c r="B385" s="3"/>
      <c r="C385" s="7" t="str">
        <f t="shared" si="22"/>
        <v/>
      </c>
      <c r="D385" s="7" t="str">
        <f t="shared" si="20"/>
        <v/>
      </c>
      <c r="E385" s="9" t="str">
        <f>IF(TRIM(INDEX('Member Census'!$B$23:$BC$1401,MATCH($A385,'Member Census'!$A$23:$A$1401,FALSE),MATCH(E$1,'Member Census'!$B$22:$BC$22,FALSE)))="","",VLOOKUP(INDEX('Member Census'!$B$23:$BC$1401,MATCH($A385,'Member Census'!$A$23:$A$1401,FALSE),MATCH(E$1,'Member Census'!$B$22:$BC$22,FALSE)),Key!$A$2:$B$27,2,FALSE))</f>
        <v/>
      </c>
      <c r="F385" s="10" t="str">
        <f>IF(TRIM(INDEX('Member Census'!$B$23:$BC$1401,MATCH($A385,'Member Census'!$A$23:$A$1401,FALSE),MATCH(F$1,'Member Census'!$B$22:$BC$22,FALSE)))="","",TEXT(TRIM(INDEX('Member Census'!$B$23:$BC$1401,MATCH($A385,'Member Census'!$A$23:$A$1401,FALSE),MATCH(F$1,'Member Census'!$B$22:$BC$22,FALSE))),"mmddyyyy"))</f>
        <v/>
      </c>
      <c r="G385" s="7" t="str">
        <f>IF(TRIM($E385)&lt;&gt;"",IF($D385=1,IFERROR(VLOOKUP(INDEX('Member Census'!$B$23:$BC$1401,MATCH($A385,'Member Census'!$A$23:$A$1401,FALSE),MATCH(G$1,'Member Census'!$B$22:$BC$22,FALSE)),Key!$C$2:$F$29,4,FALSE),""),G384),"")</f>
        <v/>
      </c>
      <c r="H385" s="7" t="str">
        <f>IF(TRIM($E385)&lt;&gt;"",IF($D385=1,IF(TRIM(INDEX('Member Census'!$B$23:$BC$1401,MATCH($A385,'Member Census'!$A$23:$A$1401,FALSE),MATCH(H$1,'Member Census'!$B$22:$BC$22,FALSE)))="",$G385,IFERROR(VLOOKUP(INDEX('Member Census'!$B$23:$BC$1401,MATCH($A385,'Member Census'!$A$23:$A$1401,FALSE),MATCH(H$1,'Member Census'!$B$22:$BC$22,FALSE)),Key!$D$2:$F$29,3,FALSE),"")),H384),"")</f>
        <v/>
      </c>
      <c r="I385" s="7" t="str">
        <f>IF(TRIM(INDEX('Member Census'!$B$23:$BC$1401,MATCH($A385,'Member Census'!$A$23:$A$1401,FALSE),MATCH(I$1,'Member Census'!$B$22:$BC$22,FALSE)))="","",INDEX('Member Census'!$B$23:$BC$1401,MATCH($A385,'Member Census'!$A$23:$A$1401,FALSE),MATCH(I$1,'Member Census'!$B$22:$BC$22,FALSE)))</f>
        <v/>
      </c>
      <c r="J385" s="7"/>
      <c r="K385" s="7" t="str">
        <f>LEFT(TRIM(IF(TRIM(INDEX('Member Census'!$B$23:$BC$1401,MATCH($A385,'Member Census'!$A$23:$A$1401,FALSE),MATCH(K$1,'Member Census'!$B$22:$BC$22,FALSE)))="",IF(AND(TRIM($E385)&lt;&gt;"",$D385&gt;1),K384,""),INDEX('Member Census'!$B$23:$BC$1401,MATCH($A385,'Member Census'!$A$23:$A$1401,FALSE),MATCH(K$1,'Member Census'!$B$22:$BC$22,FALSE)))),5)</f>
        <v/>
      </c>
      <c r="L385" s="7" t="str">
        <f t="shared" si="23"/>
        <v/>
      </c>
      <c r="M385" s="7" t="str">
        <f>IF(TRIM($E385)&lt;&gt;"",TRIM(IF(TRIM(INDEX('Member Census'!$B$23:$BC$1401,MATCH($A385,'Member Census'!$A$23:$A$1401,FALSE),MATCH(M$1,'Member Census'!$B$22:$BC$22,FALSE)))="",IF(AND(TRIM($E385)&lt;&gt;"",$D385&gt;1),M384,"N"),INDEX('Member Census'!$B$23:$BC$1401,MATCH($A385,'Member Census'!$A$23:$A$1401,FALSE),MATCH(M$1,'Member Census'!$B$22:$BC$22,FALSE)))),"")</f>
        <v/>
      </c>
      <c r="N385" s="7"/>
      <c r="O385" s="7" t="str">
        <f>TRIM(IF(TRIM(INDEX('Member Census'!$B$23:$BC$1401,MATCH($A385,'Member Census'!$A$23:$A$1401,FALSE),MATCH(O$1,'Member Census'!$B$22:$BC$22,FALSE)))="",IF(AND(TRIM($E385)&lt;&gt;"",$D385&gt;1),O384,""),INDEX('Member Census'!$B$23:$BC$1401,MATCH($A385,'Member Census'!$A$23:$A$1401,FALSE),MATCH(O$1,'Member Census'!$B$22:$BC$22,FALSE))))</f>
        <v/>
      </c>
      <c r="P385" s="7" t="str">
        <f>TRIM(IF(TRIM(INDEX('Member Census'!$B$23:$BC$1401,MATCH($A385,'Member Census'!$A$23:$A$1401,FALSE),MATCH(P$1,'Member Census'!$B$22:$BC$22,FALSE)))="",IF(AND(TRIM($E385)&lt;&gt;"",$D385&gt;1),P384,""),INDEX('Member Census'!$B$23:$BC$1401,MATCH($A385,'Member Census'!$A$23:$A$1401,FALSE),MATCH(P$1,'Member Census'!$B$22:$BC$22,FALSE))))</f>
        <v/>
      </c>
      <c r="Q385" s="7"/>
    </row>
    <row r="386" spans="1:17" x14ac:dyDescent="0.3">
      <c r="A386" s="1">
        <f t="shared" si="21"/>
        <v>379</v>
      </c>
      <c r="B386" s="3"/>
      <c r="C386" s="7" t="str">
        <f t="shared" si="22"/>
        <v/>
      </c>
      <c r="D386" s="7" t="str">
        <f t="shared" si="20"/>
        <v/>
      </c>
      <c r="E386" s="9" t="str">
        <f>IF(TRIM(INDEX('Member Census'!$B$23:$BC$1401,MATCH($A386,'Member Census'!$A$23:$A$1401,FALSE),MATCH(E$1,'Member Census'!$B$22:$BC$22,FALSE)))="","",VLOOKUP(INDEX('Member Census'!$B$23:$BC$1401,MATCH($A386,'Member Census'!$A$23:$A$1401,FALSE),MATCH(E$1,'Member Census'!$B$22:$BC$22,FALSE)),Key!$A$2:$B$27,2,FALSE))</f>
        <v/>
      </c>
      <c r="F386" s="10" t="str">
        <f>IF(TRIM(INDEX('Member Census'!$B$23:$BC$1401,MATCH($A386,'Member Census'!$A$23:$A$1401,FALSE),MATCH(F$1,'Member Census'!$B$22:$BC$22,FALSE)))="","",TEXT(TRIM(INDEX('Member Census'!$B$23:$BC$1401,MATCH($A386,'Member Census'!$A$23:$A$1401,FALSE),MATCH(F$1,'Member Census'!$B$22:$BC$22,FALSE))),"mmddyyyy"))</f>
        <v/>
      </c>
      <c r="G386" s="7" t="str">
        <f>IF(TRIM($E386)&lt;&gt;"",IF($D386=1,IFERROR(VLOOKUP(INDEX('Member Census'!$B$23:$BC$1401,MATCH($A386,'Member Census'!$A$23:$A$1401,FALSE),MATCH(G$1,'Member Census'!$B$22:$BC$22,FALSE)),Key!$C$2:$F$29,4,FALSE),""),G385),"")</f>
        <v/>
      </c>
      <c r="H386" s="7" t="str">
        <f>IF(TRIM($E386)&lt;&gt;"",IF($D386=1,IF(TRIM(INDEX('Member Census'!$B$23:$BC$1401,MATCH($A386,'Member Census'!$A$23:$A$1401,FALSE),MATCH(H$1,'Member Census'!$B$22:$BC$22,FALSE)))="",$G386,IFERROR(VLOOKUP(INDEX('Member Census'!$B$23:$BC$1401,MATCH($A386,'Member Census'!$A$23:$A$1401,FALSE),MATCH(H$1,'Member Census'!$B$22:$BC$22,FALSE)),Key!$D$2:$F$29,3,FALSE),"")),H385),"")</f>
        <v/>
      </c>
      <c r="I386" s="7" t="str">
        <f>IF(TRIM(INDEX('Member Census'!$B$23:$BC$1401,MATCH($A386,'Member Census'!$A$23:$A$1401,FALSE),MATCH(I$1,'Member Census'!$B$22:$BC$22,FALSE)))="","",INDEX('Member Census'!$B$23:$BC$1401,MATCH($A386,'Member Census'!$A$23:$A$1401,FALSE),MATCH(I$1,'Member Census'!$B$22:$BC$22,FALSE)))</f>
        <v/>
      </c>
      <c r="J386" s="7"/>
      <c r="K386" s="7" t="str">
        <f>LEFT(TRIM(IF(TRIM(INDEX('Member Census'!$B$23:$BC$1401,MATCH($A386,'Member Census'!$A$23:$A$1401,FALSE),MATCH(K$1,'Member Census'!$B$22:$BC$22,FALSE)))="",IF(AND(TRIM($E386)&lt;&gt;"",$D386&gt;1),K385,""),INDEX('Member Census'!$B$23:$BC$1401,MATCH($A386,'Member Census'!$A$23:$A$1401,FALSE),MATCH(K$1,'Member Census'!$B$22:$BC$22,FALSE)))),5)</f>
        <v/>
      </c>
      <c r="L386" s="7" t="str">
        <f t="shared" si="23"/>
        <v/>
      </c>
      <c r="M386" s="7" t="str">
        <f>IF(TRIM($E386)&lt;&gt;"",TRIM(IF(TRIM(INDEX('Member Census'!$B$23:$BC$1401,MATCH($A386,'Member Census'!$A$23:$A$1401,FALSE),MATCH(M$1,'Member Census'!$B$22:$BC$22,FALSE)))="",IF(AND(TRIM($E386)&lt;&gt;"",$D386&gt;1),M385,"N"),INDEX('Member Census'!$B$23:$BC$1401,MATCH($A386,'Member Census'!$A$23:$A$1401,FALSE),MATCH(M$1,'Member Census'!$B$22:$BC$22,FALSE)))),"")</f>
        <v/>
      </c>
      <c r="N386" s="7"/>
      <c r="O386" s="7" t="str">
        <f>TRIM(IF(TRIM(INDEX('Member Census'!$B$23:$BC$1401,MATCH($A386,'Member Census'!$A$23:$A$1401,FALSE),MATCH(O$1,'Member Census'!$B$22:$BC$22,FALSE)))="",IF(AND(TRIM($E386)&lt;&gt;"",$D386&gt;1),O385,""),INDEX('Member Census'!$B$23:$BC$1401,MATCH($A386,'Member Census'!$A$23:$A$1401,FALSE),MATCH(O$1,'Member Census'!$B$22:$BC$22,FALSE))))</f>
        <v/>
      </c>
      <c r="P386" s="7" t="str">
        <f>TRIM(IF(TRIM(INDEX('Member Census'!$B$23:$BC$1401,MATCH($A386,'Member Census'!$A$23:$A$1401,FALSE),MATCH(P$1,'Member Census'!$B$22:$BC$22,FALSE)))="",IF(AND(TRIM($E386)&lt;&gt;"",$D386&gt;1),P385,""),INDEX('Member Census'!$B$23:$BC$1401,MATCH($A386,'Member Census'!$A$23:$A$1401,FALSE),MATCH(P$1,'Member Census'!$B$22:$BC$22,FALSE))))</f>
        <v/>
      </c>
      <c r="Q386" s="7"/>
    </row>
    <row r="387" spans="1:17" x14ac:dyDescent="0.3">
      <c r="A387" s="1">
        <f t="shared" si="21"/>
        <v>380</v>
      </c>
      <c r="B387" s="3"/>
      <c r="C387" s="7" t="str">
        <f t="shared" si="22"/>
        <v/>
      </c>
      <c r="D387" s="7" t="str">
        <f t="shared" si="20"/>
        <v/>
      </c>
      <c r="E387" s="9" t="str">
        <f>IF(TRIM(INDEX('Member Census'!$B$23:$BC$1401,MATCH($A387,'Member Census'!$A$23:$A$1401,FALSE),MATCH(E$1,'Member Census'!$B$22:$BC$22,FALSE)))="","",VLOOKUP(INDEX('Member Census'!$B$23:$BC$1401,MATCH($A387,'Member Census'!$A$23:$A$1401,FALSE),MATCH(E$1,'Member Census'!$B$22:$BC$22,FALSE)),Key!$A$2:$B$27,2,FALSE))</f>
        <v/>
      </c>
      <c r="F387" s="10" t="str">
        <f>IF(TRIM(INDEX('Member Census'!$B$23:$BC$1401,MATCH($A387,'Member Census'!$A$23:$A$1401,FALSE),MATCH(F$1,'Member Census'!$B$22:$BC$22,FALSE)))="","",TEXT(TRIM(INDEX('Member Census'!$B$23:$BC$1401,MATCH($A387,'Member Census'!$A$23:$A$1401,FALSE),MATCH(F$1,'Member Census'!$B$22:$BC$22,FALSE))),"mmddyyyy"))</f>
        <v/>
      </c>
      <c r="G387" s="7" t="str">
        <f>IF(TRIM($E387)&lt;&gt;"",IF($D387=1,IFERROR(VLOOKUP(INDEX('Member Census'!$B$23:$BC$1401,MATCH($A387,'Member Census'!$A$23:$A$1401,FALSE),MATCH(G$1,'Member Census'!$B$22:$BC$22,FALSE)),Key!$C$2:$F$29,4,FALSE),""),G386),"")</f>
        <v/>
      </c>
      <c r="H387" s="7" t="str">
        <f>IF(TRIM($E387)&lt;&gt;"",IF($D387=1,IF(TRIM(INDEX('Member Census'!$B$23:$BC$1401,MATCH($A387,'Member Census'!$A$23:$A$1401,FALSE),MATCH(H$1,'Member Census'!$B$22:$BC$22,FALSE)))="",$G387,IFERROR(VLOOKUP(INDEX('Member Census'!$B$23:$BC$1401,MATCH($A387,'Member Census'!$A$23:$A$1401,FALSE),MATCH(H$1,'Member Census'!$B$22:$BC$22,FALSE)),Key!$D$2:$F$29,3,FALSE),"")),H386),"")</f>
        <v/>
      </c>
      <c r="I387" s="7" t="str">
        <f>IF(TRIM(INDEX('Member Census'!$B$23:$BC$1401,MATCH($A387,'Member Census'!$A$23:$A$1401,FALSE),MATCH(I$1,'Member Census'!$B$22:$BC$22,FALSE)))="","",INDEX('Member Census'!$B$23:$BC$1401,MATCH($A387,'Member Census'!$A$23:$A$1401,FALSE),MATCH(I$1,'Member Census'!$B$22:$BC$22,FALSE)))</f>
        <v/>
      </c>
      <c r="J387" s="7"/>
      <c r="K387" s="7" t="str">
        <f>LEFT(TRIM(IF(TRIM(INDEX('Member Census'!$B$23:$BC$1401,MATCH($A387,'Member Census'!$A$23:$A$1401,FALSE),MATCH(K$1,'Member Census'!$B$22:$BC$22,FALSE)))="",IF(AND(TRIM($E387)&lt;&gt;"",$D387&gt;1),K386,""),INDEX('Member Census'!$B$23:$BC$1401,MATCH($A387,'Member Census'!$A$23:$A$1401,FALSE),MATCH(K$1,'Member Census'!$B$22:$BC$22,FALSE)))),5)</f>
        <v/>
      </c>
      <c r="L387" s="7" t="str">
        <f t="shared" si="23"/>
        <v/>
      </c>
      <c r="M387" s="7" t="str">
        <f>IF(TRIM($E387)&lt;&gt;"",TRIM(IF(TRIM(INDEX('Member Census'!$B$23:$BC$1401,MATCH($A387,'Member Census'!$A$23:$A$1401,FALSE),MATCH(M$1,'Member Census'!$B$22:$BC$22,FALSE)))="",IF(AND(TRIM($E387)&lt;&gt;"",$D387&gt;1),M386,"N"),INDEX('Member Census'!$B$23:$BC$1401,MATCH($A387,'Member Census'!$A$23:$A$1401,FALSE),MATCH(M$1,'Member Census'!$B$22:$BC$22,FALSE)))),"")</f>
        <v/>
      </c>
      <c r="N387" s="7"/>
      <c r="O387" s="7" t="str">
        <f>TRIM(IF(TRIM(INDEX('Member Census'!$B$23:$BC$1401,MATCH($A387,'Member Census'!$A$23:$A$1401,FALSE),MATCH(O$1,'Member Census'!$B$22:$BC$22,FALSE)))="",IF(AND(TRIM($E387)&lt;&gt;"",$D387&gt;1),O386,""),INDEX('Member Census'!$B$23:$BC$1401,MATCH($A387,'Member Census'!$A$23:$A$1401,FALSE),MATCH(O$1,'Member Census'!$B$22:$BC$22,FALSE))))</f>
        <v/>
      </c>
      <c r="P387" s="7" t="str">
        <f>TRIM(IF(TRIM(INDEX('Member Census'!$B$23:$BC$1401,MATCH($A387,'Member Census'!$A$23:$A$1401,FALSE),MATCH(P$1,'Member Census'!$B$22:$BC$22,FALSE)))="",IF(AND(TRIM($E387)&lt;&gt;"",$D387&gt;1),P386,""),INDEX('Member Census'!$B$23:$BC$1401,MATCH($A387,'Member Census'!$A$23:$A$1401,FALSE),MATCH(P$1,'Member Census'!$B$22:$BC$22,FALSE))))</f>
        <v/>
      </c>
      <c r="Q387" s="7"/>
    </row>
    <row r="388" spans="1:17" x14ac:dyDescent="0.3">
      <c r="A388" s="1">
        <f t="shared" si="21"/>
        <v>381</v>
      </c>
      <c r="B388" s="3"/>
      <c r="C388" s="7" t="str">
        <f t="shared" si="22"/>
        <v/>
      </c>
      <c r="D388" s="7" t="str">
        <f t="shared" si="20"/>
        <v/>
      </c>
      <c r="E388" s="9" t="str">
        <f>IF(TRIM(INDEX('Member Census'!$B$23:$BC$1401,MATCH($A388,'Member Census'!$A$23:$A$1401,FALSE),MATCH(E$1,'Member Census'!$B$22:$BC$22,FALSE)))="","",VLOOKUP(INDEX('Member Census'!$B$23:$BC$1401,MATCH($A388,'Member Census'!$A$23:$A$1401,FALSE),MATCH(E$1,'Member Census'!$B$22:$BC$22,FALSE)),Key!$A$2:$B$27,2,FALSE))</f>
        <v/>
      </c>
      <c r="F388" s="10" t="str">
        <f>IF(TRIM(INDEX('Member Census'!$B$23:$BC$1401,MATCH($A388,'Member Census'!$A$23:$A$1401,FALSE),MATCH(F$1,'Member Census'!$B$22:$BC$22,FALSE)))="","",TEXT(TRIM(INDEX('Member Census'!$B$23:$BC$1401,MATCH($A388,'Member Census'!$A$23:$A$1401,FALSE),MATCH(F$1,'Member Census'!$B$22:$BC$22,FALSE))),"mmddyyyy"))</f>
        <v/>
      </c>
      <c r="G388" s="7" t="str">
        <f>IF(TRIM($E388)&lt;&gt;"",IF($D388=1,IFERROR(VLOOKUP(INDEX('Member Census'!$B$23:$BC$1401,MATCH($A388,'Member Census'!$A$23:$A$1401,FALSE),MATCH(G$1,'Member Census'!$B$22:$BC$22,FALSE)),Key!$C$2:$F$29,4,FALSE),""),G387),"")</f>
        <v/>
      </c>
      <c r="H388" s="7" t="str">
        <f>IF(TRIM($E388)&lt;&gt;"",IF($D388=1,IF(TRIM(INDEX('Member Census'!$B$23:$BC$1401,MATCH($A388,'Member Census'!$A$23:$A$1401,FALSE),MATCH(H$1,'Member Census'!$B$22:$BC$22,FALSE)))="",$G388,IFERROR(VLOOKUP(INDEX('Member Census'!$B$23:$BC$1401,MATCH($A388,'Member Census'!$A$23:$A$1401,FALSE),MATCH(H$1,'Member Census'!$B$22:$BC$22,FALSE)),Key!$D$2:$F$29,3,FALSE),"")),H387),"")</f>
        <v/>
      </c>
      <c r="I388" s="7" t="str">
        <f>IF(TRIM(INDEX('Member Census'!$B$23:$BC$1401,MATCH($A388,'Member Census'!$A$23:$A$1401,FALSE),MATCH(I$1,'Member Census'!$B$22:$BC$22,FALSE)))="","",INDEX('Member Census'!$B$23:$BC$1401,MATCH($A388,'Member Census'!$A$23:$A$1401,FALSE),MATCH(I$1,'Member Census'!$B$22:$BC$22,FALSE)))</f>
        <v/>
      </c>
      <c r="J388" s="7"/>
      <c r="K388" s="7" t="str">
        <f>LEFT(TRIM(IF(TRIM(INDEX('Member Census'!$B$23:$BC$1401,MATCH($A388,'Member Census'!$A$23:$A$1401,FALSE),MATCH(K$1,'Member Census'!$B$22:$BC$22,FALSE)))="",IF(AND(TRIM($E388)&lt;&gt;"",$D388&gt;1),K387,""),INDEX('Member Census'!$B$23:$BC$1401,MATCH($A388,'Member Census'!$A$23:$A$1401,FALSE),MATCH(K$1,'Member Census'!$B$22:$BC$22,FALSE)))),5)</f>
        <v/>
      </c>
      <c r="L388" s="7" t="str">
        <f t="shared" si="23"/>
        <v/>
      </c>
      <c r="M388" s="7" t="str">
        <f>IF(TRIM($E388)&lt;&gt;"",TRIM(IF(TRIM(INDEX('Member Census'!$B$23:$BC$1401,MATCH($A388,'Member Census'!$A$23:$A$1401,FALSE),MATCH(M$1,'Member Census'!$B$22:$BC$22,FALSE)))="",IF(AND(TRIM($E388)&lt;&gt;"",$D388&gt;1),M387,"N"),INDEX('Member Census'!$B$23:$BC$1401,MATCH($A388,'Member Census'!$A$23:$A$1401,FALSE),MATCH(M$1,'Member Census'!$B$22:$BC$22,FALSE)))),"")</f>
        <v/>
      </c>
      <c r="N388" s="7"/>
      <c r="O388" s="7" t="str">
        <f>TRIM(IF(TRIM(INDEX('Member Census'!$B$23:$BC$1401,MATCH($A388,'Member Census'!$A$23:$A$1401,FALSE),MATCH(O$1,'Member Census'!$B$22:$BC$22,FALSE)))="",IF(AND(TRIM($E388)&lt;&gt;"",$D388&gt;1),O387,""),INDEX('Member Census'!$B$23:$BC$1401,MATCH($A388,'Member Census'!$A$23:$A$1401,FALSE),MATCH(O$1,'Member Census'!$B$22:$BC$22,FALSE))))</f>
        <v/>
      </c>
      <c r="P388" s="7" t="str">
        <f>TRIM(IF(TRIM(INDEX('Member Census'!$B$23:$BC$1401,MATCH($A388,'Member Census'!$A$23:$A$1401,FALSE),MATCH(P$1,'Member Census'!$B$22:$BC$22,FALSE)))="",IF(AND(TRIM($E388)&lt;&gt;"",$D388&gt;1),P387,""),INDEX('Member Census'!$B$23:$BC$1401,MATCH($A388,'Member Census'!$A$23:$A$1401,FALSE),MATCH(P$1,'Member Census'!$B$22:$BC$22,FALSE))))</f>
        <v/>
      </c>
      <c r="Q388" s="7"/>
    </row>
    <row r="389" spans="1:17" x14ac:dyDescent="0.3">
      <c r="A389" s="1">
        <f t="shared" si="21"/>
        <v>382</v>
      </c>
      <c r="B389" s="3"/>
      <c r="C389" s="7" t="str">
        <f t="shared" si="22"/>
        <v/>
      </c>
      <c r="D389" s="7" t="str">
        <f t="shared" si="20"/>
        <v/>
      </c>
      <c r="E389" s="9" t="str">
        <f>IF(TRIM(INDEX('Member Census'!$B$23:$BC$1401,MATCH($A389,'Member Census'!$A$23:$A$1401,FALSE),MATCH(E$1,'Member Census'!$B$22:$BC$22,FALSE)))="","",VLOOKUP(INDEX('Member Census'!$B$23:$BC$1401,MATCH($A389,'Member Census'!$A$23:$A$1401,FALSE),MATCH(E$1,'Member Census'!$B$22:$BC$22,FALSE)),Key!$A$2:$B$27,2,FALSE))</f>
        <v/>
      </c>
      <c r="F389" s="10" t="str">
        <f>IF(TRIM(INDEX('Member Census'!$B$23:$BC$1401,MATCH($A389,'Member Census'!$A$23:$A$1401,FALSE),MATCH(F$1,'Member Census'!$B$22:$BC$22,FALSE)))="","",TEXT(TRIM(INDEX('Member Census'!$B$23:$BC$1401,MATCH($A389,'Member Census'!$A$23:$A$1401,FALSE),MATCH(F$1,'Member Census'!$B$22:$BC$22,FALSE))),"mmddyyyy"))</f>
        <v/>
      </c>
      <c r="G389" s="7" t="str">
        <f>IF(TRIM($E389)&lt;&gt;"",IF($D389=1,IFERROR(VLOOKUP(INDEX('Member Census'!$B$23:$BC$1401,MATCH($A389,'Member Census'!$A$23:$A$1401,FALSE),MATCH(G$1,'Member Census'!$B$22:$BC$22,FALSE)),Key!$C$2:$F$29,4,FALSE),""),G388),"")</f>
        <v/>
      </c>
      <c r="H389" s="7" t="str">
        <f>IF(TRIM($E389)&lt;&gt;"",IF($D389=1,IF(TRIM(INDEX('Member Census'!$B$23:$BC$1401,MATCH($A389,'Member Census'!$A$23:$A$1401,FALSE),MATCH(H$1,'Member Census'!$B$22:$BC$22,FALSE)))="",$G389,IFERROR(VLOOKUP(INDEX('Member Census'!$B$23:$BC$1401,MATCH($A389,'Member Census'!$A$23:$A$1401,FALSE),MATCH(H$1,'Member Census'!$B$22:$BC$22,FALSE)),Key!$D$2:$F$29,3,FALSE),"")),H388),"")</f>
        <v/>
      </c>
      <c r="I389" s="7" t="str">
        <f>IF(TRIM(INDEX('Member Census'!$B$23:$BC$1401,MATCH($A389,'Member Census'!$A$23:$A$1401,FALSE),MATCH(I$1,'Member Census'!$B$22:$BC$22,FALSE)))="","",INDEX('Member Census'!$B$23:$BC$1401,MATCH($A389,'Member Census'!$A$23:$A$1401,FALSE),MATCH(I$1,'Member Census'!$B$22:$BC$22,FALSE)))</f>
        <v/>
      </c>
      <c r="J389" s="7"/>
      <c r="K389" s="7" t="str">
        <f>LEFT(TRIM(IF(TRIM(INDEX('Member Census'!$B$23:$BC$1401,MATCH($A389,'Member Census'!$A$23:$A$1401,FALSE),MATCH(K$1,'Member Census'!$B$22:$BC$22,FALSE)))="",IF(AND(TRIM($E389)&lt;&gt;"",$D389&gt;1),K388,""),INDEX('Member Census'!$B$23:$BC$1401,MATCH($A389,'Member Census'!$A$23:$A$1401,FALSE),MATCH(K$1,'Member Census'!$B$22:$BC$22,FALSE)))),5)</f>
        <v/>
      </c>
      <c r="L389" s="7" t="str">
        <f t="shared" si="23"/>
        <v/>
      </c>
      <c r="M389" s="7" t="str">
        <f>IF(TRIM($E389)&lt;&gt;"",TRIM(IF(TRIM(INDEX('Member Census'!$B$23:$BC$1401,MATCH($A389,'Member Census'!$A$23:$A$1401,FALSE),MATCH(M$1,'Member Census'!$B$22:$BC$22,FALSE)))="",IF(AND(TRIM($E389)&lt;&gt;"",$D389&gt;1),M388,"N"),INDEX('Member Census'!$B$23:$BC$1401,MATCH($A389,'Member Census'!$A$23:$A$1401,FALSE),MATCH(M$1,'Member Census'!$B$22:$BC$22,FALSE)))),"")</f>
        <v/>
      </c>
      <c r="N389" s="7"/>
      <c r="O389" s="7" t="str">
        <f>TRIM(IF(TRIM(INDEX('Member Census'!$B$23:$BC$1401,MATCH($A389,'Member Census'!$A$23:$A$1401,FALSE),MATCH(O$1,'Member Census'!$B$22:$BC$22,FALSE)))="",IF(AND(TRIM($E389)&lt;&gt;"",$D389&gt;1),O388,""),INDEX('Member Census'!$B$23:$BC$1401,MATCH($A389,'Member Census'!$A$23:$A$1401,FALSE),MATCH(O$1,'Member Census'!$B$22:$BC$22,FALSE))))</f>
        <v/>
      </c>
      <c r="P389" s="7" t="str">
        <f>TRIM(IF(TRIM(INDEX('Member Census'!$B$23:$BC$1401,MATCH($A389,'Member Census'!$A$23:$A$1401,FALSE),MATCH(P$1,'Member Census'!$B$22:$BC$22,FALSE)))="",IF(AND(TRIM($E389)&lt;&gt;"",$D389&gt;1),P388,""),INDEX('Member Census'!$B$23:$BC$1401,MATCH($A389,'Member Census'!$A$23:$A$1401,FALSE),MATCH(P$1,'Member Census'!$B$22:$BC$22,FALSE))))</f>
        <v/>
      </c>
      <c r="Q389" s="7"/>
    </row>
    <row r="390" spans="1:17" x14ac:dyDescent="0.3">
      <c r="A390" s="1">
        <f t="shared" si="21"/>
        <v>383</v>
      </c>
      <c r="B390" s="3"/>
      <c r="C390" s="7" t="str">
        <f t="shared" si="22"/>
        <v/>
      </c>
      <c r="D390" s="7" t="str">
        <f t="shared" si="20"/>
        <v/>
      </c>
      <c r="E390" s="9" t="str">
        <f>IF(TRIM(INDEX('Member Census'!$B$23:$BC$1401,MATCH($A390,'Member Census'!$A$23:$A$1401,FALSE),MATCH(E$1,'Member Census'!$B$22:$BC$22,FALSE)))="","",VLOOKUP(INDEX('Member Census'!$B$23:$BC$1401,MATCH($A390,'Member Census'!$A$23:$A$1401,FALSE),MATCH(E$1,'Member Census'!$B$22:$BC$22,FALSE)),Key!$A$2:$B$27,2,FALSE))</f>
        <v/>
      </c>
      <c r="F390" s="10" t="str">
        <f>IF(TRIM(INDEX('Member Census'!$B$23:$BC$1401,MATCH($A390,'Member Census'!$A$23:$A$1401,FALSE),MATCH(F$1,'Member Census'!$B$22:$BC$22,FALSE)))="","",TEXT(TRIM(INDEX('Member Census'!$B$23:$BC$1401,MATCH($A390,'Member Census'!$A$23:$A$1401,FALSE),MATCH(F$1,'Member Census'!$B$22:$BC$22,FALSE))),"mmddyyyy"))</f>
        <v/>
      </c>
      <c r="G390" s="7" t="str">
        <f>IF(TRIM($E390)&lt;&gt;"",IF($D390=1,IFERROR(VLOOKUP(INDEX('Member Census'!$B$23:$BC$1401,MATCH($A390,'Member Census'!$A$23:$A$1401,FALSE),MATCH(G$1,'Member Census'!$B$22:$BC$22,FALSE)),Key!$C$2:$F$29,4,FALSE),""),G389),"")</f>
        <v/>
      </c>
      <c r="H390" s="7" t="str">
        <f>IF(TRIM($E390)&lt;&gt;"",IF($D390=1,IF(TRIM(INDEX('Member Census'!$B$23:$BC$1401,MATCH($A390,'Member Census'!$A$23:$A$1401,FALSE),MATCH(H$1,'Member Census'!$B$22:$BC$22,FALSE)))="",$G390,IFERROR(VLOOKUP(INDEX('Member Census'!$B$23:$BC$1401,MATCH($A390,'Member Census'!$A$23:$A$1401,FALSE),MATCH(H$1,'Member Census'!$B$22:$BC$22,FALSE)),Key!$D$2:$F$29,3,FALSE),"")),H389),"")</f>
        <v/>
      </c>
      <c r="I390" s="7" t="str">
        <f>IF(TRIM(INDEX('Member Census'!$B$23:$BC$1401,MATCH($A390,'Member Census'!$A$23:$A$1401,FALSE),MATCH(I$1,'Member Census'!$B$22:$BC$22,FALSE)))="","",INDEX('Member Census'!$B$23:$BC$1401,MATCH($A390,'Member Census'!$A$23:$A$1401,FALSE),MATCH(I$1,'Member Census'!$B$22:$BC$22,FALSE)))</f>
        <v/>
      </c>
      <c r="J390" s="7"/>
      <c r="K390" s="7" t="str">
        <f>LEFT(TRIM(IF(TRIM(INDEX('Member Census'!$B$23:$BC$1401,MATCH($A390,'Member Census'!$A$23:$A$1401,FALSE),MATCH(K$1,'Member Census'!$B$22:$BC$22,FALSE)))="",IF(AND(TRIM($E390)&lt;&gt;"",$D390&gt;1),K389,""),INDEX('Member Census'!$B$23:$BC$1401,MATCH($A390,'Member Census'!$A$23:$A$1401,FALSE),MATCH(K$1,'Member Census'!$B$22:$BC$22,FALSE)))),5)</f>
        <v/>
      </c>
      <c r="L390" s="7" t="str">
        <f t="shared" si="23"/>
        <v/>
      </c>
      <c r="M390" s="7" t="str">
        <f>IF(TRIM($E390)&lt;&gt;"",TRIM(IF(TRIM(INDEX('Member Census'!$B$23:$BC$1401,MATCH($A390,'Member Census'!$A$23:$A$1401,FALSE),MATCH(M$1,'Member Census'!$B$22:$BC$22,FALSE)))="",IF(AND(TRIM($E390)&lt;&gt;"",$D390&gt;1),M389,"N"),INDEX('Member Census'!$B$23:$BC$1401,MATCH($A390,'Member Census'!$A$23:$A$1401,FALSE),MATCH(M$1,'Member Census'!$B$22:$BC$22,FALSE)))),"")</f>
        <v/>
      </c>
      <c r="N390" s="7"/>
      <c r="O390" s="7" t="str">
        <f>TRIM(IF(TRIM(INDEX('Member Census'!$B$23:$BC$1401,MATCH($A390,'Member Census'!$A$23:$A$1401,FALSE),MATCH(O$1,'Member Census'!$B$22:$BC$22,FALSE)))="",IF(AND(TRIM($E390)&lt;&gt;"",$D390&gt;1),O389,""),INDEX('Member Census'!$B$23:$BC$1401,MATCH($A390,'Member Census'!$A$23:$A$1401,FALSE),MATCH(O$1,'Member Census'!$B$22:$BC$22,FALSE))))</f>
        <v/>
      </c>
      <c r="P390" s="7" t="str">
        <f>TRIM(IF(TRIM(INDEX('Member Census'!$B$23:$BC$1401,MATCH($A390,'Member Census'!$A$23:$A$1401,FALSE),MATCH(P$1,'Member Census'!$B$22:$BC$22,FALSE)))="",IF(AND(TRIM($E390)&lt;&gt;"",$D390&gt;1),P389,""),INDEX('Member Census'!$B$23:$BC$1401,MATCH($A390,'Member Census'!$A$23:$A$1401,FALSE),MATCH(P$1,'Member Census'!$B$22:$BC$22,FALSE))))</f>
        <v/>
      </c>
      <c r="Q390" s="7"/>
    </row>
    <row r="391" spans="1:17" x14ac:dyDescent="0.3">
      <c r="A391" s="1">
        <f t="shared" si="21"/>
        <v>384</v>
      </c>
      <c r="B391" s="3"/>
      <c r="C391" s="7" t="str">
        <f t="shared" si="22"/>
        <v/>
      </c>
      <c r="D391" s="7" t="str">
        <f t="shared" si="20"/>
        <v/>
      </c>
      <c r="E391" s="9" t="str">
        <f>IF(TRIM(INDEX('Member Census'!$B$23:$BC$1401,MATCH($A391,'Member Census'!$A$23:$A$1401,FALSE),MATCH(E$1,'Member Census'!$B$22:$BC$22,FALSE)))="","",VLOOKUP(INDEX('Member Census'!$B$23:$BC$1401,MATCH($A391,'Member Census'!$A$23:$A$1401,FALSE),MATCH(E$1,'Member Census'!$B$22:$BC$22,FALSE)),Key!$A$2:$B$27,2,FALSE))</f>
        <v/>
      </c>
      <c r="F391" s="10" t="str">
        <f>IF(TRIM(INDEX('Member Census'!$B$23:$BC$1401,MATCH($A391,'Member Census'!$A$23:$A$1401,FALSE),MATCH(F$1,'Member Census'!$B$22:$BC$22,FALSE)))="","",TEXT(TRIM(INDEX('Member Census'!$B$23:$BC$1401,MATCH($A391,'Member Census'!$A$23:$A$1401,FALSE),MATCH(F$1,'Member Census'!$B$22:$BC$22,FALSE))),"mmddyyyy"))</f>
        <v/>
      </c>
      <c r="G391" s="7" t="str">
        <f>IF(TRIM($E391)&lt;&gt;"",IF($D391=1,IFERROR(VLOOKUP(INDEX('Member Census'!$B$23:$BC$1401,MATCH($A391,'Member Census'!$A$23:$A$1401,FALSE),MATCH(G$1,'Member Census'!$B$22:$BC$22,FALSE)),Key!$C$2:$F$29,4,FALSE),""),G390),"")</f>
        <v/>
      </c>
      <c r="H391" s="7" t="str">
        <f>IF(TRIM($E391)&lt;&gt;"",IF($D391=1,IF(TRIM(INDEX('Member Census'!$B$23:$BC$1401,MATCH($A391,'Member Census'!$A$23:$A$1401,FALSE),MATCH(H$1,'Member Census'!$B$22:$BC$22,FALSE)))="",$G391,IFERROR(VLOOKUP(INDEX('Member Census'!$B$23:$BC$1401,MATCH($A391,'Member Census'!$A$23:$A$1401,FALSE),MATCH(H$1,'Member Census'!$B$22:$BC$22,FALSE)),Key!$D$2:$F$29,3,FALSE),"")),H390),"")</f>
        <v/>
      </c>
      <c r="I391" s="7" t="str">
        <f>IF(TRIM(INDEX('Member Census'!$B$23:$BC$1401,MATCH($A391,'Member Census'!$A$23:$A$1401,FALSE),MATCH(I$1,'Member Census'!$B$22:$BC$22,FALSE)))="","",INDEX('Member Census'!$B$23:$BC$1401,MATCH($A391,'Member Census'!$A$23:$A$1401,FALSE),MATCH(I$1,'Member Census'!$B$22:$BC$22,FALSE)))</f>
        <v/>
      </c>
      <c r="J391" s="7"/>
      <c r="K391" s="7" t="str">
        <f>LEFT(TRIM(IF(TRIM(INDEX('Member Census'!$B$23:$BC$1401,MATCH($A391,'Member Census'!$A$23:$A$1401,FALSE),MATCH(K$1,'Member Census'!$B$22:$BC$22,FALSE)))="",IF(AND(TRIM($E391)&lt;&gt;"",$D391&gt;1),K390,""),INDEX('Member Census'!$B$23:$BC$1401,MATCH($A391,'Member Census'!$A$23:$A$1401,FALSE),MATCH(K$1,'Member Census'!$B$22:$BC$22,FALSE)))),5)</f>
        <v/>
      </c>
      <c r="L391" s="7" t="str">
        <f t="shared" si="23"/>
        <v/>
      </c>
      <c r="M391" s="7" t="str">
        <f>IF(TRIM($E391)&lt;&gt;"",TRIM(IF(TRIM(INDEX('Member Census'!$B$23:$BC$1401,MATCH($A391,'Member Census'!$A$23:$A$1401,FALSE),MATCH(M$1,'Member Census'!$B$22:$BC$22,FALSE)))="",IF(AND(TRIM($E391)&lt;&gt;"",$D391&gt;1),M390,"N"),INDEX('Member Census'!$B$23:$BC$1401,MATCH($A391,'Member Census'!$A$23:$A$1401,FALSE),MATCH(M$1,'Member Census'!$B$22:$BC$22,FALSE)))),"")</f>
        <v/>
      </c>
      <c r="N391" s="7"/>
      <c r="O391" s="7" t="str">
        <f>TRIM(IF(TRIM(INDEX('Member Census'!$B$23:$BC$1401,MATCH($A391,'Member Census'!$A$23:$A$1401,FALSE),MATCH(O$1,'Member Census'!$B$22:$BC$22,FALSE)))="",IF(AND(TRIM($E391)&lt;&gt;"",$D391&gt;1),O390,""),INDEX('Member Census'!$B$23:$BC$1401,MATCH($A391,'Member Census'!$A$23:$A$1401,FALSE),MATCH(O$1,'Member Census'!$B$22:$BC$22,FALSE))))</f>
        <v/>
      </c>
      <c r="P391" s="7" t="str">
        <f>TRIM(IF(TRIM(INDEX('Member Census'!$B$23:$BC$1401,MATCH($A391,'Member Census'!$A$23:$A$1401,FALSE),MATCH(P$1,'Member Census'!$B$22:$BC$22,FALSE)))="",IF(AND(TRIM($E391)&lt;&gt;"",$D391&gt;1),P390,""),INDEX('Member Census'!$B$23:$BC$1401,MATCH($A391,'Member Census'!$A$23:$A$1401,FALSE),MATCH(P$1,'Member Census'!$B$22:$BC$22,FALSE))))</f>
        <v/>
      </c>
      <c r="Q391" s="7"/>
    </row>
    <row r="392" spans="1:17" x14ac:dyDescent="0.3">
      <c r="A392" s="1">
        <f t="shared" si="21"/>
        <v>385</v>
      </c>
      <c r="B392" s="3"/>
      <c r="C392" s="7" t="str">
        <f t="shared" si="22"/>
        <v/>
      </c>
      <c r="D392" s="7" t="str">
        <f t="shared" si="20"/>
        <v/>
      </c>
      <c r="E392" s="9" t="str">
        <f>IF(TRIM(INDEX('Member Census'!$B$23:$BC$1401,MATCH($A392,'Member Census'!$A$23:$A$1401,FALSE),MATCH(E$1,'Member Census'!$B$22:$BC$22,FALSE)))="","",VLOOKUP(INDEX('Member Census'!$B$23:$BC$1401,MATCH($A392,'Member Census'!$A$23:$A$1401,FALSE),MATCH(E$1,'Member Census'!$B$22:$BC$22,FALSE)),Key!$A$2:$B$27,2,FALSE))</f>
        <v/>
      </c>
      <c r="F392" s="10" t="str">
        <f>IF(TRIM(INDEX('Member Census'!$B$23:$BC$1401,MATCH($A392,'Member Census'!$A$23:$A$1401,FALSE),MATCH(F$1,'Member Census'!$B$22:$BC$22,FALSE)))="","",TEXT(TRIM(INDEX('Member Census'!$B$23:$BC$1401,MATCH($A392,'Member Census'!$A$23:$A$1401,FALSE),MATCH(F$1,'Member Census'!$B$22:$BC$22,FALSE))),"mmddyyyy"))</f>
        <v/>
      </c>
      <c r="G392" s="7" t="str">
        <f>IF(TRIM($E392)&lt;&gt;"",IF($D392=1,IFERROR(VLOOKUP(INDEX('Member Census'!$B$23:$BC$1401,MATCH($A392,'Member Census'!$A$23:$A$1401,FALSE),MATCH(G$1,'Member Census'!$B$22:$BC$22,FALSE)),Key!$C$2:$F$29,4,FALSE),""),G391),"")</f>
        <v/>
      </c>
      <c r="H392" s="7" t="str">
        <f>IF(TRIM($E392)&lt;&gt;"",IF($D392=1,IF(TRIM(INDEX('Member Census'!$B$23:$BC$1401,MATCH($A392,'Member Census'!$A$23:$A$1401,FALSE),MATCH(H$1,'Member Census'!$B$22:$BC$22,FALSE)))="",$G392,IFERROR(VLOOKUP(INDEX('Member Census'!$B$23:$BC$1401,MATCH($A392,'Member Census'!$A$23:$A$1401,FALSE),MATCH(H$1,'Member Census'!$B$22:$BC$22,FALSE)),Key!$D$2:$F$29,3,FALSE),"")),H391),"")</f>
        <v/>
      </c>
      <c r="I392" s="7" t="str">
        <f>IF(TRIM(INDEX('Member Census'!$B$23:$BC$1401,MATCH($A392,'Member Census'!$A$23:$A$1401,FALSE),MATCH(I$1,'Member Census'!$B$22:$BC$22,FALSE)))="","",INDEX('Member Census'!$B$23:$BC$1401,MATCH($A392,'Member Census'!$A$23:$A$1401,FALSE),MATCH(I$1,'Member Census'!$B$22:$BC$22,FALSE)))</f>
        <v/>
      </c>
      <c r="J392" s="7"/>
      <c r="K392" s="7" t="str">
        <f>LEFT(TRIM(IF(TRIM(INDEX('Member Census'!$B$23:$BC$1401,MATCH($A392,'Member Census'!$A$23:$A$1401,FALSE),MATCH(K$1,'Member Census'!$B$22:$BC$22,FALSE)))="",IF(AND(TRIM($E392)&lt;&gt;"",$D392&gt;1),K391,""),INDEX('Member Census'!$B$23:$BC$1401,MATCH($A392,'Member Census'!$A$23:$A$1401,FALSE),MATCH(K$1,'Member Census'!$B$22:$BC$22,FALSE)))),5)</f>
        <v/>
      </c>
      <c r="L392" s="7" t="str">
        <f t="shared" si="23"/>
        <v/>
      </c>
      <c r="M392" s="7" t="str">
        <f>IF(TRIM($E392)&lt;&gt;"",TRIM(IF(TRIM(INDEX('Member Census'!$B$23:$BC$1401,MATCH($A392,'Member Census'!$A$23:$A$1401,FALSE),MATCH(M$1,'Member Census'!$B$22:$BC$22,FALSE)))="",IF(AND(TRIM($E392)&lt;&gt;"",$D392&gt;1),M391,"N"),INDEX('Member Census'!$B$23:$BC$1401,MATCH($A392,'Member Census'!$A$23:$A$1401,FALSE),MATCH(M$1,'Member Census'!$B$22:$BC$22,FALSE)))),"")</f>
        <v/>
      </c>
      <c r="N392" s="7"/>
      <c r="O392" s="7" t="str">
        <f>TRIM(IF(TRIM(INDEX('Member Census'!$B$23:$BC$1401,MATCH($A392,'Member Census'!$A$23:$A$1401,FALSE),MATCH(O$1,'Member Census'!$B$22:$BC$22,FALSE)))="",IF(AND(TRIM($E392)&lt;&gt;"",$D392&gt;1),O391,""),INDEX('Member Census'!$B$23:$BC$1401,MATCH($A392,'Member Census'!$A$23:$A$1401,FALSE),MATCH(O$1,'Member Census'!$B$22:$BC$22,FALSE))))</f>
        <v/>
      </c>
      <c r="P392" s="7" t="str">
        <f>TRIM(IF(TRIM(INDEX('Member Census'!$B$23:$BC$1401,MATCH($A392,'Member Census'!$A$23:$A$1401,FALSE),MATCH(P$1,'Member Census'!$B$22:$BC$22,FALSE)))="",IF(AND(TRIM($E392)&lt;&gt;"",$D392&gt;1),P391,""),INDEX('Member Census'!$B$23:$BC$1401,MATCH($A392,'Member Census'!$A$23:$A$1401,FALSE),MATCH(P$1,'Member Census'!$B$22:$BC$22,FALSE))))</f>
        <v/>
      </c>
      <c r="Q392" s="7"/>
    </row>
    <row r="393" spans="1:17" x14ac:dyDescent="0.3">
      <c r="A393" s="1">
        <f t="shared" si="21"/>
        <v>386</v>
      </c>
      <c r="B393" s="3"/>
      <c r="C393" s="7" t="str">
        <f t="shared" si="22"/>
        <v/>
      </c>
      <c r="D393" s="7" t="str">
        <f t="shared" ref="D393:D456" si="24">IF(TRIM($E393)&lt;&gt;"",IF($E393="Contract Holder",1,IFERROR(D392+1,"")),"")</f>
        <v/>
      </c>
      <c r="E393" s="9" t="str">
        <f>IF(TRIM(INDEX('Member Census'!$B$23:$BC$1401,MATCH($A393,'Member Census'!$A$23:$A$1401,FALSE),MATCH(E$1,'Member Census'!$B$22:$BC$22,FALSE)))="","",VLOOKUP(INDEX('Member Census'!$B$23:$BC$1401,MATCH($A393,'Member Census'!$A$23:$A$1401,FALSE),MATCH(E$1,'Member Census'!$B$22:$BC$22,FALSE)),Key!$A$2:$B$27,2,FALSE))</f>
        <v/>
      </c>
      <c r="F393" s="10" t="str">
        <f>IF(TRIM(INDEX('Member Census'!$B$23:$BC$1401,MATCH($A393,'Member Census'!$A$23:$A$1401,FALSE),MATCH(F$1,'Member Census'!$B$22:$BC$22,FALSE)))="","",TEXT(TRIM(INDEX('Member Census'!$B$23:$BC$1401,MATCH($A393,'Member Census'!$A$23:$A$1401,FALSE),MATCH(F$1,'Member Census'!$B$22:$BC$22,FALSE))),"mmddyyyy"))</f>
        <v/>
      </c>
      <c r="G393" s="7" t="str">
        <f>IF(TRIM($E393)&lt;&gt;"",IF($D393=1,IFERROR(VLOOKUP(INDEX('Member Census'!$B$23:$BC$1401,MATCH($A393,'Member Census'!$A$23:$A$1401,FALSE),MATCH(G$1,'Member Census'!$B$22:$BC$22,FALSE)),Key!$C$2:$F$29,4,FALSE),""),G392),"")</f>
        <v/>
      </c>
      <c r="H393" s="7" t="str">
        <f>IF(TRIM($E393)&lt;&gt;"",IF($D393=1,IF(TRIM(INDEX('Member Census'!$B$23:$BC$1401,MATCH($A393,'Member Census'!$A$23:$A$1401,FALSE),MATCH(H$1,'Member Census'!$B$22:$BC$22,FALSE)))="",$G393,IFERROR(VLOOKUP(INDEX('Member Census'!$B$23:$BC$1401,MATCH($A393,'Member Census'!$A$23:$A$1401,FALSE),MATCH(H$1,'Member Census'!$B$22:$BC$22,FALSE)),Key!$D$2:$F$29,3,FALSE),"")),H392),"")</f>
        <v/>
      </c>
      <c r="I393" s="7" t="str">
        <f>IF(TRIM(INDEX('Member Census'!$B$23:$BC$1401,MATCH($A393,'Member Census'!$A$23:$A$1401,FALSE),MATCH(I$1,'Member Census'!$B$22:$BC$22,FALSE)))="","",INDEX('Member Census'!$B$23:$BC$1401,MATCH($A393,'Member Census'!$A$23:$A$1401,FALSE),MATCH(I$1,'Member Census'!$B$22:$BC$22,FALSE)))</f>
        <v/>
      </c>
      <c r="J393" s="7"/>
      <c r="K393" s="7" t="str">
        <f>LEFT(TRIM(IF(TRIM(INDEX('Member Census'!$B$23:$BC$1401,MATCH($A393,'Member Census'!$A$23:$A$1401,FALSE),MATCH(K$1,'Member Census'!$B$22:$BC$22,FALSE)))="",IF(AND(TRIM($E393)&lt;&gt;"",$D393&gt;1),K392,""),INDEX('Member Census'!$B$23:$BC$1401,MATCH($A393,'Member Census'!$A$23:$A$1401,FALSE),MATCH(K$1,'Member Census'!$B$22:$BC$22,FALSE)))),5)</f>
        <v/>
      </c>
      <c r="L393" s="7" t="str">
        <f t="shared" si="23"/>
        <v/>
      </c>
      <c r="M393" s="7" t="str">
        <f>IF(TRIM($E393)&lt;&gt;"",TRIM(IF(TRIM(INDEX('Member Census'!$B$23:$BC$1401,MATCH($A393,'Member Census'!$A$23:$A$1401,FALSE),MATCH(M$1,'Member Census'!$B$22:$BC$22,FALSE)))="",IF(AND(TRIM($E393)&lt;&gt;"",$D393&gt;1),M392,"N"),INDEX('Member Census'!$B$23:$BC$1401,MATCH($A393,'Member Census'!$A$23:$A$1401,FALSE),MATCH(M$1,'Member Census'!$B$22:$BC$22,FALSE)))),"")</f>
        <v/>
      </c>
      <c r="N393" s="7"/>
      <c r="O393" s="7" t="str">
        <f>TRIM(IF(TRIM(INDEX('Member Census'!$B$23:$BC$1401,MATCH($A393,'Member Census'!$A$23:$A$1401,FALSE),MATCH(O$1,'Member Census'!$B$22:$BC$22,FALSE)))="",IF(AND(TRIM($E393)&lt;&gt;"",$D393&gt;1),O392,""),INDEX('Member Census'!$B$23:$BC$1401,MATCH($A393,'Member Census'!$A$23:$A$1401,FALSE),MATCH(O$1,'Member Census'!$B$22:$BC$22,FALSE))))</f>
        <v/>
      </c>
      <c r="P393" s="7" t="str">
        <f>TRIM(IF(TRIM(INDEX('Member Census'!$B$23:$BC$1401,MATCH($A393,'Member Census'!$A$23:$A$1401,FALSE),MATCH(P$1,'Member Census'!$B$22:$BC$22,FALSE)))="",IF(AND(TRIM($E393)&lt;&gt;"",$D393&gt;1),P392,""),INDEX('Member Census'!$B$23:$BC$1401,MATCH($A393,'Member Census'!$A$23:$A$1401,FALSE),MATCH(P$1,'Member Census'!$B$22:$BC$22,FALSE))))</f>
        <v/>
      </c>
      <c r="Q393" s="7"/>
    </row>
    <row r="394" spans="1:17" x14ac:dyDescent="0.3">
      <c r="A394" s="1">
        <f t="shared" ref="A394:A457" si="25">A393+1</f>
        <v>387</v>
      </c>
      <c r="B394" s="3"/>
      <c r="C394" s="7" t="str">
        <f t="shared" ref="C394:C457" si="26">IF(TRIM($E394)&lt;&gt;"",IFERROR(IF($D394=1,C393+1,C393),""),"")</f>
        <v/>
      </c>
      <c r="D394" s="7" t="str">
        <f t="shared" si="24"/>
        <v/>
      </c>
      <c r="E394" s="9" t="str">
        <f>IF(TRIM(INDEX('Member Census'!$B$23:$BC$1401,MATCH($A394,'Member Census'!$A$23:$A$1401,FALSE),MATCH(E$1,'Member Census'!$B$22:$BC$22,FALSE)))="","",VLOOKUP(INDEX('Member Census'!$B$23:$BC$1401,MATCH($A394,'Member Census'!$A$23:$A$1401,FALSE),MATCH(E$1,'Member Census'!$B$22:$BC$22,FALSE)),Key!$A$2:$B$27,2,FALSE))</f>
        <v/>
      </c>
      <c r="F394" s="10" t="str">
        <f>IF(TRIM(INDEX('Member Census'!$B$23:$BC$1401,MATCH($A394,'Member Census'!$A$23:$A$1401,FALSE),MATCH(F$1,'Member Census'!$B$22:$BC$22,FALSE)))="","",TEXT(TRIM(INDEX('Member Census'!$B$23:$BC$1401,MATCH($A394,'Member Census'!$A$23:$A$1401,FALSE),MATCH(F$1,'Member Census'!$B$22:$BC$22,FALSE))),"mmddyyyy"))</f>
        <v/>
      </c>
      <c r="G394" s="7" t="str">
        <f>IF(TRIM($E394)&lt;&gt;"",IF($D394=1,IFERROR(VLOOKUP(INDEX('Member Census'!$B$23:$BC$1401,MATCH($A394,'Member Census'!$A$23:$A$1401,FALSE),MATCH(G$1,'Member Census'!$B$22:$BC$22,FALSE)),Key!$C$2:$F$29,4,FALSE),""),G393),"")</f>
        <v/>
      </c>
      <c r="H394" s="7" t="str">
        <f>IF(TRIM($E394)&lt;&gt;"",IF($D394=1,IF(TRIM(INDEX('Member Census'!$B$23:$BC$1401,MATCH($A394,'Member Census'!$A$23:$A$1401,FALSE),MATCH(H$1,'Member Census'!$B$22:$BC$22,FALSE)))="",$G394,IFERROR(VLOOKUP(INDEX('Member Census'!$B$23:$BC$1401,MATCH($A394,'Member Census'!$A$23:$A$1401,FALSE),MATCH(H$1,'Member Census'!$B$22:$BC$22,FALSE)),Key!$D$2:$F$29,3,FALSE),"")),H393),"")</f>
        <v/>
      </c>
      <c r="I394" s="7" t="str">
        <f>IF(TRIM(INDEX('Member Census'!$B$23:$BC$1401,MATCH($A394,'Member Census'!$A$23:$A$1401,FALSE),MATCH(I$1,'Member Census'!$B$22:$BC$22,FALSE)))="","",INDEX('Member Census'!$B$23:$BC$1401,MATCH($A394,'Member Census'!$A$23:$A$1401,FALSE),MATCH(I$1,'Member Census'!$B$22:$BC$22,FALSE)))</f>
        <v/>
      </c>
      <c r="J394" s="7"/>
      <c r="K394" s="7" t="str">
        <f>LEFT(TRIM(IF(TRIM(INDEX('Member Census'!$B$23:$BC$1401,MATCH($A394,'Member Census'!$A$23:$A$1401,FALSE),MATCH(K$1,'Member Census'!$B$22:$BC$22,FALSE)))="",IF(AND(TRIM($E394)&lt;&gt;"",$D394&gt;1),K393,""),INDEX('Member Census'!$B$23:$BC$1401,MATCH($A394,'Member Census'!$A$23:$A$1401,FALSE),MATCH(K$1,'Member Census'!$B$22:$BC$22,FALSE)))),5)</f>
        <v/>
      </c>
      <c r="L394" s="7" t="str">
        <f t="shared" ref="L394:L457" si="27">IF(TRIM($E394)&lt;&gt;"","N","")</f>
        <v/>
      </c>
      <c r="M394" s="7" t="str">
        <f>IF(TRIM($E394)&lt;&gt;"",TRIM(IF(TRIM(INDEX('Member Census'!$B$23:$BC$1401,MATCH($A394,'Member Census'!$A$23:$A$1401,FALSE),MATCH(M$1,'Member Census'!$B$22:$BC$22,FALSE)))="",IF(AND(TRIM($E394)&lt;&gt;"",$D394&gt;1),M393,"N"),INDEX('Member Census'!$B$23:$BC$1401,MATCH($A394,'Member Census'!$A$23:$A$1401,FALSE),MATCH(M$1,'Member Census'!$B$22:$BC$22,FALSE)))),"")</f>
        <v/>
      </c>
      <c r="N394" s="7"/>
      <c r="O394" s="7" t="str">
        <f>TRIM(IF(TRIM(INDEX('Member Census'!$B$23:$BC$1401,MATCH($A394,'Member Census'!$A$23:$A$1401,FALSE),MATCH(O$1,'Member Census'!$B$22:$BC$22,FALSE)))="",IF(AND(TRIM($E394)&lt;&gt;"",$D394&gt;1),O393,""),INDEX('Member Census'!$B$23:$BC$1401,MATCH($A394,'Member Census'!$A$23:$A$1401,FALSE),MATCH(O$1,'Member Census'!$B$22:$BC$22,FALSE))))</f>
        <v/>
      </c>
      <c r="P394" s="7" t="str">
        <f>TRIM(IF(TRIM(INDEX('Member Census'!$B$23:$BC$1401,MATCH($A394,'Member Census'!$A$23:$A$1401,FALSE),MATCH(P$1,'Member Census'!$B$22:$BC$22,FALSE)))="",IF(AND(TRIM($E394)&lt;&gt;"",$D394&gt;1),P393,""),INDEX('Member Census'!$B$23:$BC$1401,MATCH($A394,'Member Census'!$A$23:$A$1401,FALSE),MATCH(P$1,'Member Census'!$B$22:$BC$22,FALSE))))</f>
        <v/>
      </c>
      <c r="Q394" s="7"/>
    </row>
    <row r="395" spans="1:17" x14ac:dyDescent="0.3">
      <c r="A395" s="1">
        <f t="shared" si="25"/>
        <v>388</v>
      </c>
      <c r="B395" s="3"/>
      <c r="C395" s="7" t="str">
        <f t="shared" si="26"/>
        <v/>
      </c>
      <c r="D395" s="7" t="str">
        <f t="shared" si="24"/>
        <v/>
      </c>
      <c r="E395" s="9" t="str">
        <f>IF(TRIM(INDEX('Member Census'!$B$23:$BC$1401,MATCH($A395,'Member Census'!$A$23:$A$1401,FALSE),MATCH(E$1,'Member Census'!$B$22:$BC$22,FALSE)))="","",VLOOKUP(INDEX('Member Census'!$B$23:$BC$1401,MATCH($A395,'Member Census'!$A$23:$A$1401,FALSE),MATCH(E$1,'Member Census'!$B$22:$BC$22,FALSE)),Key!$A$2:$B$27,2,FALSE))</f>
        <v/>
      </c>
      <c r="F395" s="10" t="str">
        <f>IF(TRIM(INDEX('Member Census'!$B$23:$BC$1401,MATCH($A395,'Member Census'!$A$23:$A$1401,FALSE),MATCH(F$1,'Member Census'!$B$22:$BC$22,FALSE)))="","",TEXT(TRIM(INDEX('Member Census'!$B$23:$BC$1401,MATCH($A395,'Member Census'!$A$23:$A$1401,FALSE),MATCH(F$1,'Member Census'!$B$22:$BC$22,FALSE))),"mmddyyyy"))</f>
        <v/>
      </c>
      <c r="G395" s="7" t="str">
        <f>IF(TRIM($E395)&lt;&gt;"",IF($D395=1,IFERROR(VLOOKUP(INDEX('Member Census'!$B$23:$BC$1401,MATCH($A395,'Member Census'!$A$23:$A$1401,FALSE),MATCH(G$1,'Member Census'!$B$22:$BC$22,FALSE)),Key!$C$2:$F$29,4,FALSE),""),G394),"")</f>
        <v/>
      </c>
      <c r="H395" s="7" t="str">
        <f>IF(TRIM($E395)&lt;&gt;"",IF($D395=1,IF(TRIM(INDEX('Member Census'!$B$23:$BC$1401,MATCH($A395,'Member Census'!$A$23:$A$1401,FALSE),MATCH(H$1,'Member Census'!$B$22:$BC$22,FALSE)))="",$G395,IFERROR(VLOOKUP(INDEX('Member Census'!$B$23:$BC$1401,MATCH($A395,'Member Census'!$A$23:$A$1401,FALSE),MATCH(H$1,'Member Census'!$B$22:$BC$22,FALSE)),Key!$D$2:$F$29,3,FALSE),"")),H394),"")</f>
        <v/>
      </c>
      <c r="I395" s="7" t="str">
        <f>IF(TRIM(INDEX('Member Census'!$B$23:$BC$1401,MATCH($A395,'Member Census'!$A$23:$A$1401,FALSE),MATCH(I$1,'Member Census'!$B$22:$BC$22,FALSE)))="","",INDEX('Member Census'!$B$23:$BC$1401,MATCH($A395,'Member Census'!$A$23:$A$1401,FALSE),MATCH(I$1,'Member Census'!$B$22:$BC$22,FALSE)))</f>
        <v/>
      </c>
      <c r="J395" s="7"/>
      <c r="K395" s="7" t="str">
        <f>LEFT(TRIM(IF(TRIM(INDEX('Member Census'!$B$23:$BC$1401,MATCH($A395,'Member Census'!$A$23:$A$1401,FALSE),MATCH(K$1,'Member Census'!$B$22:$BC$22,FALSE)))="",IF(AND(TRIM($E395)&lt;&gt;"",$D395&gt;1),K394,""),INDEX('Member Census'!$B$23:$BC$1401,MATCH($A395,'Member Census'!$A$23:$A$1401,FALSE),MATCH(K$1,'Member Census'!$B$22:$BC$22,FALSE)))),5)</f>
        <v/>
      </c>
      <c r="L395" s="7" t="str">
        <f t="shared" si="27"/>
        <v/>
      </c>
      <c r="M395" s="7" t="str">
        <f>IF(TRIM($E395)&lt;&gt;"",TRIM(IF(TRIM(INDEX('Member Census'!$B$23:$BC$1401,MATCH($A395,'Member Census'!$A$23:$A$1401,FALSE),MATCH(M$1,'Member Census'!$B$22:$BC$22,FALSE)))="",IF(AND(TRIM($E395)&lt;&gt;"",$D395&gt;1),M394,"N"),INDEX('Member Census'!$B$23:$BC$1401,MATCH($A395,'Member Census'!$A$23:$A$1401,FALSE),MATCH(M$1,'Member Census'!$B$22:$BC$22,FALSE)))),"")</f>
        <v/>
      </c>
      <c r="N395" s="7"/>
      <c r="O395" s="7" t="str">
        <f>TRIM(IF(TRIM(INDEX('Member Census'!$B$23:$BC$1401,MATCH($A395,'Member Census'!$A$23:$A$1401,FALSE),MATCH(O$1,'Member Census'!$B$22:$BC$22,FALSE)))="",IF(AND(TRIM($E395)&lt;&gt;"",$D395&gt;1),O394,""),INDEX('Member Census'!$B$23:$BC$1401,MATCH($A395,'Member Census'!$A$23:$A$1401,FALSE),MATCH(O$1,'Member Census'!$B$22:$BC$22,FALSE))))</f>
        <v/>
      </c>
      <c r="P395" s="7" t="str">
        <f>TRIM(IF(TRIM(INDEX('Member Census'!$B$23:$BC$1401,MATCH($A395,'Member Census'!$A$23:$A$1401,FALSE),MATCH(P$1,'Member Census'!$B$22:$BC$22,FALSE)))="",IF(AND(TRIM($E395)&lt;&gt;"",$D395&gt;1),P394,""),INDEX('Member Census'!$B$23:$BC$1401,MATCH($A395,'Member Census'!$A$23:$A$1401,FALSE),MATCH(P$1,'Member Census'!$B$22:$BC$22,FALSE))))</f>
        <v/>
      </c>
      <c r="Q395" s="7"/>
    </row>
    <row r="396" spans="1:17" x14ac:dyDescent="0.3">
      <c r="A396" s="1">
        <f t="shared" si="25"/>
        <v>389</v>
      </c>
      <c r="B396" s="3"/>
      <c r="C396" s="7" t="str">
        <f t="shared" si="26"/>
        <v/>
      </c>
      <c r="D396" s="7" t="str">
        <f t="shared" si="24"/>
        <v/>
      </c>
      <c r="E396" s="9" t="str">
        <f>IF(TRIM(INDEX('Member Census'!$B$23:$BC$1401,MATCH($A396,'Member Census'!$A$23:$A$1401,FALSE),MATCH(E$1,'Member Census'!$B$22:$BC$22,FALSE)))="","",VLOOKUP(INDEX('Member Census'!$B$23:$BC$1401,MATCH($A396,'Member Census'!$A$23:$A$1401,FALSE),MATCH(E$1,'Member Census'!$B$22:$BC$22,FALSE)),Key!$A$2:$B$27,2,FALSE))</f>
        <v/>
      </c>
      <c r="F396" s="10" t="str">
        <f>IF(TRIM(INDEX('Member Census'!$B$23:$BC$1401,MATCH($A396,'Member Census'!$A$23:$A$1401,FALSE),MATCH(F$1,'Member Census'!$B$22:$BC$22,FALSE)))="","",TEXT(TRIM(INDEX('Member Census'!$B$23:$BC$1401,MATCH($A396,'Member Census'!$A$23:$A$1401,FALSE),MATCH(F$1,'Member Census'!$B$22:$BC$22,FALSE))),"mmddyyyy"))</f>
        <v/>
      </c>
      <c r="G396" s="7" t="str">
        <f>IF(TRIM($E396)&lt;&gt;"",IF($D396=1,IFERROR(VLOOKUP(INDEX('Member Census'!$B$23:$BC$1401,MATCH($A396,'Member Census'!$A$23:$A$1401,FALSE),MATCH(G$1,'Member Census'!$B$22:$BC$22,FALSE)),Key!$C$2:$F$29,4,FALSE),""),G395),"")</f>
        <v/>
      </c>
      <c r="H396" s="7" t="str">
        <f>IF(TRIM($E396)&lt;&gt;"",IF($D396=1,IF(TRIM(INDEX('Member Census'!$B$23:$BC$1401,MATCH($A396,'Member Census'!$A$23:$A$1401,FALSE),MATCH(H$1,'Member Census'!$B$22:$BC$22,FALSE)))="",$G396,IFERROR(VLOOKUP(INDEX('Member Census'!$B$23:$BC$1401,MATCH($A396,'Member Census'!$A$23:$A$1401,FALSE),MATCH(H$1,'Member Census'!$B$22:$BC$22,FALSE)),Key!$D$2:$F$29,3,FALSE),"")),H395),"")</f>
        <v/>
      </c>
      <c r="I396" s="7" t="str">
        <f>IF(TRIM(INDEX('Member Census'!$B$23:$BC$1401,MATCH($A396,'Member Census'!$A$23:$A$1401,FALSE),MATCH(I$1,'Member Census'!$B$22:$BC$22,FALSE)))="","",INDEX('Member Census'!$B$23:$BC$1401,MATCH($A396,'Member Census'!$A$23:$A$1401,FALSE),MATCH(I$1,'Member Census'!$B$22:$BC$22,FALSE)))</f>
        <v/>
      </c>
      <c r="J396" s="7"/>
      <c r="K396" s="7" t="str">
        <f>LEFT(TRIM(IF(TRIM(INDEX('Member Census'!$B$23:$BC$1401,MATCH($A396,'Member Census'!$A$23:$A$1401,FALSE),MATCH(K$1,'Member Census'!$B$22:$BC$22,FALSE)))="",IF(AND(TRIM($E396)&lt;&gt;"",$D396&gt;1),K395,""),INDEX('Member Census'!$B$23:$BC$1401,MATCH($A396,'Member Census'!$A$23:$A$1401,FALSE),MATCH(K$1,'Member Census'!$B$22:$BC$22,FALSE)))),5)</f>
        <v/>
      </c>
      <c r="L396" s="7" t="str">
        <f t="shared" si="27"/>
        <v/>
      </c>
      <c r="M396" s="7" t="str">
        <f>IF(TRIM($E396)&lt;&gt;"",TRIM(IF(TRIM(INDEX('Member Census'!$B$23:$BC$1401,MATCH($A396,'Member Census'!$A$23:$A$1401,FALSE),MATCH(M$1,'Member Census'!$B$22:$BC$22,FALSE)))="",IF(AND(TRIM($E396)&lt;&gt;"",$D396&gt;1),M395,"N"),INDEX('Member Census'!$B$23:$BC$1401,MATCH($A396,'Member Census'!$A$23:$A$1401,FALSE),MATCH(M$1,'Member Census'!$B$22:$BC$22,FALSE)))),"")</f>
        <v/>
      </c>
      <c r="N396" s="7"/>
      <c r="O396" s="7" t="str">
        <f>TRIM(IF(TRIM(INDEX('Member Census'!$B$23:$BC$1401,MATCH($A396,'Member Census'!$A$23:$A$1401,FALSE),MATCH(O$1,'Member Census'!$B$22:$BC$22,FALSE)))="",IF(AND(TRIM($E396)&lt;&gt;"",$D396&gt;1),O395,""),INDEX('Member Census'!$B$23:$BC$1401,MATCH($A396,'Member Census'!$A$23:$A$1401,FALSE),MATCH(O$1,'Member Census'!$B$22:$BC$22,FALSE))))</f>
        <v/>
      </c>
      <c r="P396" s="7" t="str">
        <f>TRIM(IF(TRIM(INDEX('Member Census'!$B$23:$BC$1401,MATCH($A396,'Member Census'!$A$23:$A$1401,FALSE),MATCH(P$1,'Member Census'!$B$22:$BC$22,FALSE)))="",IF(AND(TRIM($E396)&lt;&gt;"",$D396&gt;1),P395,""),INDEX('Member Census'!$B$23:$BC$1401,MATCH($A396,'Member Census'!$A$23:$A$1401,FALSE),MATCH(P$1,'Member Census'!$B$22:$BC$22,FALSE))))</f>
        <v/>
      </c>
      <c r="Q396" s="7"/>
    </row>
    <row r="397" spans="1:17" x14ac:dyDescent="0.3">
      <c r="A397" s="1">
        <f t="shared" si="25"/>
        <v>390</v>
      </c>
      <c r="B397" s="3"/>
      <c r="C397" s="7" t="str">
        <f t="shared" si="26"/>
        <v/>
      </c>
      <c r="D397" s="7" t="str">
        <f t="shared" si="24"/>
        <v/>
      </c>
      <c r="E397" s="9" t="str">
        <f>IF(TRIM(INDEX('Member Census'!$B$23:$BC$1401,MATCH($A397,'Member Census'!$A$23:$A$1401,FALSE),MATCH(E$1,'Member Census'!$B$22:$BC$22,FALSE)))="","",VLOOKUP(INDEX('Member Census'!$B$23:$BC$1401,MATCH($A397,'Member Census'!$A$23:$A$1401,FALSE),MATCH(E$1,'Member Census'!$B$22:$BC$22,FALSE)),Key!$A$2:$B$27,2,FALSE))</f>
        <v/>
      </c>
      <c r="F397" s="10" t="str">
        <f>IF(TRIM(INDEX('Member Census'!$B$23:$BC$1401,MATCH($A397,'Member Census'!$A$23:$A$1401,FALSE),MATCH(F$1,'Member Census'!$B$22:$BC$22,FALSE)))="","",TEXT(TRIM(INDEX('Member Census'!$B$23:$BC$1401,MATCH($A397,'Member Census'!$A$23:$A$1401,FALSE),MATCH(F$1,'Member Census'!$B$22:$BC$22,FALSE))),"mmddyyyy"))</f>
        <v/>
      </c>
      <c r="G397" s="7" t="str">
        <f>IF(TRIM($E397)&lt;&gt;"",IF($D397=1,IFERROR(VLOOKUP(INDEX('Member Census'!$B$23:$BC$1401,MATCH($A397,'Member Census'!$A$23:$A$1401,FALSE),MATCH(G$1,'Member Census'!$B$22:$BC$22,FALSE)),Key!$C$2:$F$29,4,FALSE),""),G396),"")</f>
        <v/>
      </c>
      <c r="H397" s="7" t="str">
        <f>IF(TRIM($E397)&lt;&gt;"",IF($D397=1,IF(TRIM(INDEX('Member Census'!$B$23:$BC$1401,MATCH($A397,'Member Census'!$A$23:$A$1401,FALSE),MATCH(H$1,'Member Census'!$B$22:$BC$22,FALSE)))="",$G397,IFERROR(VLOOKUP(INDEX('Member Census'!$B$23:$BC$1401,MATCH($A397,'Member Census'!$A$23:$A$1401,FALSE),MATCH(H$1,'Member Census'!$B$22:$BC$22,FALSE)),Key!$D$2:$F$29,3,FALSE),"")),H396),"")</f>
        <v/>
      </c>
      <c r="I397" s="7" t="str">
        <f>IF(TRIM(INDEX('Member Census'!$B$23:$BC$1401,MATCH($A397,'Member Census'!$A$23:$A$1401,FALSE),MATCH(I$1,'Member Census'!$B$22:$BC$22,FALSE)))="","",INDEX('Member Census'!$B$23:$BC$1401,MATCH($A397,'Member Census'!$A$23:$A$1401,FALSE),MATCH(I$1,'Member Census'!$B$22:$BC$22,FALSE)))</f>
        <v/>
      </c>
      <c r="J397" s="7"/>
      <c r="K397" s="7" t="str">
        <f>LEFT(TRIM(IF(TRIM(INDEX('Member Census'!$B$23:$BC$1401,MATCH($A397,'Member Census'!$A$23:$A$1401,FALSE),MATCH(K$1,'Member Census'!$B$22:$BC$22,FALSE)))="",IF(AND(TRIM($E397)&lt;&gt;"",$D397&gt;1),K396,""),INDEX('Member Census'!$B$23:$BC$1401,MATCH($A397,'Member Census'!$A$23:$A$1401,FALSE),MATCH(K$1,'Member Census'!$B$22:$BC$22,FALSE)))),5)</f>
        <v/>
      </c>
      <c r="L397" s="7" t="str">
        <f t="shared" si="27"/>
        <v/>
      </c>
      <c r="M397" s="7" t="str">
        <f>IF(TRIM($E397)&lt;&gt;"",TRIM(IF(TRIM(INDEX('Member Census'!$B$23:$BC$1401,MATCH($A397,'Member Census'!$A$23:$A$1401,FALSE),MATCH(M$1,'Member Census'!$B$22:$BC$22,FALSE)))="",IF(AND(TRIM($E397)&lt;&gt;"",$D397&gt;1),M396,"N"),INDEX('Member Census'!$B$23:$BC$1401,MATCH($A397,'Member Census'!$A$23:$A$1401,FALSE),MATCH(M$1,'Member Census'!$B$22:$BC$22,FALSE)))),"")</f>
        <v/>
      </c>
      <c r="N397" s="7"/>
      <c r="O397" s="7" t="str">
        <f>TRIM(IF(TRIM(INDEX('Member Census'!$B$23:$BC$1401,MATCH($A397,'Member Census'!$A$23:$A$1401,FALSE),MATCH(O$1,'Member Census'!$B$22:$BC$22,FALSE)))="",IF(AND(TRIM($E397)&lt;&gt;"",$D397&gt;1),O396,""),INDEX('Member Census'!$B$23:$BC$1401,MATCH($A397,'Member Census'!$A$23:$A$1401,FALSE),MATCH(O$1,'Member Census'!$B$22:$BC$22,FALSE))))</f>
        <v/>
      </c>
      <c r="P397" s="7" t="str">
        <f>TRIM(IF(TRIM(INDEX('Member Census'!$B$23:$BC$1401,MATCH($A397,'Member Census'!$A$23:$A$1401,FALSE),MATCH(P$1,'Member Census'!$B$22:$BC$22,FALSE)))="",IF(AND(TRIM($E397)&lt;&gt;"",$D397&gt;1),P396,""),INDEX('Member Census'!$B$23:$BC$1401,MATCH($A397,'Member Census'!$A$23:$A$1401,FALSE),MATCH(P$1,'Member Census'!$B$22:$BC$22,FALSE))))</f>
        <v/>
      </c>
      <c r="Q397" s="7"/>
    </row>
    <row r="398" spans="1:17" x14ac:dyDescent="0.3">
      <c r="A398" s="1">
        <f t="shared" si="25"/>
        <v>391</v>
      </c>
      <c r="B398" s="3"/>
      <c r="C398" s="7" t="str">
        <f t="shared" si="26"/>
        <v/>
      </c>
      <c r="D398" s="7" t="str">
        <f t="shared" si="24"/>
        <v/>
      </c>
      <c r="E398" s="9" t="str">
        <f>IF(TRIM(INDEX('Member Census'!$B$23:$BC$1401,MATCH($A398,'Member Census'!$A$23:$A$1401,FALSE),MATCH(E$1,'Member Census'!$B$22:$BC$22,FALSE)))="","",VLOOKUP(INDEX('Member Census'!$B$23:$BC$1401,MATCH($A398,'Member Census'!$A$23:$A$1401,FALSE),MATCH(E$1,'Member Census'!$B$22:$BC$22,FALSE)),Key!$A$2:$B$27,2,FALSE))</f>
        <v/>
      </c>
      <c r="F398" s="10" t="str">
        <f>IF(TRIM(INDEX('Member Census'!$B$23:$BC$1401,MATCH($A398,'Member Census'!$A$23:$A$1401,FALSE),MATCH(F$1,'Member Census'!$B$22:$BC$22,FALSE)))="","",TEXT(TRIM(INDEX('Member Census'!$B$23:$BC$1401,MATCH($A398,'Member Census'!$A$23:$A$1401,FALSE),MATCH(F$1,'Member Census'!$B$22:$BC$22,FALSE))),"mmddyyyy"))</f>
        <v/>
      </c>
      <c r="G398" s="7" t="str">
        <f>IF(TRIM($E398)&lt;&gt;"",IF($D398=1,IFERROR(VLOOKUP(INDEX('Member Census'!$B$23:$BC$1401,MATCH($A398,'Member Census'!$A$23:$A$1401,FALSE),MATCH(G$1,'Member Census'!$B$22:$BC$22,FALSE)),Key!$C$2:$F$29,4,FALSE),""),G397),"")</f>
        <v/>
      </c>
      <c r="H398" s="7" t="str">
        <f>IF(TRIM($E398)&lt;&gt;"",IF($D398=1,IF(TRIM(INDEX('Member Census'!$B$23:$BC$1401,MATCH($A398,'Member Census'!$A$23:$A$1401,FALSE),MATCH(H$1,'Member Census'!$B$22:$BC$22,FALSE)))="",$G398,IFERROR(VLOOKUP(INDEX('Member Census'!$B$23:$BC$1401,MATCH($A398,'Member Census'!$A$23:$A$1401,FALSE),MATCH(H$1,'Member Census'!$B$22:$BC$22,FALSE)),Key!$D$2:$F$29,3,FALSE),"")),H397),"")</f>
        <v/>
      </c>
      <c r="I398" s="7" t="str">
        <f>IF(TRIM(INDEX('Member Census'!$B$23:$BC$1401,MATCH($A398,'Member Census'!$A$23:$A$1401,FALSE),MATCH(I$1,'Member Census'!$B$22:$BC$22,FALSE)))="","",INDEX('Member Census'!$B$23:$BC$1401,MATCH($A398,'Member Census'!$A$23:$A$1401,FALSE),MATCH(I$1,'Member Census'!$B$22:$BC$22,FALSE)))</f>
        <v/>
      </c>
      <c r="J398" s="7"/>
      <c r="K398" s="7" t="str">
        <f>LEFT(TRIM(IF(TRIM(INDEX('Member Census'!$B$23:$BC$1401,MATCH($A398,'Member Census'!$A$23:$A$1401,FALSE),MATCH(K$1,'Member Census'!$B$22:$BC$22,FALSE)))="",IF(AND(TRIM($E398)&lt;&gt;"",$D398&gt;1),K397,""),INDEX('Member Census'!$B$23:$BC$1401,MATCH($A398,'Member Census'!$A$23:$A$1401,FALSE),MATCH(K$1,'Member Census'!$B$22:$BC$22,FALSE)))),5)</f>
        <v/>
      </c>
      <c r="L398" s="7" t="str">
        <f t="shared" si="27"/>
        <v/>
      </c>
      <c r="M398" s="7" t="str">
        <f>IF(TRIM($E398)&lt;&gt;"",TRIM(IF(TRIM(INDEX('Member Census'!$B$23:$BC$1401,MATCH($A398,'Member Census'!$A$23:$A$1401,FALSE),MATCH(M$1,'Member Census'!$B$22:$BC$22,FALSE)))="",IF(AND(TRIM($E398)&lt;&gt;"",$D398&gt;1),M397,"N"),INDEX('Member Census'!$B$23:$BC$1401,MATCH($A398,'Member Census'!$A$23:$A$1401,FALSE),MATCH(M$1,'Member Census'!$B$22:$BC$22,FALSE)))),"")</f>
        <v/>
      </c>
      <c r="N398" s="7"/>
      <c r="O398" s="7" t="str">
        <f>TRIM(IF(TRIM(INDEX('Member Census'!$B$23:$BC$1401,MATCH($A398,'Member Census'!$A$23:$A$1401,FALSE),MATCH(O$1,'Member Census'!$B$22:$BC$22,FALSE)))="",IF(AND(TRIM($E398)&lt;&gt;"",$D398&gt;1),O397,""),INDEX('Member Census'!$B$23:$BC$1401,MATCH($A398,'Member Census'!$A$23:$A$1401,FALSE),MATCH(O$1,'Member Census'!$B$22:$BC$22,FALSE))))</f>
        <v/>
      </c>
      <c r="P398" s="7" t="str">
        <f>TRIM(IF(TRIM(INDEX('Member Census'!$B$23:$BC$1401,MATCH($A398,'Member Census'!$A$23:$A$1401,FALSE),MATCH(P$1,'Member Census'!$B$22:$BC$22,FALSE)))="",IF(AND(TRIM($E398)&lt;&gt;"",$D398&gt;1),P397,""),INDEX('Member Census'!$B$23:$BC$1401,MATCH($A398,'Member Census'!$A$23:$A$1401,FALSE),MATCH(P$1,'Member Census'!$B$22:$BC$22,FALSE))))</f>
        <v/>
      </c>
      <c r="Q398" s="7"/>
    </row>
    <row r="399" spans="1:17" x14ac:dyDescent="0.3">
      <c r="A399" s="1">
        <f t="shared" si="25"/>
        <v>392</v>
      </c>
      <c r="B399" s="3"/>
      <c r="C399" s="7" t="str">
        <f t="shared" si="26"/>
        <v/>
      </c>
      <c r="D399" s="7" t="str">
        <f t="shared" si="24"/>
        <v/>
      </c>
      <c r="E399" s="9" t="str">
        <f>IF(TRIM(INDEX('Member Census'!$B$23:$BC$1401,MATCH($A399,'Member Census'!$A$23:$A$1401,FALSE),MATCH(E$1,'Member Census'!$B$22:$BC$22,FALSE)))="","",VLOOKUP(INDEX('Member Census'!$B$23:$BC$1401,MATCH($A399,'Member Census'!$A$23:$A$1401,FALSE),MATCH(E$1,'Member Census'!$B$22:$BC$22,FALSE)),Key!$A$2:$B$27,2,FALSE))</f>
        <v/>
      </c>
      <c r="F399" s="10" t="str">
        <f>IF(TRIM(INDEX('Member Census'!$B$23:$BC$1401,MATCH($A399,'Member Census'!$A$23:$A$1401,FALSE),MATCH(F$1,'Member Census'!$B$22:$BC$22,FALSE)))="","",TEXT(TRIM(INDEX('Member Census'!$B$23:$BC$1401,MATCH($A399,'Member Census'!$A$23:$A$1401,FALSE),MATCH(F$1,'Member Census'!$B$22:$BC$22,FALSE))),"mmddyyyy"))</f>
        <v/>
      </c>
      <c r="G399" s="7" t="str">
        <f>IF(TRIM($E399)&lt;&gt;"",IF($D399=1,IFERROR(VLOOKUP(INDEX('Member Census'!$B$23:$BC$1401,MATCH($A399,'Member Census'!$A$23:$A$1401,FALSE),MATCH(G$1,'Member Census'!$B$22:$BC$22,FALSE)),Key!$C$2:$F$29,4,FALSE),""),G398),"")</f>
        <v/>
      </c>
      <c r="H399" s="7" t="str">
        <f>IF(TRIM($E399)&lt;&gt;"",IF($D399=1,IF(TRIM(INDEX('Member Census'!$B$23:$BC$1401,MATCH($A399,'Member Census'!$A$23:$A$1401,FALSE),MATCH(H$1,'Member Census'!$B$22:$BC$22,FALSE)))="",$G399,IFERROR(VLOOKUP(INDEX('Member Census'!$B$23:$BC$1401,MATCH($A399,'Member Census'!$A$23:$A$1401,FALSE),MATCH(H$1,'Member Census'!$B$22:$BC$22,FALSE)),Key!$D$2:$F$29,3,FALSE),"")),H398),"")</f>
        <v/>
      </c>
      <c r="I399" s="7" t="str">
        <f>IF(TRIM(INDEX('Member Census'!$B$23:$BC$1401,MATCH($A399,'Member Census'!$A$23:$A$1401,FALSE),MATCH(I$1,'Member Census'!$B$22:$BC$22,FALSE)))="","",INDEX('Member Census'!$B$23:$BC$1401,MATCH($A399,'Member Census'!$A$23:$A$1401,FALSE),MATCH(I$1,'Member Census'!$B$22:$BC$22,FALSE)))</f>
        <v/>
      </c>
      <c r="J399" s="7"/>
      <c r="K399" s="7" t="str">
        <f>LEFT(TRIM(IF(TRIM(INDEX('Member Census'!$B$23:$BC$1401,MATCH($A399,'Member Census'!$A$23:$A$1401,FALSE),MATCH(K$1,'Member Census'!$B$22:$BC$22,FALSE)))="",IF(AND(TRIM($E399)&lt;&gt;"",$D399&gt;1),K398,""),INDEX('Member Census'!$B$23:$BC$1401,MATCH($A399,'Member Census'!$A$23:$A$1401,FALSE),MATCH(K$1,'Member Census'!$B$22:$BC$22,FALSE)))),5)</f>
        <v/>
      </c>
      <c r="L399" s="7" t="str">
        <f t="shared" si="27"/>
        <v/>
      </c>
      <c r="M399" s="7" t="str">
        <f>IF(TRIM($E399)&lt;&gt;"",TRIM(IF(TRIM(INDEX('Member Census'!$B$23:$BC$1401,MATCH($A399,'Member Census'!$A$23:$A$1401,FALSE),MATCH(M$1,'Member Census'!$B$22:$BC$22,FALSE)))="",IF(AND(TRIM($E399)&lt;&gt;"",$D399&gt;1),M398,"N"),INDEX('Member Census'!$B$23:$BC$1401,MATCH($A399,'Member Census'!$A$23:$A$1401,FALSE),MATCH(M$1,'Member Census'!$B$22:$BC$22,FALSE)))),"")</f>
        <v/>
      </c>
      <c r="N399" s="7"/>
      <c r="O399" s="7" t="str">
        <f>TRIM(IF(TRIM(INDEX('Member Census'!$B$23:$BC$1401,MATCH($A399,'Member Census'!$A$23:$A$1401,FALSE),MATCH(O$1,'Member Census'!$B$22:$BC$22,FALSE)))="",IF(AND(TRIM($E399)&lt;&gt;"",$D399&gt;1),O398,""),INDEX('Member Census'!$B$23:$BC$1401,MATCH($A399,'Member Census'!$A$23:$A$1401,FALSE),MATCH(O$1,'Member Census'!$B$22:$BC$22,FALSE))))</f>
        <v/>
      </c>
      <c r="P399" s="7" t="str">
        <f>TRIM(IF(TRIM(INDEX('Member Census'!$B$23:$BC$1401,MATCH($A399,'Member Census'!$A$23:$A$1401,FALSE),MATCH(P$1,'Member Census'!$B$22:$BC$22,FALSE)))="",IF(AND(TRIM($E399)&lt;&gt;"",$D399&gt;1),P398,""),INDEX('Member Census'!$B$23:$BC$1401,MATCH($A399,'Member Census'!$A$23:$A$1401,FALSE),MATCH(P$1,'Member Census'!$B$22:$BC$22,FALSE))))</f>
        <v/>
      </c>
      <c r="Q399" s="7"/>
    </row>
    <row r="400" spans="1:17" x14ac:dyDescent="0.3">
      <c r="A400" s="1">
        <f t="shared" si="25"/>
        <v>393</v>
      </c>
      <c r="B400" s="3"/>
      <c r="C400" s="7" t="str">
        <f t="shared" si="26"/>
        <v/>
      </c>
      <c r="D400" s="7" t="str">
        <f t="shared" si="24"/>
        <v/>
      </c>
      <c r="E400" s="9" t="str">
        <f>IF(TRIM(INDEX('Member Census'!$B$23:$BC$1401,MATCH($A400,'Member Census'!$A$23:$A$1401,FALSE),MATCH(E$1,'Member Census'!$B$22:$BC$22,FALSE)))="","",VLOOKUP(INDEX('Member Census'!$B$23:$BC$1401,MATCH($A400,'Member Census'!$A$23:$A$1401,FALSE),MATCH(E$1,'Member Census'!$B$22:$BC$22,FALSE)),Key!$A$2:$B$27,2,FALSE))</f>
        <v/>
      </c>
      <c r="F400" s="10" t="str">
        <f>IF(TRIM(INDEX('Member Census'!$B$23:$BC$1401,MATCH($A400,'Member Census'!$A$23:$A$1401,FALSE),MATCH(F$1,'Member Census'!$B$22:$BC$22,FALSE)))="","",TEXT(TRIM(INDEX('Member Census'!$B$23:$BC$1401,MATCH($A400,'Member Census'!$A$23:$A$1401,FALSE),MATCH(F$1,'Member Census'!$B$22:$BC$22,FALSE))),"mmddyyyy"))</f>
        <v/>
      </c>
      <c r="G400" s="7" t="str">
        <f>IF(TRIM($E400)&lt;&gt;"",IF($D400=1,IFERROR(VLOOKUP(INDEX('Member Census'!$B$23:$BC$1401,MATCH($A400,'Member Census'!$A$23:$A$1401,FALSE),MATCH(G$1,'Member Census'!$B$22:$BC$22,FALSE)),Key!$C$2:$F$29,4,FALSE),""),G399),"")</f>
        <v/>
      </c>
      <c r="H400" s="7" t="str">
        <f>IF(TRIM($E400)&lt;&gt;"",IF($D400=1,IF(TRIM(INDEX('Member Census'!$B$23:$BC$1401,MATCH($A400,'Member Census'!$A$23:$A$1401,FALSE),MATCH(H$1,'Member Census'!$B$22:$BC$22,FALSE)))="",$G400,IFERROR(VLOOKUP(INDEX('Member Census'!$B$23:$BC$1401,MATCH($A400,'Member Census'!$A$23:$A$1401,FALSE),MATCH(H$1,'Member Census'!$B$22:$BC$22,FALSE)),Key!$D$2:$F$29,3,FALSE),"")),H399),"")</f>
        <v/>
      </c>
      <c r="I400" s="7" t="str">
        <f>IF(TRIM(INDEX('Member Census'!$B$23:$BC$1401,MATCH($A400,'Member Census'!$A$23:$A$1401,FALSE),MATCH(I$1,'Member Census'!$B$22:$BC$22,FALSE)))="","",INDEX('Member Census'!$B$23:$BC$1401,MATCH($A400,'Member Census'!$A$23:$A$1401,FALSE),MATCH(I$1,'Member Census'!$B$22:$BC$22,FALSE)))</f>
        <v/>
      </c>
      <c r="J400" s="7"/>
      <c r="K400" s="7" t="str">
        <f>LEFT(TRIM(IF(TRIM(INDEX('Member Census'!$B$23:$BC$1401,MATCH($A400,'Member Census'!$A$23:$A$1401,FALSE),MATCH(K$1,'Member Census'!$B$22:$BC$22,FALSE)))="",IF(AND(TRIM($E400)&lt;&gt;"",$D400&gt;1),K399,""),INDEX('Member Census'!$B$23:$BC$1401,MATCH($A400,'Member Census'!$A$23:$A$1401,FALSE),MATCH(K$1,'Member Census'!$B$22:$BC$22,FALSE)))),5)</f>
        <v/>
      </c>
      <c r="L400" s="7" t="str">
        <f t="shared" si="27"/>
        <v/>
      </c>
      <c r="M400" s="7" t="str">
        <f>IF(TRIM($E400)&lt;&gt;"",TRIM(IF(TRIM(INDEX('Member Census'!$B$23:$BC$1401,MATCH($A400,'Member Census'!$A$23:$A$1401,FALSE),MATCH(M$1,'Member Census'!$B$22:$BC$22,FALSE)))="",IF(AND(TRIM($E400)&lt;&gt;"",$D400&gt;1),M399,"N"),INDEX('Member Census'!$B$23:$BC$1401,MATCH($A400,'Member Census'!$A$23:$A$1401,FALSE),MATCH(M$1,'Member Census'!$B$22:$BC$22,FALSE)))),"")</f>
        <v/>
      </c>
      <c r="N400" s="7"/>
      <c r="O400" s="7" t="str">
        <f>TRIM(IF(TRIM(INDEX('Member Census'!$B$23:$BC$1401,MATCH($A400,'Member Census'!$A$23:$A$1401,FALSE),MATCH(O$1,'Member Census'!$B$22:$BC$22,FALSE)))="",IF(AND(TRIM($E400)&lt;&gt;"",$D400&gt;1),O399,""),INDEX('Member Census'!$B$23:$BC$1401,MATCH($A400,'Member Census'!$A$23:$A$1401,FALSE),MATCH(O$1,'Member Census'!$B$22:$BC$22,FALSE))))</f>
        <v/>
      </c>
      <c r="P400" s="7" t="str">
        <f>TRIM(IF(TRIM(INDEX('Member Census'!$B$23:$BC$1401,MATCH($A400,'Member Census'!$A$23:$A$1401,FALSE),MATCH(P$1,'Member Census'!$B$22:$BC$22,FALSE)))="",IF(AND(TRIM($E400)&lt;&gt;"",$D400&gt;1),P399,""),INDEX('Member Census'!$B$23:$BC$1401,MATCH($A400,'Member Census'!$A$23:$A$1401,FALSE),MATCH(P$1,'Member Census'!$B$22:$BC$22,FALSE))))</f>
        <v/>
      </c>
      <c r="Q400" s="7"/>
    </row>
    <row r="401" spans="1:17" x14ac:dyDescent="0.3">
      <c r="A401" s="1">
        <f t="shared" si="25"/>
        <v>394</v>
      </c>
      <c r="B401" s="3"/>
      <c r="C401" s="7" t="str">
        <f t="shared" si="26"/>
        <v/>
      </c>
      <c r="D401" s="7" t="str">
        <f t="shared" si="24"/>
        <v/>
      </c>
      <c r="E401" s="9" t="str">
        <f>IF(TRIM(INDEX('Member Census'!$B$23:$BC$1401,MATCH($A401,'Member Census'!$A$23:$A$1401,FALSE),MATCH(E$1,'Member Census'!$B$22:$BC$22,FALSE)))="","",VLOOKUP(INDEX('Member Census'!$B$23:$BC$1401,MATCH($A401,'Member Census'!$A$23:$A$1401,FALSE),MATCH(E$1,'Member Census'!$B$22:$BC$22,FALSE)),Key!$A$2:$B$27,2,FALSE))</f>
        <v/>
      </c>
      <c r="F401" s="10" t="str">
        <f>IF(TRIM(INDEX('Member Census'!$B$23:$BC$1401,MATCH($A401,'Member Census'!$A$23:$A$1401,FALSE),MATCH(F$1,'Member Census'!$B$22:$BC$22,FALSE)))="","",TEXT(TRIM(INDEX('Member Census'!$B$23:$BC$1401,MATCH($A401,'Member Census'!$A$23:$A$1401,FALSE),MATCH(F$1,'Member Census'!$B$22:$BC$22,FALSE))),"mmddyyyy"))</f>
        <v/>
      </c>
      <c r="G401" s="7" t="str">
        <f>IF(TRIM($E401)&lt;&gt;"",IF($D401=1,IFERROR(VLOOKUP(INDEX('Member Census'!$B$23:$BC$1401,MATCH($A401,'Member Census'!$A$23:$A$1401,FALSE),MATCH(G$1,'Member Census'!$B$22:$BC$22,FALSE)),Key!$C$2:$F$29,4,FALSE),""),G400),"")</f>
        <v/>
      </c>
      <c r="H401" s="7" t="str">
        <f>IF(TRIM($E401)&lt;&gt;"",IF($D401=1,IF(TRIM(INDEX('Member Census'!$B$23:$BC$1401,MATCH($A401,'Member Census'!$A$23:$A$1401,FALSE),MATCH(H$1,'Member Census'!$B$22:$BC$22,FALSE)))="",$G401,IFERROR(VLOOKUP(INDEX('Member Census'!$B$23:$BC$1401,MATCH($A401,'Member Census'!$A$23:$A$1401,FALSE),MATCH(H$1,'Member Census'!$B$22:$BC$22,FALSE)),Key!$D$2:$F$29,3,FALSE),"")),H400),"")</f>
        <v/>
      </c>
      <c r="I401" s="7" t="str">
        <f>IF(TRIM(INDEX('Member Census'!$B$23:$BC$1401,MATCH($A401,'Member Census'!$A$23:$A$1401,FALSE),MATCH(I$1,'Member Census'!$B$22:$BC$22,FALSE)))="","",INDEX('Member Census'!$B$23:$BC$1401,MATCH($A401,'Member Census'!$A$23:$A$1401,FALSE),MATCH(I$1,'Member Census'!$B$22:$BC$22,FALSE)))</f>
        <v/>
      </c>
      <c r="J401" s="7"/>
      <c r="K401" s="7" t="str">
        <f>LEFT(TRIM(IF(TRIM(INDEX('Member Census'!$B$23:$BC$1401,MATCH($A401,'Member Census'!$A$23:$A$1401,FALSE),MATCH(K$1,'Member Census'!$B$22:$BC$22,FALSE)))="",IF(AND(TRIM($E401)&lt;&gt;"",$D401&gt;1),K400,""),INDEX('Member Census'!$B$23:$BC$1401,MATCH($A401,'Member Census'!$A$23:$A$1401,FALSE),MATCH(K$1,'Member Census'!$B$22:$BC$22,FALSE)))),5)</f>
        <v/>
      </c>
      <c r="L401" s="7" t="str">
        <f t="shared" si="27"/>
        <v/>
      </c>
      <c r="M401" s="7" t="str">
        <f>IF(TRIM($E401)&lt;&gt;"",TRIM(IF(TRIM(INDEX('Member Census'!$B$23:$BC$1401,MATCH($A401,'Member Census'!$A$23:$A$1401,FALSE),MATCH(M$1,'Member Census'!$B$22:$BC$22,FALSE)))="",IF(AND(TRIM($E401)&lt;&gt;"",$D401&gt;1),M400,"N"),INDEX('Member Census'!$B$23:$BC$1401,MATCH($A401,'Member Census'!$A$23:$A$1401,FALSE),MATCH(M$1,'Member Census'!$B$22:$BC$22,FALSE)))),"")</f>
        <v/>
      </c>
      <c r="N401" s="7"/>
      <c r="O401" s="7" t="str">
        <f>TRIM(IF(TRIM(INDEX('Member Census'!$B$23:$BC$1401,MATCH($A401,'Member Census'!$A$23:$A$1401,FALSE),MATCH(O$1,'Member Census'!$B$22:$BC$22,FALSE)))="",IF(AND(TRIM($E401)&lt;&gt;"",$D401&gt;1),O400,""),INDEX('Member Census'!$B$23:$BC$1401,MATCH($A401,'Member Census'!$A$23:$A$1401,FALSE),MATCH(O$1,'Member Census'!$B$22:$BC$22,FALSE))))</f>
        <v/>
      </c>
      <c r="P401" s="7" t="str">
        <f>TRIM(IF(TRIM(INDEX('Member Census'!$B$23:$BC$1401,MATCH($A401,'Member Census'!$A$23:$A$1401,FALSE),MATCH(P$1,'Member Census'!$B$22:$BC$22,FALSE)))="",IF(AND(TRIM($E401)&lt;&gt;"",$D401&gt;1),P400,""),INDEX('Member Census'!$B$23:$BC$1401,MATCH($A401,'Member Census'!$A$23:$A$1401,FALSE),MATCH(P$1,'Member Census'!$B$22:$BC$22,FALSE))))</f>
        <v/>
      </c>
      <c r="Q401" s="7"/>
    </row>
    <row r="402" spans="1:17" x14ac:dyDescent="0.3">
      <c r="A402" s="1">
        <f t="shared" si="25"/>
        <v>395</v>
      </c>
      <c r="B402" s="3"/>
      <c r="C402" s="7" t="str">
        <f t="shared" si="26"/>
        <v/>
      </c>
      <c r="D402" s="7" t="str">
        <f t="shared" si="24"/>
        <v/>
      </c>
      <c r="E402" s="9" t="str">
        <f>IF(TRIM(INDEX('Member Census'!$B$23:$BC$1401,MATCH($A402,'Member Census'!$A$23:$A$1401,FALSE),MATCH(E$1,'Member Census'!$B$22:$BC$22,FALSE)))="","",VLOOKUP(INDEX('Member Census'!$B$23:$BC$1401,MATCH($A402,'Member Census'!$A$23:$A$1401,FALSE),MATCH(E$1,'Member Census'!$B$22:$BC$22,FALSE)),Key!$A$2:$B$27,2,FALSE))</f>
        <v/>
      </c>
      <c r="F402" s="10" t="str">
        <f>IF(TRIM(INDEX('Member Census'!$B$23:$BC$1401,MATCH($A402,'Member Census'!$A$23:$A$1401,FALSE),MATCH(F$1,'Member Census'!$B$22:$BC$22,FALSE)))="","",TEXT(TRIM(INDEX('Member Census'!$B$23:$BC$1401,MATCH($A402,'Member Census'!$A$23:$A$1401,FALSE),MATCH(F$1,'Member Census'!$B$22:$BC$22,FALSE))),"mmddyyyy"))</f>
        <v/>
      </c>
      <c r="G402" s="7" t="str">
        <f>IF(TRIM($E402)&lt;&gt;"",IF($D402=1,IFERROR(VLOOKUP(INDEX('Member Census'!$B$23:$BC$1401,MATCH($A402,'Member Census'!$A$23:$A$1401,FALSE),MATCH(G$1,'Member Census'!$B$22:$BC$22,FALSE)),Key!$C$2:$F$29,4,FALSE),""),G401),"")</f>
        <v/>
      </c>
      <c r="H402" s="7" t="str">
        <f>IF(TRIM($E402)&lt;&gt;"",IF($D402=1,IF(TRIM(INDEX('Member Census'!$B$23:$BC$1401,MATCH($A402,'Member Census'!$A$23:$A$1401,FALSE),MATCH(H$1,'Member Census'!$B$22:$BC$22,FALSE)))="",$G402,IFERROR(VLOOKUP(INDEX('Member Census'!$B$23:$BC$1401,MATCH($A402,'Member Census'!$A$23:$A$1401,FALSE),MATCH(H$1,'Member Census'!$B$22:$BC$22,FALSE)),Key!$D$2:$F$29,3,FALSE),"")),H401),"")</f>
        <v/>
      </c>
      <c r="I402" s="7" t="str">
        <f>IF(TRIM(INDEX('Member Census'!$B$23:$BC$1401,MATCH($A402,'Member Census'!$A$23:$A$1401,FALSE),MATCH(I$1,'Member Census'!$B$22:$BC$22,FALSE)))="","",INDEX('Member Census'!$B$23:$BC$1401,MATCH($A402,'Member Census'!$A$23:$A$1401,FALSE),MATCH(I$1,'Member Census'!$B$22:$BC$22,FALSE)))</f>
        <v/>
      </c>
      <c r="J402" s="7"/>
      <c r="K402" s="7" t="str">
        <f>LEFT(TRIM(IF(TRIM(INDEX('Member Census'!$B$23:$BC$1401,MATCH($A402,'Member Census'!$A$23:$A$1401,FALSE),MATCH(K$1,'Member Census'!$B$22:$BC$22,FALSE)))="",IF(AND(TRIM($E402)&lt;&gt;"",$D402&gt;1),K401,""),INDEX('Member Census'!$B$23:$BC$1401,MATCH($A402,'Member Census'!$A$23:$A$1401,FALSE),MATCH(K$1,'Member Census'!$B$22:$BC$22,FALSE)))),5)</f>
        <v/>
      </c>
      <c r="L402" s="7" t="str">
        <f t="shared" si="27"/>
        <v/>
      </c>
      <c r="M402" s="7" t="str">
        <f>IF(TRIM($E402)&lt;&gt;"",TRIM(IF(TRIM(INDEX('Member Census'!$B$23:$BC$1401,MATCH($A402,'Member Census'!$A$23:$A$1401,FALSE),MATCH(M$1,'Member Census'!$B$22:$BC$22,FALSE)))="",IF(AND(TRIM($E402)&lt;&gt;"",$D402&gt;1),M401,"N"),INDEX('Member Census'!$B$23:$BC$1401,MATCH($A402,'Member Census'!$A$23:$A$1401,FALSE),MATCH(M$1,'Member Census'!$B$22:$BC$22,FALSE)))),"")</f>
        <v/>
      </c>
      <c r="N402" s="7"/>
      <c r="O402" s="7" t="str">
        <f>TRIM(IF(TRIM(INDEX('Member Census'!$B$23:$BC$1401,MATCH($A402,'Member Census'!$A$23:$A$1401,FALSE),MATCH(O$1,'Member Census'!$B$22:$BC$22,FALSE)))="",IF(AND(TRIM($E402)&lt;&gt;"",$D402&gt;1),O401,""),INDEX('Member Census'!$B$23:$BC$1401,MATCH($A402,'Member Census'!$A$23:$A$1401,FALSE),MATCH(O$1,'Member Census'!$B$22:$BC$22,FALSE))))</f>
        <v/>
      </c>
      <c r="P402" s="7" t="str">
        <f>TRIM(IF(TRIM(INDEX('Member Census'!$B$23:$BC$1401,MATCH($A402,'Member Census'!$A$23:$A$1401,FALSE),MATCH(P$1,'Member Census'!$B$22:$BC$22,FALSE)))="",IF(AND(TRIM($E402)&lt;&gt;"",$D402&gt;1),P401,""),INDEX('Member Census'!$B$23:$BC$1401,MATCH($A402,'Member Census'!$A$23:$A$1401,FALSE),MATCH(P$1,'Member Census'!$B$22:$BC$22,FALSE))))</f>
        <v/>
      </c>
      <c r="Q402" s="7"/>
    </row>
    <row r="403" spans="1:17" x14ac:dyDescent="0.3">
      <c r="A403" s="1">
        <f t="shared" si="25"/>
        <v>396</v>
      </c>
      <c r="B403" s="3"/>
      <c r="C403" s="7" t="str">
        <f t="shared" si="26"/>
        <v/>
      </c>
      <c r="D403" s="7" t="str">
        <f t="shared" si="24"/>
        <v/>
      </c>
      <c r="E403" s="9" t="str">
        <f>IF(TRIM(INDEX('Member Census'!$B$23:$BC$1401,MATCH($A403,'Member Census'!$A$23:$A$1401,FALSE),MATCH(E$1,'Member Census'!$B$22:$BC$22,FALSE)))="","",VLOOKUP(INDEX('Member Census'!$B$23:$BC$1401,MATCH($A403,'Member Census'!$A$23:$A$1401,FALSE),MATCH(E$1,'Member Census'!$B$22:$BC$22,FALSE)),Key!$A$2:$B$27,2,FALSE))</f>
        <v/>
      </c>
      <c r="F403" s="10" t="str">
        <f>IF(TRIM(INDEX('Member Census'!$B$23:$BC$1401,MATCH($A403,'Member Census'!$A$23:$A$1401,FALSE),MATCH(F$1,'Member Census'!$B$22:$BC$22,FALSE)))="","",TEXT(TRIM(INDEX('Member Census'!$B$23:$BC$1401,MATCH($A403,'Member Census'!$A$23:$A$1401,FALSE),MATCH(F$1,'Member Census'!$B$22:$BC$22,FALSE))),"mmddyyyy"))</f>
        <v/>
      </c>
      <c r="G403" s="7" t="str">
        <f>IF(TRIM($E403)&lt;&gt;"",IF($D403=1,IFERROR(VLOOKUP(INDEX('Member Census'!$B$23:$BC$1401,MATCH($A403,'Member Census'!$A$23:$A$1401,FALSE),MATCH(G$1,'Member Census'!$B$22:$BC$22,FALSE)),Key!$C$2:$F$29,4,FALSE),""),G402),"")</f>
        <v/>
      </c>
      <c r="H403" s="7" t="str">
        <f>IF(TRIM($E403)&lt;&gt;"",IF($D403=1,IF(TRIM(INDEX('Member Census'!$B$23:$BC$1401,MATCH($A403,'Member Census'!$A$23:$A$1401,FALSE),MATCH(H$1,'Member Census'!$B$22:$BC$22,FALSE)))="",$G403,IFERROR(VLOOKUP(INDEX('Member Census'!$B$23:$BC$1401,MATCH($A403,'Member Census'!$A$23:$A$1401,FALSE),MATCH(H$1,'Member Census'!$B$22:$BC$22,FALSE)),Key!$D$2:$F$29,3,FALSE),"")),H402),"")</f>
        <v/>
      </c>
      <c r="I403" s="7" t="str">
        <f>IF(TRIM(INDEX('Member Census'!$B$23:$BC$1401,MATCH($A403,'Member Census'!$A$23:$A$1401,FALSE),MATCH(I$1,'Member Census'!$B$22:$BC$22,FALSE)))="","",INDEX('Member Census'!$B$23:$BC$1401,MATCH($A403,'Member Census'!$A$23:$A$1401,FALSE),MATCH(I$1,'Member Census'!$B$22:$BC$22,FALSE)))</f>
        <v/>
      </c>
      <c r="J403" s="7"/>
      <c r="K403" s="7" t="str">
        <f>LEFT(TRIM(IF(TRIM(INDEX('Member Census'!$B$23:$BC$1401,MATCH($A403,'Member Census'!$A$23:$A$1401,FALSE),MATCH(K$1,'Member Census'!$B$22:$BC$22,FALSE)))="",IF(AND(TRIM($E403)&lt;&gt;"",$D403&gt;1),K402,""),INDEX('Member Census'!$B$23:$BC$1401,MATCH($A403,'Member Census'!$A$23:$A$1401,FALSE),MATCH(K$1,'Member Census'!$B$22:$BC$22,FALSE)))),5)</f>
        <v/>
      </c>
      <c r="L403" s="7" t="str">
        <f t="shared" si="27"/>
        <v/>
      </c>
      <c r="M403" s="7" t="str">
        <f>IF(TRIM($E403)&lt;&gt;"",TRIM(IF(TRIM(INDEX('Member Census'!$B$23:$BC$1401,MATCH($A403,'Member Census'!$A$23:$A$1401,FALSE),MATCH(M$1,'Member Census'!$B$22:$BC$22,FALSE)))="",IF(AND(TRIM($E403)&lt;&gt;"",$D403&gt;1),M402,"N"),INDEX('Member Census'!$B$23:$BC$1401,MATCH($A403,'Member Census'!$A$23:$A$1401,FALSE),MATCH(M$1,'Member Census'!$B$22:$BC$22,FALSE)))),"")</f>
        <v/>
      </c>
      <c r="N403" s="7"/>
      <c r="O403" s="7" t="str">
        <f>TRIM(IF(TRIM(INDEX('Member Census'!$B$23:$BC$1401,MATCH($A403,'Member Census'!$A$23:$A$1401,FALSE),MATCH(O$1,'Member Census'!$B$22:$BC$22,FALSE)))="",IF(AND(TRIM($E403)&lt;&gt;"",$D403&gt;1),O402,""),INDEX('Member Census'!$B$23:$BC$1401,MATCH($A403,'Member Census'!$A$23:$A$1401,FALSE),MATCH(O$1,'Member Census'!$B$22:$BC$22,FALSE))))</f>
        <v/>
      </c>
      <c r="P403" s="7" t="str">
        <f>TRIM(IF(TRIM(INDEX('Member Census'!$B$23:$BC$1401,MATCH($A403,'Member Census'!$A$23:$A$1401,FALSE),MATCH(P$1,'Member Census'!$B$22:$BC$22,FALSE)))="",IF(AND(TRIM($E403)&lt;&gt;"",$D403&gt;1),P402,""),INDEX('Member Census'!$B$23:$BC$1401,MATCH($A403,'Member Census'!$A$23:$A$1401,FALSE),MATCH(P$1,'Member Census'!$B$22:$BC$22,FALSE))))</f>
        <v/>
      </c>
      <c r="Q403" s="7"/>
    </row>
    <row r="404" spans="1:17" x14ac:dyDescent="0.3">
      <c r="A404" s="1">
        <f t="shared" si="25"/>
        <v>397</v>
      </c>
      <c r="B404" s="3"/>
      <c r="C404" s="7" t="str">
        <f t="shared" si="26"/>
        <v/>
      </c>
      <c r="D404" s="7" t="str">
        <f t="shared" si="24"/>
        <v/>
      </c>
      <c r="E404" s="9" t="str">
        <f>IF(TRIM(INDEX('Member Census'!$B$23:$BC$1401,MATCH($A404,'Member Census'!$A$23:$A$1401,FALSE),MATCH(E$1,'Member Census'!$B$22:$BC$22,FALSE)))="","",VLOOKUP(INDEX('Member Census'!$B$23:$BC$1401,MATCH($A404,'Member Census'!$A$23:$A$1401,FALSE),MATCH(E$1,'Member Census'!$B$22:$BC$22,FALSE)),Key!$A$2:$B$27,2,FALSE))</f>
        <v/>
      </c>
      <c r="F404" s="10" t="str">
        <f>IF(TRIM(INDEX('Member Census'!$B$23:$BC$1401,MATCH($A404,'Member Census'!$A$23:$A$1401,FALSE),MATCH(F$1,'Member Census'!$B$22:$BC$22,FALSE)))="","",TEXT(TRIM(INDEX('Member Census'!$B$23:$BC$1401,MATCH($A404,'Member Census'!$A$23:$A$1401,FALSE),MATCH(F$1,'Member Census'!$B$22:$BC$22,FALSE))),"mmddyyyy"))</f>
        <v/>
      </c>
      <c r="G404" s="7" t="str">
        <f>IF(TRIM($E404)&lt;&gt;"",IF($D404=1,IFERROR(VLOOKUP(INDEX('Member Census'!$B$23:$BC$1401,MATCH($A404,'Member Census'!$A$23:$A$1401,FALSE),MATCH(G$1,'Member Census'!$B$22:$BC$22,FALSE)),Key!$C$2:$F$29,4,FALSE),""),G403),"")</f>
        <v/>
      </c>
      <c r="H404" s="7" t="str">
        <f>IF(TRIM($E404)&lt;&gt;"",IF($D404=1,IF(TRIM(INDEX('Member Census'!$B$23:$BC$1401,MATCH($A404,'Member Census'!$A$23:$A$1401,FALSE),MATCH(H$1,'Member Census'!$B$22:$BC$22,FALSE)))="",$G404,IFERROR(VLOOKUP(INDEX('Member Census'!$B$23:$BC$1401,MATCH($A404,'Member Census'!$A$23:$A$1401,FALSE),MATCH(H$1,'Member Census'!$B$22:$BC$22,FALSE)),Key!$D$2:$F$29,3,FALSE),"")),H403),"")</f>
        <v/>
      </c>
      <c r="I404" s="7" t="str">
        <f>IF(TRIM(INDEX('Member Census'!$B$23:$BC$1401,MATCH($A404,'Member Census'!$A$23:$A$1401,FALSE),MATCH(I$1,'Member Census'!$B$22:$BC$22,FALSE)))="","",INDEX('Member Census'!$B$23:$BC$1401,MATCH($A404,'Member Census'!$A$23:$A$1401,FALSE),MATCH(I$1,'Member Census'!$B$22:$BC$22,FALSE)))</f>
        <v/>
      </c>
      <c r="J404" s="7"/>
      <c r="K404" s="7" t="str">
        <f>LEFT(TRIM(IF(TRIM(INDEX('Member Census'!$B$23:$BC$1401,MATCH($A404,'Member Census'!$A$23:$A$1401,FALSE),MATCH(K$1,'Member Census'!$B$22:$BC$22,FALSE)))="",IF(AND(TRIM($E404)&lt;&gt;"",$D404&gt;1),K403,""),INDEX('Member Census'!$B$23:$BC$1401,MATCH($A404,'Member Census'!$A$23:$A$1401,FALSE),MATCH(K$1,'Member Census'!$B$22:$BC$22,FALSE)))),5)</f>
        <v/>
      </c>
      <c r="L404" s="7" t="str">
        <f t="shared" si="27"/>
        <v/>
      </c>
      <c r="M404" s="7" t="str">
        <f>IF(TRIM($E404)&lt;&gt;"",TRIM(IF(TRIM(INDEX('Member Census'!$B$23:$BC$1401,MATCH($A404,'Member Census'!$A$23:$A$1401,FALSE),MATCH(M$1,'Member Census'!$B$22:$BC$22,FALSE)))="",IF(AND(TRIM($E404)&lt;&gt;"",$D404&gt;1),M403,"N"),INDEX('Member Census'!$B$23:$BC$1401,MATCH($A404,'Member Census'!$A$23:$A$1401,FALSE),MATCH(M$1,'Member Census'!$B$22:$BC$22,FALSE)))),"")</f>
        <v/>
      </c>
      <c r="N404" s="7"/>
      <c r="O404" s="7" t="str">
        <f>TRIM(IF(TRIM(INDEX('Member Census'!$B$23:$BC$1401,MATCH($A404,'Member Census'!$A$23:$A$1401,FALSE),MATCH(O$1,'Member Census'!$B$22:$BC$22,FALSE)))="",IF(AND(TRIM($E404)&lt;&gt;"",$D404&gt;1),O403,""),INDEX('Member Census'!$B$23:$BC$1401,MATCH($A404,'Member Census'!$A$23:$A$1401,FALSE),MATCH(O$1,'Member Census'!$B$22:$BC$22,FALSE))))</f>
        <v/>
      </c>
      <c r="P404" s="7" t="str">
        <f>TRIM(IF(TRIM(INDEX('Member Census'!$B$23:$BC$1401,MATCH($A404,'Member Census'!$A$23:$A$1401,FALSE),MATCH(P$1,'Member Census'!$B$22:$BC$22,FALSE)))="",IF(AND(TRIM($E404)&lt;&gt;"",$D404&gt;1),P403,""),INDEX('Member Census'!$B$23:$BC$1401,MATCH($A404,'Member Census'!$A$23:$A$1401,FALSE),MATCH(P$1,'Member Census'!$B$22:$BC$22,FALSE))))</f>
        <v/>
      </c>
      <c r="Q404" s="7"/>
    </row>
    <row r="405" spans="1:17" x14ac:dyDescent="0.3">
      <c r="A405" s="1">
        <f t="shared" si="25"/>
        <v>398</v>
      </c>
      <c r="B405" s="3"/>
      <c r="C405" s="7" t="str">
        <f t="shared" si="26"/>
        <v/>
      </c>
      <c r="D405" s="7" t="str">
        <f t="shared" si="24"/>
        <v/>
      </c>
      <c r="E405" s="9" t="str">
        <f>IF(TRIM(INDEX('Member Census'!$B$23:$BC$1401,MATCH($A405,'Member Census'!$A$23:$A$1401,FALSE),MATCH(E$1,'Member Census'!$B$22:$BC$22,FALSE)))="","",VLOOKUP(INDEX('Member Census'!$B$23:$BC$1401,MATCH($A405,'Member Census'!$A$23:$A$1401,FALSE),MATCH(E$1,'Member Census'!$B$22:$BC$22,FALSE)),Key!$A$2:$B$27,2,FALSE))</f>
        <v/>
      </c>
      <c r="F405" s="10" t="str">
        <f>IF(TRIM(INDEX('Member Census'!$B$23:$BC$1401,MATCH($A405,'Member Census'!$A$23:$A$1401,FALSE),MATCH(F$1,'Member Census'!$B$22:$BC$22,FALSE)))="","",TEXT(TRIM(INDEX('Member Census'!$B$23:$BC$1401,MATCH($A405,'Member Census'!$A$23:$A$1401,FALSE),MATCH(F$1,'Member Census'!$B$22:$BC$22,FALSE))),"mmddyyyy"))</f>
        <v/>
      </c>
      <c r="G405" s="7" t="str">
        <f>IF(TRIM($E405)&lt;&gt;"",IF($D405=1,IFERROR(VLOOKUP(INDEX('Member Census'!$B$23:$BC$1401,MATCH($A405,'Member Census'!$A$23:$A$1401,FALSE),MATCH(G$1,'Member Census'!$B$22:$BC$22,FALSE)),Key!$C$2:$F$29,4,FALSE),""),G404),"")</f>
        <v/>
      </c>
      <c r="H405" s="7" t="str">
        <f>IF(TRIM($E405)&lt;&gt;"",IF($D405=1,IF(TRIM(INDEX('Member Census'!$B$23:$BC$1401,MATCH($A405,'Member Census'!$A$23:$A$1401,FALSE),MATCH(H$1,'Member Census'!$B$22:$BC$22,FALSE)))="",$G405,IFERROR(VLOOKUP(INDEX('Member Census'!$B$23:$BC$1401,MATCH($A405,'Member Census'!$A$23:$A$1401,FALSE),MATCH(H$1,'Member Census'!$B$22:$BC$22,FALSE)),Key!$D$2:$F$29,3,FALSE),"")),H404),"")</f>
        <v/>
      </c>
      <c r="I405" s="7" t="str">
        <f>IF(TRIM(INDEX('Member Census'!$B$23:$BC$1401,MATCH($A405,'Member Census'!$A$23:$A$1401,FALSE),MATCH(I$1,'Member Census'!$B$22:$BC$22,FALSE)))="","",INDEX('Member Census'!$B$23:$BC$1401,MATCH($A405,'Member Census'!$A$23:$A$1401,FALSE),MATCH(I$1,'Member Census'!$B$22:$BC$22,FALSE)))</f>
        <v/>
      </c>
      <c r="J405" s="7"/>
      <c r="K405" s="7" t="str">
        <f>LEFT(TRIM(IF(TRIM(INDEX('Member Census'!$B$23:$BC$1401,MATCH($A405,'Member Census'!$A$23:$A$1401,FALSE),MATCH(K$1,'Member Census'!$B$22:$BC$22,FALSE)))="",IF(AND(TRIM($E405)&lt;&gt;"",$D405&gt;1),K404,""),INDEX('Member Census'!$B$23:$BC$1401,MATCH($A405,'Member Census'!$A$23:$A$1401,FALSE),MATCH(K$1,'Member Census'!$B$22:$BC$22,FALSE)))),5)</f>
        <v/>
      </c>
      <c r="L405" s="7" t="str">
        <f t="shared" si="27"/>
        <v/>
      </c>
      <c r="M405" s="7" t="str">
        <f>IF(TRIM($E405)&lt;&gt;"",TRIM(IF(TRIM(INDEX('Member Census'!$B$23:$BC$1401,MATCH($A405,'Member Census'!$A$23:$A$1401,FALSE),MATCH(M$1,'Member Census'!$B$22:$BC$22,FALSE)))="",IF(AND(TRIM($E405)&lt;&gt;"",$D405&gt;1),M404,"N"),INDEX('Member Census'!$B$23:$BC$1401,MATCH($A405,'Member Census'!$A$23:$A$1401,FALSE),MATCH(M$1,'Member Census'!$B$22:$BC$22,FALSE)))),"")</f>
        <v/>
      </c>
      <c r="N405" s="7"/>
      <c r="O405" s="7" t="str">
        <f>TRIM(IF(TRIM(INDEX('Member Census'!$B$23:$BC$1401,MATCH($A405,'Member Census'!$A$23:$A$1401,FALSE),MATCH(O$1,'Member Census'!$B$22:$BC$22,FALSE)))="",IF(AND(TRIM($E405)&lt;&gt;"",$D405&gt;1),O404,""),INDEX('Member Census'!$B$23:$BC$1401,MATCH($A405,'Member Census'!$A$23:$A$1401,FALSE),MATCH(O$1,'Member Census'!$B$22:$BC$22,FALSE))))</f>
        <v/>
      </c>
      <c r="P405" s="7" t="str">
        <f>TRIM(IF(TRIM(INDEX('Member Census'!$B$23:$BC$1401,MATCH($A405,'Member Census'!$A$23:$A$1401,FALSE),MATCH(P$1,'Member Census'!$B$22:$BC$22,FALSE)))="",IF(AND(TRIM($E405)&lt;&gt;"",$D405&gt;1),P404,""),INDEX('Member Census'!$B$23:$BC$1401,MATCH($A405,'Member Census'!$A$23:$A$1401,FALSE),MATCH(P$1,'Member Census'!$B$22:$BC$22,FALSE))))</f>
        <v/>
      </c>
      <c r="Q405" s="7"/>
    </row>
    <row r="406" spans="1:17" x14ac:dyDescent="0.3">
      <c r="A406" s="1">
        <f t="shared" si="25"/>
        <v>399</v>
      </c>
      <c r="B406" s="3"/>
      <c r="C406" s="7" t="str">
        <f t="shared" si="26"/>
        <v/>
      </c>
      <c r="D406" s="7" t="str">
        <f t="shared" si="24"/>
        <v/>
      </c>
      <c r="E406" s="9" t="str">
        <f>IF(TRIM(INDEX('Member Census'!$B$23:$BC$1401,MATCH($A406,'Member Census'!$A$23:$A$1401,FALSE),MATCH(E$1,'Member Census'!$B$22:$BC$22,FALSE)))="","",VLOOKUP(INDEX('Member Census'!$B$23:$BC$1401,MATCH($A406,'Member Census'!$A$23:$A$1401,FALSE),MATCH(E$1,'Member Census'!$B$22:$BC$22,FALSE)),Key!$A$2:$B$27,2,FALSE))</f>
        <v/>
      </c>
      <c r="F406" s="10" t="str">
        <f>IF(TRIM(INDEX('Member Census'!$B$23:$BC$1401,MATCH($A406,'Member Census'!$A$23:$A$1401,FALSE),MATCH(F$1,'Member Census'!$B$22:$BC$22,FALSE)))="","",TEXT(TRIM(INDEX('Member Census'!$B$23:$BC$1401,MATCH($A406,'Member Census'!$A$23:$A$1401,FALSE),MATCH(F$1,'Member Census'!$B$22:$BC$22,FALSE))),"mmddyyyy"))</f>
        <v/>
      </c>
      <c r="G406" s="7" t="str">
        <f>IF(TRIM($E406)&lt;&gt;"",IF($D406=1,IFERROR(VLOOKUP(INDEX('Member Census'!$B$23:$BC$1401,MATCH($A406,'Member Census'!$A$23:$A$1401,FALSE),MATCH(G$1,'Member Census'!$B$22:$BC$22,FALSE)),Key!$C$2:$F$29,4,FALSE),""),G405),"")</f>
        <v/>
      </c>
      <c r="H406" s="7" t="str">
        <f>IF(TRIM($E406)&lt;&gt;"",IF($D406=1,IF(TRIM(INDEX('Member Census'!$B$23:$BC$1401,MATCH($A406,'Member Census'!$A$23:$A$1401,FALSE),MATCH(H$1,'Member Census'!$B$22:$BC$22,FALSE)))="",$G406,IFERROR(VLOOKUP(INDEX('Member Census'!$B$23:$BC$1401,MATCH($A406,'Member Census'!$A$23:$A$1401,FALSE),MATCH(H$1,'Member Census'!$B$22:$BC$22,FALSE)),Key!$D$2:$F$29,3,FALSE),"")),H405),"")</f>
        <v/>
      </c>
      <c r="I406" s="7" t="str">
        <f>IF(TRIM(INDEX('Member Census'!$B$23:$BC$1401,MATCH($A406,'Member Census'!$A$23:$A$1401,FALSE),MATCH(I$1,'Member Census'!$B$22:$BC$22,FALSE)))="","",INDEX('Member Census'!$B$23:$BC$1401,MATCH($A406,'Member Census'!$A$23:$A$1401,FALSE),MATCH(I$1,'Member Census'!$B$22:$BC$22,FALSE)))</f>
        <v/>
      </c>
      <c r="J406" s="7"/>
      <c r="K406" s="7" t="str">
        <f>LEFT(TRIM(IF(TRIM(INDEX('Member Census'!$B$23:$BC$1401,MATCH($A406,'Member Census'!$A$23:$A$1401,FALSE),MATCH(K$1,'Member Census'!$B$22:$BC$22,FALSE)))="",IF(AND(TRIM($E406)&lt;&gt;"",$D406&gt;1),K405,""),INDEX('Member Census'!$B$23:$BC$1401,MATCH($A406,'Member Census'!$A$23:$A$1401,FALSE),MATCH(K$1,'Member Census'!$B$22:$BC$22,FALSE)))),5)</f>
        <v/>
      </c>
      <c r="L406" s="7" t="str">
        <f t="shared" si="27"/>
        <v/>
      </c>
      <c r="M406" s="7" t="str">
        <f>IF(TRIM($E406)&lt;&gt;"",TRIM(IF(TRIM(INDEX('Member Census'!$B$23:$BC$1401,MATCH($A406,'Member Census'!$A$23:$A$1401,FALSE),MATCH(M$1,'Member Census'!$B$22:$BC$22,FALSE)))="",IF(AND(TRIM($E406)&lt;&gt;"",$D406&gt;1),M405,"N"),INDEX('Member Census'!$B$23:$BC$1401,MATCH($A406,'Member Census'!$A$23:$A$1401,FALSE),MATCH(M$1,'Member Census'!$B$22:$BC$22,FALSE)))),"")</f>
        <v/>
      </c>
      <c r="N406" s="7"/>
      <c r="O406" s="7" t="str">
        <f>TRIM(IF(TRIM(INDEX('Member Census'!$B$23:$BC$1401,MATCH($A406,'Member Census'!$A$23:$A$1401,FALSE),MATCH(O$1,'Member Census'!$B$22:$BC$22,FALSE)))="",IF(AND(TRIM($E406)&lt;&gt;"",$D406&gt;1),O405,""),INDEX('Member Census'!$B$23:$BC$1401,MATCH($A406,'Member Census'!$A$23:$A$1401,FALSE),MATCH(O$1,'Member Census'!$B$22:$BC$22,FALSE))))</f>
        <v/>
      </c>
      <c r="P406" s="7" t="str">
        <f>TRIM(IF(TRIM(INDEX('Member Census'!$B$23:$BC$1401,MATCH($A406,'Member Census'!$A$23:$A$1401,FALSE),MATCH(P$1,'Member Census'!$B$22:$BC$22,FALSE)))="",IF(AND(TRIM($E406)&lt;&gt;"",$D406&gt;1),P405,""),INDEX('Member Census'!$B$23:$BC$1401,MATCH($A406,'Member Census'!$A$23:$A$1401,FALSE),MATCH(P$1,'Member Census'!$B$22:$BC$22,FALSE))))</f>
        <v/>
      </c>
      <c r="Q406" s="7"/>
    </row>
    <row r="407" spans="1:17" x14ac:dyDescent="0.3">
      <c r="A407" s="1">
        <f t="shared" si="25"/>
        <v>400</v>
      </c>
      <c r="B407" s="3"/>
      <c r="C407" s="7" t="str">
        <f t="shared" si="26"/>
        <v/>
      </c>
      <c r="D407" s="7" t="str">
        <f t="shared" si="24"/>
        <v/>
      </c>
      <c r="E407" s="9" t="str">
        <f>IF(TRIM(INDEX('Member Census'!$B$23:$BC$1401,MATCH($A407,'Member Census'!$A$23:$A$1401,FALSE),MATCH(E$1,'Member Census'!$B$22:$BC$22,FALSE)))="","",VLOOKUP(INDEX('Member Census'!$B$23:$BC$1401,MATCH($A407,'Member Census'!$A$23:$A$1401,FALSE),MATCH(E$1,'Member Census'!$B$22:$BC$22,FALSE)),Key!$A$2:$B$27,2,FALSE))</f>
        <v/>
      </c>
      <c r="F407" s="10" t="str">
        <f>IF(TRIM(INDEX('Member Census'!$B$23:$BC$1401,MATCH($A407,'Member Census'!$A$23:$A$1401,FALSE),MATCH(F$1,'Member Census'!$B$22:$BC$22,FALSE)))="","",TEXT(TRIM(INDEX('Member Census'!$B$23:$BC$1401,MATCH($A407,'Member Census'!$A$23:$A$1401,FALSE),MATCH(F$1,'Member Census'!$B$22:$BC$22,FALSE))),"mmddyyyy"))</f>
        <v/>
      </c>
      <c r="G407" s="7" t="str">
        <f>IF(TRIM($E407)&lt;&gt;"",IF($D407=1,IFERROR(VLOOKUP(INDEX('Member Census'!$B$23:$BC$1401,MATCH($A407,'Member Census'!$A$23:$A$1401,FALSE),MATCH(G$1,'Member Census'!$B$22:$BC$22,FALSE)),Key!$C$2:$F$29,4,FALSE),""),G406),"")</f>
        <v/>
      </c>
      <c r="H407" s="7" t="str">
        <f>IF(TRIM($E407)&lt;&gt;"",IF($D407=1,IF(TRIM(INDEX('Member Census'!$B$23:$BC$1401,MATCH($A407,'Member Census'!$A$23:$A$1401,FALSE),MATCH(H$1,'Member Census'!$B$22:$BC$22,FALSE)))="",$G407,IFERROR(VLOOKUP(INDEX('Member Census'!$B$23:$BC$1401,MATCH($A407,'Member Census'!$A$23:$A$1401,FALSE),MATCH(H$1,'Member Census'!$B$22:$BC$22,FALSE)),Key!$D$2:$F$29,3,FALSE),"")),H406),"")</f>
        <v/>
      </c>
      <c r="I407" s="7" t="str">
        <f>IF(TRIM(INDEX('Member Census'!$B$23:$BC$1401,MATCH($A407,'Member Census'!$A$23:$A$1401,FALSE),MATCH(I$1,'Member Census'!$B$22:$BC$22,FALSE)))="","",INDEX('Member Census'!$B$23:$BC$1401,MATCH($A407,'Member Census'!$A$23:$A$1401,FALSE),MATCH(I$1,'Member Census'!$B$22:$BC$22,FALSE)))</f>
        <v/>
      </c>
      <c r="J407" s="7"/>
      <c r="K407" s="7" t="str">
        <f>LEFT(TRIM(IF(TRIM(INDEX('Member Census'!$B$23:$BC$1401,MATCH($A407,'Member Census'!$A$23:$A$1401,FALSE),MATCH(K$1,'Member Census'!$B$22:$BC$22,FALSE)))="",IF(AND(TRIM($E407)&lt;&gt;"",$D407&gt;1),K406,""),INDEX('Member Census'!$B$23:$BC$1401,MATCH($A407,'Member Census'!$A$23:$A$1401,FALSE),MATCH(K$1,'Member Census'!$B$22:$BC$22,FALSE)))),5)</f>
        <v/>
      </c>
      <c r="L407" s="7" t="str">
        <f t="shared" si="27"/>
        <v/>
      </c>
      <c r="M407" s="7" t="str">
        <f>IF(TRIM($E407)&lt;&gt;"",TRIM(IF(TRIM(INDEX('Member Census'!$B$23:$BC$1401,MATCH($A407,'Member Census'!$A$23:$A$1401,FALSE),MATCH(M$1,'Member Census'!$B$22:$BC$22,FALSE)))="",IF(AND(TRIM($E407)&lt;&gt;"",$D407&gt;1),M406,"N"),INDEX('Member Census'!$B$23:$BC$1401,MATCH($A407,'Member Census'!$A$23:$A$1401,FALSE),MATCH(M$1,'Member Census'!$B$22:$BC$22,FALSE)))),"")</f>
        <v/>
      </c>
      <c r="N407" s="7"/>
      <c r="O407" s="7" t="str">
        <f>TRIM(IF(TRIM(INDEX('Member Census'!$B$23:$BC$1401,MATCH($A407,'Member Census'!$A$23:$A$1401,FALSE),MATCH(O$1,'Member Census'!$B$22:$BC$22,FALSE)))="",IF(AND(TRIM($E407)&lt;&gt;"",$D407&gt;1),O406,""),INDEX('Member Census'!$B$23:$BC$1401,MATCH($A407,'Member Census'!$A$23:$A$1401,FALSE),MATCH(O$1,'Member Census'!$B$22:$BC$22,FALSE))))</f>
        <v/>
      </c>
      <c r="P407" s="7" t="str">
        <f>TRIM(IF(TRIM(INDEX('Member Census'!$B$23:$BC$1401,MATCH($A407,'Member Census'!$A$23:$A$1401,FALSE),MATCH(P$1,'Member Census'!$B$22:$BC$22,FALSE)))="",IF(AND(TRIM($E407)&lt;&gt;"",$D407&gt;1),P406,""),INDEX('Member Census'!$B$23:$BC$1401,MATCH($A407,'Member Census'!$A$23:$A$1401,FALSE),MATCH(P$1,'Member Census'!$B$22:$BC$22,FALSE))))</f>
        <v/>
      </c>
      <c r="Q407" s="7"/>
    </row>
    <row r="408" spans="1:17" x14ac:dyDescent="0.3">
      <c r="A408" s="1">
        <f t="shared" si="25"/>
        <v>401</v>
      </c>
      <c r="B408" s="3"/>
      <c r="C408" s="7" t="str">
        <f t="shared" si="26"/>
        <v/>
      </c>
      <c r="D408" s="7" t="str">
        <f t="shared" si="24"/>
        <v/>
      </c>
      <c r="E408" s="9" t="str">
        <f>IF(TRIM(INDEX('Member Census'!$B$23:$BC$1401,MATCH($A408,'Member Census'!$A$23:$A$1401,FALSE),MATCH(E$1,'Member Census'!$B$22:$BC$22,FALSE)))="","",VLOOKUP(INDEX('Member Census'!$B$23:$BC$1401,MATCH($A408,'Member Census'!$A$23:$A$1401,FALSE),MATCH(E$1,'Member Census'!$B$22:$BC$22,FALSE)),Key!$A$2:$B$27,2,FALSE))</f>
        <v/>
      </c>
      <c r="F408" s="10" t="str">
        <f>IF(TRIM(INDEX('Member Census'!$B$23:$BC$1401,MATCH($A408,'Member Census'!$A$23:$A$1401,FALSE),MATCH(F$1,'Member Census'!$B$22:$BC$22,FALSE)))="","",TEXT(TRIM(INDEX('Member Census'!$B$23:$BC$1401,MATCH($A408,'Member Census'!$A$23:$A$1401,FALSE),MATCH(F$1,'Member Census'!$B$22:$BC$22,FALSE))),"mmddyyyy"))</f>
        <v/>
      </c>
      <c r="G408" s="7" t="str">
        <f>IF(TRIM($E408)&lt;&gt;"",IF($D408=1,IFERROR(VLOOKUP(INDEX('Member Census'!$B$23:$BC$1401,MATCH($A408,'Member Census'!$A$23:$A$1401,FALSE),MATCH(G$1,'Member Census'!$B$22:$BC$22,FALSE)),Key!$C$2:$F$29,4,FALSE),""),G407),"")</f>
        <v/>
      </c>
      <c r="H408" s="7" t="str">
        <f>IF(TRIM($E408)&lt;&gt;"",IF($D408=1,IF(TRIM(INDEX('Member Census'!$B$23:$BC$1401,MATCH($A408,'Member Census'!$A$23:$A$1401,FALSE),MATCH(H$1,'Member Census'!$B$22:$BC$22,FALSE)))="",$G408,IFERROR(VLOOKUP(INDEX('Member Census'!$B$23:$BC$1401,MATCH($A408,'Member Census'!$A$23:$A$1401,FALSE),MATCH(H$1,'Member Census'!$B$22:$BC$22,FALSE)),Key!$D$2:$F$29,3,FALSE),"")),H407),"")</f>
        <v/>
      </c>
      <c r="I408" s="7" t="str">
        <f>IF(TRIM(INDEX('Member Census'!$B$23:$BC$1401,MATCH($A408,'Member Census'!$A$23:$A$1401,FALSE),MATCH(I$1,'Member Census'!$B$22:$BC$22,FALSE)))="","",INDEX('Member Census'!$B$23:$BC$1401,MATCH($A408,'Member Census'!$A$23:$A$1401,FALSE),MATCH(I$1,'Member Census'!$B$22:$BC$22,FALSE)))</f>
        <v/>
      </c>
      <c r="J408" s="7"/>
      <c r="K408" s="7" t="str">
        <f>LEFT(TRIM(IF(TRIM(INDEX('Member Census'!$B$23:$BC$1401,MATCH($A408,'Member Census'!$A$23:$A$1401,FALSE),MATCH(K$1,'Member Census'!$B$22:$BC$22,FALSE)))="",IF(AND(TRIM($E408)&lt;&gt;"",$D408&gt;1),K407,""),INDEX('Member Census'!$B$23:$BC$1401,MATCH($A408,'Member Census'!$A$23:$A$1401,FALSE),MATCH(K$1,'Member Census'!$B$22:$BC$22,FALSE)))),5)</f>
        <v/>
      </c>
      <c r="L408" s="7" t="str">
        <f t="shared" si="27"/>
        <v/>
      </c>
      <c r="M408" s="7" t="str">
        <f>IF(TRIM($E408)&lt;&gt;"",TRIM(IF(TRIM(INDEX('Member Census'!$B$23:$BC$1401,MATCH($A408,'Member Census'!$A$23:$A$1401,FALSE),MATCH(M$1,'Member Census'!$B$22:$BC$22,FALSE)))="",IF(AND(TRIM($E408)&lt;&gt;"",$D408&gt;1),M407,"N"),INDEX('Member Census'!$B$23:$BC$1401,MATCH($A408,'Member Census'!$A$23:$A$1401,FALSE),MATCH(M$1,'Member Census'!$B$22:$BC$22,FALSE)))),"")</f>
        <v/>
      </c>
      <c r="N408" s="7"/>
      <c r="O408" s="7" t="str">
        <f>TRIM(IF(TRIM(INDEX('Member Census'!$B$23:$BC$1401,MATCH($A408,'Member Census'!$A$23:$A$1401,FALSE),MATCH(O$1,'Member Census'!$B$22:$BC$22,FALSE)))="",IF(AND(TRIM($E408)&lt;&gt;"",$D408&gt;1),O407,""),INDEX('Member Census'!$B$23:$BC$1401,MATCH($A408,'Member Census'!$A$23:$A$1401,FALSE),MATCH(O$1,'Member Census'!$B$22:$BC$22,FALSE))))</f>
        <v/>
      </c>
      <c r="P408" s="7" t="str">
        <f>TRIM(IF(TRIM(INDEX('Member Census'!$B$23:$BC$1401,MATCH($A408,'Member Census'!$A$23:$A$1401,FALSE),MATCH(P$1,'Member Census'!$B$22:$BC$22,FALSE)))="",IF(AND(TRIM($E408)&lt;&gt;"",$D408&gt;1),P407,""),INDEX('Member Census'!$B$23:$BC$1401,MATCH($A408,'Member Census'!$A$23:$A$1401,FALSE),MATCH(P$1,'Member Census'!$B$22:$BC$22,FALSE))))</f>
        <v/>
      </c>
      <c r="Q408" s="7"/>
    </row>
    <row r="409" spans="1:17" x14ac:dyDescent="0.3">
      <c r="A409" s="1">
        <f t="shared" si="25"/>
        <v>402</v>
      </c>
      <c r="B409" s="3"/>
      <c r="C409" s="7" t="str">
        <f t="shared" si="26"/>
        <v/>
      </c>
      <c r="D409" s="7" t="str">
        <f t="shared" si="24"/>
        <v/>
      </c>
      <c r="E409" s="9" t="str">
        <f>IF(TRIM(INDEX('Member Census'!$B$23:$BC$1401,MATCH($A409,'Member Census'!$A$23:$A$1401,FALSE),MATCH(E$1,'Member Census'!$B$22:$BC$22,FALSE)))="","",VLOOKUP(INDEX('Member Census'!$B$23:$BC$1401,MATCH($A409,'Member Census'!$A$23:$A$1401,FALSE),MATCH(E$1,'Member Census'!$B$22:$BC$22,FALSE)),Key!$A$2:$B$27,2,FALSE))</f>
        <v/>
      </c>
      <c r="F409" s="10" t="str">
        <f>IF(TRIM(INDEX('Member Census'!$B$23:$BC$1401,MATCH($A409,'Member Census'!$A$23:$A$1401,FALSE),MATCH(F$1,'Member Census'!$B$22:$BC$22,FALSE)))="","",TEXT(TRIM(INDEX('Member Census'!$B$23:$BC$1401,MATCH($A409,'Member Census'!$A$23:$A$1401,FALSE),MATCH(F$1,'Member Census'!$B$22:$BC$22,FALSE))),"mmddyyyy"))</f>
        <v/>
      </c>
      <c r="G409" s="7" t="str">
        <f>IF(TRIM($E409)&lt;&gt;"",IF($D409=1,IFERROR(VLOOKUP(INDEX('Member Census'!$B$23:$BC$1401,MATCH($A409,'Member Census'!$A$23:$A$1401,FALSE),MATCH(G$1,'Member Census'!$B$22:$BC$22,FALSE)),Key!$C$2:$F$29,4,FALSE),""),G408),"")</f>
        <v/>
      </c>
      <c r="H409" s="7" t="str">
        <f>IF(TRIM($E409)&lt;&gt;"",IF($D409=1,IF(TRIM(INDEX('Member Census'!$B$23:$BC$1401,MATCH($A409,'Member Census'!$A$23:$A$1401,FALSE),MATCH(H$1,'Member Census'!$B$22:$BC$22,FALSE)))="",$G409,IFERROR(VLOOKUP(INDEX('Member Census'!$B$23:$BC$1401,MATCH($A409,'Member Census'!$A$23:$A$1401,FALSE),MATCH(H$1,'Member Census'!$B$22:$BC$22,FALSE)),Key!$D$2:$F$29,3,FALSE),"")),H408),"")</f>
        <v/>
      </c>
      <c r="I409" s="7" t="str">
        <f>IF(TRIM(INDEX('Member Census'!$B$23:$BC$1401,MATCH($A409,'Member Census'!$A$23:$A$1401,FALSE),MATCH(I$1,'Member Census'!$B$22:$BC$22,FALSE)))="","",INDEX('Member Census'!$B$23:$BC$1401,MATCH($A409,'Member Census'!$A$23:$A$1401,FALSE),MATCH(I$1,'Member Census'!$B$22:$BC$22,FALSE)))</f>
        <v/>
      </c>
      <c r="J409" s="7"/>
      <c r="K409" s="7" t="str">
        <f>LEFT(TRIM(IF(TRIM(INDEX('Member Census'!$B$23:$BC$1401,MATCH($A409,'Member Census'!$A$23:$A$1401,FALSE),MATCH(K$1,'Member Census'!$B$22:$BC$22,FALSE)))="",IF(AND(TRIM($E409)&lt;&gt;"",$D409&gt;1),K408,""),INDEX('Member Census'!$B$23:$BC$1401,MATCH($A409,'Member Census'!$A$23:$A$1401,FALSE),MATCH(K$1,'Member Census'!$B$22:$BC$22,FALSE)))),5)</f>
        <v/>
      </c>
      <c r="L409" s="7" t="str">
        <f t="shared" si="27"/>
        <v/>
      </c>
      <c r="M409" s="7" t="str">
        <f>IF(TRIM($E409)&lt;&gt;"",TRIM(IF(TRIM(INDEX('Member Census'!$B$23:$BC$1401,MATCH($A409,'Member Census'!$A$23:$A$1401,FALSE),MATCH(M$1,'Member Census'!$B$22:$BC$22,FALSE)))="",IF(AND(TRIM($E409)&lt;&gt;"",$D409&gt;1),M408,"N"),INDEX('Member Census'!$B$23:$BC$1401,MATCH($A409,'Member Census'!$A$23:$A$1401,FALSE),MATCH(M$1,'Member Census'!$B$22:$BC$22,FALSE)))),"")</f>
        <v/>
      </c>
      <c r="N409" s="7"/>
      <c r="O409" s="7" t="str">
        <f>TRIM(IF(TRIM(INDEX('Member Census'!$B$23:$BC$1401,MATCH($A409,'Member Census'!$A$23:$A$1401,FALSE),MATCH(O$1,'Member Census'!$B$22:$BC$22,FALSE)))="",IF(AND(TRIM($E409)&lt;&gt;"",$D409&gt;1),O408,""),INDEX('Member Census'!$B$23:$BC$1401,MATCH($A409,'Member Census'!$A$23:$A$1401,FALSE),MATCH(O$1,'Member Census'!$B$22:$BC$22,FALSE))))</f>
        <v/>
      </c>
      <c r="P409" s="7" t="str">
        <f>TRIM(IF(TRIM(INDEX('Member Census'!$B$23:$BC$1401,MATCH($A409,'Member Census'!$A$23:$A$1401,FALSE),MATCH(P$1,'Member Census'!$B$22:$BC$22,FALSE)))="",IF(AND(TRIM($E409)&lt;&gt;"",$D409&gt;1),P408,""),INDEX('Member Census'!$B$23:$BC$1401,MATCH($A409,'Member Census'!$A$23:$A$1401,FALSE),MATCH(P$1,'Member Census'!$B$22:$BC$22,FALSE))))</f>
        <v/>
      </c>
      <c r="Q409" s="7"/>
    </row>
    <row r="410" spans="1:17" x14ac:dyDescent="0.3">
      <c r="A410" s="1">
        <f t="shared" si="25"/>
        <v>403</v>
      </c>
      <c r="B410" s="3"/>
      <c r="C410" s="7" t="str">
        <f t="shared" si="26"/>
        <v/>
      </c>
      <c r="D410" s="7" t="str">
        <f t="shared" si="24"/>
        <v/>
      </c>
      <c r="E410" s="9" t="str">
        <f>IF(TRIM(INDEX('Member Census'!$B$23:$BC$1401,MATCH($A410,'Member Census'!$A$23:$A$1401,FALSE),MATCH(E$1,'Member Census'!$B$22:$BC$22,FALSE)))="","",VLOOKUP(INDEX('Member Census'!$B$23:$BC$1401,MATCH($A410,'Member Census'!$A$23:$A$1401,FALSE),MATCH(E$1,'Member Census'!$B$22:$BC$22,FALSE)),Key!$A$2:$B$27,2,FALSE))</f>
        <v/>
      </c>
      <c r="F410" s="10" t="str">
        <f>IF(TRIM(INDEX('Member Census'!$B$23:$BC$1401,MATCH($A410,'Member Census'!$A$23:$A$1401,FALSE),MATCH(F$1,'Member Census'!$B$22:$BC$22,FALSE)))="","",TEXT(TRIM(INDEX('Member Census'!$B$23:$BC$1401,MATCH($A410,'Member Census'!$A$23:$A$1401,FALSE),MATCH(F$1,'Member Census'!$B$22:$BC$22,FALSE))),"mmddyyyy"))</f>
        <v/>
      </c>
      <c r="G410" s="7" t="str">
        <f>IF(TRIM($E410)&lt;&gt;"",IF($D410=1,IFERROR(VLOOKUP(INDEX('Member Census'!$B$23:$BC$1401,MATCH($A410,'Member Census'!$A$23:$A$1401,FALSE),MATCH(G$1,'Member Census'!$B$22:$BC$22,FALSE)),Key!$C$2:$F$29,4,FALSE),""),G409),"")</f>
        <v/>
      </c>
      <c r="H410" s="7" t="str">
        <f>IF(TRIM($E410)&lt;&gt;"",IF($D410=1,IF(TRIM(INDEX('Member Census'!$B$23:$BC$1401,MATCH($A410,'Member Census'!$A$23:$A$1401,FALSE),MATCH(H$1,'Member Census'!$B$22:$BC$22,FALSE)))="",$G410,IFERROR(VLOOKUP(INDEX('Member Census'!$B$23:$BC$1401,MATCH($A410,'Member Census'!$A$23:$A$1401,FALSE),MATCH(H$1,'Member Census'!$B$22:$BC$22,FALSE)),Key!$D$2:$F$29,3,FALSE),"")),H409),"")</f>
        <v/>
      </c>
      <c r="I410" s="7" t="str">
        <f>IF(TRIM(INDEX('Member Census'!$B$23:$BC$1401,MATCH($A410,'Member Census'!$A$23:$A$1401,FALSE),MATCH(I$1,'Member Census'!$B$22:$BC$22,FALSE)))="","",INDEX('Member Census'!$B$23:$BC$1401,MATCH($A410,'Member Census'!$A$23:$A$1401,FALSE),MATCH(I$1,'Member Census'!$B$22:$BC$22,FALSE)))</f>
        <v/>
      </c>
      <c r="J410" s="7"/>
      <c r="K410" s="7" t="str">
        <f>LEFT(TRIM(IF(TRIM(INDEX('Member Census'!$B$23:$BC$1401,MATCH($A410,'Member Census'!$A$23:$A$1401,FALSE),MATCH(K$1,'Member Census'!$B$22:$BC$22,FALSE)))="",IF(AND(TRIM($E410)&lt;&gt;"",$D410&gt;1),K409,""),INDEX('Member Census'!$B$23:$BC$1401,MATCH($A410,'Member Census'!$A$23:$A$1401,FALSE),MATCH(K$1,'Member Census'!$B$22:$BC$22,FALSE)))),5)</f>
        <v/>
      </c>
      <c r="L410" s="7" t="str">
        <f t="shared" si="27"/>
        <v/>
      </c>
      <c r="M410" s="7" t="str">
        <f>IF(TRIM($E410)&lt;&gt;"",TRIM(IF(TRIM(INDEX('Member Census'!$B$23:$BC$1401,MATCH($A410,'Member Census'!$A$23:$A$1401,FALSE),MATCH(M$1,'Member Census'!$B$22:$BC$22,FALSE)))="",IF(AND(TRIM($E410)&lt;&gt;"",$D410&gt;1),M409,"N"),INDEX('Member Census'!$B$23:$BC$1401,MATCH($A410,'Member Census'!$A$23:$A$1401,FALSE),MATCH(M$1,'Member Census'!$B$22:$BC$22,FALSE)))),"")</f>
        <v/>
      </c>
      <c r="N410" s="7"/>
      <c r="O410" s="7" t="str">
        <f>TRIM(IF(TRIM(INDEX('Member Census'!$B$23:$BC$1401,MATCH($A410,'Member Census'!$A$23:$A$1401,FALSE),MATCH(O$1,'Member Census'!$B$22:$BC$22,FALSE)))="",IF(AND(TRIM($E410)&lt;&gt;"",$D410&gt;1),O409,""),INDEX('Member Census'!$B$23:$BC$1401,MATCH($A410,'Member Census'!$A$23:$A$1401,FALSE),MATCH(O$1,'Member Census'!$B$22:$BC$22,FALSE))))</f>
        <v/>
      </c>
      <c r="P410" s="7" t="str">
        <f>TRIM(IF(TRIM(INDEX('Member Census'!$B$23:$BC$1401,MATCH($A410,'Member Census'!$A$23:$A$1401,FALSE),MATCH(P$1,'Member Census'!$B$22:$BC$22,FALSE)))="",IF(AND(TRIM($E410)&lt;&gt;"",$D410&gt;1),P409,""),INDEX('Member Census'!$B$23:$BC$1401,MATCH($A410,'Member Census'!$A$23:$A$1401,FALSE),MATCH(P$1,'Member Census'!$B$22:$BC$22,FALSE))))</f>
        <v/>
      </c>
      <c r="Q410" s="7"/>
    </row>
    <row r="411" spans="1:17" x14ac:dyDescent="0.3">
      <c r="A411" s="1">
        <f t="shared" si="25"/>
        <v>404</v>
      </c>
      <c r="B411" s="3"/>
      <c r="C411" s="7" t="str">
        <f t="shared" si="26"/>
        <v/>
      </c>
      <c r="D411" s="7" t="str">
        <f t="shared" si="24"/>
        <v/>
      </c>
      <c r="E411" s="9" t="str">
        <f>IF(TRIM(INDEX('Member Census'!$B$23:$BC$1401,MATCH($A411,'Member Census'!$A$23:$A$1401,FALSE),MATCH(E$1,'Member Census'!$B$22:$BC$22,FALSE)))="","",VLOOKUP(INDEX('Member Census'!$B$23:$BC$1401,MATCH($A411,'Member Census'!$A$23:$A$1401,FALSE),MATCH(E$1,'Member Census'!$B$22:$BC$22,FALSE)),Key!$A$2:$B$27,2,FALSE))</f>
        <v/>
      </c>
      <c r="F411" s="10" t="str">
        <f>IF(TRIM(INDEX('Member Census'!$B$23:$BC$1401,MATCH($A411,'Member Census'!$A$23:$A$1401,FALSE),MATCH(F$1,'Member Census'!$B$22:$BC$22,FALSE)))="","",TEXT(TRIM(INDEX('Member Census'!$B$23:$BC$1401,MATCH($A411,'Member Census'!$A$23:$A$1401,FALSE),MATCH(F$1,'Member Census'!$B$22:$BC$22,FALSE))),"mmddyyyy"))</f>
        <v/>
      </c>
      <c r="G411" s="7" t="str">
        <f>IF(TRIM($E411)&lt;&gt;"",IF($D411=1,IFERROR(VLOOKUP(INDEX('Member Census'!$B$23:$BC$1401,MATCH($A411,'Member Census'!$A$23:$A$1401,FALSE),MATCH(G$1,'Member Census'!$B$22:$BC$22,FALSE)),Key!$C$2:$F$29,4,FALSE),""),G410),"")</f>
        <v/>
      </c>
      <c r="H411" s="7" t="str">
        <f>IF(TRIM($E411)&lt;&gt;"",IF($D411=1,IF(TRIM(INDEX('Member Census'!$B$23:$BC$1401,MATCH($A411,'Member Census'!$A$23:$A$1401,FALSE),MATCH(H$1,'Member Census'!$B$22:$BC$22,FALSE)))="",$G411,IFERROR(VLOOKUP(INDEX('Member Census'!$B$23:$BC$1401,MATCH($A411,'Member Census'!$A$23:$A$1401,FALSE),MATCH(H$1,'Member Census'!$B$22:$BC$22,FALSE)),Key!$D$2:$F$29,3,FALSE),"")),H410),"")</f>
        <v/>
      </c>
      <c r="I411" s="7" t="str">
        <f>IF(TRIM(INDEX('Member Census'!$B$23:$BC$1401,MATCH($A411,'Member Census'!$A$23:$A$1401,FALSE),MATCH(I$1,'Member Census'!$B$22:$BC$22,FALSE)))="","",INDEX('Member Census'!$B$23:$BC$1401,MATCH($A411,'Member Census'!$A$23:$A$1401,FALSE),MATCH(I$1,'Member Census'!$B$22:$BC$22,FALSE)))</f>
        <v/>
      </c>
      <c r="J411" s="7"/>
      <c r="K411" s="7" t="str">
        <f>LEFT(TRIM(IF(TRIM(INDEX('Member Census'!$B$23:$BC$1401,MATCH($A411,'Member Census'!$A$23:$A$1401,FALSE),MATCH(K$1,'Member Census'!$B$22:$BC$22,FALSE)))="",IF(AND(TRIM($E411)&lt;&gt;"",$D411&gt;1),K410,""),INDEX('Member Census'!$B$23:$BC$1401,MATCH($A411,'Member Census'!$A$23:$A$1401,FALSE),MATCH(K$1,'Member Census'!$B$22:$BC$22,FALSE)))),5)</f>
        <v/>
      </c>
      <c r="L411" s="7" t="str">
        <f t="shared" si="27"/>
        <v/>
      </c>
      <c r="M411" s="7" t="str">
        <f>IF(TRIM($E411)&lt;&gt;"",TRIM(IF(TRIM(INDEX('Member Census'!$B$23:$BC$1401,MATCH($A411,'Member Census'!$A$23:$A$1401,FALSE),MATCH(M$1,'Member Census'!$B$22:$BC$22,FALSE)))="",IF(AND(TRIM($E411)&lt;&gt;"",$D411&gt;1),M410,"N"),INDEX('Member Census'!$B$23:$BC$1401,MATCH($A411,'Member Census'!$A$23:$A$1401,FALSE),MATCH(M$1,'Member Census'!$B$22:$BC$22,FALSE)))),"")</f>
        <v/>
      </c>
      <c r="N411" s="7"/>
      <c r="O411" s="7" t="str">
        <f>TRIM(IF(TRIM(INDEX('Member Census'!$B$23:$BC$1401,MATCH($A411,'Member Census'!$A$23:$A$1401,FALSE),MATCH(O$1,'Member Census'!$B$22:$BC$22,FALSE)))="",IF(AND(TRIM($E411)&lt;&gt;"",$D411&gt;1),O410,""),INDEX('Member Census'!$B$23:$BC$1401,MATCH($A411,'Member Census'!$A$23:$A$1401,FALSE),MATCH(O$1,'Member Census'!$B$22:$BC$22,FALSE))))</f>
        <v/>
      </c>
      <c r="P411" s="7" t="str">
        <f>TRIM(IF(TRIM(INDEX('Member Census'!$B$23:$BC$1401,MATCH($A411,'Member Census'!$A$23:$A$1401,FALSE),MATCH(P$1,'Member Census'!$B$22:$BC$22,FALSE)))="",IF(AND(TRIM($E411)&lt;&gt;"",$D411&gt;1),P410,""),INDEX('Member Census'!$B$23:$BC$1401,MATCH($A411,'Member Census'!$A$23:$A$1401,FALSE),MATCH(P$1,'Member Census'!$B$22:$BC$22,FALSE))))</f>
        <v/>
      </c>
      <c r="Q411" s="7"/>
    </row>
    <row r="412" spans="1:17" x14ac:dyDescent="0.3">
      <c r="A412" s="1">
        <f t="shared" si="25"/>
        <v>405</v>
      </c>
      <c r="B412" s="3"/>
      <c r="C412" s="7" t="str">
        <f t="shared" si="26"/>
        <v/>
      </c>
      <c r="D412" s="7" t="str">
        <f t="shared" si="24"/>
        <v/>
      </c>
      <c r="E412" s="9" t="str">
        <f>IF(TRIM(INDEX('Member Census'!$B$23:$BC$1401,MATCH($A412,'Member Census'!$A$23:$A$1401,FALSE),MATCH(E$1,'Member Census'!$B$22:$BC$22,FALSE)))="","",VLOOKUP(INDEX('Member Census'!$B$23:$BC$1401,MATCH($A412,'Member Census'!$A$23:$A$1401,FALSE),MATCH(E$1,'Member Census'!$B$22:$BC$22,FALSE)),Key!$A$2:$B$27,2,FALSE))</f>
        <v/>
      </c>
      <c r="F412" s="10" t="str">
        <f>IF(TRIM(INDEX('Member Census'!$B$23:$BC$1401,MATCH($A412,'Member Census'!$A$23:$A$1401,FALSE),MATCH(F$1,'Member Census'!$B$22:$BC$22,FALSE)))="","",TEXT(TRIM(INDEX('Member Census'!$B$23:$BC$1401,MATCH($A412,'Member Census'!$A$23:$A$1401,FALSE),MATCH(F$1,'Member Census'!$B$22:$BC$22,FALSE))),"mmddyyyy"))</f>
        <v/>
      </c>
      <c r="G412" s="7" t="str">
        <f>IF(TRIM($E412)&lt;&gt;"",IF($D412=1,IFERROR(VLOOKUP(INDEX('Member Census'!$B$23:$BC$1401,MATCH($A412,'Member Census'!$A$23:$A$1401,FALSE),MATCH(G$1,'Member Census'!$B$22:$BC$22,FALSE)),Key!$C$2:$F$29,4,FALSE),""),G411),"")</f>
        <v/>
      </c>
      <c r="H412" s="7" t="str">
        <f>IF(TRIM($E412)&lt;&gt;"",IF($D412=1,IF(TRIM(INDEX('Member Census'!$B$23:$BC$1401,MATCH($A412,'Member Census'!$A$23:$A$1401,FALSE),MATCH(H$1,'Member Census'!$B$22:$BC$22,FALSE)))="",$G412,IFERROR(VLOOKUP(INDEX('Member Census'!$B$23:$BC$1401,MATCH($A412,'Member Census'!$A$23:$A$1401,FALSE),MATCH(H$1,'Member Census'!$B$22:$BC$22,FALSE)),Key!$D$2:$F$29,3,FALSE),"")),H411),"")</f>
        <v/>
      </c>
      <c r="I412" s="7" t="str">
        <f>IF(TRIM(INDEX('Member Census'!$B$23:$BC$1401,MATCH($A412,'Member Census'!$A$23:$A$1401,FALSE),MATCH(I$1,'Member Census'!$B$22:$BC$22,FALSE)))="","",INDEX('Member Census'!$B$23:$BC$1401,MATCH($A412,'Member Census'!$A$23:$A$1401,FALSE),MATCH(I$1,'Member Census'!$B$22:$BC$22,FALSE)))</f>
        <v/>
      </c>
      <c r="J412" s="7"/>
      <c r="K412" s="7" t="str">
        <f>LEFT(TRIM(IF(TRIM(INDEX('Member Census'!$B$23:$BC$1401,MATCH($A412,'Member Census'!$A$23:$A$1401,FALSE),MATCH(K$1,'Member Census'!$B$22:$BC$22,FALSE)))="",IF(AND(TRIM($E412)&lt;&gt;"",$D412&gt;1),K411,""),INDEX('Member Census'!$B$23:$BC$1401,MATCH($A412,'Member Census'!$A$23:$A$1401,FALSE),MATCH(K$1,'Member Census'!$B$22:$BC$22,FALSE)))),5)</f>
        <v/>
      </c>
      <c r="L412" s="7" t="str">
        <f t="shared" si="27"/>
        <v/>
      </c>
      <c r="M412" s="7" t="str">
        <f>IF(TRIM($E412)&lt;&gt;"",TRIM(IF(TRIM(INDEX('Member Census'!$B$23:$BC$1401,MATCH($A412,'Member Census'!$A$23:$A$1401,FALSE),MATCH(M$1,'Member Census'!$B$22:$BC$22,FALSE)))="",IF(AND(TRIM($E412)&lt;&gt;"",$D412&gt;1),M411,"N"),INDEX('Member Census'!$B$23:$BC$1401,MATCH($A412,'Member Census'!$A$23:$A$1401,FALSE),MATCH(M$1,'Member Census'!$B$22:$BC$22,FALSE)))),"")</f>
        <v/>
      </c>
      <c r="N412" s="7"/>
      <c r="O412" s="7" t="str">
        <f>TRIM(IF(TRIM(INDEX('Member Census'!$B$23:$BC$1401,MATCH($A412,'Member Census'!$A$23:$A$1401,FALSE),MATCH(O$1,'Member Census'!$B$22:$BC$22,FALSE)))="",IF(AND(TRIM($E412)&lt;&gt;"",$D412&gt;1),O411,""),INDEX('Member Census'!$B$23:$BC$1401,MATCH($A412,'Member Census'!$A$23:$A$1401,FALSE),MATCH(O$1,'Member Census'!$B$22:$BC$22,FALSE))))</f>
        <v/>
      </c>
      <c r="P412" s="7" t="str">
        <f>TRIM(IF(TRIM(INDEX('Member Census'!$B$23:$BC$1401,MATCH($A412,'Member Census'!$A$23:$A$1401,FALSE),MATCH(P$1,'Member Census'!$B$22:$BC$22,FALSE)))="",IF(AND(TRIM($E412)&lt;&gt;"",$D412&gt;1),P411,""),INDEX('Member Census'!$B$23:$BC$1401,MATCH($A412,'Member Census'!$A$23:$A$1401,FALSE),MATCH(P$1,'Member Census'!$B$22:$BC$22,FALSE))))</f>
        <v/>
      </c>
      <c r="Q412" s="7"/>
    </row>
    <row r="413" spans="1:17" x14ac:dyDescent="0.3">
      <c r="A413" s="1">
        <f t="shared" si="25"/>
        <v>406</v>
      </c>
      <c r="B413" s="3"/>
      <c r="C413" s="7" t="str">
        <f t="shared" si="26"/>
        <v/>
      </c>
      <c r="D413" s="7" t="str">
        <f t="shared" si="24"/>
        <v/>
      </c>
      <c r="E413" s="9" t="str">
        <f>IF(TRIM(INDEX('Member Census'!$B$23:$BC$1401,MATCH($A413,'Member Census'!$A$23:$A$1401,FALSE),MATCH(E$1,'Member Census'!$B$22:$BC$22,FALSE)))="","",VLOOKUP(INDEX('Member Census'!$B$23:$BC$1401,MATCH($A413,'Member Census'!$A$23:$A$1401,FALSE),MATCH(E$1,'Member Census'!$B$22:$BC$22,FALSE)),Key!$A$2:$B$27,2,FALSE))</f>
        <v/>
      </c>
      <c r="F413" s="10" t="str">
        <f>IF(TRIM(INDEX('Member Census'!$B$23:$BC$1401,MATCH($A413,'Member Census'!$A$23:$A$1401,FALSE),MATCH(F$1,'Member Census'!$B$22:$BC$22,FALSE)))="","",TEXT(TRIM(INDEX('Member Census'!$B$23:$BC$1401,MATCH($A413,'Member Census'!$A$23:$A$1401,FALSE),MATCH(F$1,'Member Census'!$B$22:$BC$22,FALSE))),"mmddyyyy"))</f>
        <v/>
      </c>
      <c r="G413" s="7" t="str">
        <f>IF(TRIM($E413)&lt;&gt;"",IF($D413=1,IFERROR(VLOOKUP(INDEX('Member Census'!$B$23:$BC$1401,MATCH($A413,'Member Census'!$A$23:$A$1401,FALSE),MATCH(G$1,'Member Census'!$B$22:$BC$22,FALSE)),Key!$C$2:$F$29,4,FALSE),""),G412),"")</f>
        <v/>
      </c>
      <c r="H413" s="7" t="str">
        <f>IF(TRIM($E413)&lt;&gt;"",IF($D413=1,IF(TRIM(INDEX('Member Census'!$B$23:$BC$1401,MATCH($A413,'Member Census'!$A$23:$A$1401,FALSE),MATCH(H$1,'Member Census'!$B$22:$BC$22,FALSE)))="",$G413,IFERROR(VLOOKUP(INDEX('Member Census'!$B$23:$BC$1401,MATCH($A413,'Member Census'!$A$23:$A$1401,FALSE),MATCH(H$1,'Member Census'!$B$22:$BC$22,FALSE)),Key!$D$2:$F$29,3,FALSE),"")),H412),"")</f>
        <v/>
      </c>
      <c r="I413" s="7" t="str">
        <f>IF(TRIM(INDEX('Member Census'!$B$23:$BC$1401,MATCH($A413,'Member Census'!$A$23:$A$1401,FALSE),MATCH(I$1,'Member Census'!$B$22:$BC$22,FALSE)))="","",INDEX('Member Census'!$B$23:$BC$1401,MATCH($A413,'Member Census'!$A$23:$A$1401,FALSE),MATCH(I$1,'Member Census'!$B$22:$BC$22,FALSE)))</f>
        <v/>
      </c>
      <c r="J413" s="7"/>
      <c r="K413" s="7" t="str">
        <f>LEFT(TRIM(IF(TRIM(INDEX('Member Census'!$B$23:$BC$1401,MATCH($A413,'Member Census'!$A$23:$A$1401,FALSE),MATCH(K$1,'Member Census'!$B$22:$BC$22,FALSE)))="",IF(AND(TRIM($E413)&lt;&gt;"",$D413&gt;1),K412,""),INDEX('Member Census'!$B$23:$BC$1401,MATCH($A413,'Member Census'!$A$23:$A$1401,FALSE),MATCH(K$1,'Member Census'!$B$22:$BC$22,FALSE)))),5)</f>
        <v/>
      </c>
      <c r="L413" s="7" t="str">
        <f t="shared" si="27"/>
        <v/>
      </c>
      <c r="M413" s="7" t="str">
        <f>IF(TRIM($E413)&lt;&gt;"",TRIM(IF(TRIM(INDEX('Member Census'!$B$23:$BC$1401,MATCH($A413,'Member Census'!$A$23:$A$1401,FALSE),MATCH(M$1,'Member Census'!$B$22:$BC$22,FALSE)))="",IF(AND(TRIM($E413)&lt;&gt;"",$D413&gt;1),M412,"N"),INDEX('Member Census'!$B$23:$BC$1401,MATCH($A413,'Member Census'!$A$23:$A$1401,FALSE),MATCH(M$1,'Member Census'!$B$22:$BC$22,FALSE)))),"")</f>
        <v/>
      </c>
      <c r="N413" s="7"/>
      <c r="O413" s="7" t="str">
        <f>TRIM(IF(TRIM(INDEX('Member Census'!$B$23:$BC$1401,MATCH($A413,'Member Census'!$A$23:$A$1401,FALSE),MATCH(O$1,'Member Census'!$B$22:$BC$22,FALSE)))="",IF(AND(TRIM($E413)&lt;&gt;"",$D413&gt;1),O412,""),INDEX('Member Census'!$B$23:$BC$1401,MATCH($A413,'Member Census'!$A$23:$A$1401,FALSE),MATCH(O$1,'Member Census'!$B$22:$BC$22,FALSE))))</f>
        <v/>
      </c>
      <c r="P413" s="7" t="str">
        <f>TRIM(IF(TRIM(INDEX('Member Census'!$B$23:$BC$1401,MATCH($A413,'Member Census'!$A$23:$A$1401,FALSE),MATCH(P$1,'Member Census'!$B$22:$BC$22,FALSE)))="",IF(AND(TRIM($E413)&lt;&gt;"",$D413&gt;1),P412,""),INDEX('Member Census'!$B$23:$BC$1401,MATCH($A413,'Member Census'!$A$23:$A$1401,FALSE),MATCH(P$1,'Member Census'!$B$22:$BC$22,FALSE))))</f>
        <v/>
      </c>
      <c r="Q413" s="7"/>
    </row>
    <row r="414" spans="1:17" x14ac:dyDescent="0.3">
      <c r="A414" s="1">
        <f t="shared" si="25"/>
        <v>407</v>
      </c>
      <c r="B414" s="3"/>
      <c r="C414" s="7" t="str">
        <f t="shared" si="26"/>
        <v/>
      </c>
      <c r="D414" s="7" t="str">
        <f t="shared" si="24"/>
        <v/>
      </c>
      <c r="E414" s="9" t="str">
        <f>IF(TRIM(INDEX('Member Census'!$B$23:$BC$1401,MATCH($A414,'Member Census'!$A$23:$A$1401,FALSE),MATCH(E$1,'Member Census'!$B$22:$BC$22,FALSE)))="","",VLOOKUP(INDEX('Member Census'!$B$23:$BC$1401,MATCH($A414,'Member Census'!$A$23:$A$1401,FALSE),MATCH(E$1,'Member Census'!$B$22:$BC$22,FALSE)),Key!$A$2:$B$27,2,FALSE))</f>
        <v/>
      </c>
      <c r="F414" s="10" t="str">
        <f>IF(TRIM(INDEX('Member Census'!$B$23:$BC$1401,MATCH($A414,'Member Census'!$A$23:$A$1401,FALSE),MATCH(F$1,'Member Census'!$B$22:$BC$22,FALSE)))="","",TEXT(TRIM(INDEX('Member Census'!$B$23:$BC$1401,MATCH($A414,'Member Census'!$A$23:$A$1401,FALSE),MATCH(F$1,'Member Census'!$B$22:$BC$22,FALSE))),"mmddyyyy"))</f>
        <v/>
      </c>
      <c r="G414" s="7" t="str">
        <f>IF(TRIM($E414)&lt;&gt;"",IF($D414=1,IFERROR(VLOOKUP(INDEX('Member Census'!$B$23:$BC$1401,MATCH($A414,'Member Census'!$A$23:$A$1401,FALSE),MATCH(G$1,'Member Census'!$B$22:$BC$22,FALSE)),Key!$C$2:$F$29,4,FALSE),""),G413),"")</f>
        <v/>
      </c>
      <c r="H414" s="7" t="str">
        <f>IF(TRIM($E414)&lt;&gt;"",IF($D414=1,IF(TRIM(INDEX('Member Census'!$B$23:$BC$1401,MATCH($A414,'Member Census'!$A$23:$A$1401,FALSE),MATCH(H$1,'Member Census'!$B$22:$BC$22,FALSE)))="",$G414,IFERROR(VLOOKUP(INDEX('Member Census'!$B$23:$BC$1401,MATCH($A414,'Member Census'!$A$23:$A$1401,FALSE),MATCH(H$1,'Member Census'!$B$22:$BC$22,FALSE)),Key!$D$2:$F$29,3,FALSE),"")),H413),"")</f>
        <v/>
      </c>
      <c r="I414" s="7" t="str">
        <f>IF(TRIM(INDEX('Member Census'!$B$23:$BC$1401,MATCH($A414,'Member Census'!$A$23:$A$1401,FALSE),MATCH(I$1,'Member Census'!$B$22:$BC$22,FALSE)))="","",INDEX('Member Census'!$B$23:$BC$1401,MATCH($A414,'Member Census'!$A$23:$A$1401,FALSE),MATCH(I$1,'Member Census'!$B$22:$BC$22,FALSE)))</f>
        <v/>
      </c>
      <c r="J414" s="7"/>
      <c r="K414" s="7" t="str">
        <f>LEFT(TRIM(IF(TRIM(INDEX('Member Census'!$B$23:$BC$1401,MATCH($A414,'Member Census'!$A$23:$A$1401,FALSE),MATCH(K$1,'Member Census'!$B$22:$BC$22,FALSE)))="",IF(AND(TRIM($E414)&lt;&gt;"",$D414&gt;1),K413,""),INDEX('Member Census'!$B$23:$BC$1401,MATCH($A414,'Member Census'!$A$23:$A$1401,FALSE),MATCH(K$1,'Member Census'!$B$22:$BC$22,FALSE)))),5)</f>
        <v/>
      </c>
      <c r="L414" s="7" t="str">
        <f t="shared" si="27"/>
        <v/>
      </c>
      <c r="M414" s="7" t="str">
        <f>IF(TRIM($E414)&lt;&gt;"",TRIM(IF(TRIM(INDEX('Member Census'!$B$23:$BC$1401,MATCH($A414,'Member Census'!$A$23:$A$1401,FALSE),MATCH(M$1,'Member Census'!$B$22:$BC$22,FALSE)))="",IF(AND(TRIM($E414)&lt;&gt;"",$D414&gt;1),M413,"N"),INDEX('Member Census'!$B$23:$BC$1401,MATCH($A414,'Member Census'!$A$23:$A$1401,FALSE),MATCH(M$1,'Member Census'!$B$22:$BC$22,FALSE)))),"")</f>
        <v/>
      </c>
      <c r="N414" s="7"/>
      <c r="O414" s="7" t="str">
        <f>TRIM(IF(TRIM(INDEX('Member Census'!$B$23:$BC$1401,MATCH($A414,'Member Census'!$A$23:$A$1401,FALSE),MATCH(O$1,'Member Census'!$B$22:$BC$22,FALSE)))="",IF(AND(TRIM($E414)&lt;&gt;"",$D414&gt;1),O413,""),INDEX('Member Census'!$B$23:$BC$1401,MATCH($A414,'Member Census'!$A$23:$A$1401,FALSE),MATCH(O$1,'Member Census'!$B$22:$BC$22,FALSE))))</f>
        <v/>
      </c>
      <c r="P414" s="7" t="str">
        <f>TRIM(IF(TRIM(INDEX('Member Census'!$B$23:$BC$1401,MATCH($A414,'Member Census'!$A$23:$A$1401,FALSE),MATCH(P$1,'Member Census'!$B$22:$BC$22,FALSE)))="",IF(AND(TRIM($E414)&lt;&gt;"",$D414&gt;1),P413,""),INDEX('Member Census'!$B$23:$BC$1401,MATCH($A414,'Member Census'!$A$23:$A$1401,FALSE),MATCH(P$1,'Member Census'!$B$22:$BC$22,FALSE))))</f>
        <v/>
      </c>
      <c r="Q414" s="7"/>
    </row>
    <row r="415" spans="1:17" x14ac:dyDescent="0.3">
      <c r="A415" s="1">
        <f t="shared" si="25"/>
        <v>408</v>
      </c>
      <c r="B415" s="3"/>
      <c r="C415" s="7" t="str">
        <f t="shared" si="26"/>
        <v/>
      </c>
      <c r="D415" s="7" t="str">
        <f t="shared" si="24"/>
        <v/>
      </c>
      <c r="E415" s="9" t="str">
        <f>IF(TRIM(INDEX('Member Census'!$B$23:$BC$1401,MATCH($A415,'Member Census'!$A$23:$A$1401,FALSE),MATCH(E$1,'Member Census'!$B$22:$BC$22,FALSE)))="","",VLOOKUP(INDEX('Member Census'!$B$23:$BC$1401,MATCH($A415,'Member Census'!$A$23:$A$1401,FALSE),MATCH(E$1,'Member Census'!$B$22:$BC$22,FALSE)),Key!$A$2:$B$27,2,FALSE))</f>
        <v/>
      </c>
      <c r="F415" s="10" t="str">
        <f>IF(TRIM(INDEX('Member Census'!$B$23:$BC$1401,MATCH($A415,'Member Census'!$A$23:$A$1401,FALSE),MATCH(F$1,'Member Census'!$B$22:$BC$22,FALSE)))="","",TEXT(TRIM(INDEX('Member Census'!$B$23:$BC$1401,MATCH($A415,'Member Census'!$A$23:$A$1401,FALSE),MATCH(F$1,'Member Census'!$B$22:$BC$22,FALSE))),"mmddyyyy"))</f>
        <v/>
      </c>
      <c r="G415" s="7" t="str">
        <f>IF(TRIM($E415)&lt;&gt;"",IF($D415=1,IFERROR(VLOOKUP(INDEX('Member Census'!$B$23:$BC$1401,MATCH($A415,'Member Census'!$A$23:$A$1401,FALSE),MATCH(G$1,'Member Census'!$B$22:$BC$22,FALSE)),Key!$C$2:$F$29,4,FALSE),""),G414),"")</f>
        <v/>
      </c>
      <c r="H415" s="7" t="str">
        <f>IF(TRIM($E415)&lt;&gt;"",IF($D415=1,IF(TRIM(INDEX('Member Census'!$B$23:$BC$1401,MATCH($A415,'Member Census'!$A$23:$A$1401,FALSE),MATCH(H$1,'Member Census'!$B$22:$BC$22,FALSE)))="",$G415,IFERROR(VLOOKUP(INDEX('Member Census'!$B$23:$BC$1401,MATCH($A415,'Member Census'!$A$23:$A$1401,FALSE),MATCH(H$1,'Member Census'!$B$22:$BC$22,FALSE)),Key!$D$2:$F$29,3,FALSE),"")),H414),"")</f>
        <v/>
      </c>
      <c r="I415" s="7" t="str">
        <f>IF(TRIM(INDEX('Member Census'!$B$23:$BC$1401,MATCH($A415,'Member Census'!$A$23:$A$1401,FALSE),MATCH(I$1,'Member Census'!$B$22:$BC$22,FALSE)))="","",INDEX('Member Census'!$B$23:$BC$1401,MATCH($A415,'Member Census'!$A$23:$A$1401,FALSE),MATCH(I$1,'Member Census'!$B$22:$BC$22,FALSE)))</f>
        <v/>
      </c>
      <c r="J415" s="7"/>
      <c r="K415" s="7" t="str">
        <f>LEFT(TRIM(IF(TRIM(INDEX('Member Census'!$B$23:$BC$1401,MATCH($A415,'Member Census'!$A$23:$A$1401,FALSE),MATCH(K$1,'Member Census'!$B$22:$BC$22,FALSE)))="",IF(AND(TRIM($E415)&lt;&gt;"",$D415&gt;1),K414,""),INDEX('Member Census'!$B$23:$BC$1401,MATCH($A415,'Member Census'!$A$23:$A$1401,FALSE),MATCH(K$1,'Member Census'!$B$22:$BC$22,FALSE)))),5)</f>
        <v/>
      </c>
      <c r="L415" s="7" t="str">
        <f t="shared" si="27"/>
        <v/>
      </c>
      <c r="M415" s="7" t="str">
        <f>IF(TRIM($E415)&lt;&gt;"",TRIM(IF(TRIM(INDEX('Member Census'!$B$23:$BC$1401,MATCH($A415,'Member Census'!$A$23:$A$1401,FALSE),MATCH(M$1,'Member Census'!$B$22:$BC$22,FALSE)))="",IF(AND(TRIM($E415)&lt;&gt;"",$D415&gt;1),M414,"N"),INDEX('Member Census'!$B$23:$BC$1401,MATCH($A415,'Member Census'!$A$23:$A$1401,FALSE),MATCH(M$1,'Member Census'!$B$22:$BC$22,FALSE)))),"")</f>
        <v/>
      </c>
      <c r="N415" s="7"/>
      <c r="O415" s="7" t="str">
        <f>TRIM(IF(TRIM(INDEX('Member Census'!$B$23:$BC$1401,MATCH($A415,'Member Census'!$A$23:$A$1401,FALSE),MATCH(O$1,'Member Census'!$B$22:$BC$22,FALSE)))="",IF(AND(TRIM($E415)&lt;&gt;"",$D415&gt;1),O414,""),INDEX('Member Census'!$B$23:$BC$1401,MATCH($A415,'Member Census'!$A$23:$A$1401,FALSE),MATCH(O$1,'Member Census'!$B$22:$BC$22,FALSE))))</f>
        <v/>
      </c>
      <c r="P415" s="7" t="str">
        <f>TRIM(IF(TRIM(INDEX('Member Census'!$B$23:$BC$1401,MATCH($A415,'Member Census'!$A$23:$A$1401,FALSE),MATCH(P$1,'Member Census'!$B$22:$BC$22,FALSE)))="",IF(AND(TRIM($E415)&lt;&gt;"",$D415&gt;1),P414,""),INDEX('Member Census'!$B$23:$BC$1401,MATCH($A415,'Member Census'!$A$23:$A$1401,FALSE),MATCH(P$1,'Member Census'!$B$22:$BC$22,FALSE))))</f>
        <v/>
      </c>
      <c r="Q415" s="7"/>
    </row>
    <row r="416" spans="1:17" x14ac:dyDescent="0.3">
      <c r="A416" s="1">
        <f t="shared" si="25"/>
        <v>409</v>
      </c>
      <c r="B416" s="3"/>
      <c r="C416" s="7" t="str">
        <f t="shared" si="26"/>
        <v/>
      </c>
      <c r="D416" s="7" t="str">
        <f t="shared" si="24"/>
        <v/>
      </c>
      <c r="E416" s="9" t="str">
        <f>IF(TRIM(INDEX('Member Census'!$B$23:$BC$1401,MATCH($A416,'Member Census'!$A$23:$A$1401,FALSE),MATCH(E$1,'Member Census'!$B$22:$BC$22,FALSE)))="","",VLOOKUP(INDEX('Member Census'!$B$23:$BC$1401,MATCH($A416,'Member Census'!$A$23:$A$1401,FALSE),MATCH(E$1,'Member Census'!$B$22:$BC$22,FALSE)),Key!$A$2:$B$27,2,FALSE))</f>
        <v/>
      </c>
      <c r="F416" s="10" t="str">
        <f>IF(TRIM(INDEX('Member Census'!$B$23:$BC$1401,MATCH($A416,'Member Census'!$A$23:$A$1401,FALSE),MATCH(F$1,'Member Census'!$B$22:$BC$22,FALSE)))="","",TEXT(TRIM(INDEX('Member Census'!$B$23:$BC$1401,MATCH($A416,'Member Census'!$A$23:$A$1401,FALSE),MATCH(F$1,'Member Census'!$B$22:$BC$22,FALSE))),"mmddyyyy"))</f>
        <v/>
      </c>
      <c r="G416" s="7" t="str">
        <f>IF(TRIM($E416)&lt;&gt;"",IF($D416=1,IFERROR(VLOOKUP(INDEX('Member Census'!$B$23:$BC$1401,MATCH($A416,'Member Census'!$A$23:$A$1401,FALSE),MATCH(G$1,'Member Census'!$B$22:$BC$22,FALSE)),Key!$C$2:$F$29,4,FALSE),""),G415),"")</f>
        <v/>
      </c>
      <c r="H416" s="7" t="str">
        <f>IF(TRIM($E416)&lt;&gt;"",IF($D416=1,IF(TRIM(INDEX('Member Census'!$B$23:$BC$1401,MATCH($A416,'Member Census'!$A$23:$A$1401,FALSE),MATCH(H$1,'Member Census'!$B$22:$BC$22,FALSE)))="",$G416,IFERROR(VLOOKUP(INDEX('Member Census'!$B$23:$BC$1401,MATCH($A416,'Member Census'!$A$23:$A$1401,FALSE),MATCH(H$1,'Member Census'!$B$22:$BC$22,FALSE)),Key!$D$2:$F$29,3,FALSE),"")),H415),"")</f>
        <v/>
      </c>
      <c r="I416" s="7" t="str">
        <f>IF(TRIM(INDEX('Member Census'!$B$23:$BC$1401,MATCH($A416,'Member Census'!$A$23:$A$1401,FALSE),MATCH(I$1,'Member Census'!$B$22:$BC$22,FALSE)))="","",INDEX('Member Census'!$B$23:$BC$1401,MATCH($A416,'Member Census'!$A$23:$A$1401,FALSE),MATCH(I$1,'Member Census'!$B$22:$BC$22,FALSE)))</f>
        <v/>
      </c>
      <c r="J416" s="7"/>
      <c r="K416" s="7" t="str">
        <f>LEFT(TRIM(IF(TRIM(INDEX('Member Census'!$B$23:$BC$1401,MATCH($A416,'Member Census'!$A$23:$A$1401,FALSE),MATCH(K$1,'Member Census'!$B$22:$BC$22,FALSE)))="",IF(AND(TRIM($E416)&lt;&gt;"",$D416&gt;1),K415,""),INDEX('Member Census'!$B$23:$BC$1401,MATCH($A416,'Member Census'!$A$23:$A$1401,FALSE),MATCH(K$1,'Member Census'!$B$22:$BC$22,FALSE)))),5)</f>
        <v/>
      </c>
      <c r="L416" s="7" t="str">
        <f t="shared" si="27"/>
        <v/>
      </c>
      <c r="M416" s="7" t="str">
        <f>IF(TRIM($E416)&lt;&gt;"",TRIM(IF(TRIM(INDEX('Member Census'!$B$23:$BC$1401,MATCH($A416,'Member Census'!$A$23:$A$1401,FALSE),MATCH(M$1,'Member Census'!$B$22:$BC$22,FALSE)))="",IF(AND(TRIM($E416)&lt;&gt;"",$D416&gt;1),M415,"N"),INDEX('Member Census'!$B$23:$BC$1401,MATCH($A416,'Member Census'!$A$23:$A$1401,FALSE),MATCH(M$1,'Member Census'!$B$22:$BC$22,FALSE)))),"")</f>
        <v/>
      </c>
      <c r="N416" s="7"/>
      <c r="O416" s="7" t="str">
        <f>TRIM(IF(TRIM(INDEX('Member Census'!$B$23:$BC$1401,MATCH($A416,'Member Census'!$A$23:$A$1401,FALSE),MATCH(O$1,'Member Census'!$B$22:$BC$22,FALSE)))="",IF(AND(TRIM($E416)&lt;&gt;"",$D416&gt;1),O415,""),INDEX('Member Census'!$B$23:$BC$1401,MATCH($A416,'Member Census'!$A$23:$A$1401,FALSE),MATCH(O$1,'Member Census'!$B$22:$BC$22,FALSE))))</f>
        <v/>
      </c>
      <c r="P416" s="7" t="str">
        <f>TRIM(IF(TRIM(INDEX('Member Census'!$B$23:$BC$1401,MATCH($A416,'Member Census'!$A$23:$A$1401,FALSE),MATCH(P$1,'Member Census'!$B$22:$BC$22,FALSE)))="",IF(AND(TRIM($E416)&lt;&gt;"",$D416&gt;1),P415,""),INDEX('Member Census'!$B$23:$BC$1401,MATCH($A416,'Member Census'!$A$23:$A$1401,FALSE),MATCH(P$1,'Member Census'!$B$22:$BC$22,FALSE))))</f>
        <v/>
      </c>
      <c r="Q416" s="7"/>
    </row>
    <row r="417" spans="1:17" x14ac:dyDescent="0.3">
      <c r="A417" s="1">
        <f t="shared" si="25"/>
        <v>410</v>
      </c>
      <c r="B417" s="3"/>
      <c r="C417" s="7" t="str">
        <f t="shared" si="26"/>
        <v/>
      </c>
      <c r="D417" s="7" t="str">
        <f t="shared" si="24"/>
        <v/>
      </c>
      <c r="E417" s="9" t="str">
        <f>IF(TRIM(INDEX('Member Census'!$B$23:$BC$1401,MATCH($A417,'Member Census'!$A$23:$A$1401,FALSE),MATCH(E$1,'Member Census'!$B$22:$BC$22,FALSE)))="","",VLOOKUP(INDEX('Member Census'!$B$23:$BC$1401,MATCH($A417,'Member Census'!$A$23:$A$1401,FALSE),MATCH(E$1,'Member Census'!$B$22:$BC$22,FALSE)),Key!$A$2:$B$27,2,FALSE))</f>
        <v/>
      </c>
      <c r="F417" s="10" t="str">
        <f>IF(TRIM(INDEX('Member Census'!$B$23:$BC$1401,MATCH($A417,'Member Census'!$A$23:$A$1401,FALSE),MATCH(F$1,'Member Census'!$B$22:$BC$22,FALSE)))="","",TEXT(TRIM(INDEX('Member Census'!$B$23:$BC$1401,MATCH($A417,'Member Census'!$A$23:$A$1401,FALSE),MATCH(F$1,'Member Census'!$B$22:$BC$22,FALSE))),"mmddyyyy"))</f>
        <v/>
      </c>
      <c r="G417" s="7" t="str">
        <f>IF(TRIM($E417)&lt;&gt;"",IF($D417=1,IFERROR(VLOOKUP(INDEX('Member Census'!$B$23:$BC$1401,MATCH($A417,'Member Census'!$A$23:$A$1401,FALSE),MATCH(G$1,'Member Census'!$B$22:$BC$22,FALSE)),Key!$C$2:$F$29,4,FALSE),""),G416),"")</f>
        <v/>
      </c>
      <c r="H417" s="7" t="str">
        <f>IF(TRIM($E417)&lt;&gt;"",IF($D417=1,IF(TRIM(INDEX('Member Census'!$B$23:$BC$1401,MATCH($A417,'Member Census'!$A$23:$A$1401,FALSE),MATCH(H$1,'Member Census'!$B$22:$BC$22,FALSE)))="",$G417,IFERROR(VLOOKUP(INDEX('Member Census'!$B$23:$BC$1401,MATCH($A417,'Member Census'!$A$23:$A$1401,FALSE),MATCH(H$1,'Member Census'!$B$22:$BC$22,FALSE)),Key!$D$2:$F$29,3,FALSE),"")),H416),"")</f>
        <v/>
      </c>
      <c r="I417" s="7" t="str">
        <f>IF(TRIM(INDEX('Member Census'!$B$23:$BC$1401,MATCH($A417,'Member Census'!$A$23:$A$1401,FALSE),MATCH(I$1,'Member Census'!$B$22:$BC$22,FALSE)))="","",INDEX('Member Census'!$B$23:$BC$1401,MATCH($A417,'Member Census'!$A$23:$A$1401,FALSE),MATCH(I$1,'Member Census'!$B$22:$BC$22,FALSE)))</f>
        <v/>
      </c>
      <c r="J417" s="7"/>
      <c r="K417" s="7" t="str">
        <f>LEFT(TRIM(IF(TRIM(INDEX('Member Census'!$B$23:$BC$1401,MATCH($A417,'Member Census'!$A$23:$A$1401,FALSE),MATCH(K$1,'Member Census'!$B$22:$BC$22,FALSE)))="",IF(AND(TRIM($E417)&lt;&gt;"",$D417&gt;1),K416,""),INDEX('Member Census'!$B$23:$BC$1401,MATCH($A417,'Member Census'!$A$23:$A$1401,FALSE),MATCH(K$1,'Member Census'!$B$22:$BC$22,FALSE)))),5)</f>
        <v/>
      </c>
      <c r="L417" s="7" t="str">
        <f t="shared" si="27"/>
        <v/>
      </c>
      <c r="M417" s="7" t="str">
        <f>IF(TRIM($E417)&lt;&gt;"",TRIM(IF(TRIM(INDEX('Member Census'!$B$23:$BC$1401,MATCH($A417,'Member Census'!$A$23:$A$1401,FALSE),MATCH(M$1,'Member Census'!$B$22:$BC$22,FALSE)))="",IF(AND(TRIM($E417)&lt;&gt;"",$D417&gt;1),M416,"N"),INDEX('Member Census'!$B$23:$BC$1401,MATCH($A417,'Member Census'!$A$23:$A$1401,FALSE),MATCH(M$1,'Member Census'!$B$22:$BC$22,FALSE)))),"")</f>
        <v/>
      </c>
      <c r="N417" s="7"/>
      <c r="O417" s="7" t="str">
        <f>TRIM(IF(TRIM(INDEX('Member Census'!$B$23:$BC$1401,MATCH($A417,'Member Census'!$A$23:$A$1401,FALSE),MATCH(O$1,'Member Census'!$B$22:$BC$22,FALSE)))="",IF(AND(TRIM($E417)&lt;&gt;"",$D417&gt;1),O416,""),INDEX('Member Census'!$B$23:$BC$1401,MATCH($A417,'Member Census'!$A$23:$A$1401,FALSE),MATCH(O$1,'Member Census'!$B$22:$BC$22,FALSE))))</f>
        <v/>
      </c>
      <c r="P417" s="7" t="str">
        <f>TRIM(IF(TRIM(INDEX('Member Census'!$B$23:$BC$1401,MATCH($A417,'Member Census'!$A$23:$A$1401,FALSE),MATCH(P$1,'Member Census'!$B$22:$BC$22,FALSE)))="",IF(AND(TRIM($E417)&lt;&gt;"",$D417&gt;1),P416,""),INDEX('Member Census'!$B$23:$BC$1401,MATCH($A417,'Member Census'!$A$23:$A$1401,FALSE),MATCH(P$1,'Member Census'!$B$22:$BC$22,FALSE))))</f>
        <v/>
      </c>
      <c r="Q417" s="7"/>
    </row>
    <row r="418" spans="1:17" x14ac:dyDescent="0.3">
      <c r="A418" s="1">
        <f t="shared" si="25"/>
        <v>411</v>
      </c>
      <c r="B418" s="3"/>
      <c r="C418" s="7" t="str">
        <f t="shared" si="26"/>
        <v/>
      </c>
      <c r="D418" s="7" t="str">
        <f t="shared" si="24"/>
        <v/>
      </c>
      <c r="E418" s="9" t="str">
        <f>IF(TRIM(INDEX('Member Census'!$B$23:$BC$1401,MATCH($A418,'Member Census'!$A$23:$A$1401,FALSE),MATCH(E$1,'Member Census'!$B$22:$BC$22,FALSE)))="","",VLOOKUP(INDEX('Member Census'!$B$23:$BC$1401,MATCH($A418,'Member Census'!$A$23:$A$1401,FALSE),MATCH(E$1,'Member Census'!$B$22:$BC$22,FALSE)),Key!$A$2:$B$27,2,FALSE))</f>
        <v/>
      </c>
      <c r="F418" s="10" t="str">
        <f>IF(TRIM(INDEX('Member Census'!$B$23:$BC$1401,MATCH($A418,'Member Census'!$A$23:$A$1401,FALSE),MATCH(F$1,'Member Census'!$B$22:$BC$22,FALSE)))="","",TEXT(TRIM(INDEX('Member Census'!$B$23:$BC$1401,MATCH($A418,'Member Census'!$A$23:$A$1401,FALSE),MATCH(F$1,'Member Census'!$B$22:$BC$22,FALSE))),"mmddyyyy"))</f>
        <v/>
      </c>
      <c r="G418" s="7" t="str">
        <f>IF(TRIM($E418)&lt;&gt;"",IF($D418=1,IFERROR(VLOOKUP(INDEX('Member Census'!$B$23:$BC$1401,MATCH($A418,'Member Census'!$A$23:$A$1401,FALSE),MATCH(G$1,'Member Census'!$B$22:$BC$22,FALSE)),Key!$C$2:$F$29,4,FALSE),""),G417),"")</f>
        <v/>
      </c>
      <c r="H418" s="7" t="str">
        <f>IF(TRIM($E418)&lt;&gt;"",IF($D418=1,IF(TRIM(INDEX('Member Census'!$B$23:$BC$1401,MATCH($A418,'Member Census'!$A$23:$A$1401,FALSE),MATCH(H$1,'Member Census'!$B$22:$BC$22,FALSE)))="",$G418,IFERROR(VLOOKUP(INDEX('Member Census'!$B$23:$BC$1401,MATCH($A418,'Member Census'!$A$23:$A$1401,FALSE),MATCH(H$1,'Member Census'!$B$22:$BC$22,FALSE)),Key!$D$2:$F$29,3,FALSE),"")),H417),"")</f>
        <v/>
      </c>
      <c r="I418" s="7" t="str">
        <f>IF(TRIM(INDEX('Member Census'!$B$23:$BC$1401,MATCH($A418,'Member Census'!$A$23:$A$1401,FALSE),MATCH(I$1,'Member Census'!$B$22:$BC$22,FALSE)))="","",INDEX('Member Census'!$B$23:$BC$1401,MATCH($A418,'Member Census'!$A$23:$A$1401,FALSE),MATCH(I$1,'Member Census'!$B$22:$BC$22,FALSE)))</f>
        <v/>
      </c>
      <c r="J418" s="7"/>
      <c r="K418" s="7" t="str">
        <f>LEFT(TRIM(IF(TRIM(INDEX('Member Census'!$B$23:$BC$1401,MATCH($A418,'Member Census'!$A$23:$A$1401,FALSE),MATCH(K$1,'Member Census'!$B$22:$BC$22,FALSE)))="",IF(AND(TRIM($E418)&lt;&gt;"",$D418&gt;1),K417,""),INDEX('Member Census'!$B$23:$BC$1401,MATCH($A418,'Member Census'!$A$23:$A$1401,FALSE),MATCH(K$1,'Member Census'!$B$22:$BC$22,FALSE)))),5)</f>
        <v/>
      </c>
      <c r="L418" s="7" t="str">
        <f t="shared" si="27"/>
        <v/>
      </c>
      <c r="M418" s="7" t="str">
        <f>IF(TRIM($E418)&lt;&gt;"",TRIM(IF(TRIM(INDEX('Member Census'!$B$23:$BC$1401,MATCH($A418,'Member Census'!$A$23:$A$1401,FALSE),MATCH(M$1,'Member Census'!$B$22:$BC$22,FALSE)))="",IF(AND(TRIM($E418)&lt;&gt;"",$D418&gt;1),M417,"N"),INDEX('Member Census'!$B$23:$BC$1401,MATCH($A418,'Member Census'!$A$23:$A$1401,FALSE),MATCH(M$1,'Member Census'!$B$22:$BC$22,FALSE)))),"")</f>
        <v/>
      </c>
      <c r="N418" s="7"/>
      <c r="O418" s="7" t="str">
        <f>TRIM(IF(TRIM(INDEX('Member Census'!$B$23:$BC$1401,MATCH($A418,'Member Census'!$A$23:$A$1401,FALSE),MATCH(O$1,'Member Census'!$B$22:$BC$22,FALSE)))="",IF(AND(TRIM($E418)&lt;&gt;"",$D418&gt;1),O417,""),INDEX('Member Census'!$B$23:$BC$1401,MATCH($A418,'Member Census'!$A$23:$A$1401,FALSE),MATCH(O$1,'Member Census'!$B$22:$BC$22,FALSE))))</f>
        <v/>
      </c>
      <c r="P418" s="7" t="str">
        <f>TRIM(IF(TRIM(INDEX('Member Census'!$B$23:$BC$1401,MATCH($A418,'Member Census'!$A$23:$A$1401,FALSE),MATCH(P$1,'Member Census'!$B$22:$BC$22,FALSE)))="",IF(AND(TRIM($E418)&lt;&gt;"",$D418&gt;1),P417,""),INDEX('Member Census'!$B$23:$BC$1401,MATCH($A418,'Member Census'!$A$23:$A$1401,FALSE),MATCH(P$1,'Member Census'!$B$22:$BC$22,FALSE))))</f>
        <v/>
      </c>
      <c r="Q418" s="7"/>
    </row>
    <row r="419" spans="1:17" x14ac:dyDescent="0.3">
      <c r="A419" s="1">
        <f t="shared" si="25"/>
        <v>412</v>
      </c>
      <c r="B419" s="3"/>
      <c r="C419" s="7" t="str">
        <f t="shared" si="26"/>
        <v/>
      </c>
      <c r="D419" s="7" t="str">
        <f t="shared" si="24"/>
        <v/>
      </c>
      <c r="E419" s="9" t="str">
        <f>IF(TRIM(INDEX('Member Census'!$B$23:$BC$1401,MATCH($A419,'Member Census'!$A$23:$A$1401,FALSE),MATCH(E$1,'Member Census'!$B$22:$BC$22,FALSE)))="","",VLOOKUP(INDEX('Member Census'!$B$23:$BC$1401,MATCH($A419,'Member Census'!$A$23:$A$1401,FALSE),MATCH(E$1,'Member Census'!$B$22:$BC$22,FALSE)),Key!$A$2:$B$27,2,FALSE))</f>
        <v/>
      </c>
      <c r="F419" s="10" t="str">
        <f>IF(TRIM(INDEX('Member Census'!$B$23:$BC$1401,MATCH($A419,'Member Census'!$A$23:$A$1401,FALSE),MATCH(F$1,'Member Census'!$B$22:$BC$22,FALSE)))="","",TEXT(TRIM(INDEX('Member Census'!$B$23:$BC$1401,MATCH($A419,'Member Census'!$A$23:$A$1401,FALSE),MATCH(F$1,'Member Census'!$B$22:$BC$22,FALSE))),"mmddyyyy"))</f>
        <v/>
      </c>
      <c r="G419" s="7" t="str">
        <f>IF(TRIM($E419)&lt;&gt;"",IF($D419=1,IFERROR(VLOOKUP(INDEX('Member Census'!$B$23:$BC$1401,MATCH($A419,'Member Census'!$A$23:$A$1401,FALSE),MATCH(G$1,'Member Census'!$B$22:$BC$22,FALSE)),Key!$C$2:$F$29,4,FALSE),""),G418),"")</f>
        <v/>
      </c>
      <c r="H419" s="7" t="str">
        <f>IF(TRIM($E419)&lt;&gt;"",IF($D419=1,IF(TRIM(INDEX('Member Census'!$B$23:$BC$1401,MATCH($A419,'Member Census'!$A$23:$A$1401,FALSE),MATCH(H$1,'Member Census'!$B$22:$BC$22,FALSE)))="",$G419,IFERROR(VLOOKUP(INDEX('Member Census'!$B$23:$BC$1401,MATCH($A419,'Member Census'!$A$23:$A$1401,FALSE),MATCH(H$1,'Member Census'!$B$22:$BC$22,FALSE)),Key!$D$2:$F$29,3,FALSE),"")),H418),"")</f>
        <v/>
      </c>
      <c r="I419" s="7" t="str">
        <f>IF(TRIM(INDEX('Member Census'!$B$23:$BC$1401,MATCH($A419,'Member Census'!$A$23:$A$1401,FALSE),MATCH(I$1,'Member Census'!$B$22:$BC$22,FALSE)))="","",INDEX('Member Census'!$B$23:$BC$1401,MATCH($A419,'Member Census'!$A$23:$A$1401,FALSE),MATCH(I$1,'Member Census'!$B$22:$BC$22,FALSE)))</f>
        <v/>
      </c>
      <c r="J419" s="7"/>
      <c r="K419" s="7" t="str">
        <f>LEFT(TRIM(IF(TRIM(INDEX('Member Census'!$B$23:$BC$1401,MATCH($A419,'Member Census'!$A$23:$A$1401,FALSE),MATCH(K$1,'Member Census'!$B$22:$BC$22,FALSE)))="",IF(AND(TRIM($E419)&lt;&gt;"",$D419&gt;1),K418,""),INDEX('Member Census'!$B$23:$BC$1401,MATCH($A419,'Member Census'!$A$23:$A$1401,FALSE),MATCH(K$1,'Member Census'!$B$22:$BC$22,FALSE)))),5)</f>
        <v/>
      </c>
      <c r="L419" s="7" t="str">
        <f t="shared" si="27"/>
        <v/>
      </c>
      <c r="M419" s="7" t="str">
        <f>IF(TRIM($E419)&lt;&gt;"",TRIM(IF(TRIM(INDEX('Member Census'!$B$23:$BC$1401,MATCH($A419,'Member Census'!$A$23:$A$1401,FALSE),MATCH(M$1,'Member Census'!$B$22:$BC$22,FALSE)))="",IF(AND(TRIM($E419)&lt;&gt;"",$D419&gt;1),M418,"N"),INDEX('Member Census'!$B$23:$BC$1401,MATCH($A419,'Member Census'!$A$23:$A$1401,FALSE),MATCH(M$1,'Member Census'!$B$22:$BC$22,FALSE)))),"")</f>
        <v/>
      </c>
      <c r="N419" s="7"/>
      <c r="O419" s="7" t="str">
        <f>TRIM(IF(TRIM(INDEX('Member Census'!$B$23:$BC$1401,MATCH($A419,'Member Census'!$A$23:$A$1401,FALSE),MATCH(O$1,'Member Census'!$B$22:$BC$22,FALSE)))="",IF(AND(TRIM($E419)&lt;&gt;"",$D419&gt;1),O418,""),INDEX('Member Census'!$B$23:$BC$1401,MATCH($A419,'Member Census'!$A$23:$A$1401,FALSE),MATCH(O$1,'Member Census'!$B$22:$BC$22,FALSE))))</f>
        <v/>
      </c>
      <c r="P419" s="7" t="str">
        <f>TRIM(IF(TRIM(INDEX('Member Census'!$B$23:$BC$1401,MATCH($A419,'Member Census'!$A$23:$A$1401,FALSE),MATCH(P$1,'Member Census'!$B$22:$BC$22,FALSE)))="",IF(AND(TRIM($E419)&lt;&gt;"",$D419&gt;1),P418,""),INDEX('Member Census'!$B$23:$BC$1401,MATCH($A419,'Member Census'!$A$23:$A$1401,FALSE),MATCH(P$1,'Member Census'!$B$22:$BC$22,FALSE))))</f>
        <v/>
      </c>
      <c r="Q419" s="7"/>
    </row>
    <row r="420" spans="1:17" x14ac:dyDescent="0.3">
      <c r="A420" s="1">
        <f t="shared" si="25"/>
        <v>413</v>
      </c>
      <c r="B420" s="3"/>
      <c r="C420" s="7" t="str">
        <f t="shared" si="26"/>
        <v/>
      </c>
      <c r="D420" s="7" t="str">
        <f t="shared" si="24"/>
        <v/>
      </c>
      <c r="E420" s="9" t="str">
        <f>IF(TRIM(INDEX('Member Census'!$B$23:$BC$1401,MATCH($A420,'Member Census'!$A$23:$A$1401,FALSE),MATCH(E$1,'Member Census'!$B$22:$BC$22,FALSE)))="","",VLOOKUP(INDEX('Member Census'!$B$23:$BC$1401,MATCH($A420,'Member Census'!$A$23:$A$1401,FALSE),MATCH(E$1,'Member Census'!$B$22:$BC$22,FALSE)),Key!$A$2:$B$27,2,FALSE))</f>
        <v/>
      </c>
      <c r="F420" s="10" t="str">
        <f>IF(TRIM(INDEX('Member Census'!$B$23:$BC$1401,MATCH($A420,'Member Census'!$A$23:$A$1401,FALSE),MATCH(F$1,'Member Census'!$B$22:$BC$22,FALSE)))="","",TEXT(TRIM(INDEX('Member Census'!$B$23:$BC$1401,MATCH($A420,'Member Census'!$A$23:$A$1401,FALSE),MATCH(F$1,'Member Census'!$B$22:$BC$22,FALSE))),"mmddyyyy"))</f>
        <v/>
      </c>
      <c r="G420" s="7" t="str">
        <f>IF(TRIM($E420)&lt;&gt;"",IF($D420=1,IFERROR(VLOOKUP(INDEX('Member Census'!$B$23:$BC$1401,MATCH($A420,'Member Census'!$A$23:$A$1401,FALSE),MATCH(G$1,'Member Census'!$B$22:$BC$22,FALSE)),Key!$C$2:$F$29,4,FALSE),""),G419),"")</f>
        <v/>
      </c>
      <c r="H420" s="7" t="str">
        <f>IF(TRIM($E420)&lt;&gt;"",IF($D420=1,IF(TRIM(INDEX('Member Census'!$B$23:$BC$1401,MATCH($A420,'Member Census'!$A$23:$A$1401,FALSE),MATCH(H$1,'Member Census'!$B$22:$BC$22,FALSE)))="",$G420,IFERROR(VLOOKUP(INDEX('Member Census'!$B$23:$BC$1401,MATCH($A420,'Member Census'!$A$23:$A$1401,FALSE),MATCH(H$1,'Member Census'!$B$22:$BC$22,FALSE)),Key!$D$2:$F$29,3,FALSE),"")),H419),"")</f>
        <v/>
      </c>
      <c r="I420" s="7" t="str">
        <f>IF(TRIM(INDEX('Member Census'!$B$23:$BC$1401,MATCH($A420,'Member Census'!$A$23:$A$1401,FALSE),MATCH(I$1,'Member Census'!$B$22:$BC$22,FALSE)))="","",INDEX('Member Census'!$B$23:$BC$1401,MATCH($A420,'Member Census'!$A$23:$A$1401,FALSE),MATCH(I$1,'Member Census'!$B$22:$BC$22,FALSE)))</f>
        <v/>
      </c>
      <c r="J420" s="7"/>
      <c r="K420" s="7" t="str">
        <f>LEFT(TRIM(IF(TRIM(INDEX('Member Census'!$B$23:$BC$1401,MATCH($A420,'Member Census'!$A$23:$A$1401,FALSE),MATCH(K$1,'Member Census'!$B$22:$BC$22,FALSE)))="",IF(AND(TRIM($E420)&lt;&gt;"",$D420&gt;1),K419,""),INDEX('Member Census'!$B$23:$BC$1401,MATCH($A420,'Member Census'!$A$23:$A$1401,FALSE),MATCH(K$1,'Member Census'!$B$22:$BC$22,FALSE)))),5)</f>
        <v/>
      </c>
      <c r="L420" s="7" t="str">
        <f t="shared" si="27"/>
        <v/>
      </c>
      <c r="M420" s="7" t="str">
        <f>IF(TRIM($E420)&lt;&gt;"",TRIM(IF(TRIM(INDEX('Member Census'!$B$23:$BC$1401,MATCH($A420,'Member Census'!$A$23:$A$1401,FALSE),MATCH(M$1,'Member Census'!$B$22:$BC$22,FALSE)))="",IF(AND(TRIM($E420)&lt;&gt;"",$D420&gt;1),M419,"N"),INDEX('Member Census'!$B$23:$BC$1401,MATCH($A420,'Member Census'!$A$23:$A$1401,FALSE),MATCH(M$1,'Member Census'!$B$22:$BC$22,FALSE)))),"")</f>
        <v/>
      </c>
      <c r="N420" s="7"/>
      <c r="O420" s="7" t="str">
        <f>TRIM(IF(TRIM(INDEX('Member Census'!$B$23:$BC$1401,MATCH($A420,'Member Census'!$A$23:$A$1401,FALSE),MATCH(O$1,'Member Census'!$B$22:$BC$22,FALSE)))="",IF(AND(TRIM($E420)&lt;&gt;"",$D420&gt;1),O419,""),INDEX('Member Census'!$B$23:$BC$1401,MATCH($A420,'Member Census'!$A$23:$A$1401,FALSE),MATCH(O$1,'Member Census'!$B$22:$BC$22,FALSE))))</f>
        <v/>
      </c>
      <c r="P420" s="7" t="str">
        <f>TRIM(IF(TRIM(INDEX('Member Census'!$B$23:$BC$1401,MATCH($A420,'Member Census'!$A$23:$A$1401,FALSE),MATCH(P$1,'Member Census'!$B$22:$BC$22,FALSE)))="",IF(AND(TRIM($E420)&lt;&gt;"",$D420&gt;1),P419,""),INDEX('Member Census'!$B$23:$BC$1401,MATCH($A420,'Member Census'!$A$23:$A$1401,FALSE),MATCH(P$1,'Member Census'!$B$22:$BC$22,FALSE))))</f>
        <v/>
      </c>
      <c r="Q420" s="7"/>
    </row>
    <row r="421" spans="1:17" x14ac:dyDescent="0.3">
      <c r="A421" s="1">
        <f t="shared" si="25"/>
        <v>414</v>
      </c>
      <c r="B421" s="3"/>
      <c r="C421" s="7" t="str">
        <f t="shared" si="26"/>
        <v/>
      </c>
      <c r="D421" s="7" t="str">
        <f t="shared" si="24"/>
        <v/>
      </c>
      <c r="E421" s="9" t="str">
        <f>IF(TRIM(INDEX('Member Census'!$B$23:$BC$1401,MATCH($A421,'Member Census'!$A$23:$A$1401,FALSE),MATCH(E$1,'Member Census'!$B$22:$BC$22,FALSE)))="","",VLOOKUP(INDEX('Member Census'!$B$23:$BC$1401,MATCH($A421,'Member Census'!$A$23:$A$1401,FALSE),MATCH(E$1,'Member Census'!$B$22:$BC$22,FALSE)),Key!$A$2:$B$27,2,FALSE))</f>
        <v/>
      </c>
      <c r="F421" s="10" t="str">
        <f>IF(TRIM(INDEX('Member Census'!$B$23:$BC$1401,MATCH($A421,'Member Census'!$A$23:$A$1401,FALSE),MATCH(F$1,'Member Census'!$B$22:$BC$22,FALSE)))="","",TEXT(TRIM(INDEX('Member Census'!$B$23:$BC$1401,MATCH($A421,'Member Census'!$A$23:$A$1401,FALSE),MATCH(F$1,'Member Census'!$B$22:$BC$22,FALSE))),"mmddyyyy"))</f>
        <v/>
      </c>
      <c r="G421" s="7" t="str">
        <f>IF(TRIM($E421)&lt;&gt;"",IF($D421=1,IFERROR(VLOOKUP(INDEX('Member Census'!$B$23:$BC$1401,MATCH($A421,'Member Census'!$A$23:$A$1401,FALSE),MATCH(G$1,'Member Census'!$B$22:$BC$22,FALSE)),Key!$C$2:$F$29,4,FALSE),""),G420),"")</f>
        <v/>
      </c>
      <c r="H421" s="7" t="str">
        <f>IF(TRIM($E421)&lt;&gt;"",IF($D421=1,IF(TRIM(INDEX('Member Census'!$B$23:$BC$1401,MATCH($A421,'Member Census'!$A$23:$A$1401,FALSE),MATCH(H$1,'Member Census'!$B$22:$BC$22,FALSE)))="",$G421,IFERROR(VLOOKUP(INDEX('Member Census'!$B$23:$BC$1401,MATCH($A421,'Member Census'!$A$23:$A$1401,FALSE),MATCH(H$1,'Member Census'!$B$22:$BC$22,FALSE)),Key!$D$2:$F$29,3,FALSE),"")),H420),"")</f>
        <v/>
      </c>
      <c r="I421" s="7" t="str">
        <f>IF(TRIM(INDEX('Member Census'!$B$23:$BC$1401,MATCH($A421,'Member Census'!$A$23:$A$1401,FALSE),MATCH(I$1,'Member Census'!$B$22:$BC$22,FALSE)))="","",INDEX('Member Census'!$B$23:$BC$1401,MATCH($A421,'Member Census'!$A$23:$A$1401,FALSE),MATCH(I$1,'Member Census'!$B$22:$BC$22,FALSE)))</f>
        <v/>
      </c>
      <c r="J421" s="7"/>
      <c r="K421" s="7" t="str">
        <f>LEFT(TRIM(IF(TRIM(INDEX('Member Census'!$B$23:$BC$1401,MATCH($A421,'Member Census'!$A$23:$A$1401,FALSE),MATCH(K$1,'Member Census'!$B$22:$BC$22,FALSE)))="",IF(AND(TRIM($E421)&lt;&gt;"",$D421&gt;1),K420,""),INDEX('Member Census'!$B$23:$BC$1401,MATCH($A421,'Member Census'!$A$23:$A$1401,FALSE),MATCH(K$1,'Member Census'!$B$22:$BC$22,FALSE)))),5)</f>
        <v/>
      </c>
      <c r="L421" s="7" t="str">
        <f t="shared" si="27"/>
        <v/>
      </c>
      <c r="M421" s="7" t="str">
        <f>IF(TRIM($E421)&lt;&gt;"",TRIM(IF(TRIM(INDEX('Member Census'!$B$23:$BC$1401,MATCH($A421,'Member Census'!$A$23:$A$1401,FALSE),MATCH(M$1,'Member Census'!$B$22:$BC$22,FALSE)))="",IF(AND(TRIM($E421)&lt;&gt;"",$D421&gt;1),M420,"N"),INDEX('Member Census'!$B$23:$BC$1401,MATCH($A421,'Member Census'!$A$23:$A$1401,FALSE),MATCH(M$1,'Member Census'!$B$22:$BC$22,FALSE)))),"")</f>
        <v/>
      </c>
      <c r="N421" s="7"/>
      <c r="O421" s="7" t="str">
        <f>TRIM(IF(TRIM(INDEX('Member Census'!$B$23:$BC$1401,MATCH($A421,'Member Census'!$A$23:$A$1401,FALSE),MATCH(O$1,'Member Census'!$B$22:$BC$22,FALSE)))="",IF(AND(TRIM($E421)&lt;&gt;"",$D421&gt;1),O420,""),INDEX('Member Census'!$B$23:$BC$1401,MATCH($A421,'Member Census'!$A$23:$A$1401,FALSE),MATCH(O$1,'Member Census'!$B$22:$BC$22,FALSE))))</f>
        <v/>
      </c>
      <c r="P421" s="7" t="str">
        <f>TRIM(IF(TRIM(INDEX('Member Census'!$B$23:$BC$1401,MATCH($A421,'Member Census'!$A$23:$A$1401,FALSE),MATCH(P$1,'Member Census'!$B$22:$BC$22,FALSE)))="",IF(AND(TRIM($E421)&lt;&gt;"",$D421&gt;1),P420,""),INDEX('Member Census'!$B$23:$BC$1401,MATCH($A421,'Member Census'!$A$23:$A$1401,FALSE),MATCH(P$1,'Member Census'!$B$22:$BC$22,FALSE))))</f>
        <v/>
      </c>
      <c r="Q421" s="7"/>
    </row>
    <row r="422" spans="1:17" x14ac:dyDescent="0.3">
      <c r="A422" s="1">
        <f t="shared" si="25"/>
        <v>415</v>
      </c>
      <c r="B422" s="3"/>
      <c r="C422" s="7" t="str">
        <f t="shared" si="26"/>
        <v/>
      </c>
      <c r="D422" s="7" t="str">
        <f t="shared" si="24"/>
        <v/>
      </c>
      <c r="E422" s="9" t="str">
        <f>IF(TRIM(INDEX('Member Census'!$B$23:$BC$1401,MATCH($A422,'Member Census'!$A$23:$A$1401,FALSE),MATCH(E$1,'Member Census'!$B$22:$BC$22,FALSE)))="","",VLOOKUP(INDEX('Member Census'!$B$23:$BC$1401,MATCH($A422,'Member Census'!$A$23:$A$1401,FALSE),MATCH(E$1,'Member Census'!$B$22:$BC$22,FALSE)),Key!$A$2:$B$27,2,FALSE))</f>
        <v/>
      </c>
      <c r="F422" s="10" t="str">
        <f>IF(TRIM(INDEX('Member Census'!$B$23:$BC$1401,MATCH($A422,'Member Census'!$A$23:$A$1401,FALSE),MATCH(F$1,'Member Census'!$B$22:$BC$22,FALSE)))="","",TEXT(TRIM(INDEX('Member Census'!$B$23:$BC$1401,MATCH($A422,'Member Census'!$A$23:$A$1401,FALSE),MATCH(F$1,'Member Census'!$B$22:$BC$22,FALSE))),"mmddyyyy"))</f>
        <v/>
      </c>
      <c r="G422" s="7" t="str">
        <f>IF(TRIM($E422)&lt;&gt;"",IF($D422=1,IFERROR(VLOOKUP(INDEX('Member Census'!$B$23:$BC$1401,MATCH($A422,'Member Census'!$A$23:$A$1401,FALSE),MATCH(G$1,'Member Census'!$B$22:$BC$22,FALSE)),Key!$C$2:$F$29,4,FALSE),""),G421),"")</f>
        <v/>
      </c>
      <c r="H422" s="7" t="str">
        <f>IF(TRIM($E422)&lt;&gt;"",IF($D422=1,IF(TRIM(INDEX('Member Census'!$B$23:$BC$1401,MATCH($A422,'Member Census'!$A$23:$A$1401,FALSE),MATCH(H$1,'Member Census'!$B$22:$BC$22,FALSE)))="",$G422,IFERROR(VLOOKUP(INDEX('Member Census'!$B$23:$BC$1401,MATCH($A422,'Member Census'!$A$23:$A$1401,FALSE),MATCH(H$1,'Member Census'!$B$22:$BC$22,FALSE)),Key!$D$2:$F$29,3,FALSE),"")),H421),"")</f>
        <v/>
      </c>
      <c r="I422" s="7" t="str">
        <f>IF(TRIM(INDEX('Member Census'!$B$23:$BC$1401,MATCH($A422,'Member Census'!$A$23:$A$1401,FALSE),MATCH(I$1,'Member Census'!$B$22:$BC$22,FALSE)))="","",INDEX('Member Census'!$B$23:$BC$1401,MATCH($A422,'Member Census'!$A$23:$A$1401,FALSE),MATCH(I$1,'Member Census'!$B$22:$BC$22,FALSE)))</f>
        <v/>
      </c>
      <c r="J422" s="7"/>
      <c r="K422" s="7" t="str">
        <f>LEFT(TRIM(IF(TRIM(INDEX('Member Census'!$B$23:$BC$1401,MATCH($A422,'Member Census'!$A$23:$A$1401,FALSE),MATCH(K$1,'Member Census'!$B$22:$BC$22,FALSE)))="",IF(AND(TRIM($E422)&lt;&gt;"",$D422&gt;1),K421,""),INDEX('Member Census'!$B$23:$BC$1401,MATCH($A422,'Member Census'!$A$23:$A$1401,FALSE),MATCH(K$1,'Member Census'!$B$22:$BC$22,FALSE)))),5)</f>
        <v/>
      </c>
      <c r="L422" s="7" t="str">
        <f t="shared" si="27"/>
        <v/>
      </c>
      <c r="M422" s="7" t="str">
        <f>IF(TRIM($E422)&lt;&gt;"",TRIM(IF(TRIM(INDEX('Member Census'!$B$23:$BC$1401,MATCH($A422,'Member Census'!$A$23:$A$1401,FALSE),MATCH(M$1,'Member Census'!$B$22:$BC$22,FALSE)))="",IF(AND(TRIM($E422)&lt;&gt;"",$D422&gt;1),M421,"N"),INDEX('Member Census'!$B$23:$BC$1401,MATCH($A422,'Member Census'!$A$23:$A$1401,FALSE),MATCH(M$1,'Member Census'!$B$22:$BC$22,FALSE)))),"")</f>
        <v/>
      </c>
      <c r="N422" s="7"/>
      <c r="O422" s="7" t="str">
        <f>TRIM(IF(TRIM(INDEX('Member Census'!$B$23:$BC$1401,MATCH($A422,'Member Census'!$A$23:$A$1401,FALSE),MATCH(O$1,'Member Census'!$B$22:$BC$22,FALSE)))="",IF(AND(TRIM($E422)&lt;&gt;"",$D422&gt;1),O421,""),INDEX('Member Census'!$B$23:$BC$1401,MATCH($A422,'Member Census'!$A$23:$A$1401,FALSE),MATCH(O$1,'Member Census'!$B$22:$BC$22,FALSE))))</f>
        <v/>
      </c>
      <c r="P422" s="7" t="str">
        <f>TRIM(IF(TRIM(INDEX('Member Census'!$B$23:$BC$1401,MATCH($A422,'Member Census'!$A$23:$A$1401,FALSE),MATCH(P$1,'Member Census'!$B$22:$BC$22,FALSE)))="",IF(AND(TRIM($E422)&lt;&gt;"",$D422&gt;1),P421,""),INDEX('Member Census'!$B$23:$BC$1401,MATCH($A422,'Member Census'!$A$23:$A$1401,FALSE),MATCH(P$1,'Member Census'!$B$22:$BC$22,FALSE))))</f>
        <v/>
      </c>
      <c r="Q422" s="7"/>
    </row>
    <row r="423" spans="1:17" x14ac:dyDescent="0.3">
      <c r="A423" s="1">
        <f t="shared" si="25"/>
        <v>416</v>
      </c>
      <c r="B423" s="3"/>
      <c r="C423" s="7" t="str">
        <f t="shared" si="26"/>
        <v/>
      </c>
      <c r="D423" s="7" t="str">
        <f t="shared" si="24"/>
        <v/>
      </c>
      <c r="E423" s="9" t="str">
        <f>IF(TRIM(INDEX('Member Census'!$B$23:$BC$1401,MATCH($A423,'Member Census'!$A$23:$A$1401,FALSE),MATCH(E$1,'Member Census'!$B$22:$BC$22,FALSE)))="","",VLOOKUP(INDEX('Member Census'!$B$23:$BC$1401,MATCH($A423,'Member Census'!$A$23:$A$1401,FALSE),MATCH(E$1,'Member Census'!$B$22:$BC$22,FALSE)),Key!$A$2:$B$27,2,FALSE))</f>
        <v/>
      </c>
      <c r="F423" s="10" t="str">
        <f>IF(TRIM(INDEX('Member Census'!$B$23:$BC$1401,MATCH($A423,'Member Census'!$A$23:$A$1401,FALSE),MATCH(F$1,'Member Census'!$B$22:$BC$22,FALSE)))="","",TEXT(TRIM(INDEX('Member Census'!$B$23:$BC$1401,MATCH($A423,'Member Census'!$A$23:$A$1401,FALSE),MATCH(F$1,'Member Census'!$B$22:$BC$22,FALSE))),"mmddyyyy"))</f>
        <v/>
      </c>
      <c r="G423" s="7" t="str">
        <f>IF(TRIM($E423)&lt;&gt;"",IF($D423=1,IFERROR(VLOOKUP(INDEX('Member Census'!$B$23:$BC$1401,MATCH($A423,'Member Census'!$A$23:$A$1401,FALSE),MATCH(G$1,'Member Census'!$B$22:$BC$22,FALSE)),Key!$C$2:$F$29,4,FALSE),""),G422),"")</f>
        <v/>
      </c>
      <c r="H423" s="7" t="str">
        <f>IF(TRIM($E423)&lt;&gt;"",IF($D423=1,IF(TRIM(INDEX('Member Census'!$B$23:$BC$1401,MATCH($A423,'Member Census'!$A$23:$A$1401,FALSE),MATCH(H$1,'Member Census'!$B$22:$BC$22,FALSE)))="",$G423,IFERROR(VLOOKUP(INDEX('Member Census'!$B$23:$BC$1401,MATCH($A423,'Member Census'!$A$23:$A$1401,FALSE),MATCH(H$1,'Member Census'!$B$22:$BC$22,FALSE)),Key!$D$2:$F$29,3,FALSE),"")),H422),"")</f>
        <v/>
      </c>
      <c r="I423" s="7" t="str">
        <f>IF(TRIM(INDEX('Member Census'!$B$23:$BC$1401,MATCH($A423,'Member Census'!$A$23:$A$1401,FALSE),MATCH(I$1,'Member Census'!$B$22:$BC$22,FALSE)))="","",INDEX('Member Census'!$B$23:$BC$1401,MATCH($A423,'Member Census'!$A$23:$A$1401,FALSE),MATCH(I$1,'Member Census'!$B$22:$BC$22,FALSE)))</f>
        <v/>
      </c>
      <c r="J423" s="7"/>
      <c r="K423" s="7" t="str">
        <f>LEFT(TRIM(IF(TRIM(INDEX('Member Census'!$B$23:$BC$1401,MATCH($A423,'Member Census'!$A$23:$A$1401,FALSE),MATCH(K$1,'Member Census'!$B$22:$BC$22,FALSE)))="",IF(AND(TRIM($E423)&lt;&gt;"",$D423&gt;1),K422,""),INDEX('Member Census'!$B$23:$BC$1401,MATCH($A423,'Member Census'!$A$23:$A$1401,FALSE),MATCH(K$1,'Member Census'!$B$22:$BC$22,FALSE)))),5)</f>
        <v/>
      </c>
      <c r="L423" s="7" t="str">
        <f t="shared" si="27"/>
        <v/>
      </c>
      <c r="M423" s="7" t="str">
        <f>IF(TRIM($E423)&lt;&gt;"",TRIM(IF(TRIM(INDEX('Member Census'!$B$23:$BC$1401,MATCH($A423,'Member Census'!$A$23:$A$1401,FALSE),MATCH(M$1,'Member Census'!$B$22:$BC$22,FALSE)))="",IF(AND(TRIM($E423)&lt;&gt;"",$D423&gt;1),M422,"N"),INDEX('Member Census'!$B$23:$BC$1401,MATCH($A423,'Member Census'!$A$23:$A$1401,FALSE),MATCH(M$1,'Member Census'!$B$22:$BC$22,FALSE)))),"")</f>
        <v/>
      </c>
      <c r="N423" s="7"/>
      <c r="O423" s="7" t="str">
        <f>TRIM(IF(TRIM(INDEX('Member Census'!$B$23:$BC$1401,MATCH($A423,'Member Census'!$A$23:$A$1401,FALSE),MATCH(O$1,'Member Census'!$B$22:$BC$22,FALSE)))="",IF(AND(TRIM($E423)&lt;&gt;"",$D423&gt;1),O422,""),INDEX('Member Census'!$B$23:$BC$1401,MATCH($A423,'Member Census'!$A$23:$A$1401,FALSE),MATCH(O$1,'Member Census'!$B$22:$BC$22,FALSE))))</f>
        <v/>
      </c>
      <c r="P423" s="7" t="str">
        <f>TRIM(IF(TRIM(INDEX('Member Census'!$B$23:$BC$1401,MATCH($A423,'Member Census'!$A$23:$A$1401,FALSE),MATCH(P$1,'Member Census'!$B$22:$BC$22,FALSE)))="",IF(AND(TRIM($E423)&lt;&gt;"",$D423&gt;1),P422,""),INDEX('Member Census'!$B$23:$BC$1401,MATCH($A423,'Member Census'!$A$23:$A$1401,FALSE),MATCH(P$1,'Member Census'!$B$22:$BC$22,FALSE))))</f>
        <v/>
      </c>
      <c r="Q423" s="7"/>
    </row>
    <row r="424" spans="1:17" x14ac:dyDescent="0.3">
      <c r="A424" s="1">
        <f t="shared" si="25"/>
        <v>417</v>
      </c>
      <c r="B424" s="3"/>
      <c r="C424" s="7" t="str">
        <f t="shared" si="26"/>
        <v/>
      </c>
      <c r="D424" s="7" t="str">
        <f t="shared" si="24"/>
        <v/>
      </c>
      <c r="E424" s="9" t="str">
        <f>IF(TRIM(INDEX('Member Census'!$B$23:$BC$1401,MATCH($A424,'Member Census'!$A$23:$A$1401,FALSE),MATCH(E$1,'Member Census'!$B$22:$BC$22,FALSE)))="","",VLOOKUP(INDEX('Member Census'!$B$23:$BC$1401,MATCH($A424,'Member Census'!$A$23:$A$1401,FALSE),MATCH(E$1,'Member Census'!$B$22:$BC$22,FALSE)),Key!$A$2:$B$27,2,FALSE))</f>
        <v/>
      </c>
      <c r="F424" s="10" t="str">
        <f>IF(TRIM(INDEX('Member Census'!$B$23:$BC$1401,MATCH($A424,'Member Census'!$A$23:$A$1401,FALSE),MATCH(F$1,'Member Census'!$B$22:$BC$22,FALSE)))="","",TEXT(TRIM(INDEX('Member Census'!$B$23:$BC$1401,MATCH($A424,'Member Census'!$A$23:$A$1401,FALSE),MATCH(F$1,'Member Census'!$B$22:$BC$22,FALSE))),"mmddyyyy"))</f>
        <v/>
      </c>
      <c r="G424" s="7" t="str">
        <f>IF(TRIM($E424)&lt;&gt;"",IF($D424=1,IFERROR(VLOOKUP(INDEX('Member Census'!$B$23:$BC$1401,MATCH($A424,'Member Census'!$A$23:$A$1401,FALSE),MATCH(G$1,'Member Census'!$B$22:$BC$22,FALSE)),Key!$C$2:$F$29,4,FALSE),""),G423),"")</f>
        <v/>
      </c>
      <c r="H424" s="7" t="str">
        <f>IF(TRIM($E424)&lt;&gt;"",IF($D424=1,IF(TRIM(INDEX('Member Census'!$B$23:$BC$1401,MATCH($A424,'Member Census'!$A$23:$A$1401,FALSE),MATCH(H$1,'Member Census'!$B$22:$BC$22,FALSE)))="",$G424,IFERROR(VLOOKUP(INDEX('Member Census'!$B$23:$BC$1401,MATCH($A424,'Member Census'!$A$23:$A$1401,FALSE),MATCH(H$1,'Member Census'!$B$22:$BC$22,FALSE)),Key!$D$2:$F$29,3,FALSE),"")),H423),"")</f>
        <v/>
      </c>
      <c r="I424" s="7" t="str">
        <f>IF(TRIM(INDEX('Member Census'!$B$23:$BC$1401,MATCH($A424,'Member Census'!$A$23:$A$1401,FALSE),MATCH(I$1,'Member Census'!$B$22:$BC$22,FALSE)))="","",INDEX('Member Census'!$B$23:$BC$1401,MATCH($A424,'Member Census'!$A$23:$A$1401,FALSE),MATCH(I$1,'Member Census'!$B$22:$BC$22,FALSE)))</f>
        <v/>
      </c>
      <c r="J424" s="7"/>
      <c r="K424" s="7" t="str">
        <f>LEFT(TRIM(IF(TRIM(INDEX('Member Census'!$B$23:$BC$1401,MATCH($A424,'Member Census'!$A$23:$A$1401,FALSE),MATCH(K$1,'Member Census'!$B$22:$BC$22,FALSE)))="",IF(AND(TRIM($E424)&lt;&gt;"",$D424&gt;1),K423,""),INDEX('Member Census'!$B$23:$BC$1401,MATCH($A424,'Member Census'!$A$23:$A$1401,FALSE),MATCH(K$1,'Member Census'!$B$22:$BC$22,FALSE)))),5)</f>
        <v/>
      </c>
      <c r="L424" s="7" t="str">
        <f t="shared" si="27"/>
        <v/>
      </c>
      <c r="M424" s="7" t="str">
        <f>IF(TRIM($E424)&lt;&gt;"",TRIM(IF(TRIM(INDEX('Member Census'!$B$23:$BC$1401,MATCH($A424,'Member Census'!$A$23:$A$1401,FALSE),MATCH(M$1,'Member Census'!$B$22:$BC$22,FALSE)))="",IF(AND(TRIM($E424)&lt;&gt;"",$D424&gt;1),M423,"N"),INDEX('Member Census'!$B$23:$BC$1401,MATCH($A424,'Member Census'!$A$23:$A$1401,FALSE),MATCH(M$1,'Member Census'!$B$22:$BC$22,FALSE)))),"")</f>
        <v/>
      </c>
      <c r="N424" s="7"/>
      <c r="O424" s="7" t="str">
        <f>TRIM(IF(TRIM(INDEX('Member Census'!$B$23:$BC$1401,MATCH($A424,'Member Census'!$A$23:$A$1401,FALSE),MATCH(O$1,'Member Census'!$B$22:$BC$22,FALSE)))="",IF(AND(TRIM($E424)&lt;&gt;"",$D424&gt;1),O423,""),INDEX('Member Census'!$B$23:$BC$1401,MATCH($A424,'Member Census'!$A$23:$A$1401,FALSE),MATCH(O$1,'Member Census'!$B$22:$BC$22,FALSE))))</f>
        <v/>
      </c>
      <c r="P424" s="7" t="str">
        <f>TRIM(IF(TRIM(INDEX('Member Census'!$B$23:$BC$1401,MATCH($A424,'Member Census'!$A$23:$A$1401,FALSE),MATCH(P$1,'Member Census'!$B$22:$BC$22,FALSE)))="",IF(AND(TRIM($E424)&lt;&gt;"",$D424&gt;1),P423,""),INDEX('Member Census'!$B$23:$BC$1401,MATCH($A424,'Member Census'!$A$23:$A$1401,FALSE),MATCH(P$1,'Member Census'!$B$22:$BC$22,FALSE))))</f>
        <v/>
      </c>
      <c r="Q424" s="7"/>
    </row>
    <row r="425" spans="1:17" x14ac:dyDescent="0.3">
      <c r="A425" s="1">
        <f t="shared" si="25"/>
        <v>418</v>
      </c>
      <c r="B425" s="3"/>
      <c r="C425" s="7" t="str">
        <f t="shared" si="26"/>
        <v/>
      </c>
      <c r="D425" s="7" t="str">
        <f t="shared" si="24"/>
        <v/>
      </c>
      <c r="E425" s="9" t="str">
        <f>IF(TRIM(INDEX('Member Census'!$B$23:$BC$1401,MATCH($A425,'Member Census'!$A$23:$A$1401,FALSE),MATCH(E$1,'Member Census'!$B$22:$BC$22,FALSE)))="","",VLOOKUP(INDEX('Member Census'!$B$23:$BC$1401,MATCH($A425,'Member Census'!$A$23:$A$1401,FALSE),MATCH(E$1,'Member Census'!$B$22:$BC$22,FALSE)),Key!$A$2:$B$27,2,FALSE))</f>
        <v/>
      </c>
      <c r="F425" s="10" t="str">
        <f>IF(TRIM(INDEX('Member Census'!$B$23:$BC$1401,MATCH($A425,'Member Census'!$A$23:$A$1401,FALSE),MATCH(F$1,'Member Census'!$B$22:$BC$22,FALSE)))="","",TEXT(TRIM(INDEX('Member Census'!$B$23:$BC$1401,MATCH($A425,'Member Census'!$A$23:$A$1401,FALSE),MATCH(F$1,'Member Census'!$B$22:$BC$22,FALSE))),"mmddyyyy"))</f>
        <v/>
      </c>
      <c r="G425" s="7" t="str">
        <f>IF(TRIM($E425)&lt;&gt;"",IF($D425=1,IFERROR(VLOOKUP(INDEX('Member Census'!$B$23:$BC$1401,MATCH($A425,'Member Census'!$A$23:$A$1401,FALSE),MATCH(G$1,'Member Census'!$B$22:$BC$22,FALSE)),Key!$C$2:$F$29,4,FALSE),""),G424),"")</f>
        <v/>
      </c>
      <c r="H425" s="7" t="str">
        <f>IF(TRIM($E425)&lt;&gt;"",IF($D425=1,IF(TRIM(INDEX('Member Census'!$B$23:$BC$1401,MATCH($A425,'Member Census'!$A$23:$A$1401,FALSE),MATCH(H$1,'Member Census'!$B$22:$BC$22,FALSE)))="",$G425,IFERROR(VLOOKUP(INDEX('Member Census'!$B$23:$BC$1401,MATCH($A425,'Member Census'!$A$23:$A$1401,FALSE),MATCH(H$1,'Member Census'!$B$22:$BC$22,FALSE)),Key!$D$2:$F$29,3,FALSE),"")),H424),"")</f>
        <v/>
      </c>
      <c r="I425" s="7" t="str">
        <f>IF(TRIM(INDEX('Member Census'!$B$23:$BC$1401,MATCH($A425,'Member Census'!$A$23:$A$1401,FALSE),MATCH(I$1,'Member Census'!$B$22:$BC$22,FALSE)))="","",INDEX('Member Census'!$B$23:$BC$1401,MATCH($A425,'Member Census'!$A$23:$A$1401,FALSE),MATCH(I$1,'Member Census'!$B$22:$BC$22,FALSE)))</f>
        <v/>
      </c>
      <c r="J425" s="7"/>
      <c r="K425" s="7" t="str">
        <f>LEFT(TRIM(IF(TRIM(INDEX('Member Census'!$B$23:$BC$1401,MATCH($A425,'Member Census'!$A$23:$A$1401,FALSE),MATCH(K$1,'Member Census'!$B$22:$BC$22,FALSE)))="",IF(AND(TRIM($E425)&lt;&gt;"",$D425&gt;1),K424,""),INDEX('Member Census'!$B$23:$BC$1401,MATCH($A425,'Member Census'!$A$23:$A$1401,FALSE),MATCH(K$1,'Member Census'!$B$22:$BC$22,FALSE)))),5)</f>
        <v/>
      </c>
      <c r="L425" s="7" t="str">
        <f t="shared" si="27"/>
        <v/>
      </c>
      <c r="M425" s="7" t="str">
        <f>IF(TRIM($E425)&lt;&gt;"",TRIM(IF(TRIM(INDEX('Member Census'!$B$23:$BC$1401,MATCH($A425,'Member Census'!$A$23:$A$1401,FALSE),MATCH(M$1,'Member Census'!$B$22:$BC$22,FALSE)))="",IF(AND(TRIM($E425)&lt;&gt;"",$D425&gt;1),M424,"N"),INDEX('Member Census'!$B$23:$BC$1401,MATCH($A425,'Member Census'!$A$23:$A$1401,FALSE),MATCH(M$1,'Member Census'!$B$22:$BC$22,FALSE)))),"")</f>
        <v/>
      </c>
      <c r="N425" s="7"/>
      <c r="O425" s="7" t="str">
        <f>TRIM(IF(TRIM(INDEX('Member Census'!$B$23:$BC$1401,MATCH($A425,'Member Census'!$A$23:$A$1401,FALSE),MATCH(O$1,'Member Census'!$B$22:$BC$22,FALSE)))="",IF(AND(TRIM($E425)&lt;&gt;"",$D425&gt;1),O424,""),INDEX('Member Census'!$B$23:$BC$1401,MATCH($A425,'Member Census'!$A$23:$A$1401,FALSE),MATCH(O$1,'Member Census'!$B$22:$BC$22,FALSE))))</f>
        <v/>
      </c>
      <c r="P425" s="7" t="str">
        <f>TRIM(IF(TRIM(INDEX('Member Census'!$B$23:$BC$1401,MATCH($A425,'Member Census'!$A$23:$A$1401,FALSE),MATCH(P$1,'Member Census'!$B$22:$BC$22,FALSE)))="",IF(AND(TRIM($E425)&lt;&gt;"",$D425&gt;1),P424,""),INDEX('Member Census'!$B$23:$BC$1401,MATCH($A425,'Member Census'!$A$23:$A$1401,FALSE),MATCH(P$1,'Member Census'!$B$22:$BC$22,FALSE))))</f>
        <v/>
      </c>
      <c r="Q425" s="7"/>
    </row>
    <row r="426" spans="1:17" x14ac:dyDescent="0.3">
      <c r="A426" s="1">
        <f t="shared" si="25"/>
        <v>419</v>
      </c>
      <c r="B426" s="3"/>
      <c r="C426" s="7" t="str">
        <f t="shared" si="26"/>
        <v/>
      </c>
      <c r="D426" s="7" t="str">
        <f t="shared" si="24"/>
        <v/>
      </c>
      <c r="E426" s="9" t="str">
        <f>IF(TRIM(INDEX('Member Census'!$B$23:$BC$1401,MATCH($A426,'Member Census'!$A$23:$A$1401,FALSE),MATCH(E$1,'Member Census'!$B$22:$BC$22,FALSE)))="","",VLOOKUP(INDEX('Member Census'!$B$23:$BC$1401,MATCH($A426,'Member Census'!$A$23:$A$1401,FALSE),MATCH(E$1,'Member Census'!$B$22:$BC$22,FALSE)),Key!$A$2:$B$27,2,FALSE))</f>
        <v/>
      </c>
      <c r="F426" s="10" t="str">
        <f>IF(TRIM(INDEX('Member Census'!$B$23:$BC$1401,MATCH($A426,'Member Census'!$A$23:$A$1401,FALSE),MATCH(F$1,'Member Census'!$B$22:$BC$22,FALSE)))="","",TEXT(TRIM(INDEX('Member Census'!$B$23:$BC$1401,MATCH($A426,'Member Census'!$A$23:$A$1401,FALSE),MATCH(F$1,'Member Census'!$B$22:$BC$22,FALSE))),"mmddyyyy"))</f>
        <v/>
      </c>
      <c r="G426" s="7" t="str">
        <f>IF(TRIM($E426)&lt;&gt;"",IF($D426=1,IFERROR(VLOOKUP(INDEX('Member Census'!$B$23:$BC$1401,MATCH($A426,'Member Census'!$A$23:$A$1401,FALSE),MATCH(G$1,'Member Census'!$B$22:$BC$22,FALSE)),Key!$C$2:$F$29,4,FALSE),""),G425),"")</f>
        <v/>
      </c>
      <c r="H426" s="7" t="str">
        <f>IF(TRIM($E426)&lt;&gt;"",IF($D426=1,IF(TRIM(INDEX('Member Census'!$B$23:$BC$1401,MATCH($A426,'Member Census'!$A$23:$A$1401,FALSE),MATCH(H$1,'Member Census'!$B$22:$BC$22,FALSE)))="",$G426,IFERROR(VLOOKUP(INDEX('Member Census'!$B$23:$BC$1401,MATCH($A426,'Member Census'!$A$23:$A$1401,FALSE),MATCH(H$1,'Member Census'!$B$22:$BC$22,FALSE)),Key!$D$2:$F$29,3,FALSE),"")),H425),"")</f>
        <v/>
      </c>
      <c r="I426" s="7" t="str">
        <f>IF(TRIM(INDEX('Member Census'!$B$23:$BC$1401,MATCH($A426,'Member Census'!$A$23:$A$1401,FALSE),MATCH(I$1,'Member Census'!$B$22:$BC$22,FALSE)))="","",INDEX('Member Census'!$B$23:$BC$1401,MATCH($A426,'Member Census'!$A$23:$A$1401,FALSE),MATCH(I$1,'Member Census'!$B$22:$BC$22,FALSE)))</f>
        <v/>
      </c>
      <c r="J426" s="7"/>
      <c r="K426" s="7" t="str">
        <f>LEFT(TRIM(IF(TRIM(INDEX('Member Census'!$B$23:$BC$1401,MATCH($A426,'Member Census'!$A$23:$A$1401,FALSE),MATCH(K$1,'Member Census'!$B$22:$BC$22,FALSE)))="",IF(AND(TRIM($E426)&lt;&gt;"",$D426&gt;1),K425,""),INDEX('Member Census'!$B$23:$BC$1401,MATCH($A426,'Member Census'!$A$23:$A$1401,FALSE),MATCH(K$1,'Member Census'!$B$22:$BC$22,FALSE)))),5)</f>
        <v/>
      </c>
      <c r="L426" s="7" t="str">
        <f t="shared" si="27"/>
        <v/>
      </c>
      <c r="M426" s="7" t="str">
        <f>IF(TRIM($E426)&lt;&gt;"",TRIM(IF(TRIM(INDEX('Member Census'!$B$23:$BC$1401,MATCH($A426,'Member Census'!$A$23:$A$1401,FALSE),MATCH(M$1,'Member Census'!$B$22:$BC$22,FALSE)))="",IF(AND(TRIM($E426)&lt;&gt;"",$D426&gt;1),M425,"N"),INDEX('Member Census'!$B$23:$BC$1401,MATCH($A426,'Member Census'!$A$23:$A$1401,FALSE),MATCH(M$1,'Member Census'!$B$22:$BC$22,FALSE)))),"")</f>
        <v/>
      </c>
      <c r="N426" s="7"/>
      <c r="O426" s="7" t="str">
        <f>TRIM(IF(TRIM(INDEX('Member Census'!$B$23:$BC$1401,MATCH($A426,'Member Census'!$A$23:$A$1401,FALSE),MATCH(O$1,'Member Census'!$B$22:$BC$22,FALSE)))="",IF(AND(TRIM($E426)&lt;&gt;"",$D426&gt;1),O425,""),INDEX('Member Census'!$B$23:$BC$1401,MATCH($A426,'Member Census'!$A$23:$A$1401,FALSE),MATCH(O$1,'Member Census'!$B$22:$BC$22,FALSE))))</f>
        <v/>
      </c>
      <c r="P426" s="7" t="str">
        <f>TRIM(IF(TRIM(INDEX('Member Census'!$B$23:$BC$1401,MATCH($A426,'Member Census'!$A$23:$A$1401,FALSE),MATCH(P$1,'Member Census'!$B$22:$BC$22,FALSE)))="",IF(AND(TRIM($E426)&lt;&gt;"",$D426&gt;1),P425,""),INDEX('Member Census'!$B$23:$BC$1401,MATCH($A426,'Member Census'!$A$23:$A$1401,FALSE),MATCH(P$1,'Member Census'!$B$22:$BC$22,FALSE))))</f>
        <v/>
      </c>
      <c r="Q426" s="7"/>
    </row>
    <row r="427" spans="1:17" x14ac:dyDescent="0.3">
      <c r="A427" s="1">
        <f t="shared" si="25"/>
        <v>420</v>
      </c>
      <c r="B427" s="3"/>
      <c r="C427" s="7" t="str">
        <f t="shared" si="26"/>
        <v/>
      </c>
      <c r="D427" s="7" t="str">
        <f t="shared" si="24"/>
        <v/>
      </c>
      <c r="E427" s="9" t="str">
        <f>IF(TRIM(INDEX('Member Census'!$B$23:$BC$1401,MATCH($A427,'Member Census'!$A$23:$A$1401,FALSE),MATCH(E$1,'Member Census'!$B$22:$BC$22,FALSE)))="","",VLOOKUP(INDEX('Member Census'!$B$23:$BC$1401,MATCH($A427,'Member Census'!$A$23:$A$1401,FALSE),MATCH(E$1,'Member Census'!$B$22:$BC$22,FALSE)),Key!$A$2:$B$27,2,FALSE))</f>
        <v/>
      </c>
      <c r="F427" s="10" t="str">
        <f>IF(TRIM(INDEX('Member Census'!$B$23:$BC$1401,MATCH($A427,'Member Census'!$A$23:$A$1401,FALSE),MATCH(F$1,'Member Census'!$B$22:$BC$22,FALSE)))="","",TEXT(TRIM(INDEX('Member Census'!$B$23:$BC$1401,MATCH($A427,'Member Census'!$A$23:$A$1401,FALSE),MATCH(F$1,'Member Census'!$B$22:$BC$22,FALSE))),"mmddyyyy"))</f>
        <v/>
      </c>
      <c r="G427" s="7" t="str">
        <f>IF(TRIM($E427)&lt;&gt;"",IF($D427=1,IFERROR(VLOOKUP(INDEX('Member Census'!$B$23:$BC$1401,MATCH($A427,'Member Census'!$A$23:$A$1401,FALSE),MATCH(G$1,'Member Census'!$B$22:$BC$22,FALSE)),Key!$C$2:$F$29,4,FALSE),""),G426),"")</f>
        <v/>
      </c>
      <c r="H427" s="7" t="str">
        <f>IF(TRIM($E427)&lt;&gt;"",IF($D427=1,IF(TRIM(INDEX('Member Census'!$B$23:$BC$1401,MATCH($A427,'Member Census'!$A$23:$A$1401,FALSE),MATCH(H$1,'Member Census'!$B$22:$BC$22,FALSE)))="",$G427,IFERROR(VLOOKUP(INDEX('Member Census'!$B$23:$BC$1401,MATCH($A427,'Member Census'!$A$23:$A$1401,FALSE),MATCH(H$1,'Member Census'!$B$22:$BC$22,FALSE)),Key!$D$2:$F$29,3,FALSE),"")),H426),"")</f>
        <v/>
      </c>
      <c r="I427" s="7" t="str">
        <f>IF(TRIM(INDEX('Member Census'!$B$23:$BC$1401,MATCH($A427,'Member Census'!$A$23:$A$1401,FALSE),MATCH(I$1,'Member Census'!$B$22:$BC$22,FALSE)))="","",INDEX('Member Census'!$B$23:$BC$1401,MATCH($A427,'Member Census'!$A$23:$A$1401,FALSE),MATCH(I$1,'Member Census'!$B$22:$BC$22,FALSE)))</f>
        <v/>
      </c>
      <c r="J427" s="7"/>
      <c r="K427" s="7" t="str">
        <f>LEFT(TRIM(IF(TRIM(INDEX('Member Census'!$B$23:$BC$1401,MATCH($A427,'Member Census'!$A$23:$A$1401,FALSE),MATCH(K$1,'Member Census'!$B$22:$BC$22,FALSE)))="",IF(AND(TRIM($E427)&lt;&gt;"",$D427&gt;1),K426,""),INDEX('Member Census'!$B$23:$BC$1401,MATCH($A427,'Member Census'!$A$23:$A$1401,FALSE),MATCH(K$1,'Member Census'!$B$22:$BC$22,FALSE)))),5)</f>
        <v/>
      </c>
      <c r="L427" s="7" t="str">
        <f t="shared" si="27"/>
        <v/>
      </c>
      <c r="M427" s="7" t="str">
        <f>IF(TRIM($E427)&lt;&gt;"",TRIM(IF(TRIM(INDEX('Member Census'!$B$23:$BC$1401,MATCH($A427,'Member Census'!$A$23:$A$1401,FALSE),MATCH(M$1,'Member Census'!$B$22:$BC$22,FALSE)))="",IF(AND(TRIM($E427)&lt;&gt;"",$D427&gt;1),M426,"N"),INDEX('Member Census'!$B$23:$BC$1401,MATCH($A427,'Member Census'!$A$23:$A$1401,FALSE),MATCH(M$1,'Member Census'!$B$22:$BC$22,FALSE)))),"")</f>
        <v/>
      </c>
      <c r="N427" s="7"/>
      <c r="O427" s="7" t="str">
        <f>TRIM(IF(TRIM(INDEX('Member Census'!$B$23:$BC$1401,MATCH($A427,'Member Census'!$A$23:$A$1401,FALSE),MATCH(O$1,'Member Census'!$B$22:$BC$22,FALSE)))="",IF(AND(TRIM($E427)&lt;&gt;"",$D427&gt;1),O426,""),INDEX('Member Census'!$B$23:$BC$1401,MATCH($A427,'Member Census'!$A$23:$A$1401,FALSE),MATCH(O$1,'Member Census'!$B$22:$BC$22,FALSE))))</f>
        <v/>
      </c>
      <c r="P427" s="7" t="str">
        <f>TRIM(IF(TRIM(INDEX('Member Census'!$B$23:$BC$1401,MATCH($A427,'Member Census'!$A$23:$A$1401,FALSE),MATCH(P$1,'Member Census'!$B$22:$BC$22,FALSE)))="",IF(AND(TRIM($E427)&lt;&gt;"",$D427&gt;1),P426,""),INDEX('Member Census'!$B$23:$BC$1401,MATCH($A427,'Member Census'!$A$23:$A$1401,FALSE),MATCH(P$1,'Member Census'!$B$22:$BC$22,FALSE))))</f>
        <v/>
      </c>
      <c r="Q427" s="7"/>
    </row>
    <row r="428" spans="1:17" x14ac:dyDescent="0.3">
      <c r="A428" s="1">
        <f t="shared" si="25"/>
        <v>421</v>
      </c>
      <c r="B428" s="3"/>
      <c r="C428" s="7" t="str">
        <f t="shared" si="26"/>
        <v/>
      </c>
      <c r="D428" s="7" t="str">
        <f t="shared" si="24"/>
        <v/>
      </c>
      <c r="E428" s="9" t="str">
        <f>IF(TRIM(INDEX('Member Census'!$B$23:$BC$1401,MATCH($A428,'Member Census'!$A$23:$A$1401,FALSE),MATCH(E$1,'Member Census'!$B$22:$BC$22,FALSE)))="","",VLOOKUP(INDEX('Member Census'!$B$23:$BC$1401,MATCH($A428,'Member Census'!$A$23:$A$1401,FALSE),MATCH(E$1,'Member Census'!$B$22:$BC$22,FALSE)),Key!$A$2:$B$27,2,FALSE))</f>
        <v/>
      </c>
      <c r="F428" s="10" t="str">
        <f>IF(TRIM(INDEX('Member Census'!$B$23:$BC$1401,MATCH($A428,'Member Census'!$A$23:$A$1401,FALSE),MATCH(F$1,'Member Census'!$B$22:$BC$22,FALSE)))="","",TEXT(TRIM(INDEX('Member Census'!$B$23:$BC$1401,MATCH($A428,'Member Census'!$A$23:$A$1401,FALSE),MATCH(F$1,'Member Census'!$B$22:$BC$22,FALSE))),"mmddyyyy"))</f>
        <v/>
      </c>
      <c r="G428" s="7" t="str">
        <f>IF(TRIM($E428)&lt;&gt;"",IF($D428=1,IFERROR(VLOOKUP(INDEX('Member Census'!$B$23:$BC$1401,MATCH($A428,'Member Census'!$A$23:$A$1401,FALSE),MATCH(G$1,'Member Census'!$B$22:$BC$22,FALSE)),Key!$C$2:$F$29,4,FALSE),""),G427),"")</f>
        <v/>
      </c>
      <c r="H428" s="7" t="str">
        <f>IF(TRIM($E428)&lt;&gt;"",IF($D428=1,IF(TRIM(INDEX('Member Census'!$B$23:$BC$1401,MATCH($A428,'Member Census'!$A$23:$A$1401,FALSE),MATCH(H$1,'Member Census'!$B$22:$BC$22,FALSE)))="",$G428,IFERROR(VLOOKUP(INDEX('Member Census'!$B$23:$BC$1401,MATCH($A428,'Member Census'!$A$23:$A$1401,FALSE),MATCH(H$1,'Member Census'!$B$22:$BC$22,FALSE)),Key!$D$2:$F$29,3,FALSE),"")),H427),"")</f>
        <v/>
      </c>
      <c r="I428" s="7" t="str">
        <f>IF(TRIM(INDEX('Member Census'!$B$23:$BC$1401,MATCH($A428,'Member Census'!$A$23:$A$1401,FALSE),MATCH(I$1,'Member Census'!$B$22:$BC$22,FALSE)))="","",INDEX('Member Census'!$B$23:$BC$1401,MATCH($A428,'Member Census'!$A$23:$A$1401,FALSE),MATCH(I$1,'Member Census'!$B$22:$BC$22,FALSE)))</f>
        <v/>
      </c>
      <c r="J428" s="7"/>
      <c r="K428" s="7" t="str">
        <f>LEFT(TRIM(IF(TRIM(INDEX('Member Census'!$B$23:$BC$1401,MATCH($A428,'Member Census'!$A$23:$A$1401,FALSE),MATCH(K$1,'Member Census'!$B$22:$BC$22,FALSE)))="",IF(AND(TRIM($E428)&lt;&gt;"",$D428&gt;1),K427,""),INDEX('Member Census'!$B$23:$BC$1401,MATCH($A428,'Member Census'!$A$23:$A$1401,FALSE),MATCH(K$1,'Member Census'!$B$22:$BC$22,FALSE)))),5)</f>
        <v/>
      </c>
      <c r="L428" s="7" t="str">
        <f t="shared" si="27"/>
        <v/>
      </c>
      <c r="M428" s="7" t="str">
        <f>IF(TRIM($E428)&lt;&gt;"",TRIM(IF(TRIM(INDEX('Member Census'!$B$23:$BC$1401,MATCH($A428,'Member Census'!$A$23:$A$1401,FALSE),MATCH(M$1,'Member Census'!$B$22:$BC$22,FALSE)))="",IF(AND(TRIM($E428)&lt;&gt;"",$D428&gt;1),M427,"N"),INDEX('Member Census'!$B$23:$BC$1401,MATCH($A428,'Member Census'!$A$23:$A$1401,FALSE),MATCH(M$1,'Member Census'!$B$22:$BC$22,FALSE)))),"")</f>
        <v/>
      </c>
      <c r="N428" s="7"/>
      <c r="O428" s="7" t="str">
        <f>TRIM(IF(TRIM(INDEX('Member Census'!$B$23:$BC$1401,MATCH($A428,'Member Census'!$A$23:$A$1401,FALSE),MATCH(O$1,'Member Census'!$B$22:$BC$22,FALSE)))="",IF(AND(TRIM($E428)&lt;&gt;"",$D428&gt;1),O427,""),INDEX('Member Census'!$B$23:$BC$1401,MATCH($A428,'Member Census'!$A$23:$A$1401,FALSE),MATCH(O$1,'Member Census'!$B$22:$BC$22,FALSE))))</f>
        <v/>
      </c>
      <c r="P428" s="7" t="str">
        <f>TRIM(IF(TRIM(INDEX('Member Census'!$B$23:$BC$1401,MATCH($A428,'Member Census'!$A$23:$A$1401,FALSE),MATCH(P$1,'Member Census'!$B$22:$BC$22,FALSE)))="",IF(AND(TRIM($E428)&lt;&gt;"",$D428&gt;1),P427,""),INDEX('Member Census'!$B$23:$BC$1401,MATCH($A428,'Member Census'!$A$23:$A$1401,FALSE),MATCH(P$1,'Member Census'!$B$22:$BC$22,FALSE))))</f>
        <v/>
      </c>
      <c r="Q428" s="7"/>
    </row>
    <row r="429" spans="1:17" x14ac:dyDescent="0.3">
      <c r="A429" s="1">
        <f t="shared" si="25"/>
        <v>422</v>
      </c>
      <c r="B429" s="3"/>
      <c r="C429" s="7" t="str">
        <f t="shared" si="26"/>
        <v/>
      </c>
      <c r="D429" s="7" t="str">
        <f t="shared" si="24"/>
        <v/>
      </c>
      <c r="E429" s="9" t="str">
        <f>IF(TRIM(INDEX('Member Census'!$B$23:$BC$1401,MATCH($A429,'Member Census'!$A$23:$A$1401,FALSE),MATCH(E$1,'Member Census'!$B$22:$BC$22,FALSE)))="","",VLOOKUP(INDEX('Member Census'!$B$23:$BC$1401,MATCH($A429,'Member Census'!$A$23:$A$1401,FALSE),MATCH(E$1,'Member Census'!$B$22:$BC$22,FALSE)),Key!$A$2:$B$27,2,FALSE))</f>
        <v/>
      </c>
      <c r="F429" s="10" t="str">
        <f>IF(TRIM(INDEX('Member Census'!$B$23:$BC$1401,MATCH($A429,'Member Census'!$A$23:$A$1401,FALSE),MATCH(F$1,'Member Census'!$B$22:$BC$22,FALSE)))="","",TEXT(TRIM(INDEX('Member Census'!$B$23:$BC$1401,MATCH($A429,'Member Census'!$A$23:$A$1401,FALSE),MATCH(F$1,'Member Census'!$B$22:$BC$22,FALSE))),"mmddyyyy"))</f>
        <v/>
      </c>
      <c r="G429" s="7" t="str">
        <f>IF(TRIM($E429)&lt;&gt;"",IF($D429=1,IFERROR(VLOOKUP(INDEX('Member Census'!$B$23:$BC$1401,MATCH($A429,'Member Census'!$A$23:$A$1401,FALSE),MATCH(G$1,'Member Census'!$B$22:$BC$22,FALSE)),Key!$C$2:$F$29,4,FALSE),""),G428),"")</f>
        <v/>
      </c>
      <c r="H429" s="7" t="str">
        <f>IF(TRIM($E429)&lt;&gt;"",IF($D429=1,IF(TRIM(INDEX('Member Census'!$B$23:$BC$1401,MATCH($A429,'Member Census'!$A$23:$A$1401,FALSE),MATCH(H$1,'Member Census'!$B$22:$BC$22,FALSE)))="",$G429,IFERROR(VLOOKUP(INDEX('Member Census'!$B$23:$BC$1401,MATCH($A429,'Member Census'!$A$23:$A$1401,FALSE),MATCH(H$1,'Member Census'!$B$22:$BC$22,FALSE)),Key!$D$2:$F$29,3,FALSE),"")),H428),"")</f>
        <v/>
      </c>
      <c r="I429" s="7" t="str">
        <f>IF(TRIM(INDEX('Member Census'!$B$23:$BC$1401,MATCH($A429,'Member Census'!$A$23:$A$1401,FALSE),MATCH(I$1,'Member Census'!$B$22:$BC$22,FALSE)))="","",INDEX('Member Census'!$B$23:$BC$1401,MATCH($A429,'Member Census'!$A$23:$A$1401,FALSE),MATCH(I$1,'Member Census'!$B$22:$BC$22,FALSE)))</f>
        <v/>
      </c>
      <c r="J429" s="7"/>
      <c r="K429" s="7" t="str">
        <f>LEFT(TRIM(IF(TRIM(INDEX('Member Census'!$B$23:$BC$1401,MATCH($A429,'Member Census'!$A$23:$A$1401,FALSE),MATCH(K$1,'Member Census'!$B$22:$BC$22,FALSE)))="",IF(AND(TRIM($E429)&lt;&gt;"",$D429&gt;1),K428,""),INDEX('Member Census'!$B$23:$BC$1401,MATCH($A429,'Member Census'!$A$23:$A$1401,FALSE),MATCH(K$1,'Member Census'!$B$22:$BC$22,FALSE)))),5)</f>
        <v/>
      </c>
      <c r="L429" s="7" t="str">
        <f t="shared" si="27"/>
        <v/>
      </c>
      <c r="M429" s="7" t="str">
        <f>IF(TRIM($E429)&lt;&gt;"",TRIM(IF(TRIM(INDEX('Member Census'!$B$23:$BC$1401,MATCH($A429,'Member Census'!$A$23:$A$1401,FALSE),MATCH(M$1,'Member Census'!$B$22:$BC$22,FALSE)))="",IF(AND(TRIM($E429)&lt;&gt;"",$D429&gt;1),M428,"N"),INDEX('Member Census'!$B$23:$BC$1401,MATCH($A429,'Member Census'!$A$23:$A$1401,FALSE),MATCH(M$1,'Member Census'!$B$22:$BC$22,FALSE)))),"")</f>
        <v/>
      </c>
      <c r="N429" s="7"/>
      <c r="O429" s="7" t="str">
        <f>TRIM(IF(TRIM(INDEX('Member Census'!$B$23:$BC$1401,MATCH($A429,'Member Census'!$A$23:$A$1401,FALSE),MATCH(O$1,'Member Census'!$B$22:$BC$22,FALSE)))="",IF(AND(TRIM($E429)&lt;&gt;"",$D429&gt;1),O428,""),INDEX('Member Census'!$B$23:$BC$1401,MATCH($A429,'Member Census'!$A$23:$A$1401,FALSE),MATCH(O$1,'Member Census'!$B$22:$BC$22,FALSE))))</f>
        <v/>
      </c>
      <c r="P429" s="7" t="str">
        <f>TRIM(IF(TRIM(INDEX('Member Census'!$B$23:$BC$1401,MATCH($A429,'Member Census'!$A$23:$A$1401,FALSE),MATCH(P$1,'Member Census'!$B$22:$BC$22,FALSE)))="",IF(AND(TRIM($E429)&lt;&gt;"",$D429&gt;1),P428,""),INDEX('Member Census'!$B$23:$BC$1401,MATCH($A429,'Member Census'!$A$23:$A$1401,FALSE),MATCH(P$1,'Member Census'!$B$22:$BC$22,FALSE))))</f>
        <v/>
      </c>
      <c r="Q429" s="7"/>
    </row>
    <row r="430" spans="1:17" x14ac:dyDescent="0.3">
      <c r="A430" s="1">
        <f t="shared" si="25"/>
        <v>423</v>
      </c>
      <c r="B430" s="3"/>
      <c r="C430" s="7" t="str">
        <f t="shared" si="26"/>
        <v/>
      </c>
      <c r="D430" s="7" t="str">
        <f t="shared" si="24"/>
        <v/>
      </c>
      <c r="E430" s="9" t="str">
        <f>IF(TRIM(INDEX('Member Census'!$B$23:$BC$1401,MATCH($A430,'Member Census'!$A$23:$A$1401,FALSE),MATCH(E$1,'Member Census'!$B$22:$BC$22,FALSE)))="","",VLOOKUP(INDEX('Member Census'!$B$23:$BC$1401,MATCH($A430,'Member Census'!$A$23:$A$1401,FALSE),MATCH(E$1,'Member Census'!$B$22:$BC$22,FALSE)),Key!$A$2:$B$27,2,FALSE))</f>
        <v/>
      </c>
      <c r="F430" s="10" t="str">
        <f>IF(TRIM(INDEX('Member Census'!$B$23:$BC$1401,MATCH($A430,'Member Census'!$A$23:$A$1401,FALSE),MATCH(F$1,'Member Census'!$B$22:$BC$22,FALSE)))="","",TEXT(TRIM(INDEX('Member Census'!$B$23:$BC$1401,MATCH($A430,'Member Census'!$A$23:$A$1401,FALSE),MATCH(F$1,'Member Census'!$B$22:$BC$22,FALSE))),"mmddyyyy"))</f>
        <v/>
      </c>
      <c r="G430" s="7" t="str">
        <f>IF(TRIM($E430)&lt;&gt;"",IF($D430=1,IFERROR(VLOOKUP(INDEX('Member Census'!$B$23:$BC$1401,MATCH($A430,'Member Census'!$A$23:$A$1401,FALSE),MATCH(G$1,'Member Census'!$B$22:$BC$22,FALSE)),Key!$C$2:$F$29,4,FALSE),""),G429),"")</f>
        <v/>
      </c>
      <c r="H430" s="7" t="str">
        <f>IF(TRIM($E430)&lt;&gt;"",IF($D430=1,IF(TRIM(INDEX('Member Census'!$B$23:$BC$1401,MATCH($A430,'Member Census'!$A$23:$A$1401,FALSE),MATCH(H$1,'Member Census'!$B$22:$BC$22,FALSE)))="",$G430,IFERROR(VLOOKUP(INDEX('Member Census'!$B$23:$BC$1401,MATCH($A430,'Member Census'!$A$23:$A$1401,FALSE),MATCH(H$1,'Member Census'!$B$22:$BC$22,FALSE)),Key!$D$2:$F$29,3,FALSE),"")),H429),"")</f>
        <v/>
      </c>
      <c r="I430" s="7" t="str">
        <f>IF(TRIM(INDEX('Member Census'!$B$23:$BC$1401,MATCH($A430,'Member Census'!$A$23:$A$1401,FALSE),MATCH(I$1,'Member Census'!$B$22:$BC$22,FALSE)))="","",INDEX('Member Census'!$B$23:$BC$1401,MATCH($A430,'Member Census'!$A$23:$A$1401,FALSE),MATCH(I$1,'Member Census'!$B$22:$BC$22,FALSE)))</f>
        <v/>
      </c>
      <c r="J430" s="7"/>
      <c r="K430" s="7" t="str">
        <f>LEFT(TRIM(IF(TRIM(INDEX('Member Census'!$B$23:$BC$1401,MATCH($A430,'Member Census'!$A$23:$A$1401,FALSE),MATCH(K$1,'Member Census'!$B$22:$BC$22,FALSE)))="",IF(AND(TRIM($E430)&lt;&gt;"",$D430&gt;1),K429,""),INDEX('Member Census'!$B$23:$BC$1401,MATCH($A430,'Member Census'!$A$23:$A$1401,FALSE),MATCH(K$1,'Member Census'!$B$22:$BC$22,FALSE)))),5)</f>
        <v/>
      </c>
      <c r="L430" s="7" t="str">
        <f t="shared" si="27"/>
        <v/>
      </c>
      <c r="M430" s="7" t="str">
        <f>IF(TRIM($E430)&lt;&gt;"",TRIM(IF(TRIM(INDEX('Member Census'!$B$23:$BC$1401,MATCH($A430,'Member Census'!$A$23:$A$1401,FALSE),MATCH(M$1,'Member Census'!$B$22:$BC$22,FALSE)))="",IF(AND(TRIM($E430)&lt;&gt;"",$D430&gt;1),M429,"N"),INDEX('Member Census'!$B$23:$BC$1401,MATCH($A430,'Member Census'!$A$23:$A$1401,FALSE),MATCH(M$1,'Member Census'!$B$22:$BC$22,FALSE)))),"")</f>
        <v/>
      </c>
      <c r="N430" s="7"/>
      <c r="O430" s="7" t="str">
        <f>TRIM(IF(TRIM(INDEX('Member Census'!$B$23:$BC$1401,MATCH($A430,'Member Census'!$A$23:$A$1401,FALSE),MATCH(O$1,'Member Census'!$B$22:$BC$22,FALSE)))="",IF(AND(TRIM($E430)&lt;&gt;"",$D430&gt;1),O429,""),INDEX('Member Census'!$B$23:$BC$1401,MATCH($A430,'Member Census'!$A$23:$A$1401,FALSE),MATCH(O$1,'Member Census'!$B$22:$BC$22,FALSE))))</f>
        <v/>
      </c>
      <c r="P430" s="7" t="str">
        <f>TRIM(IF(TRIM(INDEX('Member Census'!$B$23:$BC$1401,MATCH($A430,'Member Census'!$A$23:$A$1401,FALSE),MATCH(P$1,'Member Census'!$B$22:$BC$22,FALSE)))="",IF(AND(TRIM($E430)&lt;&gt;"",$D430&gt;1),P429,""),INDEX('Member Census'!$B$23:$BC$1401,MATCH($A430,'Member Census'!$A$23:$A$1401,FALSE),MATCH(P$1,'Member Census'!$B$22:$BC$22,FALSE))))</f>
        <v/>
      </c>
      <c r="Q430" s="7"/>
    </row>
    <row r="431" spans="1:17" x14ac:dyDescent="0.3">
      <c r="A431" s="1">
        <f t="shared" si="25"/>
        <v>424</v>
      </c>
      <c r="B431" s="3"/>
      <c r="C431" s="7" t="str">
        <f t="shared" si="26"/>
        <v/>
      </c>
      <c r="D431" s="7" t="str">
        <f t="shared" si="24"/>
        <v/>
      </c>
      <c r="E431" s="9" t="str">
        <f>IF(TRIM(INDEX('Member Census'!$B$23:$BC$1401,MATCH($A431,'Member Census'!$A$23:$A$1401,FALSE),MATCH(E$1,'Member Census'!$B$22:$BC$22,FALSE)))="","",VLOOKUP(INDEX('Member Census'!$B$23:$BC$1401,MATCH($A431,'Member Census'!$A$23:$A$1401,FALSE),MATCH(E$1,'Member Census'!$B$22:$BC$22,FALSE)),Key!$A$2:$B$27,2,FALSE))</f>
        <v/>
      </c>
      <c r="F431" s="10" t="str">
        <f>IF(TRIM(INDEX('Member Census'!$B$23:$BC$1401,MATCH($A431,'Member Census'!$A$23:$A$1401,FALSE),MATCH(F$1,'Member Census'!$B$22:$BC$22,FALSE)))="","",TEXT(TRIM(INDEX('Member Census'!$B$23:$BC$1401,MATCH($A431,'Member Census'!$A$23:$A$1401,FALSE),MATCH(F$1,'Member Census'!$B$22:$BC$22,FALSE))),"mmddyyyy"))</f>
        <v/>
      </c>
      <c r="G431" s="7" t="str">
        <f>IF(TRIM($E431)&lt;&gt;"",IF($D431=1,IFERROR(VLOOKUP(INDEX('Member Census'!$B$23:$BC$1401,MATCH($A431,'Member Census'!$A$23:$A$1401,FALSE),MATCH(G$1,'Member Census'!$B$22:$BC$22,FALSE)),Key!$C$2:$F$29,4,FALSE),""),G430),"")</f>
        <v/>
      </c>
      <c r="H431" s="7" t="str">
        <f>IF(TRIM($E431)&lt;&gt;"",IF($D431=1,IF(TRIM(INDEX('Member Census'!$B$23:$BC$1401,MATCH($A431,'Member Census'!$A$23:$A$1401,FALSE),MATCH(H$1,'Member Census'!$B$22:$BC$22,FALSE)))="",$G431,IFERROR(VLOOKUP(INDEX('Member Census'!$B$23:$BC$1401,MATCH($A431,'Member Census'!$A$23:$A$1401,FALSE),MATCH(H$1,'Member Census'!$B$22:$BC$22,FALSE)),Key!$D$2:$F$29,3,FALSE),"")),H430),"")</f>
        <v/>
      </c>
      <c r="I431" s="7" t="str">
        <f>IF(TRIM(INDEX('Member Census'!$B$23:$BC$1401,MATCH($A431,'Member Census'!$A$23:$A$1401,FALSE),MATCH(I$1,'Member Census'!$B$22:$BC$22,FALSE)))="","",INDEX('Member Census'!$B$23:$BC$1401,MATCH($A431,'Member Census'!$A$23:$A$1401,FALSE),MATCH(I$1,'Member Census'!$B$22:$BC$22,FALSE)))</f>
        <v/>
      </c>
      <c r="J431" s="7"/>
      <c r="K431" s="7" t="str">
        <f>LEFT(TRIM(IF(TRIM(INDEX('Member Census'!$B$23:$BC$1401,MATCH($A431,'Member Census'!$A$23:$A$1401,FALSE),MATCH(K$1,'Member Census'!$B$22:$BC$22,FALSE)))="",IF(AND(TRIM($E431)&lt;&gt;"",$D431&gt;1),K430,""),INDEX('Member Census'!$B$23:$BC$1401,MATCH($A431,'Member Census'!$A$23:$A$1401,FALSE),MATCH(K$1,'Member Census'!$B$22:$BC$22,FALSE)))),5)</f>
        <v/>
      </c>
      <c r="L431" s="7" t="str">
        <f t="shared" si="27"/>
        <v/>
      </c>
      <c r="M431" s="7" t="str">
        <f>IF(TRIM($E431)&lt;&gt;"",TRIM(IF(TRIM(INDEX('Member Census'!$B$23:$BC$1401,MATCH($A431,'Member Census'!$A$23:$A$1401,FALSE),MATCH(M$1,'Member Census'!$B$22:$BC$22,FALSE)))="",IF(AND(TRIM($E431)&lt;&gt;"",$D431&gt;1),M430,"N"),INDEX('Member Census'!$B$23:$BC$1401,MATCH($A431,'Member Census'!$A$23:$A$1401,FALSE),MATCH(M$1,'Member Census'!$B$22:$BC$22,FALSE)))),"")</f>
        <v/>
      </c>
      <c r="N431" s="7"/>
      <c r="O431" s="7" t="str">
        <f>TRIM(IF(TRIM(INDEX('Member Census'!$B$23:$BC$1401,MATCH($A431,'Member Census'!$A$23:$A$1401,FALSE),MATCH(O$1,'Member Census'!$B$22:$BC$22,FALSE)))="",IF(AND(TRIM($E431)&lt;&gt;"",$D431&gt;1),O430,""),INDEX('Member Census'!$B$23:$BC$1401,MATCH($A431,'Member Census'!$A$23:$A$1401,FALSE),MATCH(O$1,'Member Census'!$B$22:$BC$22,FALSE))))</f>
        <v/>
      </c>
      <c r="P431" s="7" t="str">
        <f>TRIM(IF(TRIM(INDEX('Member Census'!$B$23:$BC$1401,MATCH($A431,'Member Census'!$A$23:$A$1401,FALSE),MATCH(P$1,'Member Census'!$B$22:$BC$22,FALSE)))="",IF(AND(TRIM($E431)&lt;&gt;"",$D431&gt;1),P430,""),INDEX('Member Census'!$B$23:$BC$1401,MATCH($A431,'Member Census'!$A$23:$A$1401,FALSE),MATCH(P$1,'Member Census'!$B$22:$BC$22,FALSE))))</f>
        <v/>
      </c>
      <c r="Q431" s="7"/>
    </row>
    <row r="432" spans="1:17" x14ac:dyDescent="0.3">
      <c r="A432" s="1">
        <f t="shared" si="25"/>
        <v>425</v>
      </c>
      <c r="B432" s="3"/>
      <c r="C432" s="7" t="str">
        <f t="shared" si="26"/>
        <v/>
      </c>
      <c r="D432" s="7" t="str">
        <f t="shared" si="24"/>
        <v/>
      </c>
      <c r="E432" s="9" t="str">
        <f>IF(TRIM(INDEX('Member Census'!$B$23:$BC$1401,MATCH($A432,'Member Census'!$A$23:$A$1401,FALSE),MATCH(E$1,'Member Census'!$B$22:$BC$22,FALSE)))="","",VLOOKUP(INDEX('Member Census'!$B$23:$BC$1401,MATCH($A432,'Member Census'!$A$23:$A$1401,FALSE),MATCH(E$1,'Member Census'!$B$22:$BC$22,FALSE)),Key!$A$2:$B$27,2,FALSE))</f>
        <v/>
      </c>
      <c r="F432" s="10" t="str">
        <f>IF(TRIM(INDEX('Member Census'!$B$23:$BC$1401,MATCH($A432,'Member Census'!$A$23:$A$1401,FALSE),MATCH(F$1,'Member Census'!$B$22:$BC$22,FALSE)))="","",TEXT(TRIM(INDEX('Member Census'!$B$23:$BC$1401,MATCH($A432,'Member Census'!$A$23:$A$1401,FALSE),MATCH(F$1,'Member Census'!$B$22:$BC$22,FALSE))),"mmddyyyy"))</f>
        <v/>
      </c>
      <c r="G432" s="7" t="str">
        <f>IF(TRIM($E432)&lt;&gt;"",IF($D432=1,IFERROR(VLOOKUP(INDEX('Member Census'!$B$23:$BC$1401,MATCH($A432,'Member Census'!$A$23:$A$1401,FALSE),MATCH(G$1,'Member Census'!$B$22:$BC$22,FALSE)),Key!$C$2:$F$29,4,FALSE),""),G431),"")</f>
        <v/>
      </c>
      <c r="H432" s="7" t="str">
        <f>IF(TRIM($E432)&lt;&gt;"",IF($D432=1,IF(TRIM(INDEX('Member Census'!$B$23:$BC$1401,MATCH($A432,'Member Census'!$A$23:$A$1401,FALSE),MATCH(H$1,'Member Census'!$B$22:$BC$22,FALSE)))="",$G432,IFERROR(VLOOKUP(INDEX('Member Census'!$B$23:$BC$1401,MATCH($A432,'Member Census'!$A$23:$A$1401,FALSE),MATCH(H$1,'Member Census'!$B$22:$BC$22,FALSE)),Key!$D$2:$F$29,3,FALSE),"")),H431),"")</f>
        <v/>
      </c>
      <c r="I432" s="7" t="str">
        <f>IF(TRIM(INDEX('Member Census'!$B$23:$BC$1401,MATCH($A432,'Member Census'!$A$23:$A$1401,FALSE),MATCH(I$1,'Member Census'!$B$22:$BC$22,FALSE)))="","",INDEX('Member Census'!$B$23:$BC$1401,MATCH($A432,'Member Census'!$A$23:$A$1401,FALSE),MATCH(I$1,'Member Census'!$B$22:$BC$22,FALSE)))</f>
        <v/>
      </c>
      <c r="J432" s="7"/>
      <c r="K432" s="7" t="str">
        <f>LEFT(TRIM(IF(TRIM(INDEX('Member Census'!$B$23:$BC$1401,MATCH($A432,'Member Census'!$A$23:$A$1401,FALSE),MATCH(K$1,'Member Census'!$B$22:$BC$22,FALSE)))="",IF(AND(TRIM($E432)&lt;&gt;"",$D432&gt;1),K431,""),INDEX('Member Census'!$B$23:$BC$1401,MATCH($A432,'Member Census'!$A$23:$A$1401,FALSE),MATCH(K$1,'Member Census'!$B$22:$BC$22,FALSE)))),5)</f>
        <v/>
      </c>
      <c r="L432" s="7" t="str">
        <f t="shared" si="27"/>
        <v/>
      </c>
      <c r="M432" s="7" t="str">
        <f>IF(TRIM($E432)&lt;&gt;"",TRIM(IF(TRIM(INDEX('Member Census'!$B$23:$BC$1401,MATCH($A432,'Member Census'!$A$23:$A$1401,FALSE),MATCH(M$1,'Member Census'!$B$22:$BC$22,FALSE)))="",IF(AND(TRIM($E432)&lt;&gt;"",$D432&gt;1),M431,"N"),INDEX('Member Census'!$B$23:$BC$1401,MATCH($A432,'Member Census'!$A$23:$A$1401,FALSE),MATCH(M$1,'Member Census'!$B$22:$BC$22,FALSE)))),"")</f>
        <v/>
      </c>
      <c r="N432" s="7"/>
      <c r="O432" s="7" t="str">
        <f>TRIM(IF(TRIM(INDEX('Member Census'!$B$23:$BC$1401,MATCH($A432,'Member Census'!$A$23:$A$1401,FALSE),MATCH(O$1,'Member Census'!$B$22:$BC$22,FALSE)))="",IF(AND(TRIM($E432)&lt;&gt;"",$D432&gt;1),O431,""),INDEX('Member Census'!$B$23:$BC$1401,MATCH($A432,'Member Census'!$A$23:$A$1401,FALSE),MATCH(O$1,'Member Census'!$B$22:$BC$22,FALSE))))</f>
        <v/>
      </c>
      <c r="P432" s="7" t="str">
        <f>TRIM(IF(TRIM(INDEX('Member Census'!$B$23:$BC$1401,MATCH($A432,'Member Census'!$A$23:$A$1401,FALSE),MATCH(P$1,'Member Census'!$B$22:$BC$22,FALSE)))="",IF(AND(TRIM($E432)&lt;&gt;"",$D432&gt;1),P431,""),INDEX('Member Census'!$B$23:$BC$1401,MATCH($A432,'Member Census'!$A$23:$A$1401,FALSE),MATCH(P$1,'Member Census'!$B$22:$BC$22,FALSE))))</f>
        <v/>
      </c>
      <c r="Q432" s="7"/>
    </row>
    <row r="433" spans="1:17" x14ac:dyDescent="0.3">
      <c r="A433" s="1">
        <f t="shared" si="25"/>
        <v>426</v>
      </c>
      <c r="B433" s="3"/>
      <c r="C433" s="7" t="str">
        <f t="shared" si="26"/>
        <v/>
      </c>
      <c r="D433" s="7" t="str">
        <f t="shared" si="24"/>
        <v/>
      </c>
      <c r="E433" s="9" t="str">
        <f>IF(TRIM(INDEX('Member Census'!$B$23:$BC$1401,MATCH($A433,'Member Census'!$A$23:$A$1401,FALSE),MATCH(E$1,'Member Census'!$B$22:$BC$22,FALSE)))="","",VLOOKUP(INDEX('Member Census'!$B$23:$BC$1401,MATCH($A433,'Member Census'!$A$23:$A$1401,FALSE),MATCH(E$1,'Member Census'!$B$22:$BC$22,FALSE)),Key!$A$2:$B$27,2,FALSE))</f>
        <v/>
      </c>
      <c r="F433" s="10" t="str">
        <f>IF(TRIM(INDEX('Member Census'!$B$23:$BC$1401,MATCH($A433,'Member Census'!$A$23:$A$1401,FALSE),MATCH(F$1,'Member Census'!$B$22:$BC$22,FALSE)))="","",TEXT(TRIM(INDEX('Member Census'!$B$23:$BC$1401,MATCH($A433,'Member Census'!$A$23:$A$1401,FALSE),MATCH(F$1,'Member Census'!$B$22:$BC$22,FALSE))),"mmddyyyy"))</f>
        <v/>
      </c>
      <c r="G433" s="7" t="str">
        <f>IF(TRIM($E433)&lt;&gt;"",IF($D433=1,IFERROR(VLOOKUP(INDEX('Member Census'!$B$23:$BC$1401,MATCH($A433,'Member Census'!$A$23:$A$1401,FALSE),MATCH(G$1,'Member Census'!$B$22:$BC$22,FALSE)),Key!$C$2:$F$29,4,FALSE),""),G432),"")</f>
        <v/>
      </c>
      <c r="H433" s="7" t="str">
        <f>IF(TRIM($E433)&lt;&gt;"",IF($D433=1,IF(TRIM(INDEX('Member Census'!$B$23:$BC$1401,MATCH($A433,'Member Census'!$A$23:$A$1401,FALSE),MATCH(H$1,'Member Census'!$B$22:$BC$22,FALSE)))="",$G433,IFERROR(VLOOKUP(INDEX('Member Census'!$B$23:$BC$1401,MATCH($A433,'Member Census'!$A$23:$A$1401,FALSE),MATCH(H$1,'Member Census'!$B$22:$BC$22,FALSE)),Key!$D$2:$F$29,3,FALSE),"")),H432),"")</f>
        <v/>
      </c>
      <c r="I433" s="7" t="str">
        <f>IF(TRIM(INDEX('Member Census'!$B$23:$BC$1401,MATCH($A433,'Member Census'!$A$23:$A$1401,FALSE),MATCH(I$1,'Member Census'!$B$22:$BC$22,FALSE)))="","",INDEX('Member Census'!$B$23:$BC$1401,MATCH($A433,'Member Census'!$A$23:$A$1401,FALSE),MATCH(I$1,'Member Census'!$B$22:$BC$22,FALSE)))</f>
        <v/>
      </c>
      <c r="J433" s="7"/>
      <c r="K433" s="7" t="str">
        <f>LEFT(TRIM(IF(TRIM(INDEX('Member Census'!$B$23:$BC$1401,MATCH($A433,'Member Census'!$A$23:$A$1401,FALSE),MATCH(K$1,'Member Census'!$B$22:$BC$22,FALSE)))="",IF(AND(TRIM($E433)&lt;&gt;"",$D433&gt;1),K432,""),INDEX('Member Census'!$B$23:$BC$1401,MATCH($A433,'Member Census'!$A$23:$A$1401,FALSE),MATCH(K$1,'Member Census'!$B$22:$BC$22,FALSE)))),5)</f>
        <v/>
      </c>
      <c r="L433" s="7" t="str">
        <f t="shared" si="27"/>
        <v/>
      </c>
      <c r="M433" s="7" t="str">
        <f>IF(TRIM($E433)&lt;&gt;"",TRIM(IF(TRIM(INDEX('Member Census'!$B$23:$BC$1401,MATCH($A433,'Member Census'!$A$23:$A$1401,FALSE),MATCH(M$1,'Member Census'!$B$22:$BC$22,FALSE)))="",IF(AND(TRIM($E433)&lt;&gt;"",$D433&gt;1),M432,"N"),INDEX('Member Census'!$B$23:$BC$1401,MATCH($A433,'Member Census'!$A$23:$A$1401,FALSE),MATCH(M$1,'Member Census'!$B$22:$BC$22,FALSE)))),"")</f>
        <v/>
      </c>
      <c r="N433" s="7"/>
      <c r="O433" s="7" t="str">
        <f>TRIM(IF(TRIM(INDEX('Member Census'!$B$23:$BC$1401,MATCH($A433,'Member Census'!$A$23:$A$1401,FALSE),MATCH(O$1,'Member Census'!$B$22:$BC$22,FALSE)))="",IF(AND(TRIM($E433)&lt;&gt;"",$D433&gt;1),O432,""),INDEX('Member Census'!$B$23:$BC$1401,MATCH($A433,'Member Census'!$A$23:$A$1401,FALSE),MATCH(O$1,'Member Census'!$B$22:$BC$22,FALSE))))</f>
        <v/>
      </c>
      <c r="P433" s="7" t="str">
        <f>TRIM(IF(TRIM(INDEX('Member Census'!$B$23:$BC$1401,MATCH($A433,'Member Census'!$A$23:$A$1401,FALSE),MATCH(P$1,'Member Census'!$B$22:$BC$22,FALSE)))="",IF(AND(TRIM($E433)&lt;&gt;"",$D433&gt;1),P432,""),INDEX('Member Census'!$B$23:$BC$1401,MATCH($A433,'Member Census'!$A$23:$A$1401,FALSE),MATCH(P$1,'Member Census'!$B$22:$BC$22,FALSE))))</f>
        <v/>
      </c>
      <c r="Q433" s="7"/>
    </row>
    <row r="434" spans="1:17" x14ac:dyDescent="0.3">
      <c r="A434" s="1">
        <f t="shared" si="25"/>
        <v>427</v>
      </c>
      <c r="B434" s="3"/>
      <c r="C434" s="7" t="str">
        <f t="shared" si="26"/>
        <v/>
      </c>
      <c r="D434" s="7" t="str">
        <f t="shared" si="24"/>
        <v/>
      </c>
      <c r="E434" s="9" t="str">
        <f>IF(TRIM(INDEX('Member Census'!$B$23:$BC$1401,MATCH($A434,'Member Census'!$A$23:$A$1401,FALSE),MATCH(E$1,'Member Census'!$B$22:$BC$22,FALSE)))="","",VLOOKUP(INDEX('Member Census'!$B$23:$BC$1401,MATCH($A434,'Member Census'!$A$23:$A$1401,FALSE),MATCH(E$1,'Member Census'!$B$22:$BC$22,FALSE)),Key!$A$2:$B$27,2,FALSE))</f>
        <v/>
      </c>
      <c r="F434" s="10" t="str">
        <f>IF(TRIM(INDEX('Member Census'!$B$23:$BC$1401,MATCH($A434,'Member Census'!$A$23:$A$1401,FALSE),MATCH(F$1,'Member Census'!$B$22:$BC$22,FALSE)))="","",TEXT(TRIM(INDEX('Member Census'!$B$23:$BC$1401,MATCH($A434,'Member Census'!$A$23:$A$1401,FALSE),MATCH(F$1,'Member Census'!$B$22:$BC$22,FALSE))),"mmddyyyy"))</f>
        <v/>
      </c>
      <c r="G434" s="7" t="str">
        <f>IF(TRIM($E434)&lt;&gt;"",IF($D434=1,IFERROR(VLOOKUP(INDEX('Member Census'!$B$23:$BC$1401,MATCH($A434,'Member Census'!$A$23:$A$1401,FALSE),MATCH(G$1,'Member Census'!$B$22:$BC$22,FALSE)),Key!$C$2:$F$29,4,FALSE),""),G433),"")</f>
        <v/>
      </c>
      <c r="H434" s="7" t="str">
        <f>IF(TRIM($E434)&lt;&gt;"",IF($D434=1,IF(TRIM(INDEX('Member Census'!$B$23:$BC$1401,MATCH($A434,'Member Census'!$A$23:$A$1401,FALSE),MATCH(H$1,'Member Census'!$B$22:$BC$22,FALSE)))="",$G434,IFERROR(VLOOKUP(INDEX('Member Census'!$B$23:$BC$1401,MATCH($A434,'Member Census'!$A$23:$A$1401,FALSE),MATCH(H$1,'Member Census'!$B$22:$BC$22,FALSE)),Key!$D$2:$F$29,3,FALSE),"")),H433),"")</f>
        <v/>
      </c>
      <c r="I434" s="7" t="str">
        <f>IF(TRIM(INDEX('Member Census'!$B$23:$BC$1401,MATCH($A434,'Member Census'!$A$23:$A$1401,FALSE),MATCH(I$1,'Member Census'!$B$22:$BC$22,FALSE)))="","",INDEX('Member Census'!$B$23:$BC$1401,MATCH($A434,'Member Census'!$A$23:$A$1401,FALSE),MATCH(I$1,'Member Census'!$B$22:$BC$22,FALSE)))</f>
        <v/>
      </c>
      <c r="J434" s="7"/>
      <c r="K434" s="7" t="str">
        <f>LEFT(TRIM(IF(TRIM(INDEX('Member Census'!$B$23:$BC$1401,MATCH($A434,'Member Census'!$A$23:$A$1401,FALSE),MATCH(K$1,'Member Census'!$B$22:$BC$22,FALSE)))="",IF(AND(TRIM($E434)&lt;&gt;"",$D434&gt;1),K433,""),INDEX('Member Census'!$B$23:$BC$1401,MATCH($A434,'Member Census'!$A$23:$A$1401,FALSE),MATCH(K$1,'Member Census'!$B$22:$BC$22,FALSE)))),5)</f>
        <v/>
      </c>
      <c r="L434" s="7" t="str">
        <f t="shared" si="27"/>
        <v/>
      </c>
      <c r="M434" s="7" t="str">
        <f>IF(TRIM($E434)&lt;&gt;"",TRIM(IF(TRIM(INDEX('Member Census'!$B$23:$BC$1401,MATCH($A434,'Member Census'!$A$23:$A$1401,FALSE),MATCH(M$1,'Member Census'!$B$22:$BC$22,FALSE)))="",IF(AND(TRIM($E434)&lt;&gt;"",$D434&gt;1),M433,"N"),INDEX('Member Census'!$B$23:$BC$1401,MATCH($A434,'Member Census'!$A$23:$A$1401,FALSE),MATCH(M$1,'Member Census'!$B$22:$BC$22,FALSE)))),"")</f>
        <v/>
      </c>
      <c r="N434" s="7"/>
      <c r="O434" s="7" t="str">
        <f>TRIM(IF(TRIM(INDEX('Member Census'!$B$23:$BC$1401,MATCH($A434,'Member Census'!$A$23:$A$1401,FALSE),MATCH(O$1,'Member Census'!$B$22:$BC$22,FALSE)))="",IF(AND(TRIM($E434)&lt;&gt;"",$D434&gt;1),O433,""),INDEX('Member Census'!$B$23:$BC$1401,MATCH($A434,'Member Census'!$A$23:$A$1401,FALSE),MATCH(O$1,'Member Census'!$B$22:$BC$22,FALSE))))</f>
        <v/>
      </c>
      <c r="P434" s="7" t="str">
        <f>TRIM(IF(TRIM(INDEX('Member Census'!$B$23:$BC$1401,MATCH($A434,'Member Census'!$A$23:$A$1401,FALSE),MATCH(P$1,'Member Census'!$B$22:$BC$22,FALSE)))="",IF(AND(TRIM($E434)&lt;&gt;"",$D434&gt;1),P433,""),INDEX('Member Census'!$B$23:$BC$1401,MATCH($A434,'Member Census'!$A$23:$A$1401,FALSE),MATCH(P$1,'Member Census'!$B$22:$BC$22,FALSE))))</f>
        <v/>
      </c>
      <c r="Q434" s="7"/>
    </row>
    <row r="435" spans="1:17" x14ac:dyDescent="0.3">
      <c r="A435" s="1">
        <f t="shared" si="25"/>
        <v>428</v>
      </c>
      <c r="B435" s="3"/>
      <c r="C435" s="7" t="str">
        <f t="shared" si="26"/>
        <v/>
      </c>
      <c r="D435" s="7" t="str">
        <f t="shared" si="24"/>
        <v/>
      </c>
      <c r="E435" s="9" t="str">
        <f>IF(TRIM(INDEX('Member Census'!$B$23:$BC$1401,MATCH($A435,'Member Census'!$A$23:$A$1401,FALSE),MATCH(E$1,'Member Census'!$B$22:$BC$22,FALSE)))="","",VLOOKUP(INDEX('Member Census'!$B$23:$BC$1401,MATCH($A435,'Member Census'!$A$23:$A$1401,FALSE),MATCH(E$1,'Member Census'!$B$22:$BC$22,FALSE)),Key!$A$2:$B$27,2,FALSE))</f>
        <v/>
      </c>
      <c r="F435" s="10" t="str">
        <f>IF(TRIM(INDEX('Member Census'!$B$23:$BC$1401,MATCH($A435,'Member Census'!$A$23:$A$1401,FALSE),MATCH(F$1,'Member Census'!$B$22:$BC$22,FALSE)))="","",TEXT(TRIM(INDEX('Member Census'!$B$23:$BC$1401,MATCH($A435,'Member Census'!$A$23:$A$1401,FALSE),MATCH(F$1,'Member Census'!$B$22:$BC$22,FALSE))),"mmddyyyy"))</f>
        <v/>
      </c>
      <c r="G435" s="7" t="str">
        <f>IF(TRIM($E435)&lt;&gt;"",IF($D435=1,IFERROR(VLOOKUP(INDEX('Member Census'!$B$23:$BC$1401,MATCH($A435,'Member Census'!$A$23:$A$1401,FALSE),MATCH(G$1,'Member Census'!$B$22:$BC$22,FALSE)),Key!$C$2:$F$29,4,FALSE),""),G434),"")</f>
        <v/>
      </c>
      <c r="H435" s="7" t="str">
        <f>IF(TRIM($E435)&lt;&gt;"",IF($D435=1,IF(TRIM(INDEX('Member Census'!$B$23:$BC$1401,MATCH($A435,'Member Census'!$A$23:$A$1401,FALSE),MATCH(H$1,'Member Census'!$B$22:$BC$22,FALSE)))="",$G435,IFERROR(VLOOKUP(INDEX('Member Census'!$B$23:$BC$1401,MATCH($A435,'Member Census'!$A$23:$A$1401,FALSE),MATCH(H$1,'Member Census'!$B$22:$BC$22,FALSE)),Key!$D$2:$F$29,3,FALSE),"")),H434),"")</f>
        <v/>
      </c>
      <c r="I435" s="7" t="str">
        <f>IF(TRIM(INDEX('Member Census'!$B$23:$BC$1401,MATCH($A435,'Member Census'!$A$23:$A$1401,FALSE),MATCH(I$1,'Member Census'!$B$22:$BC$22,FALSE)))="","",INDEX('Member Census'!$B$23:$BC$1401,MATCH($A435,'Member Census'!$A$23:$A$1401,FALSE),MATCH(I$1,'Member Census'!$B$22:$BC$22,FALSE)))</f>
        <v/>
      </c>
      <c r="J435" s="7"/>
      <c r="K435" s="7" t="str">
        <f>LEFT(TRIM(IF(TRIM(INDEX('Member Census'!$B$23:$BC$1401,MATCH($A435,'Member Census'!$A$23:$A$1401,FALSE),MATCH(K$1,'Member Census'!$B$22:$BC$22,FALSE)))="",IF(AND(TRIM($E435)&lt;&gt;"",$D435&gt;1),K434,""),INDEX('Member Census'!$B$23:$BC$1401,MATCH($A435,'Member Census'!$A$23:$A$1401,FALSE),MATCH(K$1,'Member Census'!$B$22:$BC$22,FALSE)))),5)</f>
        <v/>
      </c>
      <c r="L435" s="7" t="str">
        <f t="shared" si="27"/>
        <v/>
      </c>
      <c r="M435" s="7" t="str">
        <f>IF(TRIM($E435)&lt;&gt;"",TRIM(IF(TRIM(INDEX('Member Census'!$B$23:$BC$1401,MATCH($A435,'Member Census'!$A$23:$A$1401,FALSE),MATCH(M$1,'Member Census'!$B$22:$BC$22,FALSE)))="",IF(AND(TRIM($E435)&lt;&gt;"",$D435&gt;1),M434,"N"),INDEX('Member Census'!$B$23:$BC$1401,MATCH($A435,'Member Census'!$A$23:$A$1401,FALSE),MATCH(M$1,'Member Census'!$B$22:$BC$22,FALSE)))),"")</f>
        <v/>
      </c>
      <c r="N435" s="7"/>
      <c r="O435" s="7" t="str">
        <f>TRIM(IF(TRIM(INDEX('Member Census'!$B$23:$BC$1401,MATCH($A435,'Member Census'!$A$23:$A$1401,FALSE),MATCH(O$1,'Member Census'!$B$22:$BC$22,FALSE)))="",IF(AND(TRIM($E435)&lt;&gt;"",$D435&gt;1),O434,""),INDEX('Member Census'!$B$23:$BC$1401,MATCH($A435,'Member Census'!$A$23:$A$1401,FALSE),MATCH(O$1,'Member Census'!$B$22:$BC$22,FALSE))))</f>
        <v/>
      </c>
      <c r="P435" s="7" t="str">
        <f>TRIM(IF(TRIM(INDEX('Member Census'!$B$23:$BC$1401,MATCH($A435,'Member Census'!$A$23:$A$1401,FALSE),MATCH(P$1,'Member Census'!$B$22:$BC$22,FALSE)))="",IF(AND(TRIM($E435)&lt;&gt;"",$D435&gt;1),P434,""),INDEX('Member Census'!$B$23:$BC$1401,MATCH($A435,'Member Census'!$A$23:$A$1401,FALSE),MATCH(P$1,'Member Census'!$B$22:$BC$22,FALSE))))</f>
        <v/>
      </c>
      <c r="Q435" s="7"/>
    </row>
    <row r="436" spans="1:17" x14ac:dyDescent="0.3">
      <c r="A436" s="1">
        <f t="shared" si="25"/>
        <v>429</v>
      </c>
      <c r="B436" s="3"/>
      <c r="C436" s="7" t="str">
        <f t="shared" si="26"/>
        <v/>
      </c>
      <c r="D436" s="7" t="str">
        <f t="shared" si="24"/>
        <v/>
      </c>
      <c r="E436" s="9" t="str">
        <f>IF(TRIM(INDEX('Member Census'!$B$23:$BC$1401,MATCH($A436,'Member Census'!$A$23:$A$1401,FALSE),MATCH(E$1,'Member Census'!$B$22:$BC$22,FALSE)))="","",VLOOKUP(INDEX('Member Census'!$B$23:$BC$1401,MATCH($A436,'Member Census'!$A$23:$A$1401,FALSE),MATCH(E$1,'Member Census'!$B$22:$BC$22,FALSE)),Key!$A$2:$B$27,2,FALSE))</f>
        <v/>
      </c>
      <c r="F436" s="10" t="str">
        <f>IF(TRIM(INDEX('Member Census'!$B$23:$BC$1401,MATCH($A436,'Member Census'!$A$23:$A$1401,FALSE),MATCH(F$1,'Member Census'!$B$22:$BC$22,FALSE)))="","",TEXT(TRIM(INDEX('Member Census'!$B$23:$BC$1401,MATCH($A436,'Member Census'!$A$23:$A$1401,FALSE),MATCH(F$1,'Member Census'!$B$22:$BC$22,FALSE))),"mmddyyyy"))</f>
        <v/>
      </c>
      <c r="G436" s="7" t="str">
        <f>IF(TRIM($E436)&lt;&gt;"",IF($D436=1,IFERROR(VLOOKUP(INDEX('Member Census'!$B$23:$BC$1401,MATCH($A436,'Member Census'!$A$23:$A$1401,FALSE),MATCH(G$1,'Member Census'!$B$22:$BC$22,FALSE)),Key!$C$2:$F$29,4,FALSE),""),G435),"")</f>
        <v/>
      </c>
      <c r="H436" s="7" t="str">
        <f>IF(TRIM($E436)&lt;&gt;"",IF($D436=1,IF(TRIM(INDEX('Member Census'!$B$23:$BC$1401,MATCH($A436,'Member Census'!$A$23:$A$1401,FALSE),MATCH(H$1,'Member Census'!$B$22:$BC$22,FALSE)))="",$G436,IFERROR(VLOOKUP(INDEX('Member Census'!$B$23:$BC$1401,MATCH($A436,'Member Census'!$A$23:$A$1401,FALSE),MATCH(H$1,'Member Census'!$B$22:$BC$22,FALSE)),Key!$D$2:$F$29,3,FALSE),"")),H435),"")</f>
        <v/>
      </c>
      <c r="I436" s="7" t="str">
        <f>IF(TRIM(INDEX('Member Census'!$B$23:$BC$1401,MATCH($A436,'Member Census'!$A$23:$A$1401,FALSE),MATCH(I$1,'Member Census'!$B$22:$BC$22,FALSE)))="","",INDEX('Member Census'!$B$23:$BC$1401,MATCH($A436,'Member Census'!$A$23:$A$1401,FALSE),MATCH(I$1,'Member Census'!$B$22:$BC$22,FALSE)))</f>
        <v/>
      </c>
      <c r="J436" s="7"/>
      <c r="K436" s="7" t="str">
        <f>LEFT(TRIM(IF(TRIM(INDEX('Member Census'!$B$23:$BC$1401,MATCH($A436,'Member Census'!$A$23:$A$1401,FALSE),MATCH(K$1,'Member Census'!$B$22:$BC$22,FALSE)))="",IF(AND(TRIM($E436)&lt;&gt;"",$D436&gt;1),K435,""),INDEX('Member Census'!$B$23:$BC$1401,MATCH($A436,'Member Census'!$A$23:$A$1401,FALSE),MATCH(K$1,'Member Census'!$B$22:$BC$22,FALSE)))),5)</f>
        <v/>
      </c>
      <c r="L436" s="7" t="str">
        <f t="shared" si="27"/>
        <v/>
      </c>
      <c r="M436" s="7" t="str">
        <f>IF(TRIM($E436)&lt;&gt;"",TRIM(IF(TRIM(INDEX('Member Census'!$B$23:$BC$1401,MATCH($A436,'Member Census'!$A$23:$A$1401,FALSE),MATCH(M$1,'Member Census'!$B$22:$BC$22,FALSE)))="",IF(AND(TRIM($E436)&lt;&gt;"",$D436&gt;1),M435,"N"),INDEX('Member Census'!$B$23:$BC$1401,MATCH($A436,'Member Census'!$A$23:$A$1401,FALSE),MATCH(M$1,'Member Census'!$B$22:$BC$22,FALSE)))),"")</f>
        <v/>
      </c>
      <c r="N436" s="7"/>
      <c r="O436" s="7" t="str">
        <f>TRIM(IF(TRIM(INDEX('Member Census'!$B$23:$BC$1401,MATCH($A436,'Member Census'!$A$23:$A$1401,FALSE),MATCH(O$1,'Member Census'!$B$22:$BC$22,FALSE)))="",IF(AND(TRIM($E436)&lt;&gt;"",$D436&gt;1),O435,""),INDEX('Member Census'!$B$23:$BC$1401,MATCH($A436,'Member Census'!$A$23:$A$1401,FALSE),MATCH(O$1,'Member Census'!$B$22:$BC$22,FALSE))))</f>
        <v/>
      </c>
      <c r="P436" s="7" t="str">
        <f>TRIM(IF(TRIM(INDEX('Member Census'!$B$23:$BC$1401,MATCH($A436,'Member Census'!$A$23:$A$1401,FALSE),MATCH(P$1,'Member Census'!$B$22:$BC$22,FALSE)))="",IF(AND(TRIM($E436)&lt;&gt;"",$D436&gt;1),P435,""),INDEX('Member Census'!$B$23:$BC$1401,MATCH($A436,'Member Census'!$A$23:$A$1401,FALSE),MATCH(P$1,'Member Census'!$B$22:$BC$22,FALSE))))</f>
        <v/>
      </c>
      <c r="Q436" s="7"/>
    </row>
    <row r="437" spans="1:17" x14ac:dyDescent="0.3">
      <c r="A437" s="1">
        <f t="shared" si="25"/>
        <v>430</v>
      </c>
      <c r="B437" s="3"/>
      <c r="C437" s="7" t="str">
        <f t="shared" si="26"/>
        <v/>
      </c>
      <c r="D437" s="7" t="str">
        <f t="shared" si="24"/>
        <v/>
      </c>
      <c r="E437" s="9" t="str">
        <f>IF(TRIM(INDEX('Member Census'!$B$23:$BC$1401,MATCH($A437,'Member Census'!$A$23:$A$1401,FALSE),MATCH(E$1,'Member Census'!$B$22:$BC$22,FALSE)))="","",VLOOKUP(INDEX('Member Census'!$B$23:$BC$1401,MATCH($A437,'Member Census'!$A$23:$A$1401,FALSE),MATCH(E$1,'Member Census'!$B$22:$BC$22,FALSE)),Key!$A$2:$B$27,2,FALSE))</f>
        <v/>
      </c>
      <c r="F437" s="10" t="str">
        <f>IF(TRIM(INDEX('Member Census'!$B$23:$BC$1401,MATCH($A437,'Member Census'!$A$23:$A$1401,FALSE),MATCH(F$1,'Member Census'!$B$22:$BC$22,FALSE)))="","",TEXT(TRIM(INDEX('Member Census'!$B$23:$BC$1401,MATCH($A437,'Member Census'!$A$23:$A$1401,FALSE),MATCH(F$1,'Member Census'!$B$22:$BC$22,FALSE))),"mmddyyyy"))</f>
        <v/>
      </c>
      <c r="G437" s="7" t="str">
        <f>IF(TRIM($E437)&lt;&gt;"",IF($D437=1,IFERROR(VLOOKUP(INDEX('Member Census'!$B$23:$BC$1401,MATCH($A437,'Member Census'!$A$23:$A$1401,FALSE),MATCH(G$1,'Member Census'!$B$22:$BC$22,FALSE)),Key!$C$2:$F$29,4,FALSE),""),G436),"")</f>
        <v/>
      </c>
      <c r="H437" s="7" t="str">
        <f>IF(TRIM($E437)&lt;&gt;"",IF($D437=1,IF(TRIM(INDEX('Member Census'!$B$23:$BC$1401,MATCH($A437,'Member Census'!$A$23:$A$1401,FALSE),MATCH(H$1,'Member Census'!$B$22:$BC$22,FALSE)))="",$G437,IFERROR(VLOOKUP(INDEX('Member Census'!$B$23:$BC$1401,MATCH($A437,'Member Census'!$A$23:$A$1401,FALSE),MATCH(H$1,'Member Census'!$B$22:$BC$22,FALSE)),Key!$D$2:$F$29,3,FALSE),"")),H436),"")</f>
        <v/>
      </c>
      <c r="I437" s="7" t="str">
        <f>IF(TRIM(INDEX('Member Census'!$B$23:$BC$1401,MATCH($A437,'Member Census'!$A$23:$A$1401,FALSE),MATCH(I$1,'Member Census'!$B$22:$BC$22,FALSE)))="","",INDEX('Member Census'!$B$23:$BC$1401,MATCH($A437,'Member Census'!$A$23:$A$1401,FALSE),MATCH(I$1,'Member Census'!$B$22:$BC$22,FALSE)))</f>
        <v/>
      </c>
      <c r="J437" s="7"/>
      <c r="K437" s="7" t="str">
        <f>LEFT(TRIM(IF(TRIM(INDEX('Member Census'!$B$23:$BC$1401,MATCH($A437,'Member Census'!$A$23:$A$1401,FALSE),MATCH(K$1,'Member Census'!$B$22:$BC$22,FALSE)))="",IF(AND(TRIM($E437)&lt;&gt;"",$D437&gt;1),K436,""),INDEX('Member Census'!$B$23:$BC$1401,MATCH($A437,'Member Census'!$A$23:$A$1401,FALSE),MATCH(K$1,'Member Census'!$B$22:$BC$22,FALSE)))),5)</f>
        <v/>
      </c>
      <c r="L437" s="7" t="str">
        <f t="shared" si="27"/>
        <v/>
      </c>
      <c r="M437" s="7" t="str">
        <f>IF(TRIM($E437)&lt;&gt;"",TRIM(IF(TRIM(INDEX('Member Census'!$B$23:$BC$1401,MATCH($A437,'Member Census'!$A$23:$A$1401,FALSE),MATCH(M$1,'Member Census'!$B$22:$BC$22,FALSE)))="",IF(AND(TRIM($E437)&lt;&gt;"",$D437&gt;1),M436,"N"),INDEX('Member Census'!$B$23:$BC$1401,MATCH($A437,'Member Census'!$A$23:$A$1401,FALSE),MATCH(M$1,'Member Census'!$B$22:$BC$22,FALSE)))),"")</f>
        <v/>
      </c>
      <c r="N437" s="7"/>
      <c r="O437" s="7" t="str">
        <f>TRIM(IF(TRIM(INDEX('Member Census'!$B$23:$BC$1401,MATCH($A437,'Member Census'!$A$23:$A$1401,FALSE),MATCH(O$1,'Member Census'!$B$22:$BC$22,FALSE)))="",IF(AND(TRIM($E437)&lt;&gt;"",$D437&gt;1),O436,""),INDEX('Member Census'!$B$23:$BC$1401,MATCH($A437,'Member Census'!$A$23:$A$1401,FALSE),MATCH(O$1,'Member Census'!$B$22:$BC$22,FALSE))))</f>
        <v/>
      </c>
      <c r="P437" s="7" t="str">
        <f>TRIM(IF(TRIM(INDEX('Member Census'!$B$23:$BC$1401,MATCH($A437,'Member Census'!$A$23:$A$1401,FALSE),MATCH(P$1,'Member Census'!$B$22:$BC$22,FALSE)))="",IF(AND(TRIM($E437)&lt;&gt;"",$D437&gt;1),P436,""),INDEX('Member Census'!$B$23:$BC$1401,MATCH($A437,'Member Census'!$A$23:$A$1401,FALSE),MATCH(P$1,'Member Census'!$B$22:$BC$22,FALSE))))</f>
        <v/>
      </c>
      <c r="Q437" s="7"/>
    </row>
    <row r="438" spans="1:17" x14ac:dyDescent="0.3">
      <c r="A438" s="1">
        <f t="shared" si="25"/>
        <v>431</v>
      </c>
      <c r="B438" s="3"/>
      <c r="C438" s="7" t="str">
        <f t="shared" si="26"/>
        <v/>
      </c>
      <c r="D438" s="7" t="str">
        <f t="shared" si="24"/>
        <v/>
      </c>
      <c r="E438" s="9" t="str">
        <f>IF(TRIM(INDEX('Member Census'!$B$23:$BC$1401,MATCH($A438,'Member Census'!$A$23:$A$1401,FALSE),MATCH(E$1,'Member Census'!$B$22:$BC$22,FALSE)))="","",VLOOKUP(INDEX('Member Census'!$B$23:$BC$1401,MATCH($A438,'Member Census'!$A$23:$A$1401,FALSE),MATCH(E$1,'Member Census'!$B$22:$BC$22,FALSE)),Key!$A$2:$B$27,2,FALSE))</f>
        <v/>
      </c>
      <c r="F438" s="10" t="str">
        <f>IF(TRIM(INDEX('Member Census'!$B$23:$BC$1401,MATCH($A438,'Member Census'!$A$23:$A$1401,FALSE),MATCH(F$1,'Member Census'!$B$22:$BC$22,FALSE)))="","",TEXT(TRIM(INDEX('Member Census'!$B$23:$BC$1401,MATCH($A438,'Member Census'!$A$23:$A$1401,FALSE),MATCH(F$1,'Member Census'!$B$22:$BC$22,FALSE))),"mmddyyyy"))</f>
        <v/>
      </c>
      <c r="G438" s="7" t="str">
        <f>IF(TRIM($E438)&lt;&gt;"",IF($D438=1,IFERROR(VLOOKUP(INDEX('Member Census'!$B$23:$BC$1401,MATCH($A438,'Member Census'!$A$23:$A$1401,FALSE),MATCH(G$1,'Member Census'!$B$22:$BC$22,FALSE)),Key!$C$2:$F$29,4,FALSE),""),G437),"")</f>
        <v/>
      </c>
      <c r="H438" s="7" t="str">
        <f>IF(TRIM($E438)&lt;&gt;"",IF($D438=1,IF(TRIM(INDEX('Member Census'!$B$23:$BC$1401,MATCH($A438,'Member Census'!$A$23:$A$1401,FALSE),MATCH(H$1,'Member Census'!$B$22:$BC$22,FALSE)))="",$G438,IFERROR(VLOOKUP(INDEX('Member Census'!$B$23:$BC$1401,MATCH($A438,'Member Census'!$A$23:$A$1401,FALSE),MATCH(H$1,'Member Census'!$B$22:$BC$22,FALSE)),Key!$D$2:$F$29,3,FALSE),"")),H437),"")</f>
        <v/>
      </c>
      <c r="I438" s="7" t="str">
        <f>IF(TRIM(INDEX('Member Census'!$B$23:$BC$1401,MATCH($A438,'Member Census'!$A$23:$A$1401,FALSE),MATCH(I$1,'Member Census'!$B$22:$BC$22,FALSE)))="","",INDEX('Member Census'!$B$23:$BC$1401,MATCH($A438,'Member Census'!$A$23:$A$1401,FALSE),MATCH(I$1,'Member Census'!$B$22:$BC$22,FALSE)))</f>
        <v/>
      </c>
      <c r="J438" s="7"/>
      <c r="K438" s="7" t="str">
        <f>LEFT(TRIM(IF(TRIM(INDEX('Member Census'!$B$23:$BC$1401,MATCH($A438,'Member Census'!$A$23:$A$1401,FALSE),MATCH(K$1,'Member Census'!$B$22:$BC$22,FALSE)))="",IF(AND(TRIM($E438)&lt;&gt;"",$D438&gt;1),K437,""),INDEX('Member Census'!$B$23:$BC$1401,MATCH($A438,'Member Census'!$A$23:$A$1401,FALSE),MATCH(K$1,'Member Census'!$B$22:$BC$22,FALSE)))),5)</f>
        <v/>
      </c>
      <c r="L438" s="7" t="str">
        <f t="shared" si="27"/>
        <v/>
      </c>
      <c r="M438" s="7" t="str">
        <f>IF(TRIM($E438)&lt;&gt;"",TRIM(IF(TRIM(INDEX('Member Census'!$B$23:$BC$1401,MATCH($A438,'Member Census'!$A$23:$A$1401,FALSE),MATCH(M$1,'Member Census'!$B$22:$BC$22,FALSE)))="",IF(AND(TRIM($E438)&lt;&gt;"",$D438&gt;1),M437,"N"),INDEX('Member Census'!$B$23:$BC$1401,MATCH($A438,'Member Census'!$A$23:$A$1401,FALSE),MATCH(M$1,'Member Census'!$B$22:$BC$22,FALSE)))),"")</f>
        <v/>
      </c>
      <c r="N438" s="7"/>
      <c r="O438" s="7" t="str">
        <f>TRIM(IF(TRIM(INDEX('Member Census'!$B$23:$BC$1401,MATCH($A438,'Member Census'!$A$23:$A$1401,FALSE),MATCH(O$1,'Member Census'!$B$22:$BC$22,FALSE)))="",IF(AND(TRIM($E438)&lt;&gt;"",$D438&gt;1),O437,""),INDEX('Member Census'!$B$23:$BC$1401,MATCH($A438,'Member Census'!$A$23:$A$1401,FALSE),MATCH(O$1,'Member Census'!$B$22:$BC$22,FALSE))))</f>
        <v/>
      </c>
      <c r="P438" s="7" t="str">
        <f>TRIM(IF(TRIM(INDEX('Member Census'!$B$23:$BC$1401,MATCH($A438,'Member Census'!$A$23:$A$1401,FALSE),MATCH(P$1,'Member Census'!$B$22:$BC$22,FALSE)))="",IF(AND(TRIM($E438)&lt;&gt;"",$D438&gt;1),P437,""),INDEX('Member Census'!$B$23:$BC$1401,MATCH($A438,'Member Census'!$A$23:$A$1401,FALSE),MATCH(P$1,'Member Census'!$B$22:$BC$22,FALSE))))</f>
        <v/>
      </c>
      <c r="Q438" s="7"/>
    </row>
    <row r="439" spans="1:17" x14ac:dyDescent="0.3">
      <c r="A439" s="1">
        <f t="shared" si="25"/>
        <v>432</v>
      </c>
      <c r="B439" s="3"/>
      <c r="C439" s="7" t="str">
        <f t="shared" si="26"/>
        <v/>
      </c>
      <c r="D439" s="7" t="str">
        <f t="shared" si="24"/>
        <v/>
      </c>
      <c r="E439" s="9" t="str">
        <f>IF(TRIM(INDEX('Member Census'!$B$23:$BC$1401,MATCH($A439,'Member Census'!$A$23:$A$1401,FALSE),MATCH(E$1,'Member Census'!$B$22:$BC$22,FALSE)))="","",VLOOKUP(INDEX('Member Census'!$B$23:$BC$1401,MATCH($A439,'Member Census'!$A$23:$A$1401,FALSE),MATCH(E$1,'Member Census'!$B$22:$BC$22,FALSE)),Key!$A$2:$B$27,2,FALSE))</f>
        <v/>
      </c>
      <c r="F439" s="10" t="str">
        <f>IF(TRIM(INDEX('Member Census'!$B$23:$BC$1401,MATCH($A439,'Member Census'!$A$23:$A$1401,FALSE),MATCH(F$1,'Member Census'!$B$22:$BC$22,FALSE)))="","",TEXT(TRIM(INDEX('Member Census'!$B$23:$BC$1401,MATCH($A439,'Member Census'!$A$23:$A$1401,FALSE),MATCH(F$1,'Member Census'!$B$22:$BC$22,FALSE))),"mmddyyyy"))</f>
        <v/>
      </c>
      <c r="G439" s="7" t="str">
        <f>IF(TRIM($E439)&lt;&gt;"",IF($D439=1,IFERROR(VLOOKUP(INDEX('Member Census'!$B$23:$BC$1401,MATCH($A439,'Member Census'!$A$23:$A$1401,FALSE),MATCH(G$1,'Member Census'!$B$22:$BC$22,FALSE)),Key!$C$2:$F$29,4,FALSE),""),G438),"")</f>
        <v/>
      </c>
      <c r="H439" s="7" t="str">
        <f>IF(TRIM($E439)&lt;&gt;"",IF($D439=1,IF(TRIM(INDEX('Member Census'!$B$23:$BC$1401,MATCH($A439,'Member Census'!$A$23:$A$1401,FALSE),MATCH(H$1,'Member Census'!$B$22:$BC$22,FALSE)))="",$G439,IFERROR(VLOOKUP(INDEX('Member Census'!$B$23:$BC$1401,MATCH($A439,'Member Census'!$A$23:$A$1401,FALSE),MATCH(H$1,'Member Census'!$B$22:$BC$22,FALSE)),Key!$D$2:$F$29,3,FALSE),"")),H438),"")</f>
        <v/>
      </c>
      <c r="I439" s="7" t="str">
        <f>IF(TRIM(INDEX('Member Census'!$B$23:$BC$1401,MATCH($A439,'Member Census'!$A$23:$A$1401,FALSE),MATCH(I$1,'Member Census'!$B$22:$BC$22,FALSE)))="","",INDEX('Member Census'!$B$23:$BC$1401,MATCH($A439,'Member Census'!$A$23:$A$1401,FALSE),MATCH(I$1,'Member Census'!$B$22:$BC$22,FALSE)))</f>
        <v/>
      </c>
      <c r="J439" s="7"/>
      <c r="K439" s="7" t="str">
        <f>LEFT(TRIM(IF(TRIM(INDEX('Member Census'!$B$23:$BC$1401,MATCH($A439,'Member Census'!$A$23:$A$1401,FALSE),MATCH(K$1,'Member Census'!$B$22:$BC$22,FALSE)))="",IF(AND(TRIM($E439)&lt;&gt;"",$D439&gt;1),K438,""),INDEX('Member Census'!$B$23:$BC$1401,MATCH($A439,'Member Census'!$A$23:$A$1401,FALSE),MATCH(K$1,'Member Census'!$B$22:$BC$22,FALSE)))),5)</f>
        <v/>
      </c>
      <c r="L439" s="7" t="str">
        <f t="shared" si="27"/>
        <v/>
      </c>
      <c r="M439" s="7" t="str">
        <f>IF(TRIM($E439)&lt;&gt;"",TRIM(IF(TRIM(INDEX('Member Census'!$B$23:$BC$1401,MATCH($A439,'Member Census'!$A$23:$A$1401,FALSE),MATCH(M$1,'Member Census'!$B$22:$BC$22,FALSE)))="",IF(AND(TRIM($E439)&lt;&gt;"",$D439&gt;1),M438,"N"),INDEX('Member Census'!$B$23:$BC$1401,MATCH($A439,'Member Census'!$A$23:$A$1401,FALSE),MATCH(M$1,'Member Census'!$B$22:$BC$22,FALSE)))),"")</f>
        <v/>
      </c>
      <c r="N439" s="7"/>
      <c r="O439" s="7" t="str">
        <f>TRIM(IF(TRIM(INDEX('Member Census'!$B$23:$BC$1401,MATCH($A439,'Member Census'!$A$23:$A$1401,FALSE),MATCH(O$1,'Member Census'!$B$22:$BC$22,FALSE)))="",IF(AND(TRIM($E439)&lt;&gt;"",$D439&gt;1),O438,""),INDEX('Member Census'!$B$23:$BC$1401,MATCH($A439,'Member Census'!$A$23:$A$1401,FALSE),MATCH(O$1,'Member Census'!$B$22:$BC$22,FALSE))))</f>
        <v/>
      </c>
      <c r="P439" s="7" t="str">
        <f>TRIM(IF(TRIM(INDEX('Member Census'!$B$23:$BC$1401,MATCH($A439,'Member Census'!$A$23:$A$1401,FALSE),MATCH(P$1,'Member Census'!$B$22:$BC$22,FALSE)))="",IF(AND(TRIM($E439)&lt;&gt;"",$D439&gt;1),P438,""),INDEX('Member Census'!$B$23:$BC$1401,MATCH($A439,'Member Census'!$A$23:$A$1401,FALSE),MATCH(P$1,'Member Census'!$B$22:$BC$22,FALSE))))</f>
        <v/>
      </c>
      <c r="Q439" s="7"/>
    </row>
    <row r="440" spans="1:17" x14ac:dyDescent="0.3">
      <c r="A440" s="1">
        <f t="shared" si="25"/>
        <v>433</v>
      </c>
      <c r="B440" s="3"/>
      <c r="C440" s="7" t="str">
        <f t="shared" si="26"/>
        <v/>
      </c>
      <c r="D440" s="7" t="str">
        <f t="shared" si="24"/>
        <v/>
      </c>
      <c r="E440" s="9" t="str">
        <f>IF(TRIM(INDEX('Member Census'!$B$23:$BC$1401,MATCH($A440,'Member Census'!$A$23:$A$1401,FALSE),MATCH(E$1,'Member Census'!$B$22:$BC$22,FALSE)))="","",VLOOKUP(INDEX('Member Census'!$B$23:$BC$1401,MATCH($A440,'Member Census'!$A$23:$A$1401,FALSE),MATCH(E$1,'Member Census'!$B$22:$BC$22,FALSE)),Key!$A$2:$B$27,2,FALSE))</f>
        <v/>
      </c>
      <c r="F440" s="10" t="str">
        <f>IF(TRIM(INDEX('Member Census'!$B$23:$BC$1401,MATCH($A440,'Member Census'!$A$23:$A$1401,FALSE),MATCH(F$1,'Member Census'!$B$22:$BC$22,FALSE)))="","",TEXT(TRIM(INDEX('Member Census'!$B$23:$BC$1401,MATCH($A440,'Member Census'!$A$23:$A$1401,FALSE),MATCH(F$1,'Member Census'!$B$22:$BC$22,FALSE))),"mmddyyyy"))</f>
        <v/>
      </c>
      <c r="G440" s="7" t="str">
        <f>IF(TRIM($E440)&lt;&gt;"",IF($D440=1,IFERROR(VLOOKUP(INDEX('Member Census'!$B$23:$BC$1401,MATCH($A440,'Member Census'!$A$23:$A$1401,FALSE),MATCH(G$1,'Member Census'!$B$22:$BC$22,FALSE)),Key!$C$2:$F$29,4,FALSE),""),G439),"")</f>
        <v/>
      </c>
      <c r="H440" s="7" t="str">
        <f>IF(TRIM($E440)&lt;&gt;"",IF($D440=1,IF(TRIM(INDEX('Member Census'!$B$23:$BC$1401,MATCH($A440,'Member Census'!$A$23:$A$1401,FALSE),MATCH(H$1,'Member Census'!$B$22:$BC$22,FALSE)))="",$G440,IFERROR(VLOOKUP(INDEX('Member Census'!$B$23:$BC$1401,MATCH($A440,'Member Census'!$A$23:$A$1401,FALSE),MATCH(H$1,'Member Census'!$B$22:$BC$22,FALSE)),Key!$D$2:$F$29,3,FALSE),"")),H439),"")</f>
        <v/>
      </c>
      <c r="I440" s="7" t="str">
        <f>IF(TRIM(INDEX('Member Census'!$B$23:$BC$1401,MATCH($A440,'Member Census'!$A$23:$A$1401,FALSE),MATCH(I$1,'Member Census'!$B$22:$BC$22,FALSE)))="","",INDEX('Member Census'!$B$23:$BC$1401,MATCH($A440,'Member Census'!$A$23:$A$1401,FALSE),MATCH(I$1,'Member Census'!$B$22:$BC$22,FALSE)))</f>
        <v/>
      </c>
      <c r="J440" s="7"/>
      <c r="K440" s="7" t="str">
        <f>LEFT(TRIM(IF(TRIM(INDEX('Member Census'!$B$23:$BC$1401,MATCH($A440,'Member Census'!$A$23:$A$1401,FALSE),MATCH(K$1,'Member Census'!$B$22:$BC$22,FALSE)))="",IF(AND(TRIM($E440)&lt;&gt;"",$D440&gt;1),K439,""),INDEX('Member Census'!$B$23:$BC$1401,MATCH($A440,'Member Census'!$A$23:$A$1401,FALSE),MATCH(K$1,'Member Census'!$B$22:$BC$22,FALSE)))),5)</f>
        <v/>
      </c>
      <c r="L440" s="7" t="str">
        <f t="shared" si="27"/>
        <v/>
      </c>
      <c r="M440" s="7" t="str">
        <f>IF(TRIM($E440)&lt;&gt;"",TRIM(IF(TRIM(INDEX('Member Census'!$B$23:$BC$1401,MATCH($A440,'Member Census'!$A$23:$A$1401,FALSE),MATCH(M$1,'Member Census'!$B$22:$BC$22,FALSE)))="",IF(AND(TRIM($E440)&lt;&gt;"",$D440&gt;1),M439,"N"),INDEX('Member Census'!$B$23:$BC$1401,MATCH($A440,'Member Census'!$A$23:$A$1401,FALSE),MATCH(M$1,'Member Census'!$B$22:$BC$22,FALSE)))),"")</f>
        <v/>
      </c>
      <c r="N440" s="7"/>
      <c r="O440" s="7" t="str">
        <f>TRIM(IF(TRIM(INDEX('Member Census'!$B$23:$BC$1401,MATCH($A440,'Member Census'!$A$23:$A$1401,FALSE),MATCH(O$1,'Member Census'!$B$22:$BC$22,FALSE)))="",IF(AND(TRIM($E440)&lt;&gt;"",$D440&gt;1),O439,""),INDEX('Member Census'!$B$23:$BC$1401,MATCH($A440,'Member Census'!$A$23:$A$1401,FALSE),MATCH(O$1,'Member Census'!$B$22:$BC$22,FALSE))))</f>
        <v/>
      </c>
      <c r="P440" s="7" t="str">
        <f>TRIM(IF(TRIM(INDEX('Member Census'!$B$23:$BC$1401,MATCH($A440,'Member Census'!$A$23:$A$1401,FALSE),MATCH(P$1,'Member Census'!$B$22:$BC$22,FALSE)))="",IF(AND(TRIM($E440)&lt;&gt;"",$D440&gt;1),P439,""),INDEX('Member Census'!$B$23:$BC$1401,MATCH($A440,'Member Census'!$A$23:$A$1401,FALSE),MATCH(P$1,'Member Census'!$B$22:$BC$22,FALSE))))</f>
        <v/>
      </c>
      <c r="Q440" s="7"/>
    </row>
    <row r="441" spans="1:17" x14ac:dyDescent="0.3">
      <c r="A441" s="1">
        <f t="shared" si="25"/>
        <v>434</v>
      </c>
      <c r="B441" s="3"/>
      <c r="C441" s="7" t="str">
        <f t="shared" si="26"/>
        <v/>
      </c>
      <c r="D441" s="7" t="str">
        <f t="shared" si="24"/>
        <v/>
      </c>
      <c r="E441" s="9" t="str">
        <f>IF(TRIM(INDEX('Member Census'!$B$23:$BC$1401,MATCH($A441,'Member Census'!$A$23:$A$1401,FALSE),MATCH(E$1,'Member Census'!$B$22:$BC$22,FALSE)))="","",VLOOKUP(INDEX('Member Census'!$B$23:$BC$1401,MATCH($A441,'Member Census'!$A$23:$A$1401,FALSE),MATCH(E$1,'Member Census'!$B$22:$BC$22,FALSE)),Key!$A$2:$B$27,2,FALSE))</f>
        <v/>
      </c>
      <c r="F441" s="10" t="str">
        <f>IF(TRIM(INDEX('Member Census'!$B$23:$BC$1401,MATCH($A441,'Member Census'!$A$23:$A$1401,FALSE),MATCH(F$1,'Member Census'!$B$22:$BC$22,FALSE)))="","",TEXT(TRIM(INDEX('Member Census'!$B$23:$BC$1401,MATCH($A441,'Member Census'!$A$23:$A$1401,FALSE),MATCH(F$1,'Member Census'!$B$22:$BC$22,FALSE))),"mmddyyyy"))</f>
        <v/>
      </c>
      <c r="G441" s="7" t="str">
        <f>IF(TRIM($E441)&lt;&gt;"",IF($D441=1,IFERROR(VLOOKUP(INDEX('Member Census'!$B$23:$BC$1401,MATCH($A441,'Member Census'!$A$23:$A$1401,FALSE),MATCH(G$1,'Member Census'!$B$22:$BC$22,FALSE)),Key!$C$2:$F$29,4,FALSE),""),G440),"")</f>
        <v/>
      </c>
      <c r="H441" s="7" t="str">
        <f>IF(TRIM($E441)&lt;&gt;"",IF($D441=1,IF(TRIM(INDEX('Member Census'!$B$23:$BC$1401,MATCH($A441,'Member Census'!$A$23:$A$1401,FALSE),MATCH(H$1,'Member Census'!$B$22:$BC$22,FALSE)))="",$G441,IFERROR(VLOOKUP(INDEX('Member Census'!$B$23:$BC$1401,MATCH($A441,'Member Census'!$A$23:$A$1401,FALSE),MATCH(H$1,'Member Census'!$B$22:$BC$22,FALSE)),Key!$D$2:$F$29,3,FALSE),"")),H440),"")</f>
        <v/>
      </c>
      <c r="I441" s="7" t="str">
        <f>IF(TRIM(INDEX('Member Census'!$B$23:$BC$1401,MATCH($A441,'Member Census'!$A$23:$A$1401,FALSE),MATCH(I$1,'Member Census'!$B$22:$BC$22,FALSE)))="","",INDEX('Member Census'!$B$23:$BC$1401,MATCH($A441,'Member Census'!$A$23:$A$1401,FALSE),MATCH(I$1,'Member Census'!$B$22:$BC$22,FALSE)))</f>
        <v/>
      </c>
      <c r="J441" s="7"/>
      <c r="K441" s="7" t="str">
        <f>LEFT(TRIM(IF(TRIM(INDEX('Member Census'!$B$23:$BC$1401,MATCH($A441,'Member Census'!$A$23:$A$1401,FALSE),MATCH(K$1,'Member Census'!$B$22:$BC$22,FALSE)))="",IF(AND(TRIM($E441)&lt;&gt;"",$D441&gt;1),K440,""),INDEX('Member Census'!$B$23:$BC$1401,MATCH($A441,'Member Census'!$A$23:$A$1401,FALSE),MATCH(K$1,'Member Census'!$B$22:$BC$22,FALSE)))),5)</f>
        <v/>
      </c>
      <c r="L441" s="7" t="str">
        <f t="shared" si="27"/>
        <v/>
      </c>
      <c r="M441" s="7" t="str">
        <f>IF(TRIM($E441)&lt;&gt;"",TRIM(IF(TRIM(INDEX('Member Census'!$B$23:$BC$1401,MATCH($A441,'Member Census'!$A$23:$A$1401,FALSE),MATCH(M$1,'Member Census'!$B$22:$BC$22,FALSE)))="",IF(AND(TRIM($E441)&lt;&gt;"",$D441&gt;1),M440,"N"),INDEX('Member Census'!$B$23:$BC$1401,MATCH($A441,'Member Census'!$A$23:$A$1401,FALSE),MATCH(M$1,'Member Census'!$B$22:$BC$22,FALSE)))),"")</f>
        <v/>
      </c>
      <c r="N441" s="7"/>
      <c r="O441" s="7" t="str">
        <f>TRIM(IF(TRIM(INDEX('Member Census'!$B$23:$BC$1401,MATCH($A441,'Member Census'!$A$23:$A$1401,FALSE),MATCH(O$1,'Member Census'!$B$22:$BC$22,FALSE)))="",IF(AND(TRIM($E441)&lt;&gt;"",$D441&gt;1),O440,""),INDEX('Member Census'!$B$23:$BC$1401,MATCH($A441,'Member Census'!$A$23:$A$1401,FALSE),MATCH(O$1,'Member Census'!$B$22:$BC$22,FALSE))))</f>
        <v/>
      </c>
      <c r="P441" s="7" t="str">
        <f>TRIM(IF(TRIM(INDEX('Member Census'!$B$23:$BC$1401,MATCH($A441,'Member Census'!$A$23:$A$1401,FALSE),MATCH(P$1,'Member Census'!$B$22:$BC$22,FALSE)))="",IF(AND(TRIM($E441)&lt;&gt;"",$D441&gt;1),P440,""),INDEX('Member Census'!$B$23:$BC$1401,MATCH($A441,'Member Census'!$A$23:$A$1401,FALSE),MATCH(P$1,'Member Census'!$B$22:$BC$22,FALSE))))</f>
        <v/>
      </c>
      <c r="Q441" s="7"/>
    </row>
    <row r="442" spans="1:17" x14ac:dyDescent="0.3">
      <c r="A442" s="1">
        <f t="shared" si="25"/>
        <v>435</v>
      </c>
      <c r="B442" s="3"/>
      <c r="C442" s="7" t="str">
        <f t="shared" si="26"/>
        <v/>
      </c>
      <c r="D442" s="7" t="str">
        <f t="shared" si="24"/>
        <v/>
      </c>
      <c r="E442" s="9" t="str">
        <f>IF(TRIM(INDEX('Member Census'!$B$23:$BC$1401,MATCH($A442,'Member Census'!$A$23:$A$1401,FALSE),MATCH(E$1,'Member Census'!$B$22:$BC$22,FALSE)))="","",VLOOKUP(INDEX('Member Census'!$B$23:$BC$1401,MATCH($A442,'Member Census'!$A$23:$A$1401,FALSE),MATCH(E$1,'Member Census'!$B$22:$BC$22,FALSE)),Key!$A$2:$B$27,2,FALSE))</f>
        <v/>
      </c>
      <c r="F442" s="10" t="str">
        <f>IF(TRIM(INDEX('Member Census'!$B$23:$BC$1401,MATCH($A442,'Member Census'!$A$23:$A$1401,FALSE),MATCH(F$1,'Member Census'!$B$22:$BC$22,FALSE)))="","",TEXT(TRIM(INDEX('Member Census'!$B$23:$BC$1401,MATCH($A442,'Member Census'!$A$23:$A$1401,FALSE),MATCH(F$1,'Member Census'!$B$22:$BC$22,FALSE))),"mmddyyyy"))</f>
        <v/>
      </c>
      <c r="G442" s="7" t="str">
        <f>IF(TRIM($E442)&lt;&gt;"",IF($D442=1,IFERROR(VLOOKUP(INDEX('Member Census'!$B$23:$BC$1401,MATCH($A442,'Member Census'!$A$23:$A$1401,FALSE),MATCH(G$1,'Member Census'!$B$22:$BC$22,FALSE)),Key!$C$2:$F$29,4,FALSE),""),G441),"")</f>
        <v/>
      </c>
      <c r="H442" s="7" t="str">
        <f>IF(TRIM($E442)&lt;&gt;"",IF($D442=1,IF(TRIM(INDEX('Member Census'!$B$23:$BC$1401,MATCH($A442,'Member Census'!$A$23:$A$1401,FALSE),MATCH(H$1,'Member Census'!$B$22:$BC$22,FALSE)))="",$G442,IFERROR(VLOOKUP(INDEX('Member Census'!$B$23:$BC$1401,MATCH($A442,'Member Census'!$A$23:$A$1401,FALSE),MATCH(H$1,'Member Census'!$B$22:$BC$22,FALSE)),Key!$D$2:$F$29,3,FALSE),"")),H441),"")</f>
        <v/>
      </c>
      <c r="I442" s="7" t="str">
        <f>IF(TRIM(INDEX('Member Census'!$B$23:$BC$1401,MATCH($A442,'Member Census'!$A$23:$A$1401,FALSE),MATCH(I$1,'Member Census'!$B$22:$BC$22,FALSE)))="","",INDEX('Member Census'!$B$23:$BC$1401,MATCH($A442,'Member Census'!$A$23:$A$1401,FALSE),MATCH(I$1,'Member Census'!$B$22:$BC$22,FALSE)))</f>
        <v/>
      </c>
      <c r="J442" s="7"/>
      <c r="K442" s="7" t="str">
        <f>LEFT(TRIM(IF(TRIM(INDEX('Member Census'!$B$23:$BC$1401,MATCH($A442,'Member Census'!$A$23:$A$1401,FALSE),MATCH(K$1,'Member Census'!$B$22:$BC$22,FALSE)))="",IF(AND(TRIM($E442)&lt;&gt;"",$D442&gt;1),K441,""),INDEX('Member Census'!$B$23:$BC$1401,MATCH($A442,'Member Census'!$A$23:$A$1401,FALSE),MATCH(K$1,'Member Census'!$B$22:$BC$22,FALSE)))),5)</f>
        <v/>
      </c>
      <c r="L442" s="7" t="str">
        <f t="shared" si="27"/>
        <v/>
      </c>
      <c r="M442" s="7" t="str">
        <f>IF(TRIM($E442)&lt;&gt;"",TRIM(IF(TRIM(INDEX('Member Census'!$B$23:$BC$1401,MATCH($A442,'Member Census'!$A$23:$A$1401,FALSE),MATCH(M$1,'Member Census'!$B$22:$BC$22,FALSE)))="",IF(AND(TRIM($E442)&lt;&gt;"",$D442&gt;1),M441,"N"),INDEX('Member Census'!$B$23:$BC$1401,MATCH($A442,'Member Census'!$A$23:$A$1401,FALSE),MATCH(M$1,'Member Census'!$B$22:$BC$22,FALSE)))),"")</f>
        <v/>
      </c>
      <c r="N442" s="7"/>
      <c r="O442" s="7" t="str">
        <f>TRIM(IF(TRIM(INDEX('Member Census'!$B$23:$BC$1401,MATCH($A442,'Member Census'!$A$23:$A$1401,FALSE),MATCH(O$1,'Member Census'!$B$22:$BC$22,FALSE)))="",IF(AND(TRIM($E442)&lt;&gt;"",$D442&gt;1),O441,""),INDEX('Member Census'!$B$23:$BC$1401,MATCH($A442,'Member Census'!$A$23:$A$1401,FALSE),MATCH(O$1,'Member Census'!$B$22:$BC$22,FALSE))))</f>
        <v/>
      </c>
      <c r="P442" s="7" t="str">
        <f>TRIM(IF(TRIM(INDEX('Member Census'!$B$23:$BC$1401,MATCH($A442,'Member Census'!$A$23:$A$1401,FALSE),MATCH(P$1,'Member Census'!$B$22:$BC$22,FALSE)))="",IF(AND(TRIM($E442)&lt;&gt;"",$D442&gt;1),P441,""),INDEX('Member Census'!$B$23:$BC$1401,MATCH($A442,'Member Census'!$A$23:$A$1401,FALSE),MATCH(P$1,'Member Census'!$B$22:$BC$22,FALSE))))</f>
        <v/>
      </c>
      <c r="Q442" s="7"/>
    </row>
    <row r="443" spans="1:17" x14ac:dyDescent="0.3">
      <c r="A443" s="1">
        <f t="shared" si="25"/>
        <v>436</v>
      </c>
      <c r="B443" s="3"/>
      <c r="C443" s="7" t="str">
        <f t="shared" si="26"/>
        <v/>
      </c>
      <c r="D443" s="7" t="str">
        <f t="shared" si="24"/>
        <v/>
      </c>
      <c r="E443" s="9" t="str">
        <f>IF(TRIM(INDEX('Member Census'!$B$23:$BC$1401,MATCH($A443,'Member Census'!$A$23:$A$1401,FALSE),MATCH(E$1,'Member Census'!$B$22:$BC$22,FALSE)))="","",VLOOKUP(INDEX('Member Census'!$B$23:$BC$1401,MATCH($A443,'Member Census'!$A$23:$A$1401,FALSE),MATCH(E$1,'Member Census'!$B$22:$BC$22,FALSE)),Key!$A$2:$B$27,2,FALSE))</f>
        <v/>
      </c>
      <c r="F443" s="10" t="str">
        <f>IF(TRIM(INDEX('Member Census'!$B$23:$BC$1401,MATCH($A443,'Member Census'!$A$23:$A$1401,FALSE),MATCH(F$1,'Member Census'!$B$22:$BC$22,FALSE)))="","",TEXT(TRIM(INDEX('Member Census'!$B$23:$BC$1401,MATCH($A443,'Member Census'!$A$23:$A$1401,FALSE),MATCH(F$1,'Member Census'!$B$22:$BC$22,FALSE))),"mmddyyyy"))</f>
        <v/>
      </c>
      <c r="G443" s="7" t="str">
        <f>IF(TRIM($E443)&lt;&gt;"",IF($D443=1,IFERROR(VLOOKUP(INDEX('Member Census'!$B$23:$BC$1401,MATCH($A443,'Member Census'!$A$23:$A$1401,FALSE),MATCH(G$1,'Member Census'!$B$22:$BC$22,FALSE)),Key!$C$2:$F$29,4,FALSE),""),G442),"")</f>
        <v/>
      </c>
      <c r="H443" s="7" t="str">
        <f>IF(TRIM($E443)&lt;&gt;"",IF($D443=1,IF(TRIM(INDEX('Member Census'!$B$23:$BC$1401,MATCH($A443,'Member Census'!$A$23:$A$1401,FALSE),MATCH(H$1,'Member Census'!$B$22:$BC$22,FALSE)))="",$G443,IFERROR(VLOOKUP(INDEX('Member Census'!$B$23:$BC$1401,MATCH($A443,'Member Census'!$A$23:$A$1401,FALSE),MATCH(H$1,'Member Census'!$B$22:$BC$22,FALSE)),Key!$D$2:$F$29,3,FALSE),"")),H442),"")</f>
        <v/>
      </c>
      <c r="I443" s="7" t="str">
        <f>IF(TRIM(INDEX('Member Census'!$B$23:$BC$1401,MATCH($A443,'Member Census'!$A$23:$A$1401,FALSE),MATCH(I$1,'Member Census'!$B$22:$BC$22,FALSE)))="","",INDEX('Member Census'!$B$23:$BC$1401,MATCH($A443,'Member Census'!$A$23:$A$1401,FALSE),MATCH(I$1,'Member Census'!$B$22:$BC$22,FALSE)))</f>
        <v/>
      </c>
      <c r="J443" s="7"/>
      <c r="K443" s="7" t="str">
        <f>LEFT(TRIM(IF(TRIM(INDEX('Member Census'!$B$23:$BC$1401,MATCH($A443,'Member Census'!$A$23:$A$1401,FALSE),MATCH(K$1,'Member Census'!$B$22:$BC$22,FALSE)))="",IF(AND(TRIM($E443)&lt;&gt;"",$D443&gt;1),K442,""),INDEX('Member Census'!$B$23:$BC$1401,MATCH($A443,'Member Census'!$A$23:$A$1401,FALSE),MATCH(K$1,'Member Census'!$B$22:$BC$22,FALSE)))),5)</f>
        <v/>
      </c>
      <c r="L443" s="7" t="str">
        <f t="shared" si="27"/>
        <v/>
      </c>
      <c r="M443" s="7" t="str">
        <f>IF(TRIM($E443)&lt;&gt;"",TRIM(IF(TRIM(INDEX('Member Census'!$B$23:$BC$1401,MATCH($A443,'Member Census'!$A$23:$A$1401,FALSE),MATCH(M$1,'Member Census'!$B$22:$BC$22,FALSE)))="",IF(AND(TRIM($E443)&lt;&gt;"",$D443&gt;1),M442,"N"),INDEX('Member Census'!$B$23:$BC$1401,MATCH($A443,'Member Census'!$A$23:$A$1401,FALSE),MATCH(M$1,'Member Census'!$B$22:$BC$22,FALSE)))),"")</f>
        <v/>
      </c>
      <c r="N443" s="7"/>
      <c r="O443" s="7" t="str">
        <f>TRIM(IF(TRIM(INDEX('Member Census'!$B$23:$BC$1401,MATCH($A443,'Member Census'!$A$23:$A$1401,FALSE),MATCH(O$1,'Member Census'!$B$22:$BC$22,FALSE)))="",IF(AND(TRIM($E443)&lt;&gt;"",$D443&gt;1),O442,""),INDEX('Member Census'!$B$23:$BC$1401,MATCH($A443,'Member Census'!$A$23:$A$1401,FALSE),MATCH(O$1,'Member Census'!$B$22:$BC$22,FALSE))))</f>
        <v/>
      </c>
      <c r="P443" s="7" t="str">
        <f>TRIM(IF(TRIM(INDEX('Member Census'!$B$23:$BC$1401,MATCH($A443,'Member Census'!$A$23:$A$1401,FALSE),MATCH(P$1,'Member Census'!$B$22:$BC$22,FALSE)))="",IF(AND(TRIM($E443)&lt;&gt;"",$D443&gt;1),P442,""),INDEX('Member Census'!$B$23:$BC$1401,MATCH($A443,'Member Census'!$A$23:$A$1401,FALSE),MATCH(P$1,'Member Census'!$B$22:$BC$22,FALSE))))</f>
        <v/>
      </c>
      <c r="Q443" s="7"/>
    </row>
    <row r="444" spans="1:17" x14ac:dyDescent="0.3">
      <c r="A444" s="1">
        <f t="shared" si="25"/>
        <v>437</v>
      </c>
      <c r="B444" s="3"/>
      <c r="C444" s="7" t="str">
        <f t="shared" si="26"/>
        <v/>
      </c>
      <c r="D444" s="7" t="str">
        <f t="shared" si="24"/>
        <v/>
      </c>
      <c r="E444" s="9" t="str">
        <f>IF(TRIM(INDEX('Member Census'!$B$23:$BC$1401,MATCH($A444,'Member Census'!$A$23:$A$1401,FALSE),MATCH(E$1,'Member Census'!$B$22:$BC$22,FALSE)))="","",VLOOKUP(INDEX('Member Census'!$B$23:$BC$1401,MATCH($A444,'Member Census'!$A$23:$A$1401,FALSE),MATCH(E$1,'Member Census'!$B$22:$BC$22,FALSE)),Key!$A$2:$B$27,2,FALSE))</f>
        <v/>
      </c>
      <c r="F444" s="10" t="str">
        <f>IF(TRIM(INDEX('Member Census'!$B$23:$BC$1401,MATCH($A444,'Member Census'!$A$23:$A$1401,FALSE),MATCH(F$1,'Member Census'!$B$22:$BC$22,FALSE)))="","",TEXT(TRIM(INDEX('Member Census'!$B$23:$BC$1401,MATCH($A444,'Member Census'!$A$23:$A$1401,FALSE),MATCH(F$1,'Member Census'!$B$22:$BC$22,FALSE))),"mmddyyyy"))</f>
        <v/>
      </c>
      <c r="G444" s="7" t="str">
        <f>IF(TRIM($E444)&lt;&gt;"",IF($D444=1,IFERROR(VLOOKUP(INDEX('Member Census'!$B$23:$BC$1401,MATCH($A444,'Member Census'!$A$23:$A$1401,FALSE),MATCH(G$1,'Member Census'!$B$22:$BC$22,FALSE)),Key!$C$2:$F$29,4,FALSE),""),G443),"")</f>
        <v/>
      </c>
      <c r="H444" s="7" t="str">
        <f>IF(TRIM($E444)&lt;&gt;"",IF($D444=1,IF(TRIM(INDEX('Member Census'!$B$23:$BC$1401,MATCH($A444,'Member Census'!$A$23:$A$1401,FALSE),MATCH(H$1,'Member Census'!$B$22:$BC$22,FALSE)))="",$G444,IFERROR(VLOOKUP(INDEX('Member Census'!$B$23:$BC$1401,MATCH($A444,'Member Census'!$A$23:$A$1401,FALSE),MATCH(H$1,'Member Census'!$B$22:$BC$22,FALSE)),Key!$D$2:$F$29,3,FALSE),"")),H443),"")</f>
        <v/>
      </c>
      <c r="I444" s="7" t="str">
        <f>IF(TRIM(INDEX('Member Census'!$B$23:$BC$1401,MATCH($A444,'Member Census'!$A$23:$A$1401,FALSE),MATCH(I$1,'Member Census'!$B$22:$BC$22,FALSE)))="","",INDEX('Member Census'!$B$23:$BC$1401,MATCH($A444,'Member Census'!$A$23:$A$1401,FALSE),MATCH(I$1,'Member Census'!$B$22:$BC$22,FALSE)))</f>
        <v/>
      </c>
      <c r="J444" s="7"/>
      <c r="K444" s="7" t="str">
        <f>LEFT(TRIM(IF(TRIM(INDEX('Member Census'!$B$23:$BC$1401,MATCH($A444,'Member Census'!$A$23:$A$1401,FALSE),MATCH(K$1,'Member Census'!$B$22:$BC$22,FALSE)))="",IF(AND(TRIM($E444)&lt;&gt;"",$D444&gt;1),K443,""),INDEX('Member Census'!$B$23:$BC$1401,MATCH($A444,'Member Census'!$A$23:$A$1401,FALSE),MATCH(K$1,'Member Census'!$B$22:$BC$22,FALSE)))),5)</f>
        <v/>
      </c>
      <c r="L444" s="7" t="str">
        <f t="shared" si="27"/>
        <v/>
      </c>
      <c r="M444" s="7" t="str">
        <f>IF(TRIM($E444)&lt;&gt;"",TRIM(IF(TRIM(INDEX('Member Census'!$B$23:$BC$1401,MATCH($A444,'Member Census'!$A$23:$A$1401,FALSE),MATCH(M$1,'Member Census'!$B$22:$BC$22,FALSE)))="",IF(AND(TRIM($E444)&lt;&gt;"",$D444&gt;1),M443,"N"),INDEX('Member Census'!$B$23:$BC$1401,MATCH($A444,'Member Census'!$A$23:$A$1401,FALSE),MATCH(M$1,'Member Census'!$B$22:$BC$22,FALSE)))),"")</f>
        <v/>
      </c>
      <c r="N444" s="7"/>
      <c r="O444" s="7" t="str">
        <f>TRIM(IF(TRIM(INDEX('Member Census'!$B$23:$BC$1401,MATCH($A444,'Member Census'!$A$23:$A$1401,FALSE),MATCH(O$1,'Member Census'!$B$22:$BC$22,FALSE)))="",IF(AND(TRIM($E444)&lt;&gt;"",$D444&gt;1),O443,""),INDEX('Member Census'!$B$23:$BC$1401,MATCH($A444,'Member Census'!$A$23:$A$1401,FALSE),MATCH(O$1,'Member Census'!$B$22:$BC$22,FALSE))))</f>
        <v/>
      </c>
      <c r="P444" s="7" t="str">
        <f>TRIM(IF(TRIM(INDEX('Member Census'!$B$23:$BC$1401,MATCH($A444,'Member Census'!$A$23:$A$1401,FALSE),MATCH(P$1,'Member Census'!$B$22:$BC$22,FALSE)))="",IF(AND(TRIM($E444)&lt;&gt;"",$D444&gt;1),P443,""),INDEX('Member Census'!$B$23:$BC$1401,MATCH($A444,'Member Census'!$A$23:$A$1401,FALSE),MATCH(P$1,'Member Census'!$B$22:$BC$22,FALSE))))</f>
        <v/>
      </c>
      <c r="Q444" s="7"/>
    </row>
    <row r="445" spans="1:17" x14ac:dyDescent="0.3">
      <c r="A445" s="1">
        <f t="shared" si="25"/>
        <v>438</v>
      </c>
      <c r="B445" s="3"/>
      <c r="C445" s="7" t="str">
        <f t="shared" si="26"/>
        <v/>
      </c>
      <c r="D445" s="7" t="str">
        <f t="shared" si="24"/>
        <v/>
      </c>
      <c r="E445" s="9" t="str">
        <f>IF(TRIM(INDEX('Member Census'!$B$23:$BC$1401,MATCH($A445,'Member Census'!$A$23:$A$1401,FALSE),MATCH(E$1,'Member Census'!$B$22:$BC$22,FALSE)))="","",VLOOKUP(INDEX('Member Census'!$B$23:$BC$1401,MATCH($A445,'Member Census'!$A$23:$A$1401,FALSE),MATCH(E$1,'Member Census'!$B$22:$BC$22,FALSE)),Key!$A$2:$B$27,2,FALSE))</f>
        <v/>
      </c>
      <c r="F445" s="10" t="str">
        <f>IF(TRIM(INDEX('Member Census'!$B$23:$BC$1401,MATCH($A445,'Member Census'!$A$23:$A$1401,FALSE),MATCH(F$1,'Member Census'!$B$22:$BC$22,FALSE)))="","",TEXT(TRIM(INDEX('Member Census'!$B$23:$BC$1401,MATCH($A445,'Member Census'!$A$23:$A$1401,FALSE),MATCH(F$1,'Member Census'!$B$22:$BC$22,FALSE))),"mmddyyyy"))</f>
        <v/>
      </c>
      <c r="G445" s="7" t="str">
        <f>IF(TRIM($E445)&lt;&gt;"",IF($D445=1,IFERROR(VLOOKUP(INDEX('Member Census'!$B$23:$BC$1401,MATCH($A445,'Member Census'!$A$23:$A$1401,FALSE),MATCH(G$1,'Member Census'!$B$22:$BC$22,FALSE)),Key!$C$2:$F$29,4,FALSE),""),G444),"")</f>
        <v/>
      </c>
      <c r="H445" s="7" t="str">
        <f>IF(TRIM($E445)&lt;&gt;"",IF($D445=1,IF(TRIM(INDEX('Member Census'!$B$23:$BC$1401,MATCH($A445,'Member Census'!$A$23:$A$1401,FALSE),MATCH(H$1,'Member Census'!$B$22:$BC$22,FALSE)))="",$G445,IFERROR(VLOOKUP(INDEX('Member Census'!$B$23:$BC$1401,MATCH($A445,'Member Census'!$A$23:$A$1401,FALSE),MATCH(H$1,'Member Census'!$B$22:$BC$22,FALSE)),Key!$D$2:$F$29,3,FALSE),"")),H444),"")</f>
        <v/>
      </c>
      <c r="I445" s="7" t="str">
        <f>IF(TRIM(INDEX('Member Census'!$B$23:$BC$1401,MATCH($A445,'Member Census'!$A$23:$A$1401,FALSE),MATCH(I$1,'Member Census'!$B$22:$BC$22,FALSE)))="","",INDEX('Member Census'!$B$23:$BC$1401,MATCH($A445,'Member Census'!$A$23:$A$1401,FALSE),MATCH(I$1,'Member Census'!$B$22:$BC$22,FALSE)))</f>
        <v/>
      </c>
      <c r="J445" s="7"/>
      <c r="K445" s="7" t="str">
        <f>LEFT(TRIM(IF(TRIM(INDEX('Member Census'!$B$23:$BC$1401,MATCH($A445,'Member Census'!$A$23:$A$1401,FALSE),MATCH(K$1,'Member Census'!$B$22:$BC$22,FALSE)))="",IF(AND(TRIM($E445)&lt;&gt;"",$D445&gt;1),K444,""),INDEX('Member Census'!$B$23:$BC$1401,MATCH($A445,'Member Census'!$A$23:$A$1401,FALSE),MATCH(K$1,'Member Census'!$B$22:$BC$22,FALSE)))),5)</f>
        <v/>
      </c>
      <c r="L445" s="7" t="str">
        <f t="shared" si="27"/>
        <v/>
      </c>
      <c r="M445" s="7" t="str">
        <f>IF(TRIM($E445)&lt;&gt;"",TRIM(IF(TRIM(INDEX('Member Census'!$B$23:$BC$1401,MATCH($A445,'Member Census'!$A$23:$A$1401,FALSE),MATCH(M$1,'Member Census'!$B$22:$BC$22,FALSE)))="",IF(AND(TRIM($E445)&lt;&gt;"",$D445&gt;1),M444,"N"),INDEX('Member Census'!$B$23:$BC$1401,MATCH($A445,'Member Census'!$A$23:$A$1401,FALSE),MATCH(M$1,'Member Census'!$B$22:$BC$22,FALSE)))),"")</f>
        <v/>
      </c>
      <c r="N445" s="7"/>
      <c r="O445" s="7" t="str">
        <f>TRIM(IF(TRIM(INDEX('Member Census'!$B$23:$BC$1401,MATCH($A445,'Member Census'!$A$23:$A$1401,FALSE),MATCH(O$1,'Member Census'!$B$22:$BC$22,FALSE)))="",IF(AND(TRIM($E445)&lt;&gt;"",$D445&gt;1),O444,""),INDEX('Member Census'!$B$23:$BC$1401,MATCH($A445,'Member Census'!$A$23:$A$1401,FALSE),MATCH(O$1,'Member Census'!$B$22:$BC$22,FALSE))))</f>
        <v/>
      </c>
      <c r="P445" s="7" t="str">
        <f>TRIM(IF(TRIM(INDEX('Member Census'!$B$23:$BC$1401,MATCH($A445,'Member Census'!$A$23:$A$1401,FALSE),MATCH(P$1,'Member Census'!$B$22:$BC$22,FALSE)))="",IF(AND(TRIM($E445)&lt;&gt;"",$D445&gt;1),P444,""),INDEX('Member Census'!$B$23:$BC$1401,MATCH($A445,'Member Census'!$A$23:$A$1401,FALSE),MATCH(P$1,'Member Census'!$B$22:$BC$22,FALSE))))</f>
        <v/>
      </c>
      <c r="Q445" s="7"/>
    </row>
    <row r="446" spans="1:17" x14ac:dyDescent="0.3">
      <c r="A446" s="1">
        <f t="shared" si="25"/>
        <v>439</v>
      </c>
      <c r="B446" s="3"/>
      <c r="C446" s="7" t="str">
        <f t="shared" si="26"/>
        <v/>
      </c>
      <c r="D446" s="7" t="str">
        <f t="shared" si="24"/>
        <v/>
      </c>
      <c r="E446" s="9" t="str">
        <f>IF(TRIM(INDEX('Member Census'!$B$23:$BC$1401,MATCH($A446,'Member Census'!$A$23:$A$1401,FALSE),MATCH(E$1,'Member Census'!$B$22:$BC$22,FALSE)))="","",VLOOKUP(INDEX('Member Census'!$B$23:$BC$1401,MATCH($A446,'Member Census'!$A$23:$A$1401,FALSE),MATCH(E$1,'Member Census'!$B$22:$BC$22,FALSE)),Key!$A$2:$B$27,2,FALSE))</f>
        <v/>
      </c>
      <c r="F446" s="10" t="str">
        <f>IF(TRIM(INDEX('Member Census'!$B$23:$BC$1401,MATCH($A446,'Member Census'!$A$23:$A$1401,FALSE),MATCH(F$1,'Member Census'!$B$22:$BC$22,FALSE)))="","",TEXT(TRIM(INDEX('Member Census'!$B$23:$BC$1401,MATCH($A446,'Member Census'!$A$23:$A$1401,FALSE),MATCH(F$1,'Member Census'!$B$22:$BC$22,FALSE))),"mmddyyyy"))</f>
        <v/>
      </c>
      <c r="G446" s="7" t="str">
        <f>IF(TRIM($E446)&lt;&gt;"",IF($D446=1,IFERROR(VLOOKUP(INDEX('Member Census'!$B$23:$BC$1401,MATCH($A446,'Member Census'!$A$23:$A$1401,FALSE),MATCH(G$1,'Member Census'!$B$22:$BC$22,FALSE)),Key!$C$2:$F$29,4,FALSE),""),G445),"")</f>
        <v/>
      </c>
      <c r="H446" s="7" t="str">
        <f>IF(TRIM($E446)&lt;&gt;"",IF($D446=1,IF(TRIM(INDEX('Member Census'!$B$23:$BC$1401,MATCH($A446,'Member Census'!$A$23:$A$1401,FALSE),MATCH(H$1,'Member Census'!$B$22:$BC$22,FALSE)))="",$G446,IFERROR(VLOOKUP(INDEX('Member Census'!$B$23:$BC$1401,MATCH($A446,'Member Census'!$A$23:$A$1401,FALSE),MATCH(H$1,'Member Census'!$B$22:$BC$22,FALSE)),Key!$D$2:$F$29,3,FALSE),"")),H445),"")</f>
        <v/>
      </c>
      <c r="I446" s="7" t="str">
        <f>IF(TRIM(INDEX('Member Census'!$B$23:$BC$1401,MATCH($A446,'Member Census'!$A$23:$A$1401,FALSE),MATCH(I$1,'Member Census'!$B$22:$BC$22,FALSE)))="","",INDEX('Member Census'!$B$23:$BC$1401,MATCH($A446,'Member Census'!$A$23:$A$1401,FALSE),MATCH(I$1,'Member Census'!$B$22:$BC$22,FALSE)))</f>
        <v/>
      </c>
      <c r="J446" s="7"/>
      <c r="K446" s="7" t="str">
        <f>LEFT(TRIM(IF(TRIM(INDEX('Member Census'!$B$23:$BC$1401,MATCH($A446,'Member Census'!$A$23:$A$1401,FALSE),MATCH(K$1,'Member Census'!$B$22:$BC$22,FALSE)))="",IF(AND(TRIM($E446)&lt;&gt;"",$D446&gt;1),K445,""),INDEX('Member Census'!$B$23:$BC$1401,MATCH($A446,'Member Census'!$A$23:$A$1401,FALSE),MATCH(K$1,'Member Census'!$B$22:$BC$22,FALSE)))),5)</f>
        <v/>
      </c>
      <c r="L446" s="7" t="str">
        <f t="shared" si="27"/>
        <v/>
      </c>
      <c r="M446" s="7" t="str">
        <f>IF(TRIM($E446)&lt;&gt;"",TRIM(IF(TRIM(INDEX('Member Census'!$B$23:$BC$1401,MATCH($A446,'Member Census'!$A$23:$A$1401,FALSE),MATCH(M$1,'Member Census'!$B$22:$BC$22,FALSE)))="",IF(AND(TRIM($E446)&lt;&gt;"",$D446&gt;1),M445,"N"),INDEX('Member Census'!$B$23:$BC$1401,MATCH($A446,'Member Census'!$A$23:$A$1401,FALSE),MATCH(M$1,'Member Census'!$B$22:$BC$22,FALSE)))),"")</f>
        <v/>
      </c>
      <c r="N446" s="7"/>
      <c r="O446" s="7" t="str">
        <f>TRIM(IF(TRIM(INDEX('Member Census'!$B$23:$BC$1401,MATCH($A446,'Member Census'!$A$23:$A$1401,FALSE),MATCH(O$1,'Member Census'!$B$22:$BC$22,FALSE)))="",IF(AND(TRIM($E446)&lt;&gt;"",$D446&gt;1),O445,""),INDEX('Member Census'!$B$23:$BC$1401,MATCH($A446,'Member Census'!$A$23:$A$1401,FALSE),MATCH(O$1,'Member Census'!$B$22:$BC$22,FALSE))))</f>
        <v/>
      </c>
      <c r="P446" s="7" t="str">
        <f>TRIM(IF(TRIM(INDEX('Member Census'!$B$23:$BC$1401,MATCH($A446,'Member Census'!$A$23:$A$1401,FALSE),MATCH(P$1,'Member Census'!$B$22:$BC$22,FALSE)))="",IF(AND(TRIM($E446)&lt;&gt;"",$D446&gt;1),P445,""),INDEX('Member Census'!$B$23:$BC$1401,MATCH($A446,'Member Census'!$A$23:$A$1401,FALSE),MATCH(P$1,'Member Census'!$B$22:$BC$22,FALSE))))</f>
        <v/>
      </c>
      <c r="Q446" s="7"/>
    </row>
    <row r="447" spans="1:17" x14ac:dyDescent="0.3">
      <c r="A447" s="1">
        <f t="shared" si="25"/>
        <v>440</v>
      </c>
      <c r="B447" s="3"/>
      <c r="C447" s="7" t="str">
        <f t="shared" si="26"/>
        <v/>
      </c>
      <c r="D447" s="7" t="str">
        <f t="shared" si="24"/>
        <v/>
      </c>
      <c r="E447" s="9" t="str">
        <f>IF(TRIM(INDEX('Member Census'!$B$23:$BC$1401,MATCH($A447,'Member Census'!$A$23:$A$1401,FALSE),MATCH(E$1,'Member Census'!$B$22:$BC$22,FALSE)))="","",VLOOKUP(INDEX('Member Census'!$B$23:$BC$1401,MATCH($A447,'Member Census'!$A$23:$A$1401,FALSE),MATCH(E$1,'Member Census'!$B$22:$BC$22,FALSE)),Key!$A$2:$B$27,2,FALSE))</f>
        <v/>
      </c>
      <c r="F447" s="10" t="str">
        <f>IF(TRIM(INDEX('Member Census'!$B$23:$BC$1401,MATCH($A447,'Member Census'!$A$23:$A$1401,FALSE),MATCH(F$1,'Member Census'!$B$22:$BC$22,FALSE)))="","",TEXT(TRIM(INDEX('Member Census'!$B$23:$BC$1401,MATCH($A447,'Member Census'!$A$23:$A$1401,FALSE),MATCH(F$1,'Member Census'!$B$22:$BC$22,FALSE))),"mmddyyyy"))</f>
        <v/>
      </c>
      <c r="G447" s="7" t="str">
        <f>IF(TRIM($E447)&lt;&gt;"",IF($D447=1,IFERROR(VLOOKUP(INDEX('Member Census'!$B$23:$BC$1401,MATCH($A447,'Member Census'!$A$23:$A$1401,FALSE),MATCH(G$1,'Member Census'!$B$22:$BC$22,FALSE)),Key!$C$2:$F$29,4,FALSE),""),G446),"")</f>
        <v/>
      </c>
      <c r="H447" s="7" t="str">
        <f>IF(TRIM($E447)&lt;&gt;"",IF($D447=1,IF(TRIM(INDEX('Member Census'!$B$23:$BC$1401,MATCH($A447,'Member Census'!$A$23:$A$1401,FALSE),MATCH(H$1,'Member Census'!$B$22:$BC$22,FALSE)))="",$G447,IFERROR(VLOOKUP(INDEX('Member Census'!$B$23:$BC$1401,MATCH($A447,'Member Census'!$A$23:$A$1401,FALSE),MATCH(H$1,'Member Census'!$B$22:$BC$22,FALSE)),Key!$D$2:$F$29,3,FALSE),"")),H446),"")</f>
        <v/>
      </c>
      <c r="I447" s="7" t="str">
        <f>IF(TRIM(INDEX('Member Census'!$B$23:$BC$1401,MATCH($A447,'Member Census'!$A$23:$A$1401,FALSE),MATCH(I$1,'Member Census'!$B$22:$BC$22,FALSE)))="","",INDEX('Member Census'!$B$23:$BC$1401,MATCH($A447,'Member Census'!$A$23:$A$1401,FALSE),MATCH(I$1,'Member Census'!$B$22:$BC$22,FALSE)))</f>
        <v/>
      </c>
      <c r="J447" s="7"/>
      <c r="K447" s="7" t="str">
        <f>LEFT(TRIM(IF(TRIM(INDEX('Member Census'!$B$23:$BC$1401,MATCH($A447,'Member Census'!$A$23:$A$1401,FALSE),MATCH(K$1,'Member Census'!$B$22:$BC$22,FALSE)))="",IF(AND(TRIM($E447)&lt;&gt;"",$D447&gt;1),K446,""),INDEX('Member Census'!$B$23:$BC$1401,MATCH($A447,'Member Census'!$A$23:$A$1401,FALSE),MATCH(K$1,'Member Census'!$B$22:$BC$22,FALSE)))),5)</f>
        <v/>
      </c>
      <c r="L447" s="7" t="str">
        <f t="shared" si="27"/>
        <v/>
      </c>
      <c r="M447" s="7" t="str">
        <f>IF(TRIM($E447)&lt;&gt;"",TRIM(IF(TRIM(INDEX('Member Census'!$B$23:$BC$1401,MATCH($A447,'Member Census'!$A$23:$A$1401,FALSE),MATCH(M$1,'Member Census'!$B$22:$BC$22,FALSE)))="",IF(AND(TRIM($E447)&lt;&gt;"",$D447&gt;1),M446,"N"),INDEX('Member Census'!$B$23:$BC$1401,MATCH($A447,'Member Census'!$A$23:$A$1401,FALSE),MATCH(M$1,'Member Census'!$B$22:$BC$22,FALSE)))),"")</f>
        <v/>
      </c>
      <c r="N447" s="7"/>
      <c r="O447" s="7" t="str">
        <f>TRIM(IF(TRIM(INDEX('Member Census'!$B$23:$BC$1401,MATCH($A447,'Member Census'!$A$23:$A$1401,FALSE),MATCH(O$1,'Member Census'!$B$22:$BC$22,FALSE)))="",IF(AND(TRIM($E447)&lt;&gt;"",$D447&gt;1),O446,""),INDEX('Member Census'!$B$23:$BC$1401,MATCH($A447,'Member Census'!$A$23:$A$1401,FALSE),MATCH(O$1,'Member Census'!$B$22:$BC$22,FALSE))))</f>
        <v/>
      </c>
      <c r="P447" s="7" t="str">
        <f>TRIM(IF(TRIM(INDEX('Member Census'!$B$23:$BC$1401,MATCH($A447,'Member Census'!$A$23:$A$1401,FALSE),MATCH(P$1,'Member Census'!$B$22:$BC$22,FALSE)))="",IF(AND(TRIM($E447)&lt;&gt;"",$D447&gt;1),P446,""),INDEX('Member Census'!$B$23:$BC$1401,MATCH($A447,'Member Census'!$A$23:$A$1401,FALSE),MATCH(P$1,'Member Census'!$B$22:$BC$22,FALSE))))</f>
        <v/>
      </c>
      <c r="Q447" s="7"/>
    </row>
    <row r="448" spans="1:17" x14ac:dyDescent="0.3">
      <c r="A448" s="1">
        <f t="shared" si="25"/>
        <v>441</v>
      </c>
      <c r="B448" s="3"/>
      <c r="C448" s="7" t="str">
        <f t="shared" si="26"/>
        <v/>
      </c>
      <c r="D448" s="7" t="str">
        <f t="shared" si="24"/>
        <v/>
      </c>
      <c r="E448" s="9" t="str">
        <f>IF(TRIM(INDEX('Member Census'!$B$23:$BC$1401,MATCH($A448,'Member Census'!$A$23:$A$1401,FALSE),MATCH(E$1,'Member Census'!$B$22:$BC$22,FALSE)))="","",VLOOKUP(INDEX('Member Census'!$B$23:$BC$1401,MATCH($A448,'Member Census'!$A$23:$A$1401,FALSE),MATCH(E$1,'Member Census'!$B$22:$BC$22,FALSE)),Key!$A$2:$B$27,2,FALSE))</f>
        <v/>
      </c>
      <c r="F448" s="10" t="str">
        <f>IF(TRIM(INDEX('Member Census'!$B$23:$BC$1401,MATCH($A448,'Member Census'!$A$23:$A$1401,FALSE),MATCH(F$1,'Member Census'!$B$22:$BC$22,FALSE)))="","",TEXT(TRIM(INDEX('Member Census'!$B$23:$BC$1401,MATCH($A448,'Member Census'!$A$23:$A$1401,FALSE),MATCH(F$1,'Member Census'!$B$22:$BC$22,FALSE))),"mmddyyyy"))</f>
        <v/>
      </c>
      <c r="G448" s="7" t="str">
        <f>IF(TRIM($E448)&lt;&gt;"",IF($D448=1,IFERROR(VLOOKUP(INDEX('Member Census'!$B$23:$BC$1401,MATCH($A448,'Member Census'!$A$23:$A$1401,FALSE),MATCH(G$1,'Member Census'!$B$22:$BC$22,FALSE)),Key!$C$2:$F$29,4,FALSE),""),G447),"")</f>
        <v/>
      </c>
      <c r="H448" s="7" t="str">
        <f>IF(TRIM($E448)&lt;&gt;"",IF($D448=1,IF(TRIM(INDEX('Member Census'!$B$23:$BC$1401,MATCH($A448,'Member Census'!$A$23:$A$1401,FALSE),MATCH(H$1,'Member Census'!$B$22:$BC$22,FALSE)))="",$G448,IFERROR(VLOOKUP(INDEX('Member Census'!$B$23:$BC$1401,MATCH($A448,'Member Census'!$A$23:$A$1401,FALSE),MATCH(H$1,'Member Census'!$B$22:$BC$22,FALSE)),Key!$D$2:$F$29,3,FALSE),"")),H447),"")</f>
        <v/>
      </c>
      <c r="I448" s="7" t="str">
        <f>IF(TRIM(INDEX('Member Census'!$B$23:$BC$1401,MATCH($A448,'Member Census'!$A$23:$A$1401,FALSE),MATCH(I$1,'Member Census'!$B$22:$BC$22,FALSE)))="","",INDEX('Member Census'!$B$23:$BC$1401,MATCH($A448,'Member Census'!$A$23:$A$1401,FALSE),MATCH(I$1,'Member Census'!$B$22:$BC$22,FALSE)))</f>
        <v/>
      </c>
      <c r="J448" s="7"/>
      <c r="K448" s="7" t="str">
        <f>LEFT(TRIM(IF(TRIM(INDEX('Member Census'!$B$23:$BC$1401,MATCH($A448,'Member Census'!$A$23:$A$1401,FALSE),MATCH(K$1,'Member Census'!$B$22:$BC$22,FALSE)))="",IF(AND(TRIM($E448)&lt;&gt;"",$D448&gt;1),K447,""),INDEX('Member Census'!$B$23:$BC$1401,MATCH($A448,'Member Census'!$A$23:$A$1401,FALSE),MATCH(K$1,'Member Census'!$B$22:$BC$22,FALSE)))),5)</f>
        <v/>
      </c>
      <c r="L448" s="7" t="str">
        <f t="shared" si="27"/>
        <v/>
      </c>
      <c r="M448" s="7" t="str">
        <f>IF(TRIM($E448)&lt;&gt;"",TRIM(IF(TRIM(INDEX('Member Census'!$B$23:$BC$1401,MATCH($A448,'Member Census'!$A$23:$A$1401,FALSE),MATCH(M$1,'Member Census'!$B$22:$BC$22,FALSE)))="",IF(AND(TRIM($E448)&lt;&gt;"",$D448&gt;1),M447,"N"),INDEX('Member Census'!$B$23:$BC$1401,MATCH($A448,'Member Census'!$A$23:$A$1401,FALSE),MATCH(M$1,'Member Census'!$B$22:$BC$22,FALSE)))),"")</f>
        <v/>
      </c>
      <c r="N448" s="7"/>
      <c r="O448" s="7" t="str">
        <f>TRIM(IF(TRIM(INDEX('Member Census'!$B$23:$BC$1401,MATCH($A448,'Member Census'!$A$23:$A$1401,FALSE),MATCH(O$1,'Member Census'!$B$22:$BC$22,FALSE)))="",IF(AND(TRIM($E448)&lt;&gt;"",$D448&gt;1),O447,""),INDEX('Member Census'!$B$23:$BC$1401,MATCH($A448,'Member Census'!$A$23:$A$1401,FALSE),MATCH(O$1,'Member Census'!$B$22:$BC$22,FALSE))))</f>
        <v/>
      </c>
      <c r="P448" s="7" t="str">
        <f>TRIM(IF(TRIM(INDEX('Member Census'!$B$23:$BC$1401,MATCH($A448,'Member Census'!$A$23:$A$1401,FALSE),MATCH(P$1,'Member Census'!$B$22:$BC$22,FALSE)))="",IF(AND(TRIM($E448)&lt;&gt;"",$D448&gt;1),P447,""),INDEX('Member Census'!$B$23:$BC$1401,MATCH($A448,'Member Census'!$A$23:$A$1401,FALSE),MATCH(P$1,'Member Census'!$B$22:$BC$22,FALSE))))</f>
        <v/>
      </c>
      <c r="Q448" s="7"/>
    </row>
    <row r="449" spans="1:17" x14ac:dyDescent="0.3">
      <c r="A449" s="1">
        <f t="shared" si="25"/>
        <v>442</v>
      </c>
      <c r="B449" s="3"/>
      <c r="C449" s="7" t="str">
        <f t="shared" si="26"/>
        <v/>
      </c>
      <c r="D449" s="7" t="str">
        <f t="shared" si="24"/>
        <v/>
      </c>
      <c r="E449" s="9" t="str">
        <f>IF(TRIM(INDEX('Member Census'!$B$23:$BC$1401,MATCH($A449,'Member Census'!$A$23:$A$1401,FALSE),MATCH(E$1,'Member Census'!$B$22:$BC$22,FALSE)))="","",VLOOKUP(INDEX('Member Census'!$B$23:$BC$1401,MATCH($A449,'Member Census'!$A$23:$A$1401,FALSE),MATCH(E$1,'Member Census'!$B$22:$BC$22,FALSE)),Key!$A$2:$B$27,2,FALSE))</f>
        <v/>
      </c>
      <c r="F449" s="10" t="str">
        <f>IF(TRIM(INDEX('Member Census'!$B$23:$BC$1401,MATCH($A449,'Member Census'!$A$23:$A$1401,FALSE),MATCH(F$1,'Member Census'!$B$22:$BC$22,FALSE)))="","",TEXT(TRIM(INDEX('Member Census'!$B$23:$BC$1401,MATCH($A449,'Member Census'!$A$23:$A$1401,FALSE),MATCH(F$1,'Member Census'!$B$22:$BC$22,FALSE))),"mmddyyyy"))</f>
        <v/>
      </c>
      <c r="G449" s="7" t="str">
        <f>IF(TRIM($E449)&lt;&gt;"",IF($D449=1,IFERROR(VLOOKUP(INDEX('Member Census'!$B$23:$BC$1401,MATCH($A449,'Member Census'!$A$23:$A$1401,FALSE),MATCH(G$1,'Member Census'!$B$22:$BC$22,FALSE)),Key!$C$2:$F$29,4,FALSE),""),G448),"")</f>
        <v/>
      </c>
      <c r="H449" s="7" t="str">
        <f>IF(TRIM($E449)&lt;&gt;"",IF($D449=1,IF(TRIM(INDEX('Member Census'!$B$23:$BC$1401,MATCH($A449,'Member Census'!$A$23:$A$1401,FALSE),MATCH(H$1,'Member Census'!$B$22:$BC$22,FALSE)))="",$G449,IFERROR(VLOOKUP(INDEX('Member Census'!$B$23:$BC$1401,MATCH($A449,'Member Census'!$A$23:$A$1401,FALSE),MATCH(H$1,'Member Census'!$B$22:$BC$22,FALSE)),Key!$D$2:$F$29,3,FALSE),"")),H448),"")</f>
        <v/>
      </c>
      <c r="I449" s="7" t="str">
        <f>IF(TRIM(INDEX('Member Census'!$B$23:$BC$1401,MATCH($A449,'Member Census'!$A$23:$A$1401,FALSE),MATCH(I$1,'Member Census'!$B$22:$BC$22,FALSE)))="","",INDEX('Member Census'!$B$23:$BC$1401,MATCH($A449,'Member Census'!$A$23:$A$1401,FALSE),MATCH(I$1,'Member Census'!$B$22:$BC$22,FALSE)))</f>
        <v/>
      </c>
      <c r="J449" s="7"/>
      <c r="K449" s="7" t="str">
        <f>LEFT(TRIM(IF(TRIM(INDEX('Member Census'!$B$23:$BC$1401,MATCH($A449,'Member Census'!$A$23:$A$1401,FALSE),MATCH(K$1,'Member Census'!$B$22:$BC$22,FALSE)))="",IF(AND(TRIM($E449)&lt;&gt;"",$D449&gt;1),K448,""),INDEX('Member Census'!$B$23:$BC$1401,MATCH($A449,'Member Census'!$A$23:$A$1401,FALSE),MATCH(K$1,'Member Census'!$B$22:$BC$22,FALSE)))),5)</f>
        <v/>
      </c>
      <c r="L449" s="7" t="str">
        <f t="shared" si="27"/>
        <v/>
      </c>
      <c r="M449" s="7" t="str">
        <f>IF(TRIM($E449)&lt;&gt;"",TRIM(IF(TRIM(INDEX('Member Census'!$B$23:$BC$1401,MATCH($A449,'Member Census'!$A$23:$A$1401,FALSE),MATCH(M$1,'Member Census'!$B$22:$BC$22,FALSE)))="",IF(AND(TRIM($E449)&lt;&gt;"",$D449&gt;1),M448,"N"),INDEX('Member Census'!$B$23:$BC$1401,MATCH($A449,'Member Census'!$A$23:$A$1401,FALSE),MATCH(M$1,'Member Census'!$B$22:$BC$22,FALSE)))),"")</f>
        <v/>
      </c>
      <c r="N449" s="7"/>
      <c r="O449" s="7" t="str">
        <f>TRIM(IF(TRIM(INDEX('Member Census'!$B$23:$BC$1401,MATCH($A449,'Member Census'!$A$23:$A$1401,FALSE),MATCH(O$1,'Member Census'!$B$22:$BC$22,FALSE)))="",IF(AND(TRIM($E449)&lt;&gt;"",$D449&gt;1),O448,""),INDEX('Member Census'!$B$23:$BC$1401,MATCH($A449,'Member Census'!$A$23:$A$1401,FALSE),MATCH(O$1,'Member Census'!$B$22:$BC$22,FALSE))))</f>
        <v/>
      </c>
      <c r="P449" s="7" t="str">
        <f>TRIM(IF(TRIM(INDEX('Member Census'!$B$23:$BC$1401,MATCH($A449,'Member Census'!$A$23:$A$1401,FALSE),MATCH(P$1,'Member Census'!$B$22:$BC$22,FALSE)))="",IF(AND(TRIM($E449)&lt;&gt;"",$D449&gt;1),P448,""),INDEX('Member Census'!$B$23:$BC$1401,MATCH($A449,'Member Census'!$A$23:$A$1401,FALSE),MATCH(P$1,'Member Census'!$B$22:$BC$22,FALSE))))</f>
        <v/>
      </c>
      <c r="Q449" s="7"/>
    </row>
    <row r="450" spans="1:17" x14ac:dyDescent="0.3">
      <c r="A450" s="1">
        <f t="shared" si="25"/>
        <v>443</v>
      </c>
      <c r="B450" s="3"/>
      <c r="C450" s="7" t="str">
        <f t="shared" si="26"/>
        <v/>
      </c>
      <c r="D450" s="7" t="str">
        <f t="shared" si="24"/>
        <v/>
      </c>
      <c r="E450" s="9" t="str">
        <f>IF(TRIM(INDEX('Member Census'!$B$23:$BC$1401,MATCH($A450,'Member Census'!$A$23:$A$1401,FALSE),MATCH(E$1,'Member Census'!$B$22:$BC$22,FALSE)))="","",VLOOKUP(INDEX('Member Census'!$B$23:$BC$1401,MATCH($A450,'Member Census'!$A$23:$A$1401,FALSE),MATCH(E$1,'Member Census'!$B$22:$BC$22,FALSE)),Key!$A$2:$B$27,2,FALSE))</f>
        <v/>
      </c>
      <c r="F450" s="10" t="str">
        <f>IF(TRIM(INDEX('Member Census'!$B$23:$BC$1401,MATCH($A450,'Member Census'!$A$23:$A$1401,FALSE),MATCH(F$1,'Member Census'!$B$22:$BC$22,FALSE)))="","",TEXT(TRIM(INDEX('Member Census'!$B$23:$BC$1401,MATCH($A450,'Member Census'!$A$23:$A$1401,FALSE),MATCH(F$1,'Member Census'!$B$22:$BC$22,FALSE))),"mmddyyyy"))</f>
        <v/>
      </c>
      <c r="G450" s="7" t="str">
        <f>IF(TRIM($E450)&lt;&gt;"",IF($D450=1,IFERROR(VLOOKUP(INDEX('Member Census'!$B$23:$BC$1401,MATCH($A450,'Member Census'!$A$23:$A$1401,FALSE),MATCH(G$1,'Member Census'!$B$22:$BC$22,FALSE)),Key!$C$2:$F$29,4,FALSE),""),G449),"")</f>
        <v/>
      </c>
      <c r="H450" s="7" t="str">
        <f>IF(TRIM($E450)&lt;&gt;"",IF($D450=1,IF(TRIM(INDEX('Member Census'!$B$23:$BC$1401,MATCH($A450,'Member Census'!$A$23:$A$1401,FALSE),MATCH(H$1,'Member Census'!$B$22:$BC$22,FALSE)))="",$G450,IFERROR(VLOOKUP(INDEX('Member Census'!$B$23:$BC$1401,MATCH($A450,'Member Census'!$A$23:$A$1401,FALSE),MATCH(H$1,'Member Census'!$B$22:$BC$22,FALSE)),Key!$D$2:$F$29,3,FALSE),"")),H449),"")</f>
        <v/>
      </c>
      <c r="I450" s="7" t="str">
        <f>IF(TRIM(INDEX('Member Census'!$B$23:$BC$1401,MATCH($A450,'Member Census'!$A$23:$A$1401,FALSE),MATCH(I$1,'Member Census'!$B$22:$BC$22,FALSE)))="","",INDEX('Member Census'!$B$23:$BC$1401,MATCH($A450,'Member Census'!$A$23:$A$1401,FALSE),MATCH(I$1,'Member Census'!$B$22:$BC$22,FALSE)))</f>
        <v/>
      </c>
      <c r="J450" s="7"/>
      <c r="K450" s="7" t="str">
        <f>LEFT(TRIM(IF(TRIM(INDEX('Member Census'!$B$23:$BC$1401,MATCH($A450,'Member Census'!$A$23:$A$1401,FALSE),MATCH(K$1,'Member Census'!$B$22:$BC$22,FALSE)))="",IF(AND(TRIM($E450)&lt;&gt;"",$D450&gt;1),K449,""),INDEX('Member Census'!$B$23:$BC$1401,MATCH($A450,'Member Census'!$A$23:$A$1401,FALSE),MATCH(K$1,'Member Census'!$B$22:$BC$22,FALSE)))),5)</f>
        <v/>
      </c>
      <c r="L450" s="7" t="str">
        <f t="shared" si="27"/>
        <v/>
      </c>
      <c r="M450" s="7" t="str">
        <f>IF(TRIM($E450)&lt;&gt;"",TRIM(IF(TRIM(INDEX('Member Census'!$B$23:$BC$1401,MATCH($A450,'Member Census'!$A$23:$A$1401,FALSE),MATCH(M$1,'Member Census'!$B$22:$BC$22,FALSE)))="",IF(AND(TRIM($E450)&lt;&gt;"",$D450&gt;1),M449,"N"),INDEX('Member Census'!$B$23:$BC$1401,MATCH($A450,'Member Census'!$A$23:$A$1401,FALSE),MATCH(M$1,'Member Census'!$B$22:$BC$22,FALSE)))),"")</f>
        <v/>
      </c>
      <c r="N450" s="7"/>
      <c r="O450" s="7" t="str">
        <f>TRIM(IF(TRIM(INDEX('Member Census'!$B$23:$BC$1401,MATCH($A450,'Member Census'!$A$23:$A$1401,FALSE),MATCH(O$1,'Member Census'!$B$22:$BC$22,FALSE)))="",IF(AND(TRIM($E450)&lt;&gt;"",$D450&gt;1),O449,""),INDEX('Member Census'!$B$23:$BC$1401,MATCH($A450,'Member Census'!$A$23:$A$1401,FALSE),MATCH(O$1,'Member Census'!$B$22:$BC$22,FALSE))))</f>
        <v/>
      </c>
      <c r="P450" s="7" t="str">
        <f>TRIM(IF(TRIM(INDEX('Member Census'!$B$23:$BC$1401,MATCH($A450,'Member Census'!$A$23:$A$1401,FALSE),MATCH(P$1,'Member Census'!$B$22:$BC$22,FALSE)))="",IF(AND(TRIM($E450)&lt;&gt;"",$D450&gt;1),P449,""),INDEX('Member Census'!$B$23:$BC$1401,MATCH($A450,'Member Census'!$A$23:$A$1401,FALSE),MATCH(P$1,'Member Census'!$B$22:$BC$22,FALSE))))</f>
        <v/>
      </c>
      <c r="Q450" s="7"/>
    </row>
    <row r="451" spans="1:17" x14ac:dyDescent="0.3">
      <c r="A451" s="1">
        <f t="shared" si="25"/>
        <v>444</v>
      </c>
      <c r="B451" s="3"/>
      <c r="C451" s="7" t="str">
        <f t="shared" si="26"/>
        <v/>
      </c>
      <c r="D451" s="7" t="str">
        <f t="shared" si="24"/>
        <v/>
      </c>
      <c r="E451" s="9" t="str">
        <f>IF(TRIM(INDEX('Member Census'!$B$23:$BC$1401,MATCH($A451,'Member Census'!$A$23:$A$1401,FALSE),MATCH(E$1,'Member Census'!$B$22:$BC$22,FALSE)))="","",VLOOKUP(INDEX('Member Census'!$B$23:$BC$1401,MATCH($A451,'Member Census'!$A$23:$A$1401,FALSE),MATCH(E$1,'Member Census'!$B$22:$BC$22,FALSE)),Key!$A$2:$B$27,2,FALSE))</f>
        <v/>
      </c>
      <c r="F451" s="10" t="str">
        <f>IF(TRIM(INDEX('Member Census'!$B$23:$BC$1401,MATCH($A451,'Member Census'!$A$23:$A$1401,FALSE),MATCH(F$1,'Member Census'!$B$22:$BC$22,FALSE)))="","",TEXT(TRIM(INDEX('Member Census'!$B$23:$BC$1401,MATCH($A451,'Member Census'!$A$23:$A$1401,FALSE),MATCH(F$1,'Member Census'!$B$22:$BC$22,FALSE))),"mmddyyyy"))</f>
        <v/>
      </c>
      <c r="G451" s="7" t="str">
        <f>IF(TRIM($E451)&lt;&gt;"",IF($D451=1,IFERROR(VLOOKUP(INDEX('Member Census'!$B$23:$BC$1401,MATCH($A451,'Member Census'!$A$23:$A$1401,FALSE),MATCH(G$1,'Member Census'!$B$22:$BC$22,FALSE)),Key!$C$2:$F$29,4,FALSE),""),G450),"")</f>
        <v/>
      </c>
      <c r="H451" s="7" t="str">
        <f>IF(TRIM($E451)&lt;&gt;"",IF($D451=1,IF(TRIM(INDEX('Member Census'!$B$23:$BC$1401,MATCH($A451,'Member Census'!$A$23:$A$1401,FALSE),MATCH(H$1,'Member Census'!$B$22:$BC$22,FALSE)))="",$G451,IFERROR(VLOOKUP(INDEX('Member Census'!$B$23:$BC$1401,MATCH($A451,'Member Census'!$A$23:$A$1401,FALSE),MATCH(H$1,'Member Census'!$B$22:$BC$22,FALSE)),Key!$D$2:$F$29,3,FALSE),"")),H450),"")</f>
        <v/>
      </c>
      <c r="I451" s="7" t="str">
        <f>IF(TRIM(INDEX('Member Census'!$B$23:$BC$1401,MATCH($A451,'Member Census'!$A$23:$A$1401,FALSE),MATCH(I$1,'Member Census'!$B$22:$BC$22,FALSE)))="","",INDEX('Member Census'!$B$23:$BC$1401,MATCH($A451,'Member Census'!$A$23:$A$1401,FALSE),MATCH(I$1,'Member Census'!$B$22:$BC$22,FALSE)))</f>
        <v/>
      </c>
      <c r="J451" s="7"/>
      <c r="K451" s="7" t="str">
        <f>LEFT(TRIM(IF(TRIM(INDEX('Member Census'!$B$23:$BC$1401,MATCH($A451,'Member Census'!$A$23:$A$1401,FALSE),MATCH(K$1,'Member Census'!$B$22:$BC$22,FALSE)))="",IF(AND(TRIM($E451)&lt;&gt;"",$D451&gt;1),K450,""),INDEX('Member Census'!$B$23:$BC$1401,MATCH($A451,'Member Census'!$A$23:$A$1401,FALSE),MATCH(K$1,'Member Census'!$B$22:$BC$22,FALSE)))),5)</f>
        <v/>
      </c>
      <c r="L451" s="7" t="str">
        <f t="shared" si="27"/>
        <v/>
      </c>
      <c r="M451" s="7" t="str">
        <f>IF(TRIM($E451)&lt;&gt;"",TRIM(IF(TRIM(INDEX('Member Census'!$B$23:$BC$1401,MATCH($A451,'Member Census'!$A$23:$A$1401,FALSE),MATCH(M$1,'Member Census'!$B$22:$BC$22,FALSE)))="",IF(AND(TRIM($E451)&lt;&gt;"",$D451&gt;1),M450,"N"),INDEX('Member Census'!$B$23:$BC$1401,MATCH($A451,'Member Census'!$A$23:$A$1401,FALSE),MATCH(M$1,'Member Census'!$B$22:$BC$22,FALSE)))),"")</f>
        <v/>
      </c>
      <c r="N451" s="7"/>
      <c r="O451" s="7" t="str">
        <f>TRIM(IF(TRIM(INDEX('Member Census'!$B$23:$BC$1401,MATCH($A451,'Member Census'!$A$23:$A$1401,FALSE),MATCH(O$1,'Member Census'!$B$22:$BC$22,FALSE)))="",IF(AND(TRIM($E451)&lt;&gt;"",$D451&gt;1),O450,""),INDEX('Member Census'!$B$23:$BC$1401,MATCH($A451,'Member Census'!$A$23:$A$1401,FALSE),MATCH(O$1,'Member Census'!$B$22:$BC$22,FALSE))))</f>
        <v/>
      </c>
      <c r="P451" s="7" t="str">
        <f>TRIM(IF(TRIM(INDEX('Member Census'!$B$23:$BC$1401,MATCH($A451,'Member Census'!$A$23:$A$1401,FALSE),MATCH(P$1,'Member Census'!$B$22:$BC$22,FALSE)))="",IF(AND(TRIM($E451)&lt;&gt;"",$D451&gt;1),P450,""),INDEX('Member Census'!$B$23:$BC$1401,MATCH($A451,'Member Census'!$A$23:$A$1401,FALSE),MATCH(P$1,'Member Census'!$B$22:$BC$22,FALSE))))</f>
        <v/>
      </c>
      <c r="Q451" s="7"/>
    </row>
    <row r="452" spans="1:17" x14ac:dyDescent="0.3">
      <c r="A452" s="1">
        <f t="shared" si="25"/>
        <v>445</v>
      </c>
      <c r="B452" s="3"/>
      <c r="C452" s="7" t="str">
        <f t="shared" si="26"/>
        <v/>
      </c>
      <c r="D452" s="7" t="str">
        <f t="shared" si="24"/>
        <v/>
      </c>
      <c r="E452" s="9" t="str">
        <f>IF(TRIM(INDEX('Member Census'!$B$23:$BC$1401,MATCH($A452,'Member Census'!$A$23:$A$1401,FALSE),MATCH(E$1,'Member Census'!$B$22:$BC$22,FALSE)))="","",VLOOKUP(INDEX('Member Census'!$B$23:$BC$1401,MATCH($A452,'Member Census'!$A$23:$A$1401,FALSE),MATCH(E$1,'Member Census'!$B$22:$BC$22,FALSE)),Key!$A$2:$B$27,2,FALSE))</f>
        <v/>
      </c>
      <c r="F452" s="10" t="str">
        <f>IF(TRIM(INDEX('Member Census'!$B$23:$BC$1401,MATCH($A452,'Member Census'!$A$23:$A$1401,FALSE),MATCH(F$1,'Member Census'!$B$22:$BC$22,FALSE)))="","",TEXT(TRIM(INDEX('Member Census'!$B$23:$BC$1401,MATCH($A452,'Member Census'!$A$23:$A$1401,FALSE),MATCH(F$1,'Member Census'!$B$22:$BC$22,FALSE))),"mmddyyyy"))</f>
        <v/>
      </c>
      <c r="G452" s="7" t="str">
        <f>IF(TRIM($E452)&lt;&gt;"",IF($D452=1,IFERROR(VLOOKUP(INDEX('Member Census'!$B$23:$BC$1401,MATCH($A452,'Member Census'!$A$23:$A$1401,FALSE),MATCH(G$1,'Member Census'!$B$22:$BC$22,FALSE)),Key!$C$2:$F$29,4,FALSE),""),G451),"")</f>
        <v/>
      </c>
      <c r="H452" s="7" t="str">
        <f>IF(TRIM($E452)&lt;&gt;"",IF($D452=1,IF(TRIM(INDEX('Member Census'!$B$23:$BC$1401,MATCH($A452,'Member Census'!$A$23:$A$1401,FALSE),MATCH(H$1,'Member Census'!$B$22:$BC$22,FALSE)))="",$G452,IFERROR(VLOOKUP(INDEX('Member Census'!$B$23:$BC$1401,MATCH($A452,'Member Census'!$A$23:$A$1401,FALSE),MATCH(H$1,'Member Census'!$B$22:$BC$22,FALSE)),Key!$D$2:$F$29,3,FALSE),"")),H451),"")</f>
        <v/>
      </c>
      <c r="I452" s="7" t="str">
        <f>IF(TRIM(INDEX('Member Census'!$B$23:$BC$1401,MATCH($A452,'Member Census'!$A$23:$A$1401,FALSE),MATCH(I$1,'Member Census'!$B$22:$BC$22,FALSE)))="","",INDEX('Member Census'!$B$23:$BC$1401,MATCH($A452,'Member Census'!$A$23:$A$1401,FALSE),MATCH(I$1,'Member Census'!$B$22:$BC$22,FALSE)))</f>
        <v/>
      </c>
      <c r="J452" s="7"/>
      <c r="K452" s="7" t="str">
        <f>LEFT(TRIM(IF(TRIM(INDEX('Member Census'!$B$23:$BC$1401,MATCH($A452,'Member Census'!$A$23:$A$1401,FALSE),MATCH(K$1,'Member Census'!$B$22:$BC$22,FALSE)))="",IF(AND(TRIM($E452)&lt;&gt;"",$D452&gt;1),K451,""),INDEX('Member Census'!$B$23:$BC$1401,MATCH($A452,'Member Census'!$A$23:$A$1401,FALSE),MATCH(K$1,'Member Census'!$B$22:$BC$22,FALSE)))),5)</f>
        <v/>
      </c>
      <c r="L452" s="7" t="str">
        <f t="shared" si="27"/>
        <v/>
      </c>
      <c r="M452" s="7" t="str">
        <f>IF(TRIM($E452)&lt;&gt;"",TRIM(IF(TRIM(INDEX('Member Census'!$B$23:$BC$1401,MATCH($A452,'Member Census'!$A$23:$A$1401,FALSE),MATCH(M$1,'Member Census'!$B$22:$BC$22,FALSE)))="",IF(AND(TRIM($E452)&lt;&gt;"",$D452&gt;1),M451,"N"),INDEX('Member Census'!$B$23:$BC$1401,MATCH($A452,'Member Census'!$A$23:$A$1401,FALSE),MATCH(M$1,'Member Census'!$B$22:$BC$22,FALSE)))),"")</f>
        <v/>
      </c>
      <c r="N452" s="7"/>
      <c r="O452" s="7" t="str">
        <f>TRIM(IF(TRIM(INDEX('Member Census'!$B$23:$BC$1401,MATCH($A452,'Member Census'!$A$23:$A$1401,FALSE),MATCH(O$1,'Member Census'!$B$22:$BC$22,FALSE)))="",IF(AND(TRIM($E452)&lt;&gt;"",$D452&gt;1),O451,""),INDEX('Member Census'!$B$23:$BC$1401,MATCH($A452,'Member Census'!$A$23:$A$1401,FALSE),MATCH(O$1,'Member Census'!$B$22:$BC$22,FALSE))))</f>
        <v/>
      </c>
      <c r="P452" s="7" t="str">
        <f>TRIM(IF(TRIM(INDEX('Member Census'!$B$23:$BC$1401,MATCH($A452,'Member Census'!$A$23:$A$1401,FALSE),MATCH(P$1,'Member Census'!$B$22:$BC$22,FALSE)))="",IF(AND(TRIM($E452)&lt;&gt;"",$D452&gt;1),P451,""),INDEX('Member Census'!$B$23:$BC$1401,MATCH($A452,'Member Census'!$A$23:$A$1401,FALSE),MATCH(P$1,'Member Census'!$B$22:$BC$22,FALSE))))</f>
        <v/>
      </c>
      <c r="Q452" s="7"/>
    </row>
    <row r="453" spans="1:17" x14ac:dyDescent="0.3">
      <c r="A453" s="1">
        <f t="shared" si="25"/>
        <v>446</v>
      </c>
      <c r="B453" s="3"/>
      <c r="C453" s="7" t="str">
        <f t="shared" si="26"/>
        <v/>
      </c>
      <c r="D453" s="7" t="str">
        <f t="shared" si="24"/>
        <v/>
      </c>
      <c r="E453" s="9" t="str">
        <f>IF(TRIM(INDEX('Member Census'!$B$23:$BC$1401,MATCH($A453,'Member Census'!$A$23:$A$1401,FALSE),MATCH(E$1,'Member Census'!$B$22:$BC$22,FALSE)))="","",VLOOKUP(INDEX('Member Census'!$B$23:$BC$1401,MATCH($A453,'Member Census'!$A$23:$A$1401,FALSE),MATCH(E$1,'Member Census'!$B$22:$BC$22,FALSE)),Key!$A$2:$B$27,2,FALSE))</f>
        <v/>
      </c>
      <c r="F453" s="10" t="str">
        <f>IF(TRIM(INDEX('Member Census'!$B$23:$BC$1401,MATCH($A453,'Member Census'!$A$23:$A$1401,FALSE),MATCH(F$1,'Member Census'!$B$22:$BC$22,FALSE)))="","",TEXT(TRIM(INDEX('Member Census'!$B$23:$BC$1401,MATCH($A453,'Member Census'!$A$23:$A$1401,FALSE),MATCH(F$1,'Member Census'!$B$22:$BC$22,FALSE))),"mmddyyyy"))</f>
        <v/>
      </c>
      <c r="G453" s="7" t="str">
        <f>IF(TRIM($E453)&lt;&gt;"",IF($D453=1,IFERROR(VLOOKUP(INDEX('Member Census'!$B$23:$BC$1401,MATCH($A453,'Member Census'!$A$23:$A$1401,FALSE),MATCH(G$1,'Member Census'!$B$22:$BC$22,FALSE)),Key!$C$2:$F$29,4,FALSE),""),G452),"")</f>
        <v/>
      </c>
      <c r="H453" s="7" t="str">
        <f>IF(TRIM($E453)&lt;&gt;"",IF($D453=1,IF(TRIM(INDEX('Member Census'!$B$23:$BC$1401,MATCH($A453,'Member Census'!$A$23:$A$1401,FALSE),MATCH(H$1,'Member Census'!$B$22:$BC$22,FALSE)))="",$G453,IFERROR(VLOOKUP(INDEX('Member Census'!$B$23:$BC$1401,MATCH($A453,'Member Census'!$A$23:$A$1401,FALSE),MATCH(H$1,'Member Census'!$B$22:$BC$22,FALSE)),Key!$D$2:$F$29,3,FALSE),"")),H452),"")</f>
        <v/>
      </c>
      <c r="I453" s="7" t="str">
        <f>IF(TRIM(INDEX('Member Census'!$B$23:$BC$1401,MATCH($A453,'Member Census'!$A$23:$A$1401,FALSE),MATCH(I$1,'Member Census'!$B$22:$BC$22,FALSE)))="","",INDEX('Member Census'!$B$23:$BC$1401,MATCH($A453,'Member Census'!$A$23:$A$1401,FALSE),MATCH(I$1,'Member Census'!$B$22:$BC$22,FALSE)))</f>
        <v/>
      </c>
      <c r="J453" s="7"/>
      <c r="K453" s="7" t="str">
        <f>LEFT(TRIM(IF(TRIM(INDEX('Member Census'!$B$23:$BC$1401,MATCH($A453,'Member Census'!$A$23:$A$1401,FALSE),MATCH(K$1,'Member Census'!$B$22:$BC$22,FALSE)))="",IF(AND(TRIM($E453)&lt;&gt;"",$D453&gt;1),K452,""),INDEX('Member Census'!$B$23:$BC$1401,MATCH($A453,'Member Census'!$A$23:$A$1401,FALSE),MATCH(K$1,'Member Census'!$B$22:$BC$22,FALSE)))),5)</f>
        <v/>
      </c>
      <c r="L453" s="7" t="str">
        <f t="shared" si="27"/>
        <v/>
      </c>
      <c r="M453" s="7" t="str">
        <f>IF(TRIM($E453)&lt;&gt;"",TRIM(IF(TRIM(INDEX('Member Census'!$B$23:$BC$1401,MATCH($A453,'Member Census'!$A$23:$A$1401,FALSE),MATCH(M$1,'Member Census'!$B$22:$BC$22,FALSE)))="",IF(AND(TRIM($E453)&lt;&gt;"",$D453&gt;1),M452,"N"),INDEX('Member Census'!$B$23:$BC$1401,MATCH($A453,'Member Census'!$A$23:$A$1401,FALSE),MATCH(M$1,'Member Census'!$B$22:$BC$22,FALSE)))),"")</f>
        <v/>
      </c>
      <c r="N453" s="7"/>
      <c r="O453" s="7" t="str">
        <f>TRIM(IF(TRIM(INDEX('Member Census'!$B$23:$BC$1401,MATCH($A453,'Member Census'!$A$23:$A$1401,FALSE),MATCH(O$1,'Member Census'!$B$22:$BC$22,FALSE)))="",IF(AND(TRIM($E453)&lt;&gt;"",$D453&gt;1),O452,""),INDEX('Member Census'!$B$23:$BC$1401,MATCH($A453,'Member Census'!$A$23:$A$1401,FALSE),MATCH(O$1,'Member Census'!$B$22:$BC$22,FALSE))))</f>
        <v/>
      </c>
      <c r="P453" s="7" t="str">
        <f>TRIM(IF(TRIM(INDEX('Member Census'!$B$23:$BC$1401,MATCH($A453,'Member Census'!$A$23:$A$1401,FALSE),MATCH(P$1,'Member Census'!$B$22:$BC$22,FALSE)))="",IF(AND(TRIM($E453)&lt;&gt;"",$D453&gt;1),P452,""),INDEX('Member Census'!$B$23:$BC$1401,MATCH($A453,'Member Census'!$A$23:$A$1401,FALSE),MATCH(P$1,'Member Census'!$B$22:$BC$22,FALSE))))</f>
        <v/>
      </c>
      <c r="Q453" s="7"/>
    </row>
    <row r="454" spans="1:17" x14ac:dyDescent="0.3">
      <c r="A454" s="1">
        <f t="shared" si="25"/>
        <v>447</v>
      </c>
      <c r="B454" s="3"/>
      <c r="C454" s="7" t="str">
        <f t="shared" si="26"/>
        <v/>
      </c>
      <c r="D454" s="7" t="str">
        <f t="shared" si="24"/>
        <v/>
      </c>
      <c r="E454" s="9" t="str">
        <f>IF(TRIM(INDEX('Member Census'!$B$23:$BC$1401,MATCH($A454,'Member Census'!$A$23:$A$1401,FALSE),MATCH(E$1,'Member Census'!$B$22:$BC$22,FALSE)))="","",VLOOKUP(INDEX('Member Census'!$B$23:$BC$1401,MATCH($A454,'Member Census'!$A$23:$A$1401,FALSE),MATCH(E$1,'Member Census'!$B$22:$BC$22,FALSE)),Key!$A$2:$B$27,2,FALSE))</f>
        <v/>
      </c>
      <c r="F454" s="10" t="str">
        <f>IF(TRIM(INDEX('Member Census'!$B$23:$BC$1401,MATCH($A454,'Member Census'!$A$23:$A$1401,FALSE),MATCH(F$1,'Member Census'!$B$22:$BC$22,FALSE)))="","",TEXT(TRIM(INDEX('Member Census'!$B$23:$BC$1401,MATCH($A454,'Member Census'!$A$23:$A$1401,FALSE),MATCH(F$1,'Member Census'!$B$22:$BC$22,FALSE))),"mmddyyyy"))</f>
        <v/>
      </c>
      <c r="G454" s="7" t="str">
        <f>IF(TRIM($E454)&lt;&gt;"",IF($D454=1,IFERROR(VLOOKUP(INDEX('Member Census'!$B$23:$BC$1401,MATCH($A454,'Member Census'!$A$23:$A$1401,FALSE),MATCH(G$1,'Member Census'!$B$22:$BC$22,FALSE)),Key!$C$2:$F$29,4,FALSE),""),G453),"")</f>
        <v/>
      </c>
      <c r="H454" s="7" t="str">
        <f>IF(TRIM($E454)&lt;&gt;"",IF($D454=1,IF(TRIM(INDEX('Member Census'!$B$23:$BC$1401,MATCH($A454,'Member Census'!$A$23:$A$1401,FALSE),MATCH(H$1,'Member Census'!$B$22:$BC$22,FALSE)))="",$G454,IFERROR(VLOOKUP(INDEX('Member Census'!$B$23:$BC$1401,MATCH($A454,'Member Census'!$A$23:$A$1401,FALSE),MATCH(H$1,'Member Census'!$B$22:$BC$22,FALSE)),Key!$D$2:$F$29,3,FALSE),"")),H453),"")</f>
        <v/>
      </c>
      <c r="I454" s="7" t="str">
        <f>IF(TRIM(INDEX('Member Census'!$B$23:$BC$1401,MATCH($A454,'Member Census'!$A$23:$A$1401,FALSE),MATCH(I$1,'Member Census'!$B$22:$BC$22,FALSE)))="","",INDEX('Member Census'!$B$23:$BC$1401,MATCH($A454,'Member Census'!$A$23:$A$1401,FALSE),MATCH(I$1,'Member Census'!$B$22:$BC$22,FALSE)))</f>
        <v/>
      </c>
      <c r="J454" s="7"/>
      <c r="K454" s="7" t="str">
        <f>LEFT(TRIM(IF(TRIM(INDEX('Member Census'!$B$23:$BC$1401,MATCH($A454,'Member Census'!$A$23:$A$1401,FALSE),MATCH(K$1,'Member Census'!$B$22:$BC$22,FALSE)))="",IF(AND(TRIM($E454)&lt;&gt;"",$D454&gt;1),K453,""),INDEX('Member Census'!$B$23:$BC$1401,MATCH($A454,'Member Census'!$A$23:$A$1401,FALSE),MATCH(K$1,'Member Census'!$B$22:$BC$22,FALSE)))),5)</f>
        <v/>
      </c>
      <c r="L454" s="7" t="str">
        <f t="shared" si="27"/>
        <v/>
      </c>
      <c r="M454" s="7" t="str">
        <f>IF(TRIM($E454)&lt;&gt;"",TRIM(IF(TRIM(INDEX('Member Census'!$B$23:$BC$1401,MATCH($A454,'Member Census'!$A$23:$A$1401,FALSE),MATCH(M$1,'Member Census'!$B$22:$BC$22,FALSE)))="",IF(AND(TRIM($E454)&lt;&gt;"",$D454&gt;1),M453,"N"),INDEX('Member Census'!$B$23:$BC$1401,MATCH($A454,'Member Census'!$A$23:$A$1401,FALSE),MATCH(M$1,'Member Census'!$B$22:$BC$22,FALSE)))),"")</f>
        <v/>
      </c>
      <c r="N454" s="7"/>
      <c r="O454" s="7" t="str">
        <f>TRIM(IF(TRIM(INDEX('Member Census'!$B$23:$BC$1401,MATCH($A454,'Member Census'!$A$23:$A$1401,FALSE),MATCH(O$1,'Member Census'!$B$22:$BC$22,FALSE)))="",IF(AND(TRIM($E454)&lt;&gt;"",$D454&gt;1),O453,""),INDEX('Member Census'!$B$23:$BC$1401,MATCH($A454,'Member Census'!$A$23:$A$1401,FALSE),MATCH(O$1,'Member Census'!$B$22:$BC$22,FALSE))))</f>
        <v/>
      </c>
      <c r="P454" s="7" t="str">
        <f>TRIM(IF(TRIM(INDEX('Member Census'!$B$23:$BC$1401,MATCH($A454,'Member Census'!$A$23:$A$1401,FALSE),MATCH(P$1,'Member Census'!$B$22:$BC$22,FALSE)))="",IF(AND(TRIM($E454)&lt;&gt;"",$D454&gt;1),P453,""),INDEX('Member Census'!$B$23:$BC$1401,MATCH($A454,'Member Census'!$A$23:$A$1401,FALSE),MATCH(P$1,'Member Census'!$B$22:$BC$22,FALSE))))</f>
        <v/>
      </c>
      <c r="Q454" s="7"/>
    </row>
    <row r="455" spans="1:17" x14ac:dyDescent="0.3">
      <c r="A455" s="1">
        <f t="shared" si="25"/>
        <v>448</v>
      </c>
      <c r="B455" s="3"/>
      <c r="C455" s="7" t="str">
        <f t="shared" si="26"/>
        <v/>
      </c>
      <c r="D455" s="7" t="str">
        <f t="shared" si="24"/>
        <v/>
      </c>
      <c r="E455" s="9" t="str">
        <f>IF(TRIM(INDEX('Member Census'!$B$23:$BC$1401,MATCH($A455,'Member Census'!$A$23:$A$1401,FALSE),MATCH(E$1,'Member Census'!$B$22:$BC$22,FALSE)))="","",VLOOKUP(INDEX('Member Census'!$B$23:$BC$1401,MATCH($A455,'Member Census'!$A$23:$A$1401,FALSE),MATCH(E$1,'Member Census'!$B$22:$BC$22,FALSE)),Key!$A$2:$B$27,2,FALSE))</f>
        <v/>
      </c>
      <c r="F455" s="10" t="str">
        <f>IF(TRIM(INDEX('Member Census'!$B$23:$BC$1401,MATCH($A455,'Member Census'!$A$23:$A$1401,FALSE),MATCH(F$1,'Member Census'!$B$22:$BC$22,FALSE)))="","",TEXT(TRIM(INDEX('Member Census'!$B$23:$BC$1401,MATCH($A455,'Member Census'!$A$23:$A$1401,FALSE),MATCH(F$1,'Member Census'!$B$22:$BC$22,FALSE))),"mmddyyyy"))</f>
        <v/>
      </c>
      <c r="G455" s="7" t="str">
        <f>IF(TRIM($E455)&lt;&gt;"",IF($D455=1,IFERROR(VLOOKUP(INDEX('Member Census'!$B$23:$BC$1401,MATCH($A455,'Member Census'!$A$23:$A$1401,FALSE),MATCH(G$1,'Member Census'!$B$22:$BC$22,FALSE)),Key!$C$2:$F$29,4,FALSE),""),G454),"")</f>
        <v/>
      </c>
      <c r="H455" s="7" t="str">
        <f>IF(TRIM($E455)&lt;&gt;"",IF($D455=1,IF(TRIM(INDEX('Member Census'!$B$23:$BC$1401,MATCH($A455,'Member Census'!$A$23:$A$1401,FALSE),MATCH(H$1,'Member Census'!$B$22:$BC$22,FALSE)))="",$G455,IFERROR(VLOOKUP(INDEX('Member Census'!$B$23:$BC$1401,MATCH($A455,'Member Census'!$A$23:$A$1401,FALSE),MATCH(H$1,'Member Census'!$B$22:$BC$22,FALSE)),Key!$D$2:$F$29,3,FALSE),"")),H454),"")</f>
        <v/>
      </c>
      <c r="I455" s="7" t="str">
        <f>IF(TRIM(INDEX('Member Census'!$B$23:$BC$1401,MATCH($A455,'Member Census'!$A$23:$A$1401,FALSE),MATCH(I$1,'Member Census'!$B$22:$BC$22,FALSE)))="","",INDEX('Member Census'!$B$23:$BC$1401,MATCH($A455,'Member Census'!$A$23:$A$1401,FALSE),MATCH(I$1,'Member Census'!$B$22:$BC$22,FALSE)))</f>
        <v/>
      </c>
      <c r="J455" s="7"/>
      <c r="K455" s="7" t="str">
        <f>LEFT(TRIM(IF(TRIM(INDEX('Member Census'!$B$23:$BC$1401,MATCH($A455,'Member Census'!$A$23:$A$1401,FALSE),MATCH(K$1,'Member Census'!$B$22:$BC$22,FALSE)))="",IF(AND(TRIM($E455)&lt;&gt;"",$D455&gt;1),K454,""),INDEX('Member Census'!$B$23:$BC$1401,MATCH($A455,'Member Census'!$A$23:$A$1401,FALSE),MATCH(K$1,'Member Census'!$B$22:$BC$22,FALSE)))),5)</f>
        <v/>
      </c>
      <c r="L455" s="7" t="str">
        <f t="shared" si="27"/>
        <v/>
      </c>
      <c r="M455" s="7" t="str">
        <f>IF(TRIM($E455)&lt;&gt;"",TRIM(IF(TRIM(INDEX('Member Census'!$B$23:$BC$1401,MATCH($A455,'Member Census'!$A$23:$A$1401,FALSE),MATCH(M$1,'Member Census'!$B$22:$BC$22,FALSE)))="",IF(AND(TRIM($E455)&lt;&gt;"",$D455&gt;1),M454,"N"),INDEX('Member Census'!$B$23:$BC$1401,MATCH($A455,'Member Census'!$A$23:$A$1401,FALSE),MATCH(M$1,'Member Census'!$B$22:$BC$22,FALSE)))),"")</f>
        <v/>
      </c>
      <c r="N455" s="7"/>
      <c r="O455" s="7" t="str">
        <f>TRIM(IF(TRIM(INDEX('Member Census'!$B$23:$BC$1401,MATCH($A455,'Member Census'!$A$23:$A$1401,FALSE),MATCH(O$1,'Member Census'!$B$22:$BC$22,FALSE)))="",IF(AND(TRIM($E455)&lt;&gt;"",$D455&gt;1),O454,""),INDEX('Member Census'!$B$23:$BC$1401,MATCH($A455,'Member Census'!$A$23:$A$1401,FALSE),MATCH(O$1,'Member Census'!$B$22:$BC$22,FALSE))))</f>
        <v/>
      </c>
      <c r="P455" s="7" t="str">
        <f>TRIM(IF(TRIM(INDEX('Member Census'!$B$23:$BC$1401,MATCH($A455,'Member Census'!$A$23:$A$1401,FALSE),MATCH(P$1,'Member Census'!$B$22:$BC$22,FALSE)))="",IF(AND(TRIM($E455)&lt;&gt;"",$D455&gt;1),P454,""),INDEX('Member Census'!$B$23:$BC$1401,MATCH($A455,'Member Census'!$A$23:$A$1401,FALSE),MATCH(P$1,'Member Census'!$B$22:$BC$22,FALSE))))</f>
        <v/>
      </c>
      <c r="Q455" s="7"/>
    </row>
    <row r="456" spans="1:17" x14ac:dyDescent="0.3">
      <c r="A456" s="1">
        <f t="shared" si="25"/>
        <v>449</v>
      </c>
      <c r="B456" s="3"/>
      <c r="C456" s="7" t="str">
        <f t="shared" si="26"/>
        <v/>
      </c>
      <c r="D456" s="7" t="str">
        <f t="shared" si="24"/>
        <v/>
      </c>
      <c r="E456" s="9" t="str">
        <f>IF(TRIM(INDEX('Member Census'!$B$23:$BC$1401,MATCH($A456,'Member Census'!$A$23:$A$1401,FALSE),MATCH(E$1,'Member Census'!$B$22:$BC$22,FALSE)))="","",VLOOKUP(INDEX('Member Census'!$B$23:$BC$1401,MATCH($A456,'Member Census'!$A$23:$A$1401,FALSE),MATCH(E$1,'Member Census'!$B$22:$BC$22,FALSE)),Key!$A$2:$B$27,2,FALSE))</f>
        <v/>
      </c>
      <c r="F456" s="10" t="str">
        <f>IF(TRIM(INDEX('Member Census'!$B$23:$BC$1401,MATCH($A456,'Member Census'!$A$23:$A$1401,FALSE),MATCH(F$1,'Member Census'!$B$22:$BC$22,FALSE)))="","",TEXT(TRIM(INDEX('Member Census'!$B$23:$BC$1401,MATCH($A456,'Member Census'!$A$23:$A$1401,FALSE),MATCH(F$1,'Member Census'!$B$22:$BC$22,FALSE))),"mmddyyyy"))</f>
        <v/>
      </c>
      <c r="G456" s="7" t="str">
        <f>IF(TRIM($E456)&lt;&gt;"",IF($D456=1,IFERROR(VLOOKUP(INDEX('Member Census'!$B$23:$BC$1401,MATCH($A456,'Member Census'!$A$23:$A$1401,FALSE),MATCH(G$1,'Member Census'!$B$22:$BC$22,FALSE)),Key!$C$2:$F$29,4,FALSE),""),G455),"")</f>
        <v/>
      </c>
      <c r="H456" s="7" t="str">
        <f>IF(TRIM($E456)&lt;&gt;"",IF($D456=1,IF(TRIM(INDEX('Member Census'!$B$23:$BC$1401,MATCH($A456,'Member Census'!$A$23:$A$1401,FALSE),MATCH(H$1,'Member Census'!$B$22:$BC$22,FALSE)))="",$G456,IFERROR(VLOOKUP(INDEX('Member Census'!$B$23:$BC$1401,MATCH($A456,'Member Census'!$A$23:$A$1401,FALSE),MATCH(H$1,'Member Census'!$B$22:$BC$22,FALSE)),Key!$D$2:$F$29,3,FALSE),"")),H455),"")</f>
        <v/>
      </c>
      <c r="I456" s="7" t="str">
        <f>IF(TRIM(INDEX('Member Census'!$B$23:$BC$1401,MATCH($A456,'Member Census'!$A$23:$A$1401,FALSE),MATCH(I$1,'Member Census'!$B$22:$BC$22,FALSE)))="","",INDEX('Member Census'!$B$23:$BC$1401,MATCH($A456,'Member Census'!$A$23:$A$1401,FALSE),MATCH(I$1,'Member Census'!$B$22:$BC$22,FALSE)))</f>
        <v/>
      </c>
      <c r="J456" s="7"/>
      <c r="K456" s="7" t="str">
        <f>LEFT(TRIM(IF(TRIM(INDEX('Member Census'!$B$23:$BC$1401,MATCH($A456,'Member Census'!$A$23:$A$1401,FALSE),MATCH(K$1,'Member Census'!$B$22:$BC$22,FALSE)))="",IF(AND(TRIM($E456)&lt;&gt;"",$D456&gt;1),K455,""),INDEX('Member Census'!$B$23:$BC$1401,MATCH($A456,'Member Census'!$A$23:$A$1401,FALSE),MATCH(K$1,'Member Census'!$B$22:$BC$22,FALSE)))),5)</f>
        <v/>
      </c>
      <c r="L456" s="7" t="str">
        <f t="shared" si="27"/>
        <v/>
      </c>
      <c r="M456" s="7" t="str">
        <f>IF(TRIM($E456)&lt;&gt;"",TRIM(IF(TRIM(INDEX('Member Census'!$B$23:$BC$1401,MATCH($A456,'Member Census'!$A$23:$A$1401,FALSE),MATCH(M$1,'Member Census'!$B$22:$BC$22,FALSE)))="",IF(AND(TRIM($E456)&lt;&gt;"",$D456&gt;1),M455,"N"),INDEX('Member Census'!$B$23:$BC$1401,MATCH($A456,'Member Census'!$A$23:$A$1401,FALSE),MATCH(M$1,'Member Census'!$B$22:$BC$22,FALSE)))),"")</f>
        <v/>
      </c>
      <c r="N456" s="7"/>
      <c r="O456" s="7" t="str">
        <f>TRIM(IF(TRIM(INDEX('Member Census'!$B$23:$BC$1401,MATCH($A456,'Member Census'!$A$23:$A$1401,FALSE),MATCH(O$1,'Member Census'!$B$22:$BC$22,FALSE)))="",IF(AND(TRIM($E456)&lt;&gt;"",$D456&gt;1),O455,""),INDEX('Member Census'!$B$23:$BC$1401,MATCH($A456,'Member Census'!$A$23:$A$1401,FALSE),MATCH(O$1,'Member Census'!$B$22:$BC$22,FALSE))))</f>
        <v/>
      </c>
      <c r="P456" s="7" t="str">
        <f>TRIM(IF(TRIM(INDEX('Member Census'!$B$23:$BC$1401,MATCH($A456,'Member Census'!$A$23:$A$1401,FALSE),MATCH(P$1,'Member Census'!$B$22:$BC$22,FALSE)))="",IF(AND(TRIM($E456)&lt;&gt;"",$D456&gt;1),P455,""),INDEX('Member Census'!$B$23:$BC$1401,MATCH($A456,'Member Census'!$A$23:$A$1401,FALSE),MATCH(P$1,'Member Census'!$B$22:$BC$22,FALSE))))</f>
        <v/>
      </c>
      <c r="Q456" s="7"/>
    </row>
    <row r="457" spans="1:17" x14ac:dyDescent="0.3">
      <c r="A457" s="1">
        <f t="shared" si="25"/>
        <v>450</v>
      </c>
      <c r="B457" s="3"/>
      <c r="C457" s="7" t="str">
        <f t="shared" si="26"/>
        <v/>
      </c>
      <c r="D457" s="7" t="str">
        <f t="shared" ref="D457:D520" si="28">IF(TRIM($E457)&lt;&gt;"",IF($E457="Contract Holder",1,IFERROR(D456+1,"")),"")</f>
        <v/>
      </c>
      <c r="E457" s="9" t="str">
        <f>IF(TRIM(INDEX('Member Census'!$B$23:$BC$1401,MATCH($A457,'Member Census'!$A$23:$A$1401,FALSE),MATCH(E$1,'Member Census'!$B$22:$BC$22,FALSE)))="","",VLOOKUP(INDEX('Member Census'!$B$23:$BC$1401,MATCH($A457,'Member Census'!$A$23:$A$1401,FALSE),MATCH(E$1,'Member Census'!$B$22:$BC$22,FALSE)),Key!$A$2:$B$27,2,FALSE))</f>
        <v/>
      </c>
      <c r="F457" s="10" t="str">
        <f>IF(TRIM(INDEX('Member Census'!$B$23:$BC$1401,MATCH($A457,'Member Census'!$A$23:$A$1401,FALSE),MATCH(F$1,'Member Census'!$B$22:$BC$22,FALSE)))="","",TEXT(TRIM(INDEX('Member Census'!$B$23:$BC$1401,MATCH($A457,'Member Census'!$A$23:$A$1401,FALSE),MATCH(F$1,'Member Census'!$B$22:$BC$22,FALSE))),"mmddyyyy"))</f>
        <v/>
      </c>
      <c r="G457" s="7" t="str">
        <f>IF(TRIM($E457)&lt;&gt;"",IF($D457=1,IFERROR(VLOOKUP(INDEX('Member Census'!$B$23:$BC$1401,MATCH($A457,'Member Census'!$A$23:$A$1401,FALSE),MATCH(G$1,'Member Census'!$B$22:$BC$22,FALSE)),Key!$C$2:$F$29,4,FALSE),""),G456),"")</f>
        <v/>
      </c>
      <c r="H457" s="7" t="str">
        <f>IF(TRIM($E457)&lt;&gt;"",IF($D457=1,IF(TRIM(INDEX('Member Census'!$B$23:$BC$1401,MATCH($A457,'Member Census'!$A$23:$A$1401,FALSE),MATCH(H$1,'Member Census'!$B$22:$BC$22,FALSE)))="",$G457,IFERROR(VLOOKUP(INDEX('Member Census'!$B$23:$BC$1401,MATCH($A457,'Member Census'!$A$23:$A$1401,FALSE),MATCH(H$1,'Member Census'!$B$22:$BC$22,FALSE)),Key!$D$2:$F$29,3,FALSE),"")),H456),"")</f>
        <v/>
      </c>
      <c r="I457" s="7" t="str">
        <f>IF(TRIM(INDEX('Member Census'!$B$23:$BC$1401,MATCH($A457,'Member Census'!$A$23:$A$1401,FALSE),MATCH(I$1,'Member Census'!$B$22:$BC$22,FALSE)))="","",INDEX('Member Census'!$B$23:$BC$1401,MATCH($A457,'Member Census'!$A$23:$A$1401,FALSE),MATCH(I$1,'Member Census'!$B$22:$BC$22,FALSE)))</f>
        <v/>
      </c>
      <c r="J457" s="7"/>
      <c r="K457" s="7" t="str">
        <f>LEFT(TRIM(IF(TRIM(INDEX('Member Census'!$B$23:$BC$1401,MATCH($A457,'Member Census'!$A$23:$A$1401,FALSE),MATCH(K$1,'Member Census'!$B$22:$BC$22,FALSE)))="",IF(AND(TRIM($E457)&lt;&gt;"",$D457&gt;1),K456,""),INDEX('Member Census'!$B$23:$BC$1401,MATCH($A457,'Member Census'!$A$23:$A$1401,FALSE),MATCH(K$1,'Member Census'!$B$22:$BC$22,FALSE)))),5)</f>
        <v/>
      </c>
      <c r="L457" s="7" t="str">
        <f t="shared" si="27"/>
        <v/>
      </c>
      <c r="M457" s="7" t="str">
        <f>IF(TRIM($E457)&lt;&gt;"",TRIM(IF(TRIM(INDEX('Member Census'!$B$23:$BC$1401,MATCH($A457,'Member Census'!$A$23:$A$1401,FALSE),MATCH(M$1,'Member Census'!$B$22:$BC$22,FALSE)))="",IF(AND(TRIM($E457)&lt;&gt;"",$D457&gt;1),M456,"N"),INDEX('Member Census'!$B$23:$BC$1401,MATCH($A457,'Member Census'!$A$23:$A$1401,FALSE),MATCH(M$1,'Member Census'!$B$22:$BC$22,FALSE)))),"")</f>
        <v/>
      </c>
      <c r="N457" s="7"/>
      <c r="O457" s="7" t="str">
        <f>TRIM(IF(TRIM(INDEX('Member Census'!$B$23:$BC$1401,MATCH($A457,'Member Census'!$A$23:$A$1401,FALSE),MATCH(O$1,'Member Census'!$B$22:$BC$22,FALSE)))="",IF(AND(TRIM($E457)&lt;&gt;"",$D457&gt;1),O456,""),INDEX('Member Census'!$B$23:$BC$1401,MATCH($A457,'Member Census'!$A$23:$A$1401,FALSE),MATCH(O$1,'Member Census'!$B$22:$BC$22,FALSE))))</f>
        <v/>
      </c>
      <c r="P457" s="7" t="str">
        <f>TRIM(IF(TRIM(INDEX('Member Census'!$B$23:$BC$1401,MATCH($A457,'Member Census'!$A$23:$A$1401,FALSE),MATCH(P$1,'Member Census'!$B$22:$BC$22,FALSE)))="",IF(AND(TRIM($E457)&lt;&gt;"",$D457&gt;1),P456,""),INDEX('Member Census'!$B$23:$BC$1401,MATCH($A457,'Member Census'!$A$23:$A$1401,FALSE),MATCH(P$1,'Member Census'!$B$22:$BC$22,FALSE))))</f>
        <v/>
      </c>
      <c r="Q457" s="7"/>
    </row>
    <row r="458" spans="1:17" x14ac:dyDescent="0.3">
      <c r="A458" s="1">
        <f t="shared" ref="A458:A521" si="29">A457+1</f>
        <v>451</v>
      </c>
      <c r="B458" s="3"/>
      <c r="C458" s="7" t="str">
        <f t="shared" ref="C458:C521" si="30">IF(TRIM($E458)&lt;&gt;"",IFERROR(IF($D458=1,C457+1,C457),""),"")</f>
        <v/>
      </c>
      <c r="D458" s="7" t="str">
        <f t="shared" si="28"/>
        <v/>
      </c>
      <c r="E458" s="9" t="str">
        <f>IF(TRIM(INDEX('Member Census'!$B$23:$BC$1401,MATCH($A458,'Member Census'!$A$23:$A$1401,FALSE),MATCH(E$1,'Member Census'!$B$22:$BC$22,FALSE)))="","",VLOOKUP(INDEX('Member Census'!$B$23:$BC$1401,MATCH($A458,'Member Census'!$A$23:$A$1401,FALSE),MATCH(E$1,'Member Census'!$B$22:$BC$22,FALSE)),Key!$A$2:$B$27,2,FALSE))</f>
        <v/>
      </c>
      <c r="F458" s="10" t="str">
        <f>IF(TRIM(INDEX('Member Census'!$B$23:$BC$1401,MATCH($A458,'Member Census'!$A$23:$A$1401,FALSE),MATCH(F$1,'Member Census'!$B$22:$BC$22,FALSE)))="","",TEXT(TRIM(INDEX('Member Census'!$B$23:$BC$1401,MATCH($A458,'Member Census'!$A$23:$A$1401,FALSE),MATCH(F$1,'Member Census'!$B$22:$BC$22,FALSE))),"mmddyyyy"))</f>
        <v/>
      </c>
      <c r="G458" s="7" t="str">
        <f>IF(TRIM($E458)&lt;&gt;"",IF($D458=1,IFERROR(VLOOKUP(INDEX('Member Census'!$B$23:$BC$1401,MATCH($A458,'Member Census'!$A$23:$A$1401,FALSE),MATCH(G$1,'Member Census'!$B$22:$BC$22,FALSE)),Key!$C$2:$F$29,4,FALSE),""),G457),"")</f>
        <v/>
      </c>
      <c r="H458" s="7" t="str">
        <f>IF(TRIM($E458)&lt;&gt;"",IF($D458=1,IF(TRIM(INDEX('Member Census'!$B$23:$BC$1401,MATCH($A458,'Member Census'!$A$23:$A$1401,FALSE),MATCH(H$1,'Member Census'!$B$22:$BC$22,FALSE)))="",$G458,IFERROR(VLOOKUP(INDEX('Member Census'!$B$23:$BC$1401,MATCH($A458,'Member Census'!$A$23:$A$1401,FALSE),MATCH(H$1,'Member Census'!$B$22:$BC$22,FALSE)),Key!$D$2:$F$29,3,FALSE),"")),H457),"")</f>
        <v/>
      </c>
      <c r="I458" s="7" t="str">
        <f>IF(TRIM(INDEX('Member Census'!$B$23:$BC$1401,MATCH($A458,'Member Census'!$A$23:$A$1401,FALSE),MATCH(I$1,'Member Census'!$B$22:$BC$22,FALSE)))="","",INDEX('Member Census'!$B$23:$BC$1401,MATCH($A458,'Member Census'!$A$23:$A$1401,FALSE),MATCH(I$1,'Member Census'!$B$22:$BC$22,FALSE)))</f>
        <v/>
      </c>
      <c r="J458" s="7"/>
      <c r="K458" s="7" t="str">
        <f>LEFT(TRIM(IF(TRIM(INDEX('Member Census'!$B$23:$BC$1401,MATCH($A458,'Member Census'!$A$23:$A$1401,FALSE),MATCH(K$1,'Member Census'!$B$22:$BC$22,FALSE)))="",IF(AND(TRIM($E458)&lt;&gt;"",$D458&gt;1),K457,""),INDEX('Member Census'!$B$23:$BC$1401,MATCH($A458,'Member Census'!$A$23:$A$1401,FALSE),MATCH(K$1,'Member Census'!$B$22:$BC$22,FALSE)))),5)</f>
        <v/>
      </c>
      <c r="L458" s="7" t="str">
        <f t="shared" ref="L458:L521" si="31">IF(TRIM($E458)&lt;&gt;"","N","")</f>
        <v/>
      </c>
      <c r="M458" s="7" t="str">
        <f>IF(TRIM($E458)&lt;&gt;"",TRIM(IF(TRIM(INDEX('Member Census'!$B$23:$BC$1401,MATCH($A458,'Member Census'!$A$23:$A$1401,FALSE),MATCH(M$1,'Member Census'!$B$22:$BC$22,FALSE)))="",IF(AND(TRIM($E458)&lt;&gt;"",$D458&gt;1),M457,"N"),INDEX('Member Census'!$B$23:$BC$1401,MATCH($A458,'Member Census'!$A$23:$A$1401,FALSE),MATCH(M$1,'Member Census'!$B$22:$BC$22,FALSE)))),"")</f>
        <v/>
      </c>
      <c r="N458" s="7"/>
      <c r="O458" s="7" t="str">
        <f>TRIM(IF(TRIM(INDEX('Member Census'!$B$23:$BC$1401,MATCH($A458,'Member Census'!$A$23:$A$1401,FALSE),MATCH(O$1,'Member Census'!$B$22:$BC$22,FALSE)))="",IF(AND(TRIM($E458)&lt;&gt;"",$D458&gt;1),O457,""),INDEX('Member Census'!$B$23:$BC$1401,MATCH($A458,'Member Census'!$A$23:$A$1401,FALSE),MATCH(O$1,'Member Census'!$B$22:$BC$22,FALSE))))</f>
        <v/>
      </c>
      <c r="P458" s="7" t="str">
        <f>TRIM(IF(TRIM(INDEX('Member Census'!$B$23:$BC$1401,MATCH($A458,'Member Census'!$A$23:$A$1401,FALSE),MATCH(P$1,'Member Census'!$B$22:$BC$22,FALSE)))="",IF(AND(TRIM($E458)&lt;&gt;"",$D458&gt;1),P457,""),INDEX('Member Census'!$B$23:$BC$1401,MATCH($A458,'Member Census'!$A$23:$A$1401,FALSE),MATCH(P$1,'Member Census'!$B$22:$BC$22,FALSE))))</f>
        <v/>
      </c>
      <c r="Q458" s="7"/>
    </row>
    <row r="459" spans="1:17" x14ac:dyDescent="0.3">
      <c r="A459" s="1">
        <f t="shared" si="29"/>
        <v>452</v>
      </c>
      <c r="B459" s="3"/>
      <c r="C459" s="7" t="str">
        <f t="shared" si="30"/>
        <v/>
      </c>
      <c r="D459" s="7" t="str">
        <f t="shared" si="28"/>
        <v/>
      </c>
      <c r="E459" s="9" t="str">
        <f>IF(TRIM(INDEX('Member Census'!$B$23:$BC$1401,MATCH($A459,'Member Census'!$A$23:$A$1401,FALSE),MATCH(E$1,'Member Census'!$B$22:$BC$22,FALSE)))="","",VLOOKUP(INDEX('Member Census'!$B$23:$BC$1401,MATCH($A459,'Member Census'!$A$23:$A$1401,FALSE),MATCH(E$1,'Member Census'!$B$22:$BC$22,FALSE)),Key!$A$2:$B$27,2,FALSE))</f>
        <v/>
      </c>
      <c r="F459" s="10" t="str">
        <f>IF(TRIM(INDEX('Member Census'!$B$23:$BC$1401,MATCH($A459,'Member Census'!$A$23:$A$1401,FALSE),MATCH(F$1,'Member Census'!$B$22:$BC$22,FALSE)))="","",TEXT(TRIM(INDEX('Member Census'!$B$23:$BC$1401,MATCH($A459,'Member Census'!$A$23:$A$1401,FALSE),MATCH(F$1,'Member Census'!$B$22:$BC$22,FALSE))),"mmddyyyy"))</f>
        <v/>
      </c>
      <c r="G459" s="7" t="str">
        <f>IF(TRIM($E459)&lt;&gt;"",IF($D459=1,IFERROR(VLOOKUP(INDEX('Member Census'!$B$23:$BC$1401,MATCH($A459,'Member Census'!$A$23:$A$1401,FALSE),MATCH(G$1,'Member Census'!$B$22:$BC$22,FALSE)),Key!$C$2:$F$29,4,FALSE),""),G458),"")</f>
        <v/>
      </c>
      <c r="H459" s="7" t="str">
        <f>IF(TRIM($E459)&lt;&gt;"",IF($D459=1,IF(TRIM(INDEX('Member Census'!$B$23:$BC$1401,MATCH($A459,'Member Census'!$A$23:$A$1401,FALSE),MATCH(H$1,'Member Census'!$B$22:$BC$22,FALSE)))="",$G459,IFERROR(VLOOKUP(INDEX('Member Census'!$B$23:$BC$1401,MATCH($A459,'Member Census'!$A$23:$A$1401,FALSE),MATCH(H$1,'Member Census'!$B$22:$BC$22,FALSE)),Key!$D$2:$F$29,3,FALSE),"")),H458),"")</f>
        <v/>
      </c>
      <c r="I459" s="7" t="str">
        <f>IF(TRIM(INDEX('Member Census'!$B$23:$BC$1401,MATCH($A459,'Member Census'!$A$23:$A$1401,FALSE),MATCH(I$1,'Member Census'!$B$22:$BC$22,FALSE)))="","",INDEX('Member Census'!$B$23:$BC$1401,MATCH($A459,'Member Census'!$A$23:$A$1401,FALSE),MATCH(I$1,'Member Census'!$B$22:$BC$22,FALSE)))</f>
        <v/>
      </c>
      <c r="J459" s="7"/>
      <c r="K459" s="7" t="str">
        <f>LEFT(TRIM(IF(TRIM(INDEX('Member Census'!$B$23:$BC$1401,MATCH($A459,'Member Census'!$A$23:$A$1401,FALSE),MATCH(K$1,'Member Census'!$B$22:$BC$22,FALSE)))="",IF(AND(TRIM($E459)&lt;&gt;"",$D459&gt;1),K458,""),INDEX('Member Census'!$B$23:$BC$1401,MATCH($A459,'Member Census'!$A$23:$A$1401,FALSE),MATCH(K$1,'Member Census'!$B$22:$BC$22,FALSE)))),5)</f>
        <v/>
      </c>
      <c r="L459" s="7" t="str">
        <f t="shared" si="31"/>
        <v/>
      </c>
      <c r="M459" s="7" t="str">
        <f>IF(TRIM($E459)&lt;&gt;"",TRIM(IF(TRIM(INDEX('Member Census'!$B$23:$BC$1401,MATCH($A459,'Member Census'!$A$23:$A$1401,FALSE),MATCH(M$1,'Member Census'!$B$22:$BC$22,FALSE)))="",IF(AND(TRIM($E459)&lt;&gt;"",$D459&gt;1),M458,"N"),INDEX('Member Census'!$B$23:$BC$1401,MATCH($A459,'Member Census'!$A$23:$A$1401,FALSE),MATCH(M$1,'Member Census'!$B$22:$BC$22,FALSE)))),"")</f>
        <v/>
      </c>
      <c r="N459" s="7"/>
      <c r="O459" s="7" t="str">
        <f>TRIM(IF(TRIM(INDEX('Member Census'!$B$23:$BC$1401,MATCH($A459,'Member Census'!$A$23:$A$1401,FALSE),MATCH(O$1,'Member Census'!$B$22:$BC$22,FALSE)))="",IF(AND(TRIM($E459)&lt;&gt;"",$D459&gt;1),O458,""),INDEX('Member Census'!$B$23:$BC$1401,MATCH($A459,'Member Census'!$A$23:$A$1401,FALSE),MATCH(O$1,'Member Census'!$B$22:$BC$22,FALSE))))</f>
        <v/>
      </c>
      <c r="P459" s="7" t="str">
        <f>TRIM(IF(TRIM(INDEX('Member Census'!$B$23:$BC$1401,MATCH($A459,'Member Census'!$A$23:$A$1401,FALSE),MATCH(P$1,'Member Census'!$B$22:$BC$22,FALSE)))="",IF(AND(TRIM($E459)&lt;&gt;"",$D459&gt;1),P458,""),INDEX('Member Census'!$B$23:$BC$1401,MATCH($A459,'Member Census'!$A$23:$A$1401,FALSE),MATCH(P$1,'Member Census'!$B$22:$BC$22,FALSE))))</f>
        <v/>
      </c>
      <c r="Q459" s="7"/>
    </row>
    <row r="460" spans="1:17" x14ac:dyDescent="0.3">
      <c r="A460" s="1">
        <f t="shared" si="29"/>
        <v>453</v>
      </c>
      <c r="B460" s="3"/>
      <c r="C460" s="7" t="str">
        <f t="shared" si="30"/>
        <v/>
      </c>
      <c r="D460" s="7" t="str">
        <f t="shared" si="28"/>
        <v/>
      </c>
      <c r="E460" s="9" t="str">
        <f>IF(TRIM(INDEX('Member Census'!$B$23:$BC$1401,MATCH($A460,'Member Census'!$A$23:$A$1401,FALSE),MATCH(E$1,'Member Census'!$B$22:$BC$22,FALSE)))="","",VLOOKUP(INDEX('Member Census'!$B$23:$BC$1401,MATCH($A460,'Member Census'!$A$23:$A$1401,FALSE),MATCH(E$1,'Member Census'!$B$22:$BC$22,FALSE)),Key!$A$2:$B$27,2,FALSE))</f>
        <v/>
      </c>
      <c r="F460" s="10" t="str">
        <f>IF(TRIM(INDEX('Member Census'!$B$23:$BC$1401,MATCH($A460,'Member Census'!$A$23:$A$1401,FALSE),MATCH(F$1,'Member Census'!$B$22:$BC$22,FALSE)))="","",TEXT(TRIM(INDEX('Member Census'!$B$23:$BC$1401,MATCH($A460,'Member Census'!$A$23:$A$1401,FALSE),MATCH(F$1,'Member Census'!$B$22:$BC$22,FALSE))),"mmddyyyy"))</f>
        <v/>
      </c>
      <c r="G460" s="7" t="str">
        <f>IF(TRIM($E460)&lt;&gt;"",IF($D460=1,IFERROR(VLOOKUP(INDEX('Member Census'!$B$23:$BC$1401,MATCH($A460,'Member Census'!$A$23:$A$1401,FALSE),MATCH(G$1,'Member Census'!$B$22:$BC$22,FALSE)),Key!$C$2:$F$29,4,FALSE),""),G459),"")</f>
        <v/>
      </c>
      <c r="H460" s="7" t="str">
        <f>IF(TRIM($E460)&lt;&gt;"",IF($D460=1,IF(TRIM(INDEX('Member Census'!$B$23:$BC$1401,MATCH($A460,'Member Census'!$A$23:$A$1401,FALSE),MATCH(H$1,'Member Census'!$B$22:$BC$22,FALSE)))="",$G460,IFERROR(VLOOKUP(INDEX('Member Census'!$B$23:$BC$1401,MATCH($A460,'Member Census'!$A$23:$A$1401,FALSE),MATCH(H$1,'Member Census'!$B$22:$BC$22,FALSE)),Key!$D$2:$F$29,3,FALSE),"")),H459),"")</f>
        <v/>
      </c>
      <c r="I460" s="7" t="str">
        <f>IF(TRIM(INDEX('Member Census'!$B$23:$BC$1401,MATCH($A460,'Member Census'!$A$23:$A$1401,FALSE),MATCH(I$1,'Member Census'!$B$22:$BC$22,FALSE)))="","",INDEX('Member Census'!$B$23:$BC$1401,MATCH($A460,'Member Census'!$A$23:$A$1401,FALSE),MATCH(I$1,'Member Census'!$B$22:$BC$22,FALSE)))</f>
        <v/>
      </c>
      <c r="J460" s="7"/>
      <c r="K460" s="7" t="str">
        <f>LEFT(TRIM(IF(TRIM(INDEX('Member Census'!$B$23:$BC$1401,MATCH($A460,'Member Census'!$A$23:$A$1401,FALSE),MATCH(K$1,'Member Census'!$B$22:$BC$22,FALSE)))="",IF(AND(TRIM($E460)&lt;&gt;"",$D460&gt;1),K459,""),INDEX('Member Census'!$B$23:$BC$1401,MATCH($A460,'Member Census'!$A$23:$A$1401,FALSE),MATCH(K$1,'Member Census'!$B$22:$BC$22,FALSE)))),5)</f>
        <v/>
      </c>
      <c r="L460" s="7" t="str">
        <f t="shared" si="31"/>
        <v/>
      </c>
      <c r="M460" s="7" t="str">
        <f>IF(TRIM($E460)&lt;&gt;"",TRIM(IF(TRIM(INDEX('Member Census'!$B$23:$BC$1401,MATCH($A460,'Member Census'!$A$23:$A$1401,FALSE),MATCH(M$1,'Member Census'!$B$22:$BC$22,FALSE)))="",IF(AND(TRIM($E460)&lt;&gt;"",$D460&gt;1),M459,"N"),INDEX('Member Census'!$B$23:$BC$1401,MATCH($A460,'Member Census'!$A$23:$A$1401,FALSE),MATCH(M$1,'Member Census'!$B$22:$BC$22,FALSE)))),"")</f>
        <v/>
      </c>
      <c r="N460" s="7"/>
      <c r="O460" s="7" t="str">
        <f>TRIM(IF(TRIM(INDEX('Member Census'!$B$23:$BC$1401,MATCH($A460,'Member Census'!$A$23:$A$1401,FALSE),MATCH(O$1,'Member Census'!$B$22:$BC$22,FALSE)))="",IF(AND(TRIM($E460)&lt;&gt;"",$D460&gt;1),O459,""),INDEX('Member Census'!$B$23:$BC$1401,MATCH($A460,'Member Census'!$A$23:$A$1401,FALSE),MATCH(O$1,'Member Census'!$B$22:$BC$22,FALSE))))</f>
        <v/>
      </c>
      <c r="P460" s="7" t="str">
        <f>TRIM(IF(TRIM(INDEX('Member Census'!$B$23:$BC$1401,MATCH($A460,'Member Census'!$A$23:$A$1401,FALSE),MATCH(P$1,'Member Census'!$B$22:$BC$22,FALSE)))="",IF(AND(TRIM($E460)&lt;&gt;"",$D460&gt;1),P459,""),INDEX('Member Census'!$B$23:$BC$1401,MATCH($A460,'Member Census'!$A$23:$A$1401,FALSE),MATCH(P$1,'Member Census'!$B$22:$BC$22,FALSE))))</f>
        <v/>
      </c>
      <c r="Q460" s="7"/>
    </row>
    <row r="461" spans="1:17" x14ac:dyDescent="0.3">
      <c r="A461" s="1">
        <f t="shared" si="29"/>
        <v>454</v>
      </c>
      <c r="B461" s="3"/>
      <c r="C461" s="7" t="str">
        <f t="shared" si="30"/>
        <v/>
      </c>
      <c r="D461" s="7" t="str">
        <f t="shared" si="28"/>
        <v/>
      </c>
      <c r="E461" s="9" t="str">
        <f>IF(TRIM(INDEX('Member Census'!$B$23:$BC$1401,MATCH($A461,'Member Census'!$A$23:$A$1401,FALSE),MATCH(E$1,'Member Census'!$B$22:$BC$22,FALSE)))="","",VLOOKUP(INDEX('Member Census'!$B$23:$BC$1401,MATCH($A461,'Member Census'!$A$23:$A$1401,FALSE),MATCH(E$1,'Member Census'!$B$22:$BC$22,FALSE)),Key!$A$2:$B$27,2,FALSE))</f>
        <v/>
      </c>
      <c r="F461" s="10" t="str">
        <f>IF(TRIM(INDEX('Member Census'!$B$23:$BC$1401,MATCH($A461,'Member Census'!$A$23:$A$1401,FALSE),MATCH(F$1,'Member Census'!$B$22:$BC$22,FALSE)))="","",TEXT(TRIM(INDEX('Member Census'!$B$23:$BC$1401,MATCH($A461,'Member Census'!$A$23:$A$1401,FALSE),MATCH(F$1,'Member Census'!$B$22:$BC$22,FALSE))),"mmddyyyy"))</f>
        <v/>
      </c>
      <c r="G461" s="7" t="str">
        <f>IF(TRIM($E461)&lt;&gt;"",IF($D461=1,IFERROR(VLOOKUP(INDEX('Member Census'!$B$23:$BC$1401,MATCH($A461,'Member Census'!$A$23:$A$1401,FALSE),MATCH(G$1,'Member Census'!$B$22:$BC$22,FALSE)),Key!$C$2:$F$29,4,FALSE),""),G460),"")</f>
        <v/>
      </c>
      <c r="H461" s="7" t="str">
        <f>IF(TRIM($E461)&lt;&gt;"",IF($D461=1,IF(TRIM(INDEX('Member Census'!$B$23:$BC$1401,MATCH($A461,'Member Census'!$A$23:$A$1401,FALSE),MATCH(H$1,'Member Census'!$B$22:$BC$22,FALSE)))="",$G461,IFERROR(VLOOKUP(INDEX('Member Census'!$B$23:$BC$1401,MATCH($A461,'Member Census'!$A$23:$A$1401,FALSE),MATCH(H$1,'Member Census'!$B$22:$BC$22,FALSE)),Key!$D$2:$F$29,3,FALSE),"")),H460),"")</f>
        <v/>
      </c>
      <c r="I461" s="7" t="str">
        <f>IF(TRIM(INDEX('Member Census'!$B$23:$BC$1401,MATCH($A461,'Member Census'!$A$23:$A$1401,FALSE),MATCH(I$1,'Member Census'!$B$22:$BC$22,FALSE)))="","",INDEX('Member Census'!$B$23:$BC$1401,MATCH($A461,'Member Census'!$A$23:$A$1401,FALSE),MATCH(I$1,'Member Census'!$B$22:$BC$22,FALSE)))</f>
        <v/>
      </c>
      <c r="J461" s="7"/>
      <c r="K461" s="7" t="str">
        <f>LEFT(TRIM(IF(TRIM(INDEX('Member Census'!$B$23:$BC$1401,MATCH($A461,'Member Census'!$A$23:$A$1401,FALSE),MATCH(K$1,'Member Census'!$B$22:$BC$22,FALSE)))="",IF(AND(TRIM($E461)&lt;&gt;"",$D461&gt;1),K460,""),INDEX('Member Census'!$B$23:$BC$1401,MATCH($A461,'Member Census'!$A$23:$A$1401,FALSE),MATCH(K$1,'Member Census'!$B$22:$BC$22,FALSE)))),5)</f>
        <v/>
      </c>
      <c r="L461" s="7" t="str">
        <f t="shared" si="31"/>
        <v/>
      </c>
      <c r="M461" s="7" t="str">
        <f>IF(TRIM($E461)&lt;&gt;"",TRIM(IF(TRIM(INDEX('Member Census'!$B$23:$BC$1401,MATCH($A461,'Member Census'!$A$23:$A$1401,FALSE),MATCH(M$1,'Member Census'!$B$22:$BC$22,FALSE)))="",IF(AND(TRIM($E461)&lt;&gt;"",$D461&gt;1),M460,"N"),INDEX('Member Census'!$B$23:$BC$1401,MATCH($A461,'Member Census'!$A$23:$A$1401,FALSE),MATCH(M$1,'Member Census'!$B$22:$BC$22,FALSE)))),"")</f>
        <v/>
      </c>
      <c r="N461" s="7"/>
      <c r="O461" s="7" t="str">
        <f>TRIM(IF(TRIM(INDEX('Member Census'!$B$23:$BC$1401,MATCH($A461,'Member Census'!$A$23:$A$1401,FALSE),MATCH(O$1,'Member Census'!$B$22:$BC$22,FALSE)))="",IF(AND(TRIM($E461)&lt;&gt;"",$D461&gt;1),O460,""),INDEX('Member Census'!$B$23:$BC$1401,MATCH($A461,'Member Census'!$A$23:$A$1401,FALSE),MATCH(O$1,'Member Census'!$B$22:$BC$22,FALSE))))</f>
        <v/>
      </c>
      <c r="P461" s="7" t="str">
        <f>TRIM(IF(TRIM(INDEX('Member Census'!$B$23:$BC$1401,MATCH($A461,'Member Census'!$A$23:$A$1401,FALSE),MATCH(P$1,'Member Census'!$B$22:$BC$22,FALSE)))="",IF(AND(TRIM($E461)&lt;&gt;"",$D461&gt;1),P460,""),INDEX('Member Census'!$B$23:$BC$1401,MATCH($A461,'Member Census'!$A$23:$A$1401,FALSE),MATCH(P$1,'Member Census'!$B$22:$BC$22,FALSE))))</f>
        <v/>
      </c>
      <c r="Q461" s="7"/>
    </row>
    <row r="462" spans="1:17" x14ac:dyDescent="0.3">
      <c r="A462" s="1">
        <f t="shared" si="29"/>
        <v>455</v>
      </c>
      <c r="B462" s="3"/>
      <c r="C462" s="7" t="str">
        <f t="shared" si="30"/>
        <v/>
      </c>
      <c r="D462" s="7" t="str">
        <f t="shared" si="28"/>
        <v/>
      </c>
      <c r="E462" s="9" t="str">
        <f>IF(TRIM(INDEX('Member Census'!$B$23:$BC$1401,MATCH($A462,'Member Census'!$A$23:$A$1401,FALSE),MATCH(E$1,'Member Census'!$B$22:$BC$22,FALSE)))="","",VLOOKUP(INDEX('Member Census'!$B$23:$BC$1401,MATCH($A462,'Member Census'!$A$23:$A$1401,FALSE),MATCH(E$1,'Member Census'!$B$22:$BC$22,FALSE)),Key!$A$2:$B$27,2,FALSE))</f>
        <v/>
      </c>
      <c r="F462" s="10" t="str">
        <f>IF(TRIM(INDEX('Member Census'!$B$23:$BC$1401,MATCH($A462,'Member Census'!$A$23:$A$1401,FALSE),MATCH(F$1,'Member Census'!$B$22:$BC$22,FALSE)))="","",TEXT(TRIM(INDEX('Member Census'!$B$23:$BC$1401,MATCH($A462,'Member Census'!$A$23:$A$1401,FALSE),MATCH(F$1,'Member Census'!$B$22:$BC$22,FALSE))),"mmddyyyy"))</f>
        <v/>
      </c>
      <c r="G462" s="7" t="str">
        <f>IF(TRIM($E462)&lt;&gt;"",IF($D462=1,IFERROR(VLOOKUP(INDEX('Member Census'!$B$23:$BC$1401,MATCH($A462,'Member Census'!$A$23:$A$1401,FALSE),MATCH(G$1,'Member Census'!$B$22:$BC$22,FALSE)),Key!$C$2:$F$29,4,FALSE),""),G461),"")</f>
        <v/>
      </c>
      <c r="H462" s="7" t="str">
        <f>IF(TRIM($E462)&lt;&gt;"",IF($D462=1,IF(TRIM(INDEX('Member Census'!$B$23:$BC$1401,MATCH($A462,'Member Census'!$A$23:$A$1401,FALSE),MATCH(H$1,'Member Census'!$B$22:$BC$22,FALSE)))="",$G462,IFERROR(VLOOKUP(INDEX('Member Census'!$B$23:$BC$1401,MATCH($A462,'Member Census'!$A$23:$A$1401,FALSE),MATCH(H$1,'Member Census'!$B$22:$BC$22,FALSE)),Key!$D$2:$F$29,3,FALSE),"")),H461),"")</f>
        <v/>
      </c>
      <c r="I462" s="7" t="str">
        <f>IF(TRIM(INDEX('Member Census'!$B$23:$BC$1401,MATCH($A462,'Member Census'!$A$23:$A$1401,FALSE),MATCH(I$1,'Member Census'!$B$22:$BC$22,FALSE)))="","",INDEX('Member Census'!$B$23:$BC$1401,MATCH($A462,'Member Census'!$A$23:$A$1401,FALSE),MATCH(I$1,'Member Census'!$B$22:$BC$22,FALSE)))</f>
        <v/>
      </c>
      <c r="J462" s="7"/>
      <c r="K462" s="7" t="str">
        <f>LEFT(TRIM(IF(TRIM(INDEX('Member Census'!$B$23:$BC$1401,MATCH($A462,'Member Census'!$A$23:$A$1401,FALSE),MATCH(K$1,'Member Census'!$B$22:$BC$22,FALSE)))="",IF(AND(TRIM($E462)&lt;&gt;"",$D462&gt;1),K461,""),INDEX('Member Census'!$B$23:$BC$1401,MATCH($A462,'Member Census'!$A$23:$A$1401,FALSE),MATCH(K$1,'Member Census'!$B$22:$BC$22,FALSE)))),5)</f>
        <v/>
      </c>
      <c r="L462" s="7" t="str">
        <f t="shared" si="31"/>
        <v/>
      </c>
      <c r="M462" s="7" t="str">
        <f>IF(TRIM($E462)&lt;&gt;"",TRIM(IF(TRIM(INDEX('Member Census'!$B$23:$BC$1401,MATCH($A462,'Member Census'!$A$23:$A$1401,FALSE),MATCH(M$1,'Member Census'!$B$22:$BC$22,FALSE)))="",IF(AND(TRIM($E462)&lt;&gt;"",$D462&gt;1),M461,"N"),INDEX('Member Census'!$B$23:$BC$1401,MATCH($A462,'Member Census'!$A$23:$A$1401,FALSE),MATCH(M$1,'Member Census'!$B$22:$BC$22,FALSE)))),"")</f>
        <v/>
      </c>
      <c r="N462" s="7"/>
      <c r="O462" s="7" t="str">
        <f>TRIM(IF(TRIM(INDEX('Member Census'!$B$23:$BC$1401,MATCH($A462,'Member Census'!$A$23:$A$1401,FALSE),MATCH(O$1,'Member Census'!$B$22:$BC$22,FALSE)))="",IF(AND(TRIM($E462)&lt;&gt;"",$D462&gt;1),O461,""),INDEX('Member Census'!$B$23:$BC$1401,MATCH($A462,'Member Census'!$A$23:$A$1401,FALSE),MATCH(O$1,'Member Census'!$B$22:$BC$22,FALSE))))</f>
        <v/>
      </c>
      <c r="P462" s="7" t="str">
        <f>TRIM(IF(TRIM(INDEX('Member Census'!$B$23:$BC$1401,MATCH($A462,'Member Census'!$A$23:$A$1401,FALSE),MATCH(P$1,'Member Census'!$B$22:$BC$22,FALSE)))="",IF(AND(TRIM($E462)&lt;&gt;"",$D462&gt;1),P461,""),INDEX('Member Census'!$B$23:$BC$1401,MATCH($A462,'Member Census'!$A$23:$A$1401,FALSE),MATCH(P$1,'Member Census'!$B$22:$BC$22,FALSE))))</f>
        <v/>
      </c>
      <c r="Q462" s="7"/>
    </row>
    <row r="463" spans="1:17" x14ac:dyDescent="0.3">
      <c r="A463" s="1">
        <f t="shared" si="29"/>
        <v>456</v>
      </c>
      <c r="B463" s="3"/>
      <c r="C463" s="7" t="str">
        <f t="shared" si="30"/>
        <v/>
      </c>
      <c r="D463" s="7" t="str">
        <f t="shared" si="28"/>
        <v/>
      </c>
      <c r="E463" s="9" t="str">
        <f>IF(TRIM(INDEX('Member Census'!$B$23:$BC$1401,MATCH($A463,'Member Census'!$A$23:$A$1401,FALSE),MATCH(E$1,'Member Census'!$B$22:$BC$22,FALSE)))="","",VLOOKUP(INDEX('Member Census'!$B$23:$BC$1401,MATCH($A463,'Member Census'!$A$23:$A$1401,FALSE),MATCH(E$1,'Member Census'!$B$22:$BC$22,FALSE)),Key!$A$2:$B$27,2,FALSE))</f>
        <v/>
      </c>
      <c r="F463" s="10" t="str">
        <f>IF(TRIM(INDEX('Member Census'!$B$23:$BC$1401,MATCH($A463,'Member Census'!$A$23:$A$1401,FALSE),MATCH(F$1,'Member Census'!$B$22:$BC$22,FALSE)))="","",TEXT(TRIM(INDEX('Member Census'!$B$23:$BC$1401,MATCH($A463,'Member Census'!$A$23:$A$1401,FALSE),MATCH(F$1,'Member Census'!$B$22:$BC$22,FALSE))),"mmddyyyy"))</f>
        <v/>
      </c>
      <c r="G463" s="7" t="str">
        <f>IF(TRIM($E463)&lt;&gt;"",IF($D463=1,IFERROR(VLOOKUP(INDEX('Member Census'!$B$23:$BC$1401,MATCH($A463,'Member Census'!$A$23:$A$1401,FALSE),MATCH(G$1,'Member Census'!$B$22:$BC$22,FALSE)),Key!$C$2:$F$29,4,FALSE),""),G462),"")</f>
        <v/>
      </c>
      <c r="H463" s="7" t="str">
        <f>IF(TRIM($E463)&lt;&gt;"",IF($D463=1,IF(TRIM(INDEX('Member Census'!$B$23:$BC$1401,MATCH($A463,'Member Census'!$A$23:$A$1401,FALSE),MATCH(H$1,'Member Census'!$B$22:$BC$22,FALSE)))="",$G463,IFERROR(VLOOKUP(INDEX('Member Census'!$B$23:$BC$1401,MATCH($A463,'Member Census'!$A$23:$A$1401,FALSE),MATCH(H$1,'Member Census'!$B$22:$BC$22,FALSE)),Key!$D$2:$F$29,3,FALSE),"")),H462),"")</f>
        <v/>
      </c>
      <c r="I463" s="7" t="str">
        <f>IF(TRIM(INDEX('Member Census'!$B$23:$BC$1401,MATCH($A463,'Member Census'!$A$23:$A$1401,FALSE),MATCH(I$1,'Member Census'!$B$22:$BC$22,FALSE)))="","",INDEX('Member Census'!$B$23:$BC$1401,MATCH($A463,'Member Census'!$A$23:$A$1401,FALSE),MATCH(I$1,'Member Census'!$B$22:$BC$22,FALSE)))</f>
        <v/>
      </c>
      <c r="J463" s="7"/>
      <c r="K463" s="7" t="str">
        <f>LEFT(TRIM(IF(TRIM(INDEX('Member Census'!$B$23:$BC$1401,MATCH($A463,'Member Census'!$A$23:$A$1401,FALSE),MATCH(K$1,'Member Census'!$B$22:$BC$22,FALSE)))="",IF(AND(TRIM($E463)&lt;&gt;"",$D463&gt;1),K462,""),INDEX('Member Census'!$B$23:$BC$1401,MATCH($A463,'Member Census'!$A$23:$A$1401,FALSE),MATCH(K$1,'Member Census'!$B$22:$BC$22,FALSE)))),5)</f>
        <v/>
      </c>
      <c r="L463" s="7" t="str">
        <f t="shared" si="31"/>
        <v/>
      </c>
      <c r="M463" s="7" t="str">
        <f>IF(TRIM($E463)&lt;&gt;"",TRIM(IF(TRIM(INDEX('Member Census'!$B$23:$BC$1401,MATCH($A463,'Member Census'!$A$23:$A$1401,FALSE),MATCH(M$1,'Member Census'!$B$22:$BC$22,FALSE)))="",IF(AND(TRIM($E463)&lt;&gt;"",$D463&gt;1),M462,"N"),INDEX('Member Census'!$B$23:$BC$1401,MATCH($A463,'Member Census'!$A$23:$A$1401,FALSE),MATCH(M$1,'Member Census'!$B$22:$BC$22,FALSE)))),"")</f>
        <v/>
      </c>
      <c r="N463" s="7"/>
      <c r="O463" s="7" t="str">
        <f>TRIM(IF(TRIM(INDEX('Member Census'!$B$23:$BC$1401,MATCH($A463,'Member Census'!$A$23:$A$1401,FALSE),MATCH(O$1,'Member Census'!$B$22:$BC$22,FALSE)))="",IF(AND(TRIM($E463)&lt;&gt;"",$D463&gt;1),O462,""),INDEX('Member Census'!$B$23:$BC$1401,MATCH($A463,'Member Census'!$A$23:$A$1401,FALSE),MATCH(O$1,'Member Census'!$B$22:$BC$22,FALSE))))</f>
        <v/>
      </c>
      <c r="P463" s="7" t="str">
        <f>TRIM(IF(TRIM(INDEX('Member Census'!$B$23:$BC$1401,MATCH($A463,'Member Census'!$A$23:$A$1401,FALSE),MATCH(P$1,'Member Census'!$B$22:$BC$22,FALSE)))="",IF(AND(TRIM($E463)&lt;&gt;"",$D463&gt;1),P462,""),INDEX('Member Census'!$B$23:$BC$1401,MATCH($A463,'Member Census'!$A$23:$A$1401,FALSE),MATCH(P$1,'Member Census'!$B$22:$BC$22,FALSE))))</f>
        <v/>
      </c>
      <c r="Q463" s="7"/>
    </row>
    <row r="464" spans="1:17" x14ac:dyDescent="0.3">
      <c r="A464" s="1">
        <f t="shared" si="29"/>
        <v>457</v>
      </c>
      <c r="B464" s="3"/>
      <c r="C464" s="7" t="str">
        <f t="shared" si="30"/>
        <v/>
      </c>
      <c r="D464" s="7" t="str">
        <f t="shared" si="28"/>
        <v/>
      </c>
      <c r="E464" s="9" t="str">
        <f>IF(TRIM(INDEX('Member Census'!$B$23:$BC$1401,MATCH($A464,'Member Census'!$A$23:$A$1401,FALSE),MATCH(E$1,'Member Census'!$B$22:$BC$22,FALSE)))="","",VLOOKUP(INDEX('Member Census'!$B$23:$BC$1401,MATCH($A464,'Member Census'!$A$23:$A$1401,FALSE),MATCH(E$1,'Member Census'!$B$22:$BC$22,FALSE)),Key!$A$2:$B$27,2,FALSE))</f>
        <v/>
      </c>
      <c r="F464" s="10" t="str">
        <f>IF(TRIM(INDEX('Member Census'!$B$23:$BC$1401,MATCH($A464,'Member Census'!$A$23:$A$1401,FALSE),MATCH(F$1,'Member Census'!$B$22:$BC$22,FALSE)))="","",TEXT(TRIM(INDEX('Member Census'!$B$23:$BC$1401,MATCH($A464,'Member Census'!$A$23:$A$1401,FALSE),MATCH(F$1,'Member Census'!$B$22:$BC$22,FALSE))),"mmddyyyy"))</f>
        <v/>
      </c>
      <c r="G464" s="7" t="str">
        <f>IF(TRIM($E464)&lt;&gt;"",IF($D464=1,IFERROR(VLOOKUP(INDEX('Member Census'!$B$23:$BC$1401,MATCH($A464,'Member Census'!$A$23:$A$1401,FALSE),MATCH(G$1,'Member Census'!$B$22:$BC$22,FALSE)),Key!$C$2:$F$29,4,FALSE),""),G463),"")</f>
        <v/>
      </c>
      <c r="H464" s="7" t="str">
        <f>IF(TRIM($E464)&lt;&gt;"",IF($D464=1,IF(TRIM(INDEX('Member Census'!$B$23:$BC$1401,MATCH($A464,'Member Census'!$A$23:$A$1401,FALSE),MATCH(H$1,'Member Census'!$B$22:$BC$22,FALSE)))="",$G464,IFERROR(VLOOKUP(INDEX('Member Census'!$B$23:$BC$1401,MATCH($A464,'Member Census'!$A$23:$A$1401,FALSE),MATCH(H$1,'Member Census'!$B$22:$BC$22,FALSE)),Key!$D$2:$F$29,3,FALSE),"")),H463),"")</f>
        <v/>
      </c>
      <c r="I464" s="7" t="str">
        <f>IF(TRIM(INDEX('Member Census'!$B$23:$BC$1401,MATCH($A464,'Member Census'!$A$23:$A$1401,FALSE),MATCH(I$1,'Member Census'!$B$22:$BC$22,FALSE)))="","",INDEX('Member Census'!$B$23:$BC$1401,MATCH($A464,'Member Census'!$A$23:$A$1401,FALSE),MATCH(I$1,'Member Census'!$B$22:$BC$22,FALSE)))</f>
        <v/>
      </c>
      <c r="J464" s="7"/>
      <c r="K464" s="7" t="str">
        <f>LEFT(TRIM(IF(TRIM(INDEX('Member Census'!$B$23:$BC$1401,MATCH($A464,'Member Census'!$A$23:$A$1401,FALSE),MATCH(K$1,'Member Census'!$B$22:$BC$22,FALSE)))="",IF(AND(TRIM($E464)&lt;&gt;"",$D464&gt;1),K463,""),INDEX('Member Census'!$B$23:$BC$1401,MATCH($A464,'Member Census'!$A$23:$A$1401,FALSE),MATCH(K$1,'Member Census'!$B$22:$BC$22,FALSE)))),5)</f>
        <v/>
      </c>
      <c r="L464" s="7" t="str">
        <f t="shared" si="31"/>
        <v/>
      </c>
      <c r="M464" s="7" t="str">
        <f>IF(TRIM($E464)&lt;&gt;"",TRIM(IF(TRIM(INDEX('Member Census'!$B$23:$BC$1401,MATCH($A464,'Member Census'!$A$23:$A$1401,FALSE),MATCH(M$1,'Member Census'!$B$22:$BC$22,FALSE)))="",IF(AND(TRIM($E464)&lt;&gt;"",$D464&gt;1),M463,"N"),INDEX('Member Census'!$B$23:$BC$1401,MATCH($A464,'Member Census'!$A$23:$A$1401,FALSE),MATCH(M$1,'Member Census'!$B$22:$BC$22,FALSE)))),"")</f>
        <v/>
      </c>
      <c r="N464" s="7"/>
      <c r="O464" s="7" t="str">
        <f>TRIM(IF(TRIM(INDEX('Member Census'!$B$23:$BC$1401,MATCH($A464,'Member Census'!$A$23:$A$1401,FALSE),MATCH(O$1,'Member Census'!$B$22:$BC$22,FALSE)))="",IF(AND(TRIM($E464)&lt;&gt;"",$D464&gt;1),O463,""),INDEX('Member Census'!$B$23:$BC$1401,MATCH($A464,'Member Census'!$A$23:$A$1401,FALSE),MATCH(O$1,'Member Census'!$B$22:$BC$22,FALSE))))</f>
        <v/>
      </c>
      <c r="P464" s="7" t="str">
        <f>TRIM(IF(TRIM(INDEX('Member Census'!$B$23:$BC$1401,MATCH($A464,'Member Census'!$A$23:$A$1401,FALSE),MATCH(P$1,'Member Census'!$B$22:$BC$22,FALSE)))="",IF(AND(TRIM($E464)&lt;&gt;"",$D464&gt;1),P463,""),INDEX('Member Census'!$B$23:$BC$1401,MATCH($A464,'Member Census'!$A$23:$A$1401,FALSE),MATCH(P$1,'Member Census'!$B$22:$BC$22,FALSE))))</f>
        <v/>
      </c>
      <c r="Q464" s="7"/>
    </row>
    <row r="465" spans="1:17" x14ac:dyDescent="0.3">
      <c r="A465" s="1">
        <f t="shared" si="29"/>
        <v>458</v>
      </c>
      <c r="B465" s="3"/>
      <c r="C465" s="7" t="str">
        <f t="shared" si="30"/>
        <v/>
      </c>
      <c r="D465" s="7" t="str">
        <f t="shared" si="28"/>
        <v/>
      </c>
      <c r="E465" s="9" t="str">
        <f>IF(TRIM(INDEX('Member Census'!$B$23:$BC$1401,MATCH($A465,'Member Census'!$A$23:$A$1401,FALSE),MATCH(E$1,'Member Census'!$B$22:$BC$22,FALSE)))="","",VLOOKUP(INDEX('Member Census'!$B$23:$BC$1401,MATCH($A465,'Member Census'!$A$23:$A$1401,FALSE),MATCH(E$1,'Member Census'!$B$22:$BC$22,FALSE)),Key!$A$2:$B$27,2,FALSE))</f>
        <v/>
      </c>
      <c r="F465" s="10" t="str">
        <f>IF(TRIM(INDEX('Member Census'!$B$23:$BC$1401,MATCH($A465,'Member Census'!$A$23:$A$1401,FALSE),MATCH(F$1,'Member Census'!$B$22:$BC$22,FALSE)))="","",TEXT(TRIM(INDEX('Member Census'!$B$23:$BC$1401,MATCH($A465,'Member Census'!$A$23:$A$1401,FALSE),MATCH(F$1,'Member Census'!$B$22:$BC$22,FALSE))),"mmddyyyy"))</f>
        <v/>
      </c>
      <c r="G465" s="7" t="str">
        <f>IF(TRIM($E465)&lt;&gt;"",IF($D465=1,IFERROR(VLOOKUP(INDEX('Member Census'!$B$23:$BC$1401,MATCH($A465,'Member Census'!$A$23:$A$1401,FALSE),MATCH(G$1,'Member Census'!$B$22:$BC$22,FALSE)),Key!$C$2:$F$29,4,FALSE),""),G464),"")</f>
        <v/>
      </c>
      <c r="H465" s="7" t="str">
        <f>IF(TRIM($E465)&lt;&gt;"",IF($D465=1,IF(TRIM(INDEX('Member Census'!$B$23:$BC$1401,MATCH($A465,'Member Census'!$A$23:$A$1401,FALSE),MATCH(H$1,'Member Census'!$B$22:$BC$22,FALSE)))="",$G465,IFERROR(VLOOKUP(INDEX('Member Census'!$B$23:$BC$1401,MATCH($A465,'Member Census'!$A$23:$A$1401,FALSE),MATCH(H$1,'Member Census'!$B$22:$BC$22,FALSE)),Key!$D$2:$F$29,3,FALSE),"")),H464),"")</f>
        <v/>
      </c>
      <c r="I465" s="7" t="str">
        <f>IF(TRIM(INDEX('Member Census'!$B$23:$BC$1401,MATCH($A465,'Member Census'!$A$23:$A$1401,FALSE),MATCH(I$1,'Member Census'!$B$22:$BC$22,FALSE)))="","",INDEX('Member Census'!$B$23:$BC$1401,MATCH($A465,'Member Census'!$A$23:$A$1401,FALSE),MATCH(I$1,'Member Census'!$B$22:$BC$22,FALSE)))</f>
        <v/>
      </c>
      <c r="J465" s="7"/>
      <c r="K465" s="7" t="str">
        <f>LEFT(TRIM(IF(TRIM(INDEX('Member Census'!$B$23:$BC$1401,MATCH($A465,'Member Census'!$A$23:$A$1401,FALSE),MATCH(K$1,'Member Census'!$B$22:$BC$22,FALSE)))="",IF(AND(TRIM($E465)&lt;&gt;"",$D465&gt;1),K464,""),INDEX('Member Census'!$B$23:$BC$1401,MATCH($A465,'Member Census'!$A$23:$A$1401,FALSE),MATCH(K$1,'Member Census'!$B$22:$BC$22,FALSE)))),5)</f>
        <v/>
      </c>
      <c r="L465" s="7" t="str">
        <f t="shared" si="31"/>
        <v/>
      </c>
      <c r="M465" s="7" t="str">
        <f>IF(TRIM($E465)&lt;&gt;"",TRIM(IF(TRIM(INDEX('Member Census'!$B$23:$BC$1401,MATCH($A465,'Member Census'!$A$23:$A$1401,FALSE),MATCH(M$1,'Member Census'!$B$22:$BC$22,FALSE)))="",IF(AND(TRIM($E465)&lt;&gt;"",$D465&gt;1),M464,"N"),INDEX('Member Census'!$B$23:$BC$1401,MATCH($A465,'Member Census'!$A$23:$A$1401,FALSE),MATCH(M$1,'Member Census'!$B$22:$BC$22,FALSE)))),"")</f>
        <v/>
      </c>
      <c r="N465" s="7"/>
      <c r="O465" s="7" t="str">
        <f>TRIM(IF(TRIM(INDEX('Member Census'!$B$23:$BC$1401,MATCH($A465,'Member Census'!$A$23:$A$1401,FALSE),MATCH(O$1,'Member Census'!$B$22:$BC$22,FALSE)))="",IF(AND(TRIM($E465)&lt;&gt;"",$D465&gt;1),O464,""),INDEX('Member Census'!$B$23:$BC$1401,MATCH($A465,'Member Census'!$A$23:$A$1401,FALSE),MATCH(O$1,'Member Census'!$B$22:$BC$22,FALSE))))</f>
        <v/>
      </c>
      <c r="P465" s="7" t="str">
        <f>TRIM(IF(TRIM(INDEX('Member Census'!$B$23:$BC$1401,MATCH($A465,'Member Census'!$A$23:$A$1401,FALSE),MATCH(P$1,'Member Census'!$B$22:$BC$22,FALSE)))="",IF(AND(TRIM($E465)&lt;&gt;"",$D465&gt;1),P464,""),INDEX('Member Census'!$B$23:$BC$1401,MATCH($A465,'Member Census'!$A$23:$A$1401,FALSE),MATCH(P$1,'Member Census'!$B$22:$BC$22,FALSE))))</f>
        <v/>
      </c>
      <c r="Q465" s="7"/>
    </row>
    <row r="466" spans="1:17" x14ac:dyDescent="0.3">
      <c r="A466" s="1">
        <f t="shared" si="29"/>
        <v>459</v>
      </c>
      <c r="B466" s="3"/>
      <c r="C466" s="7" t="str">
        <f t="shared" si="30"/>
        <v/>
      </c>
      <c r="D466" s="7" t="str">
        <f t="shared" si="28"/>
        <v/>
      </c>
      <c r="E466" s="9" t="str">
        <f>IF(TRIM(INDEX('Member Census'!$B$23:$BC$1401,MATCH($A466,'Member Census'!$A$23:$A$1401,FALSE),MATCH(E$1,'Member Census'!$B$22:$BC$22,FALSE)))="","",VLOOKUP(INDEX('Member Census'!$B$23:$BC$1401,MATCH($A466,'Member Census'!$A$23:$A$1401,FALSE),MATCH(E$1,'Member Census'!$B$22:$BC$22,FALSE)),Key!$A$2:$B$27,2,FALSE))</f>
        <v/>
      </c>
      <c r="F466" s="10" t="str">
        <f>IF(TRIM(INDEX('Member Census'!$B$23:$BC$1401,MATCH($A466,'Member Census'!$A$23:$A$1401,FALSE),MATCH(F$1,'Member Census'!$B$22:$BC$22,FALSE)))="","",TEXT(TRIM(INDEX('Member Census'!$B$23:$BC$1401,MATCH($A466,'Member Census'!$A$23:$A$1401,FALSE),MATCH(F$1,'Member Census'!$B$22:$BC$22,FALSE))),"mmddyyyy"))</f>
        <v/>
      </c>
      <c r="G466" s="7" t="str">
        <f>IF(TRIM($E466)&lt;&gt;"",IF($D466=1,IFERROR(VLOOKUP(INDEX('Member Census'!$B$23:$BC$1401,MATCH($A466,'Member Census'!$A$23:$A$1401,FALSE),MATCH(G$1,'Member Census'!$B$22:$BC$22,FALSE)),Key!$C$2:$F$29,4,FALSE),""),G465),"")</f>
        <v/>
      </c>
      <c r="H466" s="7" t="str">
        <f>IF(TRIM($E466)&lt;&gt;"",IF($D466=1,IF(TRIM(INDEX('Member Census'!$B$23:$BC$1401,MATCH($A466,'Member Census'!$A$23:$A$1401,FALSE),MATCH(H$1,'Member Census'!$B$22:$BC$22,FALSE)))="",$G466,IFERROR(VLOOKUP(INDEX('Member Census'!$B$23:$BC$1401,MATCH($A466,'Member Census'!$A$23:$A$1401,FALSE),MATCH(H$1,'Member Census'!$B$22:$BC$22,FALSE)),Key!$D$2:$F$29,3,FALSE),"")),H465),"")</f>
        <v/>
      </c>
      <c r="I466" s="7" t="str">
        <f>IF(TRIM(INDEX('Member Census'!$B$23:$BC$1401,MATCH($A466,'Member Census'!$A$23:$A$1401,FALSE),MATCH(I$1,'Member Census'!$B$22:$BC$22,FALSE)))="","",INDEX('Member Census'!$B$23:$BC$1401,MATCH($A466,'Member Census'!$A$23:$A$1401,FALSE),MATCH(I$1,'Member Census'!$B$22:$BC$22,FALSE)))</f>
        <v/>
      </c>
      <c r="J466" s="7"/>
      <c r="K466" s="7" t="str">
        <f>LEFT(TRIM(IF(TRIM(INDEX('Member Census'!$B$23:$BC$1401,MATCH($A466,'Member Census'!$A$23:$A$1401,FALSE),MATCH(K$1,'Member Census'!$B$22:$BC$22,FALSE)))="",IF(AND(TRIM($E466)&lt;&gt;"",$D466&gt;1),K465,""),INDEX('Member Census'!$B$23:$BC$1401,MATCH($A466,'Member Census'!$A$23:$A$1401,FALSE),MATCH(K$1,'Member Census'!$B$22:$BC$22,FALSE)))),5)</f>
        <v/>
      </c>
      <c r="L466" s="7" t="str">
        <f t="shared" si="31"/>
        <v/>
      </c>
      <c r="M466" s="7" t="str">
        <f>IF(TRIM($E466)&lt;&gt;"",TRIM(IF(TRIM(INDEX('Member Census'!$B$23:$BC$1401,MATCH($A466,'Member Census'!$A$23:$A$1401,FALSE),MATCH(M$1,'Member Census'!$B$22:$BC$22,FALSE)))="",IF(AND(TRIM($E466)&lt;&gt;"",$D466&gt;1),M465,"N"),INDEX('Member Census'!$B$23:$BC$1401,MATCH($A466,'Member Census'!$A$23:$A$1401,FALSE),MATCH(M$1,'Member Census'!$B$22:$BC$22,FALSE)))),"")</f>
        <v/>
      </c>
      <c r="N466" s="7"/>
      <c r="O466" s="7" t="str">
        <f>TRIM(IF(TRIM(INDEX('Member Census'!$B$23:$BC$1401,MATCH($A466,'Member Census'!$A$23:$A$1401,FALSE),MATCH(O$1,'Member Census'!$B$22:$BC$22,FALSE)))="",IF(AND(TRIM($E466)&lt;&gt;"",$D466&gt;1),O465,""),INDEX('Member Census'!$B$23:$BC$1401,MATCH($A466,'Member Census'!$A$23:$A$1401,FALSE),MATCH(O$1,'Member Census'!$B$22:$BC$22,FALSE))))</f>
        <v/>
      </c>
      <c r="P466" s="7" t="str">
        <f>TRIM(IF(TRIM(INDEX('Member Census'!$B$23:$BC$1401,MATCH($A466,'Member Census'!$A$23:$A$1401,FALSE),MATCH(P$1,'Member Census'!$B$22:$BC$22,FALSE)))="",IF(AND(TRIM($E466)&lt;&gt;"",$D466&gt;1),P465,""),INDEX('Member Census'!$B$23:$BC$1401,MATCH($A466,'Member Census'!$A$23:$A$1401,FALSE),MATCH(P$1,'Member Census'!$B$22:$BC$22,FALSE))))</f>
        <v/>
      </c>
      <c r="Q466" s="7"/>
    </row>
    <row r="467" spans="1:17" x14ac:dyDescent="0.3">
      <c r="A467" s="1">
        <f t="shared" si="29"/>
        <v>460</v>
      </c>
      <c r="B467" s="3"/>
      <c r="C467" s="7" t="str">
        <f t="shared" si="30"/>
        <v/>
      </c>
      <c r="D467" s="7" t="str">
        <f t="shared" si="28"/>
        <v/>
      </c>
      <c r="E467" s="9" t="str">
        <f>IF(TRIM(INDEX('Member Census'!$B$23:$BC$1401,MATCH($A467,'Member Census'!$A$23:$A$1401,FALSE),MATCH(E$1,'Member Census'!$B$22:$BC$22,FALSE)))="","",VLOOKUP(INDEX('Member Census'!$B$23:$BC$1401,MATCH($A467,'Member Census'!$A$23:$A$1401,FALSE),MATCH(E$1,'Member Census'!$B$22:$BC$22,FALSE)),Key!$A$2:$B$27,2,FALSE))</f>
        <v/>
      </c>
      <c r="F467" s="10" t="str">
        <f>IF(TRIM(INDEX('Member Census'!$B$23:$BC$1401,MATCH($A467,'Member Census'!$A$23:$A$1401,FALSE),MATCH(F$1,'Member Census'!$B$22:$BC$22,FALSE)))="","",TEXT(TRIM(INDEX('Member Census'!$B$23:$BC$1401,MATCH($A467,'Member Census'!$A$23:$A$1401,FALSE),MATCH(F$1,'Member Census'!$B$22:$BC$22,FALSE))),"mmddyyyy"))</f>
        <v/>
      </c>
      <c r="G467" s="7" t="str">
        <f>IF(TRIM($E467)&lt;&gt;"",IF($D467=1,IFERROR(VLOOKUP(INDEX('Member Census'!$B$23:$BC$1401,MATCH($A467,'Member Census'!$A$23:$A$1401,FALSE),MATCH(G$1,'Member Census'!$B$22:$BC$22,FALSE)),Key!$C$2:$F$29,4,FALSE),""),G466),"")</f>
        <v/>
      </c>
      <c r="H467" s="7" t="str">
        <f>IF(TRIM($E467)&lt;&gt;"",IF($D467=1,IF(TRIM(INDEX('Member Census'!$B$23:$BC$1401,MATCH($A467,'Member Census'!$A$23:$A$1401,FALSE),MATCH(H$1,'Member Census'!$B$22:$BC$22,FALSE)))="",$G467,IFERROR(VLOOKUP(INDEX('Member Census'!$B$23:$BC$1401,MATCH($A467,'Member Census'!$A$23:$A$1401,FALSE),MATCH(H$1,'Member Census'!$B$22:$BC$22,FALSE)),Key!$D$2:$F$29,3,FALSE),"")),H466),"")</f>
        <v/>
      </c>
      <c r="I467" s="7" t="str">
        <f>IF(TRIM(INDEX('Member Census'!$B$23:$BC$1401,MATCH($A467,'Member Census'!$A$23:$A$1401,FALSE),MATCH(I$1,'Member Census'!$B$22:$BC$22,FALSE)))="","",INDEX('Member Census'!$B$23:$BC$1401,MATCH($A467,'Member Census'!$A$23:$A$1401,FALSE),MATCH(I$1,'Member Census'!$B$22:$BC$22,FALSE)))</f>
        <v/>
      </c>
      <c r="J467" s="7"/>
      <c r="K467" s="7" t="str">
        <f>LEFT(TRIM(IF(TRIM(INDEX('Member Census'!$B$23:$BC$1401,MATCH($A467,'Member Census'!$A$23:$A$1401,FALSE),MATCH(K$1,'Member Census'!$B$22:$BC$22,FALSE)))="",IF(AND(TRIM($E467)&lt;&gt;"",$D467&gt;1),K466,""),INDEX('Member Census'!$B$23:$BC$1401,MATCH($A467,'Member Census'!$A$23:$A$1401,FALSE),MATCH(K$1,'Member Census'!$B$22:$BC$22,FALSE)))),5)</f>
        <v/>
      </c>
      <c r="L467" s="7" t="str">
        <f t="shared" si="31"/>
        <v/>
      </c>
      <c r="M467" s="7" t="str">
        <f>IF(TRIM($E467)&lt;&gt;"",TRIM(IF(TRIM(INDEX('Member Census'!$B$23:$BC$1401,MATCH($A467,'Member Census'!$A$23:$A$1401,FALSE),MATCH(M$1,'Member Census'!$B$22:$BC$22,FALSE)))="",IF(AND(TRIM($E467)&lt;&gt;"",$D467&gt;1),M466,"N"),INDEX('Member Census'!$B$23:$BC$1401,MATCH($A467,'Member Census'!$A$23:$A$1401,FALSE),MATCH(M$1,'Member Census'!$B$22:$BC$22,FALSE)))),"")</f>
        <v/>
      </c>
      <c r="N467" s="7"/>
      <c r="O467" s="7" t="str">
        <f>TRIM(IF(TRIM(INDEX('Member Census'!$B$23:$BC$1401,MATCH($A467,'Member Census'!$A$23:$A$1401,FALSE),MATCH(O$1,'Member Census'!$B$22:$BC$22,FALSE)))="",IF(AND(TRIM($E467)&lt;&gt;"",$D467&gt;1),O466,""),INDEX('Member Census'!$B$23:$BC$1401,MATCH($A467,'Member Census'!$A$23:$A$1401,FALSE),MATCH(O$1,'Member Census'!$B$22:$BC$22,FALSE))))</f>
        <v/>
      </c>
      <c r="P467" s="7" t="str">
        <f>TRIM(IF(TRIM(INDEX('Member Census'!$B$23:$BC$1401,MATCH($A467,'Member Census'!$A$23:$A$1401,FALSE),MATCH(P$1,'Member Census'!$B$22:$BC$22,FALSE)))="",IF(AND(TRIM($E467)&lt;&gt;"",$D467&gt;1),P466,""),INDEX('Member Census'!$B$23:$BC$1401,MATCH($A467,'Member Census'!$A$23:$A$1401,FALSE),MATCH(P$1,'Member Census'!$B$22:$BC$22,FALSE))))</f>
        <v/>
      </c>
      <c r="Q467" s="7"/>
    </row>
    <row r="468" spans="1:17" x14ac:dyDescent="0.3">
      <c r="A468" s="1">
        <f t="shared" si="29"/>
        <v>461</v>
      </c>
      <c r="B468" s="3"/>
      <c r="C468" s="7" t="str">
        <f t="shared" si="30"/>
        <v/>
      </c>
      <c r="D468" s="7" t="str">
        <f t="shared" si="28"/>
        <v/>
      </c>
      <c r="E468" s="9" t="str">
        <f>IF(TRIM(INDEX('Member Census'!$B$23:$BC$1401,MATCH($A468,'Member Census'!$A$23:$A$1401,FALSE),MATCH(E$1,'Member Census'!$B$22:$BC$22,FALSE)))="","",VLOOKUP(INDEX('Member Census'!$B$23:$BC$1401,MATCH($A468,'Member Census'!$A$23:$A$1401,FALSE),MATCH(E$1,'Member Census'!$B$22:$BC$22,FALSE)),Key!$A$2:$B$27,2,FALSE))</f>
        <v/>
      </c>
      <c r="F468" s="10" t="str">
        <f>IF(TRIM(INDEX('Member Census'!$B$23:$BC$1401,MATCH($A468,'Member Census'!$A$23:$A$1401,FALSE),MATCH(F$1,'Member Census'!$B$22:$BC$22,FALSE)))="","",TEXT(TRIM(INDEX('Member Census'!$B$23:$BC$1401,MATCH($A468,'Member Census'!$A$23:$A$1401,FALSE),MATCH(F$1,'Member Census'!$B$22:$BC$22,FALSE))),"mmddyyyy"))</f>
        <v/>
      </c>
      <c r="G468" s="7" t="str">
        <f>IF(TRIM($E468)&lt;&gt;"",IF($D468=1,IFERROR(VLOOKUP(INDEX('Member Census'!$B$23:$BC$1401,MATCH($A468,'Member Census'!$A$23:$A$1401,FALSE),MATCH(G$1,'Member Census'!$B$22:$BC$22,FALSE)),Key!$C$2:$F$29,4,FALSE),""),G467),"")</f>
        <v/>
      </c>
      <c r="H468" s="7" t="str">
        <f>IF(TRIM($E468)&lt;&gt;"",IF($D468=1,IF(TRIM(INDEX('Member Census'!$B$23:$BC$1401,MATCH($A468,'Member Census'!$A$23:$A$1401,FALSE),MATCH(H$1,'Member Census'!$B$22:$BC$22,FALSE)))="",$G468,IFERROR(VLOOKUP(INDEX('Member Census'!$B$23:$BC$1401,MATCH($A468,'Member Census'!$A$23:$A$1401,FALSE),MATCH(H$1,'Member Census'!$B$22:$BC$22,FALSE)),Key!$D$2:$F$29,3,FALSE),"")),H467),"")</f>
        <v/>
      </c>
      <c r="I468" s="7" t="str">
        <f>IF(TRIM(INDEX('Member Census'!$B$23:$BC$1401,MATCH($A468,'Member Census'!$A$23:$A$1401,FALSE),MATCH(I$1,'Member Census'!$B$22:$BC$22,FALSE)))="","",INDEX('Member Census'!$B$23:$BC$1401,MATCH($A468,'Member Census'!$A$23:$A$1401,FALSE),MATCH(I$1,'Member Census'!$B$22:$BC$22,FALSE)))</f>
        <v/>
      </c>
      <c r="J468" s="7"/>
      <c r="K468" s="7" t="str">
        <f>LEFT(TRIM(IF(TRIM(INDEX('Member Census'!$B$23:$BC$1401,MATCH($A468,'Member Census'!$A$23:$A$1401,FALSE),MATCH(K$1,'Member Census'!$B$22:$BC$22,FALSE)))="",IF(AND(TRIM($E468)&lt;&gt;"",$D468&gt;1),K467,""),INDEX('Member Census'!$B$23:$BC$1401,MATCH($A468,'Member Census'!$A$23:$A$1401,FALSE),MATCH(K$1,'Member Census'!$B$22:$BC$22,FALSE)))),5)</f>
        <v/>
      </c>
      <c r="L468" s="7" t="str">
        <f t="shared" si="31"/>
        <v/>
      </c>
      <c r="M468" s="7" t="str">
        <f>IF(TRIM($E468)&lt;&gt;"",TRIM(IF(TRIM(INDEX('Member Census'!$B$23:$BC$1401,MATCH($A468,'Member Census'!$A$23:$A$1401,FALSE),MATCH(M$1,'Member Census'!$B$22:$BC$22,FALSE)))="",IF(AND(TRIM($E468)&lt;&gt;"",$D468&gt;1),M467,"N"),INDEX('Member Census'!$B$23:$BC$1401,MATCH($A468,'Member Census'!$A$23:$A$1401,FALSE),MATCH(M$1,'Member Census'!$B$22:$BC$22,FALSE)))),"")</f>
        <v/>
      </c>
      <c r="N468" s="7"/>
      <c r="O468" s="7" t="str">
        <f>TRIM(IF(TRIM(INDEX('Member Census'!$B$23:$BC$1401,MATCH($A468,'Member Census'!$A$23:$A$1401,FALSE),MATCH(O$1,'Member Census'!$B$22:$BC$22,FALSE)))="",IF(AND(TRIM($E468)&lt;&gt;"",$D468&gt;1),O467,""),INDEX('Member Census'!$B$23:$BC$1401,MATCH($A468,'Member Census'!$A$23:$A$1401,FALSE),MATCH(O$1,'Member Census'!$B$22:$BC$22,FALSE))))</f>
        <v/>
      </c>
      <c r="P468" s="7" t="str">
        <f>TRIM(IF(TRIM(INDEX('Member Census'!$B$23:$BC$1401,MATCH($A468,'Member Census'!$A$23:$A$1401,FALSE),MATCH(P$1,'Member Census'!$B$22:$BC$22,FALSE)))="",IF(AND(TRIM($E468)&lt;&gt;"",$D468&gt;1),P467,""),INDEX('Member Census'!$B$23:$BC$1401,MATCH($A468,'Member Census'!$A$23:$A$1401,FALSE),MATCH(P$1,'Member Census'!$B$22:$BC$22,FALSE))))</f>
        <v/>
      </c>
      <c r="Q468" s="7"/>
    </row>
    <row r="469" spans="1:17" x14ac:dyDescent="0.3">
      <c r="A469" s="1">
        <f t="shared" si="29"/>
        <v>462</v>
      </c>
      <c r="B469" s="3"/>
      <c r="C469" s="7" t="str">
        <f t="shared" si="30"/>
        <v/>
      </c>
      <c r="D469" s="7" t="str">
        <f t="shared" si="28"/>
        <v/>
      </c>
      <c r="E469" s="9" t="str">
        <f>IF(TRIM(INDEX('Member Census'!$B$23:$BC$1401,MATCH($A469,'Member Census'!$A$23:$A$1401,FALSE),MATCH(E$1,'Member Census'!$B$22:$BC$22,FALSE)))="","",VLOOKUP(INDEX('Member Census'!$B$23:$BC$1401,MATCH($A469,'Member Census'!$A$23:$A$1401,FALSE),MATCH(E$1,'Member Census'!$B$22:$BC$22,FALSE)),Key!$A$2:$B$27,2,FALSE))</f>
        <v/>
      </c>
      <c r="F469" s="10" t="str">
        <f>IF(TRIM(INDEX('Member Census'!$B$23:$BC$1401,MATCH($A469,'Member Census'!$A$23:$A$1401,FALSE),MATCH(F$1,'Member Census'!$B$22:$BC$22,FALSE)))="","",TEXT(TRIM(INDEX('Member Census'!$B$23:$BC$1401,MATCH($A469,'Member Census'!$A$23:$A$1401,FALSE),MATCH(F$1,'Member Census'!$B$22:$BC$22,FALSE))),"mmddyyyy"))</f>
        <v/>
      </c>
      <c r="G469" s="7" t="str">
        <f>IF(TRIM($E469)&lt;&gt;"",IF($D469=1,IFERROR(VLOOKUP(INDEX('Member Census'!$B$23:$BC$1401,MATCH($A469,'Member Census'!$A$23:$A$1401,FALSE),MATCH(G$1,'Member Census'!$B$22:$BC$22,FALSE)),Key!$C$2:$F$29,4,FALSE),""),G468),"")</f>
        <v/>
      </c>
      <c r="H469" s="7" t="str">
        <f>IF(TRIM($E469)&lt;&gt;"",IF($D469=1,IF(TRIM(INDEX('Member Census'!$B$23:$BC$1401,MATCH($A469,'Member Census'!$A$23:$A$1401,FALSE),MATCH(H$1,'Member Census'!$B$22:$BC$22,FALSE)))="",$G469,IFERROR(VLOOKUP(INDEX('Member Census'!$B$23:$BC$1401,MATCH($A469,'Member Census'!$A$23:$A$1401,FALSE),MATCH(H$1,'Member Census'!$B$22:$BC$22,FALSE)),Key!$D$2:$F$29,3,FALSE),"")),H468),"")</f>
        <v/>
      </c>
      <c r="I469" s="7" t="str">
        <f>IF(TRIM(INDEX('Member Census'!$B$23:$BC$1401,MATCH($A469,'Member Census'!$A$23:$A$1401,FALSE),MATCH(I$1,'Member Census'!$B$22:$BC$22,FALSE)))="","",INDEX('Member Census'!$B$23:$BC$1401,MATCH($A469,'Member Census'!$A$23:$A$1401,FALSE),MATCH(I$1,'Member Census'!$B$22:$BC$22,FALSE)))</f>
        <v/>
      </c>
      <c r="J469" s="7"/>
      <c r="K469" s="7" t="str">
        <f>LEFT(TRIM(IF(TRIM(INDEX('Member Census'!$B$23:$BC$1401,MATCH($A469,'Member Census'!$A$23:$A$1401,FALSE),MATCH(K$1,'Member Census'!$B$22:$BC$22,FALSE)))="",IF(AND(TRIM($E469)&lt;&gt;"",$D469&gt;1),K468,""),INDEX('Member Census'!$B$23:$BC$1401,MATCH($A469,'Member Census'!$A$23:$A$1401,FALSE),MATCH(K$1,'Member Census'!$B$22:$BC$22,FALSE)))),5)</f>
        <v/>
      </c>
      <c r="L469" s="7" t="str">
        <f t="shared" si="31"/>
        <v/>
      </c>
      <c r="M469" s="7" t="str">
        <f>IF(TRIM($E469)&lt;&gt;"",TRIM(IF(TRIM(INDEX('Member Census'!$B$23:$BC$1401,MATCH($A469,'Member Census'!$A$23:$A$1401,FALSE),MATCH(M$1,'Member Census'!$B$22:$BC$22,FALSE)))="",IF(AND(TRIM($E469)&lt;&gt;"",$D469&gt;1),M468,"N"),INDEX('Member Census'!$B$23:$BC$1401,MATCH($A469,'Member Census'!$A$23:$A$1401,FALSE),MATCH(M$1,'Member Census'!$B$22:$BC$22,FALSE)))),"")</f>
        <v/>
      </c>
      <c r="N469" s="7"/>
      <c r="O469" s="7" t="str">
        <f>TRIM(IF(TRIM(INDEX('Member Census'!$B$23:$BC$1401,MATCH($A469,'Member Census'!$A$23:$A$1401,FALSE),MATCH(O$1,'Member Census'!$B$22:$BC$22,FALSE)))="",IF(AND(TRIM($E469)&lt;&gt;"",$D469&gt;1),O468,""),INDEX('Member Census'!$B$23:$BC$1401,MATCH($A469,'Member Census'!$A$23:$A$1401,FALSE),MATCH(O$1,'Member Census'!$B$22:$BC$22,FALSE))))</f>
        <v/>
      </c>
      <c r="P469" s="7" t="str">
        <f>TRIM(IF(TRIM(INDEX('Member Census'!$B$23:$BC$1401,MATCH($A469,'Member Census'!$A$23:$A$1401,FALSE),MATCH(P$1,'Member Census'!$B$22:$BC$22,FALSE)))="",IF(AND(TRIM($E469)&lt;&gt;"",$D469&gt;1),P468,""),INDEX('Member Census'!$B$23:$BC$1401,MATCH($A469,'Member Census'!$A$23:$A$1401,FALSE),MATCH(P$1,'Member Census'!$B$22:$BC$22,FALSE))))</f>
        <v/>
      </c>
      <c r="Q469" s="7"/>
    </row>
    <row r="470" spans="1:17" x14ac:dyDescent="0.3">
      <c r="A470" s="1">
        <f t="shared" si="29"/>
        <v>463</v>
      </c>
      <c r="B470" s="3"/>
      <c r="C470" s="7" t="str">
        <f t="shared" si="30"/>
        <v/>
      </c>
      <c r="D470" s="7" t="str">
        <f t="shared" si="28"/>
        <v/>
      </c>
      <c r="E470" s="9" t="str">
        <f>IF(TRIM(INDEX('Member Census'!$B$23:$BC$1401,MATCH($A470,'Member Census'!$A$23:$A$1401,FALSE),MATCH(E$1,'Member Census'!$B$22:$BC$22,FALSE)))="","",VLOOKUP(INDEX('Member Census'!$B$23:$BC$1401,MATCH($A470,'Member Census'!$A$23:$A$1401,FALSE),MATCH(E$1,'Member Census'!$B$22:$BC$22,FALSE)),Key!$A$2:$B$27,2,FALSE))</f>
        <v/>
      </c>
      <c r="F470" s="10" t="str">
        <f>IF(TRIM(INDEX('Member Census'!$B$23:$BC$1401,MATCH($A470,'Member Census'!$A$23:$A$1401,FALSE),MATCH(F$1,'Member Census'!$B$22:$BC$22,FALSE)))="","",TEXT(TRIM(INDEX('Member Census'!$B$23:$BC$1401,MATCH($A470,'Member Census'!$A$23:$A$1401,FALSE),MATCH(F$1,'Member Census'!$B$22:$BC$22,FALSE))),"mmddyyyy"))</f>
        <v/>
      </c>
      <c r="G470" s="7" t="str">
        <f>IF(TRIM($E470)&lt;&gt;"",IF($D470=1,IFERROR(VLOOKUP(INDEX('Member Census'!$B$23:$BC$1401,MATCH($A470,'Member Census'!$A$23:$A$1401,FALSE),MATCH(G$1,'Member Census'!$B$22:$BC$22,FALSE)),Key!$C$2:$F$29,4,FALSE),""),G469),"")</f>
        <v/>
      </c>
      <c r="H470" s="7" t="str">
        <f>IF(TRIM($E470)&lt;&gt;"",IF($D470=1,IF(TRIM(INDEX('Member Census'!$B$23:$BC$1401,MATCH($A470,'Member Census'!$A$23:$A$1401,FALSE),MATCH(H$1,'Member Census'!$B$22:$BC$22,FALSE)))="",$G470,IFERROR(VLOOKUP(INDEX('Member Census'!$B$23:$BC$1401,MATCH($A470,'Member Census'!$A$23:$A$1401,FALSE),MATCH(H$1,'Member Census'!$B$22:$BC$22,FALSE)),Key!$D$2:$F$29,3,FALSE),"")),H469),"")</f>
        <v/>
      </c>
      <c r="I470" s="7" t="str">
        <f>IF(TRIM(INDEX('Member Census'!$B$23:$BC$1401,MATCH($A470,'Member Census'!$A$23:$A$1401,FALSE),MATCH(I$1,'Member Census'!$B$22:$BC$22,FALSE)))="","",INDEX('Member Census'!$B$23:$BC$1401,MATCH($A470,'Member Census'!$A$23:$A$1401,FALSE),MATCH(I$1,'Member Census'!$B$22:$BC$22,FALSE)))</f>
        <v/>
      </c>
      <c r="J470" s="7"/>
      <c r="K470" s="7" t="str">
        <f>LEFT(TRIM(IF(TRIM(INDEX('Member Census'!$B$23:$BC$1401,MATCH($A470,'Member Census'!$A$23:$A$1401,FALSE),MATCH(K$1,'Member Census'!$B$22:$BC$22,FALSE)))="",IF(AND(TRIM($E470)&lt;&gt;"",$D470&gt;1),K469,""),INDEX('Member Census'!$B$23:$BC$1401,MATCH($A470,'Member Census'!$A$23:$A$1401,FALSE),MATCH(K$1,'Member Census'!$B$22:$BC$22,FALSE)))),5)</f>
        <v/>
      </c>
      <c r="L470" s="7" t="str">
        <f t="shared" si="31"/>
        <v/>
      </c>
      <c r="M470" s="7" t="str">
        <f>IF(TRIM($E470)&lt;&gt;"",TRIM(IF(TRIM(INDEX('Member Census'!$B$23:$BC$1401,MATCH($A470,'Member Census'!$A$23:$A$1401,FALSE),MATCH(M$1,'Member Census'!$B$22:$BC$22,FALSE)))="",IF(AND(TRIM($E470)&lt;&gt;"",$D470&gt;1),M469,"N"),INDEX('Member Census'!$B$23:$BC$1401,MATCH($A470,'Member Census'!$A$23:$A$1401,FALSE),MATCH(M$1,'Member Census'!$B$22:$BC$22,FALSE)))),"")</f>
        <v/>
      </c>
      <c r="N470" s="7"/>
      <c r="O470" s="7" t="str">
        <f>TRIM(IF(TRIM(INDEX('Member Census'!$B$23:$BC$1401,MATCH($A470,'Member Census'!$A$23:$A$1401,FALSE),MATCH(O$1,'Member Census'!$B$22:$BC$22,FALSE)))="",IF(AND(TRIM($E470)&lt;&gt;"",$D470&gt;1),O469,""),INDEX('Member Census'!$B$23:$BC$1401,MATCH($A470,'Member Census'!$A$23:$A$1401,FALSE),MATCH(O$1,'Member Census'!$B$22:$BC$22,FALSE))))</f>
        <v/>
      </c>
      <c r="P470" s="7" t="str">
        <f>TRIM(IF(TRIM(INDEX('Member Census'!$B$23:$BC$1401,MATCH($A470,'Member Census'!$A$23:$A$1401,FALSE),MATCH(P$1,'Member Census'!$B$22:$BC$22,FALSE)))="",IF(AND(TRIM($E470)&lt;&gt;"",$D470&gt;1),P469,""),INDEX('Member Census'!$B$23:$BC$1401,MATCH($A470,'Member Census'!$A$23:$A$1401,FALSE),MATCH(P$1,'Member Census'!$B$22:$BC$22,FALSE))))</f>
        <v/>
      </c>
      <c r="Q470" s="7"/>
    </row>
    <row r="471" spans="1:17" x14ac:dyDescent="0.3">
      <c r="A471" s="1">
        <f t="shared" si="29"/>
        <v>464</v>
      </c>
      <c r="B471" s="3"/>
      <c r="C471" s="7" t="str">
        <f t="shared" si="30"/>
        <v/>
      </c>
      <c r="D471" s="7" t="str">
        <f t="shared" si="28"/>
        <v/>
      </c>
      <c r="E471" s="9" t="str">
        <f>IF(TRIM(INDEX('Member Census'!$B$23:$BC$1401,MATCH($A471,'Member Census'!$A$23:$A$1401,FALSE),MATCH(E$1,'Member Census'!$B$22:$BC$22,FALSE)))="","",VLOOKUP(INDEX('Member Census'!$B$23:$BC$1401,MATCH($A471,'Member Census'!$A$23:$A$1401,FALSE),MATCH(E$1,'Member Census'!$B$22:$BC$22,FALSE)),Key!$A$2:$B$27,2,FALSE))</f>
        <v/>
      </c>
      <c r="F471" s="10" t="str">
        <f>IF(TRIM(INDEX('Member Census'!$B$23:$BC$1401,MATCH($A471,'Member Census'!$A$23:$A$1401,FALSE),MATCH(F$1,'Member Census'!$B$22:$BC$22,FALSE)))="","",TEXT(TRIM(INDEX('Member Census'!$B$23:$BC$1401,MATCH($A471,'Member Census'!$A$23:$A$1401,FALSE),MATCH(F$1,'Member Census'!$B$22:$BC$22,FALSE))),"mmddyyyy"))</f>
        <v/>
      </c>
      <c r="G471" s="7" t="str">
        <f>IF(TRIM($E471)&lt;&gt;"",IF($D471=1,IFERROR(VLOOKUP(INDEX('Member Census'!$B$23:$BC$1401,MATCH($A471,'Member Census'!$A$23:$A$1401,FALSE),MATCH(G$1,'Member Census'!$B$22:$BC$22,FALSE)),Key!$C$2:$F$29,4,FALSE),""),G470),"")</f>
        <v/>
      </c>
      <c r="H471" s="7" t="str">
        <f>IF(TRIM($E471)&lt;&gt;"",IF($D471=1,IF(TRIM(INDEX('Member Census'!$B$23:$BC$1401,MATCH($A471,'Member Census'!$A$23:$A$1401,FALSE),MATCH(H$1,'Member Census'!$B$22:$BC$22,FALSE)))="",$G471,IFERROR(VLOOKUP(INDEX('Member Census'!$B$23:$BC$1401,MATCH($A471,'Member Census'!$A$23:$A$1401,FALSE),MATCH(H$1,'Member Census'!$B$22:$BC$22,FALSE)),Key!$D$2:$F$29,3,FALSE),"")),H470),"")</f>
        <v/>
      </c>
      <c r="I471" s="7" t="str">
        <f>IF(TRIM(INDEX('Member Census'!$B$23:$BC$1401,MATCH($A471,'Member Census'!$A$23:$A$1401,FALSE),MATCH(I$1,'Member Census'!$B$22:$BC$22,FALSE)))="","",INDEX('Member Census'!$B$23:$BC$1401,MATCH($A471,'Member Census'!$A$23:$A$1401,FALSE),MATCH(I$1,'Member Census'!$B$22:$BC$22,FALSE)))</f>
        <v/>
      </c>
      <c r="J471" s="7"/>
      <c r="K471" s="7" t="str">
        <f>LEFT(TRIM(IF(TRIM(INDEX('Member Census'!$B$23:$BC$1401,MATCH($A471,'Member Census'!$A$23:$A$1401,FALSE),MATCH(K$1,'Member Census'!$B$22:$BC$22,FALSE)))="",IF(AND(TRIM($E471)&lt;&gt;"",$D471&gt;1),K470,""),INDEX('Member Census'!$B$23:$BC$1401,MATCH($A471,'Member Census'!$A$23:$A$1401,FALSE),MATCH(K$1,'Member Census'!$B$22:$BC$22,FALSE)))),5)</f>
        <v/>
      </c>
      <c r="L471" s="7" t="str">
        <f t="shared" si="31"/>
        <v/>
      </c>
      <c r="M471" s="7" t="str">
        <f>IF(TRIM($E471)&lt;&gt;"",TRIM(IF(TRIM(INDEX('Member Census'!$B$23:$BC$1401,MATCH($A471,'Member Census'!$A$23:$A$1401,FALSE),MATCH(M$1,'Member Census'!$B$22:$BC$22,FALSE)))="",IF(AND(TRIM($E471)&lt;&gt;"",$D471&gt;1),M470,"N"),INDEX('Member Census'!$B$23:$BC$1401,MATCH($A471,'Member Census'!$A$23:$A$1401,FALSE),MATCH(M$1,'Member Census'!$B$22:$BC$22,FALSE)))),"")</f>
        <v/>
      </c>
      <c r="N471" s="7"/>
      <c r="O471" s="7" t="str">
        <f>TRIM(IF(TRIM(INDEX('Member Census'!$B$23:$BC$1401,MATCH($A471,'Member Census'!$A$23:$A$1401,FALSE),MATCH(O$1,'Member Census'!$B$22:$BC$22,FALSE)))="",IF(AND(TRIM($E471)&lt;&gt;"",$D471&gt;1),O470,""),INDEX('Member Census'!$B$23:$BC$1401,MATCH($A471,'Member Census'!$A$23:$A$1401,FALSE),MATCH(O$1,'Member Census'!$B$22:$BC$22,FALSE))))</f>
        <v/>
      </c>
      <c r="P471" s="7" t="str">
        <f>TRIM(IF(TRIM(INDEX('Member Census'!$B$23:$BC$1401,MATCH($A471,'Member Census'!$A$23:$A$1401,FALSE),MATCH(P$1,'Member Census'!$B$22:$BC$22,FALSE)))="",IF(AND(TRIM($E471)&lt;&gt;"",$D471&gt;1),P470,""),INDEX('Member Census'!$B$23:$BC$1401,MATCH($A471,'Member Census'!$A$23:$A$1401,FALSE),MATCH(P$1,'Member Census'!$B$22:$BC$22,FALSE))))</f>
        <v/>
      </c>
      <c r="Q471" s="7"/>
    </row>
    <row r="472" spans="1:17" x14ac:dyDescent="0.3">
      <c r="A472" s="1">
        <f t="shared" si="29"/>
        <v>465</v>
      </c>
      <c r="B472" s="3"/>
      <c r="C472" s="7" t="str">
        <f t="shared" si="30"/>
        <v/>
      </c>
      <c r="D472" s="7" t="str">
        <f t="shared" si="28"/>
        <v/>
      </c>
      <c r="E472" s="9" t="str">
        <f>IF(TRIM(INDEX('Member Census'!$B$23:$BC$1401,MATCH($A472,'Member Census'!$A$23:$A$1401,FALSE),MATCH(E$1,'Member Census'!$B$22:$BC$22,FALSE)))="","",VLOOKUP(INDEX('Member Census'!$B$23:$BC$1401,MATCH($A472,'Member Census'!$A$23:$A$1401,FALSE),MATCH(E$1,'Member Census'!$B$22:$BC$22,FALSE)),Key!$A$2:$B$27,2,FALSE))</f>
        <v/>
      </c>
      <c r="F472" s="10" t="str">
        <f>IF(TRIM(INDEX('Member Census'!$B$23:$BC$1401,MATCH($A472,'Member Census'!$A$23:$A$1401,FALSE),MATCH(F$1,'Member Census'!$B$22:$BC$22,FALSE)))="","",TEXT(TRIM(INDEX('Member Census'!$B$23:$BC$1401,MATCH($A472,'Member Census'!$A$23:$A$1401,FALSE),MATCH(F$1,'Member Census'!$B$22:$BC$22,FALSE))),"mmddyyyy"))</f>
        <v/>
      </c>
      <c r="G472" s="7" t="str">
        <f>IF(TRIM($E472)&lt;&gt;"",IF($D472=1,IFERROR(VLOOKUP(INDEX('Member Census'!$B$23:$BC$1401,MATCH($A472,'Member Census'!$A$23:$A$1401,FALSE),MATCH(G$1,'Member Census'!$B$22:$BC$22,FALSE)),Key!$C$2:$F$29,4,FALSE),""),G471),"")</f>
        <v/>
      </c>
      <c r="H472" s="7" t="str">
        <f>IF(TRIM($E472)&lt;&gt;"",IF($D472=1,IF(TRIM(INDEX('Member Census'!$B$23:$BC$1401,MATCH($A472,'Member Census'!$A$23:$A$1401,FALSE),MATCH(H$1,'Member Census'!$B$22:$BC$22,FALSE)))="",$G472,IFERROR(VLOOKUP(INDEX('Member Census'!$B$23:$BC$1401,MATCH($A472,'Member Census'!$A$23:$A$1401,FALSE),MATCH(H$1,'Member Census'!$B$22:$BC$22,FALSE)),Key!$D$2:$F$29,3,FALSE),"")),H471),"")</f>
        <v/>
      </c>
      <c r="I472" s="7" t="str">
        <f>IF(TRIM(INDEX('Member Census'!$B$23:$BC$1401,MATCH($A472,'Member Census'!$A$23:$A$1401,FALSE),MATCH(I$1,'Member Census'!$B$22:$BC$22,FALSE)))="","",INDEX('Member Census'!$B$23:$BC$1401,MATCH($A472,'Member Census'!$A$23:$A$1401,FALSE),MATCH(I$1,'Member Census'!$B$22:$BC$22,FALSE)))</f>
        <v/>
      </c>
      <c r="J472" s="7"/>
      <c r="K472" s="7" t="str">
        <f>LEFT(TRIM(IF(TRIM(INDEX('Member Census'!$B$23:$BC$1401,MATCH($A472,'Member Census'!$A$23:$A$1401,FALSE),MATCH(K$1,'Member Census'!$B$22:$BC$22,FALSE)))="",IF(AND(TRIM($E472)&lt;&gt;"",$D472&gt;1),K471,""),INDEX('Member Census'!$B$23:$BC$1401,MATCH($A472,'Member Census'!$A$23:$A$1401,FALSE),MATCH(K$1,'Member Census'!$B$22:$BC$22,FALSE)))),5)</f>
        <v/>
      </c>
      <c r="L472" s="7" t="str">
        <f t="shared" si="31"/>
        <v/>
      </c>
      <c r="M472" s="7" t="str">
        <f>IF(TRIM($E472)&lt;&gt;"",TRIM(IF(TRIM(INDEX('Member Census'!$B$23:$BC$1401,MATCH($A472,'Member Census'!$A$23:$A$1401,FALSE),MATCH(M$1,'Member Census'!$B$22:$BC$22,FALSE)))="",IF(AND(TRIM($E472)&lt;&gt;"",$D472&gt;1),M471,"N"),INDEX('Member Census'!$B$23:$BC$1401,MATCH($A472,'Member Census'!$A$23:$A$1401,FALSE),MATCH(M$1,'Member Census'!$B$22:$BC$22,FALSE)))),"")</f>
        <v/>
      </c>
      <c r="N472" s="7"/>
      <c r="O472" s="7" t="str">
        <f>TRIM(IF(TRIM(INDEX('Member Census'!$B$23:$BC$1401,MATCH($A472,'Member Census'!$A$23:$A$1401,FALSE),MATCH(O$1,'Member Census'!$B$22:$BC$22,FALSE)))="",IF(AND(TRIM($E472)&lt;&gt;"",$D472&gt;1),O471,""),INDEX('Member Census'!$B$23:$BC$1401,MATCH($A472,'Member Census'!$A$23:$A$1401,FALSE),MATCH(O$1,'Member Census'!$B$22:$BC$22,FALSE))))</f>
        <v/>
      </c>
      <c r="P472" s="7" t="str">
        <f>TRIM(IF(TRIM(INDEX('Member Census'!$B$23:$BC$1401,MATCH($A472,'Member Census'!$A$23:$A$1401,FALSE),MATCH(P$1,'Member Census'!$B$22:$BC$22,FALSE)))="",IF(AND(TRIM($E472)&lt;&gt;"",$D472&gt;1),P471,""),INDEX('Member Census'!$B$23:$BC$1401,MATCH($A472,'Member Census'!$A$23:$A$1401,FALSE),MATCH(P$1,'Member Census'!$B$22:$BC$22,FALSE))))</f>
        <v/>
      </c>
      <c r="Q472" s="7"/>
    </row>
    <row r="473" spans="1:17" x14ac:dyDescent="0.3">
      <c r="A473" s="1">
        <f t="shared" si="29"/>
        <v>466</v>
      </c>
      <c r="B473" s="3"/>
      <c r="C473" s="7" t="str">
        <f t="shared" si="30"/>
        <v/>
      </c>
      <c r="D473" s="7" t="str">
        <f t="shared" si="28"/>
        <v/>
      </c>
      <c r="E473" s="9" t="str">
        <f>IF(TRIM(INDEX('Member Census'!$B$23:$BC$1401,MATCH($A473,'Member Census'!$A$23:$A$1401,FALSE),MATCH(E$1,'Member Census'!$B$22:$BC$22,FALSE)))="","",VLOOKUP(INDEX('Member Census'!$B$23:$BC$1401,MATCH($A473,'Member Census'!$A$23:$A$1401,FALSE),MATCH(E$1,'Member Census'!$B$22:$BC$22,FALSE)),Key!$A$2:$B$27,2,FALSE))</f>
        <v/>
      </c>
      <c r="F473" s="10" t="str">
        <f>IF(TRIM(INDEX('Member Census'!$B$23:$BC$1401,MATCH($A473,'Member Census'!$A$23:$A$1401,FALSE),MATCH(F$1,'Member Census'!$B$22:$BC$22,FALSE)))="","",TEXT(TRIM(INDEX('Member Census'!$B$23:$BC$1401,MATCH($A473,'Member Census'!$A$23:$A$1401,FALSE),MATCH(F$1,'Member Census'!$B$22:$BC$22,FALSE))),"mmddyyyy"))</f>
        <v/>
      </c>
      <c r="G473" s="7" t="str">
        <f>IF(TRIM($E473)&lt;&gt;"",IF($D473=1,IFERROR(VLOOKUP(INDEX('Member Census'!$B$23:$BC$1401,MATCH($A473,'Member Census'!$A$23:$A$1401,FALSE),MATCH(G$1,'Member Census'!$B$22:$BC$22,FALSE)),Key!$C$2:$F$29,4,FALSE),""),G472),"")</f>
        <v/>
      </c>
      <c r="H473" s="7" t="str">
        <f>IF(TRIM($E473)&lt;&gt;"",IF($D473=1,IF(TRIM(INDEX('Member Census'!$B$23:$BC$1401,MATCH($A473,'Member Census'!$A$23:$A$1401,FALSE),MATCH(H$1,'Member Census'!$B$22:$BC$22,FALSE)))="",$G473,IFERROR(VLOOKUP(INDEX('Member Census'!$B$23:$BC$1401,MATCH($A473,'Member Census'!$A$23:$A$1401,FALSE),MATCH(H$1,'Member Census'!$B$22:$BC$22,FALSE)),Key!$D$2:$F$29,3,FALSE),"")),H472),"")</f>
        <v/>
      </c>
      <c r="I473" s="7" t="str">
        <f>IF(TRIM(INDEX('Member Census'!$B$23:$BC$1401,MATCH($A473,'Member Census'!$A$23:$A$1401,FALSE),MATCH(I$1,'Member Census'!$B$22:$BC$22,FALSE)))="","",INDEX('Member Census'!$B$23:$BC$1401,MATCH($A473,'Member Census'!$A$23:$A$1401,FALSE),MATCH(I$1,'Member Census'!$B$22:$BC$22,FALSE)))</f>
        <v/>
      </c>
      <c r="J473" s="7"/>
      <c r="K473" s="7" t="str">
        <f>LEFT(TRIM(IF(TRIM(INDEX('Member Census'!$B$23:$BC$1401,MATCH($A473,'Member Census'!$A$23:$A$1401,FALSE),MATCH(K$1,'Member Census'!$B$22:$BC$22,FALSE)))="",IF(AND(TRIM($E473)&lt;&gt;"",$D473&gt;1),K472,""),INDEX('Member Census'!$B$23:$BC$1401,MATCH($A473,'Member Census'!$A$23:$A$1401,FALSE),MATCH(K$1,'Member Census'!$B$22:$BC$22,FALSE)))),5)</f>
        <v/>
      </c>
      <c r="L473" s="7" t="str">
        <f t="shared" si="31"/>
        <v/>
      </c>
      <c r="M473" s="7" t="str">
        <f>IF(TRIM($E473)&lt;&gt;"",TRIM(IF(TRIM(INDEX('Member Census'!$B$23:$BC$1401,MATCH($A473,'Member Census'!$A$23:$A$1401,FALSE),MATCH(M$1,'Member Census'!$B$22:$BC$22,FALSE)))="",IF(AND(TRIM($E473)&lt;&gt;"",$D473&gt;1),M472,"N"),INDEX('Member Census'!$B$23:$BC$1401,MATCH($A473,'Member Census'!$A$23:$A$1401,FALSE),MATCH(M$1,'Member Census'!$B$22:$BC$22,FALSE)))),"")</f>
        <v/>
      </c>
      <c r="N473" s="7"/>
      <c r="O473" s="7" t="str">
        <f>TRIM(IF(TRIM(INDEX('Member Census'!$B$23:$BC$1401,MATCH($A473,'Member Census'!$A$23:$A$1401,FALSE),MATCH(O$1,'Member Census'!$B$22:$BC$22,FALSE)))="",IF(AND(TRIM($E473)&lt;&gt;"",$D473&gt;1),O472,""),INDEX('Member Census'!$B$23:$BC$1401,MATCH($A473,'Member Census'!$A$23:$A$1401,FALSE),MATCH(O$1,'Member Census'!$B$22:$BC$22,FALSE))))</f>
        <v/>
      </c>
      <c r="P473" s="7" t="str">
        <f>TRIM(IF(TRIM(INDEX('Member Census'!$B$23:$BC$1401,MATCH($A473,'Member Census'!$A$23:$A$1401,FALSE),MATCH(P$1,'Member Census'!$B$22:$BC$22,FALSE)))="",IF(AND(TRIM($E473)&lt;&gt;"",$D473&gt;1),P472,""),INDEX('Member Census'!$B$23:$BC$1401,MATCH($A473,'Member Census'!$A$23:$A$1401,FALSE),MATCH(P$1,'Member Census'!$B$22:$BC$22,FALSE))))</f>
        <v/>
      </c>
      <c r="Q473" s="7"/>
    </row>
    <row r="474" spans="1:17" x14ac:dyDescent="0.3">
      <c r="A474" s="1">
        <f t="shared" si="29"/>
        <v>467</v>
      </c>
      <c r="B474" s="3"/>
      <c r="C474" s="7" t="str">
        <f t="shared" si="30"/>
        <v/>
      </c>
      <c r="D474" s="7" t="str">
        <f t="shared" si="28"/>
        <v/>
      </c>
      <c r="E474" s="9" t="str">
        <f>IF(TRIM(INDEX('Member Census'!$B$23:$BC$1401,MATCH($A474,'Member Census'!$A$23:$A$1401,FALSE),MATCH(E$1,'Member Census'!$B$22:$BC$22,FALSE)))="","",VLOOKUP(INDEX('Member Census'!$B$23:$BC$1401,MATCH($A474,'Member Census'!$A$23:$A$1401,FALSE),MATCH(E$1,'Member Census'!$B$22:$BC$22,FALSE)),Key!$A$2:$B$27,2,FALSE))</f>
        <v/>
      </c>
      <c r="F474" s="10" t="str">
        <f>IF(TRIM(INDEX('Member Census'!$B$23:$BC$1401,MATCH($A474,'Member Census'!$A$23:$A$1401,FALSE),MATCH(F$1,'Member Census'!$B$22:$BC$22,FALSE)))="","",TEXT(TRIM(INDEX('Member Census'!$B$23:$BC$1401,MATCH($A474,'Member Census'!$A$23:$A$1401,FALSE),MATCH(F$1,'Member Census'!$B$22:$BC$22,FALSE))),"mmddyyyy"))</f>
        <v/>
      </c>
      <c r="G474" s="7" t="str">
        <f>IF(TRIM($E474)&lt;&gt;"",IF($D474=1,IFERROR(VLOOKUP(INDEX('Member Census'!$B$23:$BC$1401,MATCH($A474,'Member Census'!$A$23:$A$1401,FALSE),MATCH(G$1,'Member Census'!$B$22:$BC$22,FALSE)),Key!$C$2:$F$29,4,FALSE),""),G473),"")</f>
        <v/>
      </c>
      <c r="H474" s="7" t="str">
        <f>IF(TRIM($E474)&lt;&gt;"",IF($D474=1,IF(TRIM(INDEX('Member Census'!$B$23:$BC$1401,MATCH($A474,'Member Census'!$A$23:$A$1401,FALSE),MATCH(H$1,'Member Census'!$B$22:$BC$22,FALSE)))="",$G474,IFERROR(VLOOKUP(INDEX('Member Census'!$B$23:$BC$1401,MATCH($A474,'Member Census'!$A$23:$A$1401,FALSE),MATCH(H$1,'Member Census'!$B$22:$BC$22,FALSE)),Key!$D$2:$F$29,3,FALSE),"")),H473),"")</f>
        <v/>
      </c>
      <c r="I474" s="7" t="str">
        <f>IF(TRIM(INDEX('Member Census'!$B$23:$BC$1401,MATCH($A474,'Member Census'!$A$23:$A$1401,FALSE),MATCH(I$1,'Member Census'!$B$22:$BC$22,FALSE)))="","",INDEX('Member Census'!$B$23:$BC$1401,MATCH($A474,'Member Census'!$A$23:$A$1401,FALSE),MATCH(I$1,'Member Census'!$B$22:$BC$22,FALSE)))</f>
        <v/>
      </c>
      <c r="J474" s="7"/>
      <c r="K474" s="7" t="str">
        <f>LEFT(TRIM(IF(TRIM(INDEX('Member Census'!$B$23:$BC$1401,MATCH($A474,'Member Census'!$A$23:$A$1401,FALSE),MATCH(K$1,'Member Census'!$B$22:$BC$22,FALSE)))="",IF(AND(TRIM($E474)&lt;&gt;"",$D474&gt;1),K473,""),INDEX('Member Census'!$B$23:$BC$1401,MATCH($A474,'Member Census'!$A$23:$A$1401,FALSE),MATCH(K$1,'Member Census'!$B$22:$BC$22,FALSE)))),5)</f>
        <v/>
      </c>
      <c r="L474" s="7" t="str">
        <f t="shared" si="31"/>
        <v/>
      </c>
      <c r="M474" s="7" t="str">
        <f>IF(TRIM($E474)&lt;&gt;"",TRIM(IF(TRIM(INDEX('Member Census'!$B$23:$BC$1401,MATCH($A474,'Member Census'!$A$23:$A$1401,FALSE),MATCH(M$1,'Member Census'!$B$22:$BC$22,FALSE)))="",IF(AND(TRIM($E474)&lt;&gt;"",$D474&gt;1),M473,"N"),INDEX('Member Census'!$B$23:$BC$1401,MATCH($A474,'Member Census'!$A$23:$A$1401,FALSE),MATCH(M$1,'Member Census'!$B$22:$BC$22,FALSE)))),"")</f>
        <v/>
      </c>
      <c r="N474" s="7"/>
      <c r="O474" s="7" t="str">
        <f>TRIM(IF(TRIM(INDEX('Member Census'!$B$23:$BC$1401,MATCH($A474,'Member Census'!$A$23:$A$1401,FALSE),MATCH(O$1,'Member Census'!$B$22:$BC$22,FALSE)))="",IF(AND(TRIM($E474)&lt;&gt;"",$D474&gt;1),O473,""),INDEX('Member Census'!$B$23:$BC$1401,MATCH($A474,'Member Census'!$A$23:$A$1401,FALSE),MATCH(O$1,'Member Census'!$B$22:$BC$22,FALSE))))</f>
        <v/>
      </c>
      <c r="P474" s="7" t="str">
        <f>TRIM(IF(TRIM(INDEX('Member Census'!$B$23:$BC$1401,MATCH($A474,'Member Census'!$A$23:$A$1401,FALSE),MATCH(P$1,'Member Census'!$B$22:$BC$22,FALSE)))="",IF(AND(TRIM($E474)&lt;&gt;"",$D474&gt;1),P473,""),INDEX('Member Census'!$B$23:$BC$1401,MATCH($A474,'Member Census'!$A$23:$A$1401,FALSE),MATCH(P$1,'Member Census'!$B$22:$BC$22,FALSE))))</f>
        <v/>
      </c>
      <c r="Q474" s="7"/>
    </row>
    <row r="475" spans="1:17" x14ac:dyDescent="0.3">
      <c r="A475" s="1">
        <f t="shared" si="29"/>
        <v>468</v>
      </c>
      <c r="B475" s="3"/>
      <c r="C475" s="7" t="str">
        <f t="shared" si="30"/>
        <v/>
      </c>
      <c r="D475" s="7" t="str">
        <f t="shared" si="28"/>
        <v/>
      </c>
      <c r="E475" s="9" t="str">
        <f>IF(TRIM(INDEX('Member Census'!$B$23:$BC$1401,MATCH($A475,'Member Census'!$A$23:$A$1401,FALSE),MATCH(E$1,'Member Census'!$B$22:$BC$22,FALSE)))="","",VLOOKUP(INDEX('Member Census'!$B$23:$BC$1401,MATCH($A475,'Member Census'!$A$23:$A$1401,FALSE),MATCH(E$1,'Member Census'!$B$22:$BC$22,FALSE)),Key!$A$2:$B$27,2,FALSE))</f>
        <v/>
      </c>
      <c r="F475" s="10" t="str">
        <f>IF(TRIM(INDEX('Member Census'!$B$23:$BC$1401,MATCH($A475,'Member Census'!$A$23:$A$1401,FALSE),MATCH(F$1,'Member Census'!$B$22:$BC$22,FALSE)))="","",TEXT(TRIM(INDEX('Member Census'!$B$23:$BC$1401,MATCH($A475,'Member Census'!$A$23:$A$1401,FALSE),MATCH(F$1,'Member Census'!$B$22:$BC$22,FALSE))),"mmddyyyy"))</f>
        <v/>
      </c>
      <c r="G475" s="7" t="str">
        <f>IF(TRIM($E475)&lt;&gt;"",IF($D475=1,IFERROR(VLOOKUP(INDEX('Member Census'!$B$23:$BC$1401,MATCH($A475,'Member Census'!$A$23:$A$1401,FALSE),MATCH(G$1,'Member Census'!$B$22:$BC$22,FALSE)),Key!$C$2:$F$29,4,FALSE),""),G474),"")</f>
        <v/>
      </c>
      <c r="H475" s="7" t="str">
        <f>IF(TRIM($E475)&lt;&gt;"",IF($D475=1,IF(TRIM(INDEX('Member Census'!$B$23:$BC$1401,MATCH($A475,'Member Census'!$A$23:$A$1401,FALSE),MATCH(H$1,'Member Census'!$B$22:$BC$22,FALSE)))="",$G475,IFERROR(VLOOKUP(INDEX('Member Census'!$B$23:$BC$1401,MATCH($A475,'Member Census'!$A$23:$A$1401,FALSE),MATCH(H$1,'Member Census'!$B$22:$BC$22,FALSE)),Key!$D$2:$F$29,3,FALSE),"")),H474),"")</f>
        <v/>
      </c>
      <c r="I475" s="7" t="str">
        <f>IF(TRIM(INDEX('Member Census'!$B$23:$BC$1401,MATCH($A475,'Member Census'!$A$23:$A$1401,FALSE),MATCH(I$1,'Member Census'!$B$22:$BC$22,FALSE)))="","",INDEX('Member Census'!$B$23:$BC$1401,MATCH($A475,'Member Census'!$A$23:$A$1401,FALSE),MATCH(I$1,'Member Census'!$B$22:$BC$22,FALSE)))</f>
        <v/>
      </c>
      <c r="J475" s="7"/>
      <c r="K475" s="7" t="str">
        <f>LEFT(TRIM(IF(TRIM(INDEX('Member Census'!$B$23:$BC$1401,MATCH($A475,'Member Census'!$A$23:$A$1401,FALSE),MATCH(K$1,'Member Census'!$B$22:$BC$22,FALSE)))="",IF(AND(TRIM($E475)&lt;&gt;"",$D475&gt;1),K474,""),INDEX('Member Census'!$B$23:$BC$1401,MATCH($A475,'Member Census'!$A$23:$A$1401,FALSE),MATCH(K$1,'Member Census'!$B$22:$BC$22,FALSE)))),5)</f>
        <v/>
      </c>
      <c r="L475" s="7" t="str">
        <f t="shared" si="31"/>
        <v/>
      </c>
      <c r="M475" s="7" t="str">
        <f>IF(TRIM($E475)&lt;&gt;"",TRIM(IF(TRIM(INDEX('Member Census'!$B$23:$BC$1401,MATCH($A475,'Member Census'!$A$23:$A$1401,FALSE),MATCH(M$1,'Member Census'!$B$22:$BC$22,FALSE)))="",IF(AND(TRIM($E475)&lt;&gt;"",$D475&gt;1),M474,"N"),INDEX('Member Census'!$B$23:$BC$1401,MATCH($A475,'Member Census'!$A$23:$A$1401,FALSE),MATCH(M$1,'Member Census'!$B$22:$BC$22,FALSE)))),"")</f>
        <v/>
      </c>
      <c r="N475" s="7"/>
      <c r="O475" s="7" t="str">
        <f>TRIM(IF(TRIM(INDEX('Member Census'!$B$23:$BC$1401,MATCH($A475,'Member Census'!$A$23:$A$1401,FALSE),MATCH(O$1,'Member Census'!$B$22:$BC$22,FALSE)))="",IF(AND(TRIM($E475)&lt;&gt;"",$D475&gt;1),O474,""),INDEX('Member Census'!$B$23:$BC$1401,MATCH($A475,'Member Census'!$A$23:$A$1401,FALSE),MATCH(O$1,'Member Census'!$B$22:$BC$22,FALSE))))</f>
        <v/>
      </c>
      <c r="P475" s="7" t="str">
        <f>TRIM(IF(TRIM(INDEX('Member Census'!$B$23:$BC$1401,MATCH($A475,'Member Census'!$A$23:$A$1401,FALSE),MATCH(P$1,'Member Census'!$B$22:$BC$22,FALSE)))="",IF(AND(TRIM($E475)&lt;&gt;"",$D475&gt;1),P474,""),INDEX('Member Census'!$B$23:$BC$1401,MATCH($A475,'Member Census'!$A$23:$A$1401,FALSE),MATCH(P$1,'Member Census'!$B$22:$BC$22,FALSE))))</f>
        <v/>
      </c>
      <c r="Q475" s="7"/>
    </row>
    <row r="476" spans="1:17" x14ac:dyDescent="0.3">
      <c r="A476" s="1">
        <f t="shared" si="29"/>
        <v>469</v>
      </c>
      <c r="B476" s="3"/>
      <c r="C476" s="7" t="str">
        <f t="shared" si="30"/>
        <v/>
      </c>
      <c r="D476" s="7" t="str">
        <f t="shared" si="28"/>
        <v/>
      </c>
      <c r="E476" s="9" t="str">
        <f>IF(TRIM(INDEX('Member Census'!$B$23:$BC$1401,MATCH($A476,'Member Census'!$A$23:$A$1401,FALSE),MATCH(E$1,'Member Census'!$B$22:$BC$22,FALSE)))="","",VLOOKUP(INDEX('Member Census'!$B$23:$BC$1401,MATCH($A476,'Member Census'!$A$23:$A$1401,FALSE),MATCH(E$1,'Member Census'!$B$22:$BC$22,FALSE)),Key!$A$2:$B$27,2,FALSE))</f>
        <v/>
      </c>
      <c r="F476" s="10" t="str">
        <f>IF(TRIM(INDEX('Member Census'!$B$23:$BC$1401,MATCH($A476,'Member Census'!$A$23:$A$1401,FALSE),MATCH(F$1,'Member Census'!$B$22:$BC$22,FALSE)))="","",TEXT(TRIM(INDEX('Member Census'!$B$23:$BC$1401,MATCH($A476,'Member Census'!$A$23:$A$1401,FALSE),MATCH(F$1,'Member Census'!$B$22:$BC$22,FALSE))),"mmddyyyy"))</f>
        <v/>
      </c>
      <c r="G476" s="7" t="str">
        <f>IF(TRIM($E476)&lt;&gt;"",IF($D476=1,IFERROR(VLOOKUP(INDEX('Member Census'!$B$23:$BC$1401,MATCH($A476,'Member Census'!$A$23:$A$1401,FALSE),MATCH(G$1,'Member Census'!$B$22:$BC$22,FALSE)),Key!$C$2:$F$29,4,FALSE),""),G475),"")</f>
        <v/>
      </c>
      <c r="H476" s="7" t="str">
        <f>IF(TRIM($E476)&lt;&gt;"",IF($D476=1,IF(TRIM(INDEX('Member Census'!$B$23:$BC$1401,MATCH($A476,'Member Census'!$A$23:$A$1401,FALSE),MATCH(H$1,'Member Census'!$B$22:$BC$22,FALSE)))="",$G476,IFERROR(VLOOKUP(INDEX('Member Census'!$B$23:$BC$1401,MATCH($A476,'Member Census'!$A$23:$A$1401,FALSE),MATCH(H$1,'Member Census'!$B$22:$BC$22,FALSE)),Key!$D$2:$F$29,3,FALSE),"")),H475),"")</f>
        <v/>
      </c>
      <c r="I476" s="7" t="str">
        <f>IF(TRIM(INDEX('Member Census'!$B$23:$BC$1401,MATCH($A476,'Member Census'!$A$23:$A$1401,FALSE),MATCH(I$1,'Member Census'!$B$22:$BC$22,FALSE)))="","",INDEX('Member Census'!$B$23:$BC$1401,MATCH($A476,'Member Census'!$A$23:$A$1401,FALSE),MATCH(I$1,'Member Census'!$B$22:$BC$22,FALSE)))</f>
        <v/>
      </c>
      <c r="J476" s="7"/>
      <c r="K476" s="7" t="str">
        <f>LEFT(TRIM(IF(TRIM(INDEX('Member Census'!$B$23:$BC$1401,MATCH($A476,'Member Census'!$A$23:$A$1401,FALSE),MATCH(K$1,'Member Census'!$B$22:$BC$22,FALSE)))="",IF(AND(TRIM($E476)&lt;&gt;"",$D476&gt;1),K475,""),INDEX('Member Census'!$B$23:$BC$1401,MATCH($A476,'Member Census'!$A$23:$A$1401,FALSE),MATCH(K$1,'Member Census'!$B$22:$BC$22,FALSE)))),5)</f>
        <v/>
      </c>
      <c r="L476" s="7" t="str">
        <f t="shared" si="31"/>
        <v/>
      </c>
      <c r="M476" s="7" t="str">
        <f>IF(TRIM($E476)&lt;&gt;"",TRIM(IF(TRIM(INDEX('Member Census'!$B$23:$BC$1401,MATCH($A476,'Member Census'!$A$23:$A$1401,FALSE),MATCH(M$1,'Member Census'!$B$22:$BC$22,FALSE)))="",IF(AND(TRIM($E476)&lt;&gt;"",$D476&gt;1),M475,"N"),INDEX('Member Census'!$B$23:$BC$1401,MATCH($A476,'Member Census'!$A$23:$A$1401,FALSE),MATCH(M$1,'Member Census'!$B$22:$BC$22,FALSE)))),"")</f>
        <v/>
      </c>
      <c r="N476" s="7"/>
      <c r="O476" s="7" t="str">
        <f>TRIM(IF(TRIM(INDEX('Member Census'!$B$23:$BC$1401,MATCH($A476,'Member Census'!$A$23:$A$1401,FALSE),MATCH(O$1,'Member Census'!$B$22:$BC$22,FALSE)))="",IF(AND(TRIM($E476)&lt;&gt;"",$D476&gt;1),O475,""),INDEX('Member Census'!$B$23:$BC$1401,MATCH($A476,'Member Census'!$A$23:$A$1401,FALSE),MATCH(O$1,'Member Census'!$B$22:$BC$22,FALSE))))</f>
        <v/>
      </c>
      <c r="P476" s="7" t="str">
        <f>TRIM(IF(TRIM(INDEX('Member Census'!$B$23:$BC$1401,MATCH($A476,'Member Census'!$A$23:$A$1401,FALSE),MATCH(P$1,'Member Census'!$B$22:$BC$22,FALSE)))="",IF(AND(TRIM($E476)&lt;&gt;"",$D476&gt;1),P475,""),INDEX('Member Census'!$B$23:$BC$1401,MATCH($A476,'Member Census'!$A$23:$A$1401,FALSE),MATCH(P$1,'Member Census'!$B$22:$BC$22,FALSE))))</f>
        <v/>
      </c>
      <c r="Q476" s="7"/>
    </row>
    <row r="477" spans="1:17" x14ac:dyDescent="0.3">
      <c r="A477" s="1">
        <f t="shared" si="29"/>
        <v>470</v>
      </c>
      <c r="B477" s="3"/>
      <c r="C477" s="7" t="str">
        <f t="shared" si="30"/>
        <v/>
      </c>
      <c r="D477" s="7" t="str">
        <f t="shared" si="28"/>
        <v/>
      </c>
      <c r="E477" s="9" t="str">
        <f>IF(TRIM(INDEX('Member Census'!$B$23:$BC$1401,MATCH($A477,'Member Census'!$A$23:$A$1401,FALSE),MATCH(E$1,'Member Census'!$B$22:$BC$22,FALSE)))="","",VLOOKUP(INDEX('Member Census'!$B$23:$BC$1401,MATCH($A477,'Member Census'!$A$23:$A$1401,FALSE),MATCH(E$1,'Member Census'!$B$22:$BC$22,FALSE)),Key!$A$2:$B$27,2,FALSE))</f>
        <v/>
      </c>
      <c r="F477" s="10" t="str">
        <f>IF(TRIM(INDEX('Member Census'!$B$23:$BC$1401,MATCH($A477,'Member Census'!$A$23:$A$1401,FALSE),MATCH(F$1,'Member Census'!$B$22:$BC$22,FALSE)))="","",TEXT(TRIM(INDEX('Member Census'!$B$23:$BC$1401,MATCH($A477,'Member Census'!$A$23:$A$1401,FALSE),MATCH(F$1,'Member Census'!$B$22:$BC$22,FALSE))),"mmddyyyy"))</f>
        <v/>
      </c>
      <c r="G477" s="7" t="str">
        <f>IF(TRIM($E477)&lt;&gt;"",IF($D477=1,IFERROR(VLOOKUP(INDEX('Member Census'!$B$23:$BC$1401,MATCH($A477,'Member Census'!$A$23:$A$1401,FALSE),MATCH(G$1,'Member Census'!$B$22:$BC$22,FALSE)),Key!$C$2:$F$29,4,FALSE),""),G476),"")</f>
        <v/>
      </c>
      <c r="H477" s="7" t="str">
        <f>IF(TRIM($E477)&lt;&gt;"",IF($D477=1,IF(TRIM(INDEX('Member Census'!$B$23:$BC$1401,MATCH($A477,'Member Census'!$A$23:$A$1401,FALSE),MATCH(H$1,'Member Census'!$B$22:$BC$22,FALSE)))="",$G477,IFERROR(VLOOKUP(INDEX('Member Census'!$B$23:$BC$1401,MATCH($A477,'Member Census'!$A$23:$A$1401,FALSE),MATCH(H$1,'Member Census'!$B$22:$BC$22,FALSE)),Key!$D$2:$F$29,3,FALSE),"")),H476),"")</f>
        <v/>
      </c>
      <c r="I477" s="7" t="str">
        <f>IF(TRIM(INDEX('Member Census'!$B$23:$BC$1401,MATCH($A477,'Member Census'!$A$23:$A$1401,FALSE),MATCH(I$1,'Member Census'!$B$22:$BC$22,FALSE)))="","",INDEX('Member Census'!$B$23:$BC$1401,MATCH($A477,'Member Census'!$A$23:$A$1401,FALSE),MATCH(I$1,'Member Census'!$B$22:$BC$22,FALSE)))</f>
        <v/>
      </c>
      <c r="J477" s="7"/>
      <c r="K477" s="7" t="str">
        <f>LEFT(TRIM(IF(TRIM(INDEX('Member Census'!$B$23:$BC$1401,MATCH($A477,'Member Census'!$A$23:$A$1401,FALSE),MATCH(K$1,'Member Census'!$B$22:$BC$22,FALSE)))="",IF(AND(TRIM($E477)&lt;&gt;"",$D477&gt;1),K476,""),INDEX('Member Census'!$B$23:$BC$1401,MATCH($A477,'Member Census'!$A$23:$A$1401,FALSE),MATCH(K$1,'Member Census'!$B$22:$BC$22,FALSE)))),5)</f>
        <v/>
      </c>
      <c r="L477" s="7" t="str">
        <f t="shared" si="31"/>
        <v/>
      </c>
      <c r="M477" s="7" t="str">
        <f>IF(TRIM($E477)&lt;&gt;"",TRIM(IF(TRIM(INDEX('Member Census'!$B$23:$BC$1401,MATCH($A477,'Member Census'!$A$23:$A$1401,FALSE),MATCH(M$1,'Member Census'!$B$22:$BC$22,FALSE)))="",IF(AND(TRIM($E477)&lt;&gt;"",$D477&gt;1),M476,"N"),INDEX('Member Census'!$B$23:$BC$1401,MATCH($A477,'Member Census'!$A$23:$A$1401,FALSE),MATCH(M$1,'Member Census'!$B$22:$BC$22,FALSE)))),"")</f>
        <v/>
      </c>
      <c r="N477" s="7"/>
      <c r="O477" s="7" t="str">
        <f>TRIM(IF(TRIM(INDEX('Member Census'!$B$23:$BC$1401,MATCH($A477,'Member Census'!$A$23:$A$1401,FALSE),MATCH(O$1,'Member Census'!$B$22:$BC$22,FALSE)))="",IF(AND(TRIM($E477)&lt;&gt;"",$D477&gt;1),O476,""),INDEX('Member Census'!$B$23:$BC$1401,MATCH($A477,'Member Census'!$A$23:$A$1401,FALSE),MATCH(O$1,'Member Census'!$B$22:$BC$22,FALSE))))</f>
        <v/>
      </c>
      <c r="P477" s="7" t="str">
        <f>TRIM(IF(TRIM(INDEX('Member Census'!$B$23:$BC$1401,MATCH($A477,'Member Census'!$A$23:$A$1401,FALSE),MATCH(P$1,'Member Census'!$B$22:$BC$22,FALSE)))="",IF(AND(TRIM($E477)&lt;&gt;"",$D477&gt;1),P476,""),INDEX('Member Census'!$B$23:$BC$1401,MATCH($A477,'Member Census'!$A$23:$A$1401,FALSE),MATCH(P$1,'Member Census'!$B$22:$BC$22,FALSE))))</f>
        <v/>
      </c>
      <c r="Q477" s="7"/>
    </row>
    <row r="478" spans="1:17" x14ac:dyDescent="0.3">
      <c r="A478" s="1">
        <f t="shared" si="29"/>
        <v>471</v>
      </c>
      <c r="B478" s="3"/>
      <c r="C478" s="7" t="str">
        <f t="shared" si="30"/>
        <v/>
      </c>
      <c r="D478" s="7" t="str">
        <f t="shared" si="28"/>
        <v/>
      </c>
      <c r="E478" s="9" t="str">
        <f>IF(TRIM(INDEX('Member Census'!$B$23:$BC$1401,MATCH($A478,'Member Census'!$A$23:$A$1401,FALSE),MATCH(E$1,'Member Census'!$B$22:$BC$22,FALSE)))="","",VLOOKUP(INDEX('Member Census'!$B$23:$BC$1401,MATCH($A478,'Member Census'!$A$23:$A$1401,FALSE),MATCH(E$1,'Member Census'!$B$22:$BC$22,FALSE)),Key!$A$2:$B$27,2,FALSE))</f>
        <v/>
      </c>
      <c r="F478" s="10" t="str">
        <f>IF(TRIM(INDEX('Member Census'!$B$23:$BC$1401,MATCH($A478,'Member Census'!$A$23:$A$1401,FALSE),MATCH(F$1,'Member Census'!$B$22:$BC$22,FALSE)))="","",TEXT(TRIM(INDEX('Member Census'!$B$23:$BC$1401,MATCH($A478,'Member Census'!$A$23:$A$1401,FALSE),MATCH(F$1,'Member Census'!$B$22:$BC$22,FALSE))),"mmddyyyy"))</f>
        <v/>
      </c>
      <c r="G478" s="7" t="str">
        <f>IF(TRIM($E478)&lt;&gt;"",IF($D478=1,IFERROR(VLOOKUP(INDEX('Member Census'!$B$23:$BC$1401,MATCH($A478,'Member Census'!$A$23:$A$1401,FALSE),MATCH(G$1,'Member Census'!$B$22:$BC$22,FALSE)),Key!$C$2:$F$29,4,FALSE),""),G477),"")</f>
        <v/>
      </c>
      <c r="H478" s="7" t="str">
        <f>IF(TRIM($E478)&lt;&gt;"",IF($D478=1,IF(TRIM(INDEX('Member Census'!$B$23:$BC$1401,MATCH($A478,'Member Census'!$A$23:$A$1401,FALSE),MATCH(H$1,'Member Census'!$B$22:$BC$22,FALSE)))="",$G478,IFERROR(VLOOKUP(INDEX('Member Census'!$B$23:$BC$1401,MATCH($A478,'Member Census'!$A$23:$A$1401,FALSE),MATCH(H$1,'Member Census'!$B$22:$BC$22,FALSE)),Key!$D$2:$F$29,3,FALSE),"")),H477),"")</f>
        <v/>
      </c>
      <c r="I478" s="7" t="str">
        <f>IF(TRIM(INDEX('Member Census'!$B$23:$BC$1401,MATCH($A478,'Member Census'!$A$23:$A$1401,FALSE),MATCH(I$1,'Member Census'!$B$22:$BC$22,FALSE)))="","",INDEX('Member Census'!$B$23:$BC$1401,MATCH($A478,'Member Census'!$A$23:$A$1401,FALSE),MATCH(I$1,'Member Census'!$B$22:$BC$22,FALSE)))</f>
        <v/>
      </c>
      <c r="J478" s="7"/>
      <c r="K478" s="7" t="str">
        <f>LEFT(TRIM(IF(TRIM(INDEX('Member Census'!$B$23:$BC$1401,MATCH($A478,'Member Census'!$A$23:$A$1401,FALSE),MATCH(K$1,'Member Census'!$B$22:$BC$22,FALSE)))="",IF(AND(TRIM($E478)&lt;&gt;"",$D478&gt;1),K477,""),INDEX('Member Census'!$B$23:$BC$1401,MATCH($A478,'Member Census'!$A$23:$A$1401,FALSE),MATCH(K$1,'Member Census'!$B$22:$BC$22,FALSE)))),5)</f>
        <v/>
      </c>
      <c r="L478" s="7" t="str">
        <f t="shared" si="31"/>
        <v/>
      </c>
      <c r="M478" s="7" t="str">
        <f>IF(TRIM($E478)&lt;&gt;"",TRIM(IF(TRIM(INDEX('Member Census'!$B$23:$BC$1401,MATCH($A478,'Member Census'!$A$23:$A$1401,FALSE),MATCH(M$1,'Member Census'!$B$22:$BC$22,FALSE)))="",IF(AND(TRIM($E478)&lt;&gt;"",$D478&gt;1),M477,"N"),INDEX('Member Census'!$B$23:$BC$1401,MATCH($A478,'Member Census'!$A$23:$A$1401,FALSE),MATCH(M$1,'Member Census'!$B$22:$BC$22,FALSE)))),"")</f>
        <v/>
      </c>
      <c r="N478" s="7"/>
      <c r="O478" s="7" t="str">
        <f>TRIM(IF(TRIM(INDEX('Member Census'!$B$23:$BC$1401,MATCH($A478,'Member Census'!$A$23:$A$1401,FALSE),MATCH(O$1,'Member Census'!$B$22:$BC$22,FALSE)))="",IF(AND(TRIM($E478)&lt;&gt;"",$D478&gt;1),O477,""),INDEX('Member Census'!$B$23:$BC$1401,MATCH($A478,'Member Census'!$A$23:$A$1401,FALSE),MATCH(O$1,'Member Census'!$B$22:$BC$22,FALSE))))</f>
        <v/>
      </c>
      <c r="P478" s="7" t="str">
        <f>TRIM(IF(TRIM(INDEX('Member Census'!$B$23:$BC$1401,MATCH($A478,'Member Census'!$A$23:$A$1401,FALSE),MATCH(P$1,'Member Census'!$B$22:$BC$22,FALSE)))="",IF(AND(TRIM($E478)&lt;&gt;"",$D478&gt;1),P477,""),INDEX('Member Census'!$B$23:$BC$1401,MATCH($A478,'Member Census'!$A$23:$A$1401,FALSE),MATCH(P$1,'Member Census'!$B$22:$BC$22,FALSE))))</f>
        <v/>
      </c>
      <c r="Q478" s="7"/>
    </row>
    <row r="479" spans="1:17" x14ac:dyDescent="0.3">
      <c r="A479" s="1">
        <f t="shared" si="29"/>
        <v>472</v>
      </c>
      <c r="B479" s="3"/>
      <c r="C479" s="7" t="str">
        <f t="shared" si="30"/>
        <v/>
      </c>
      <c r="D479" s="7" t="str">
        <f t="shared" si="28"/>
        <v/>
      </c>
      <c r="E479" s="9" t="str">
        <f>IF(TRIM(INDEX('Member Census'!$B$23:$BC$1401,MATCH($A479,'Member Census'!$A$23:$A$1401,FALSE),MATCH(E$1,'Member Census'!$B$22:$BC$22,FALSE)))="","",VLOOKUP(INDEX('Member Census'!$B$23:$BC$1401,MATCH($A479,'Member Census'!$A$23:$A$1401,FALSE),MATCH(E$1,'Member Census'!$B$22:$BC$22,FALSE)),Key!$A$2:$B$27,2,FALSE))</f>
        <v/>
      </c>
      <c r="F479" s="10" t="str">
        <f>IF(TRIM(INDEX('Member Census'!$B$23:$BC$1401,MATCH($A479,'Member Census'!$A$23:$A$1401,FALSE),MATCH(F$1,'Member Census'!$B$22:$BC$22,FALSE)))="","",TEXT(TRIM(INDEX('Member Census'!$B$23:$BC$1401,MATCH($A479,'Member Census'!$A$23:$A$1401,FALSE),MATCH(F$1,'Member Census'!$B$22:$BC$22,FALSE))),"mmddyyyy"))</f>
        <v/>
      </c>
      <c r="G479" s="7" t="str">
        <f>IF(TRIM($E479)&lt;&gt;"",IF($D479=1,IFERROR(VLOOKUP(INDEX('Member Census'!$B$23:$BC$1401,MATCH($A479,'Member Census'!$A$23:$A$1401,FALSE),MATCH(G$1,'Member Census'!$B$22:$BC$22,FALSE)),Key!$C$2:$F$29,4,FALSE),""),G478),"")</f>
        <v/>
      </c>
      <c r="H479" s="7" t="str">
        <f>IF(TRIM($E479)&lt;&gt;"",IF($D479=1,IF(TRIM(INDEX('Member Census'!$B$23:$BC$1401,MATCH($A479,'Member Census'!$A$23:$A$1401,FALSE),MATCH(H$1,'Member Census'!$B$22:$BC$22,FALSE)))="",$G479,IFERROR(VLOOKUP(INDEX('Member Census'!$B$23:$BC$1401,MATCH($A479,'Member Census'!$A$23:$A$1401,FALSE),MATCH(H$1,'Member Census'!$B$22:$BC$22,FALSE)),Key!$D$2:$F$29,3,FALSE),"")),H478),"")</f>
        <v/>
      </c>
      <c r="I479" s="7" t="str">
        <f>IF(TRIM(INDEX('Member Census'!$B$23:$BC$1401,MATCH($A479,'Member Census'!$A$23:$A$1401,FALSE),MATCH(I$1,'Member Census'!$B$22:$BC$22,FALSE)))="","",INDEX('Member Census'!$B$23:$BC$1401,MATCH($A479,'Member Census'!$A$23:$A$1401,FALSE),MATCH(I$1,'Member Census'!$B$22:$BC$22,FALSE)))</f>
        <v/>
      </c>
      <c r="J479" s="7"/>
      <c r="K479" s="7" t="str">
        <f>LEFT(TRIM(IF(TRIM(INDEX('Member Census'!$B$23:$BC$1401,MATCH($A479,'Member Census'!$A$23:$A$1401,FALSE),MATCH(K$1,'Member Census'!$B$22:$BC$22,FALSE)))="",IF(AND(TRIM($E479)&lt;&gt;"",$D479&gt;1),K478,""),INDEX('Member Census'!$B$23:$BC$1401,MATCH($A479,'Member Census'!$A$23:$A$1401,FALSE),MATCH(K$1,'Member Census'!$B$22:$BC$22,FALSE)))),5)</f>
        <v/>
      </c>
      <c r="L479" s="7" t="str">
        <f t="shared" si="31"/>
        <v/>
      </c>
      <c r="M479" s="7" t="str">
        <f>IF(TRIM($E479)&lt;&gt;"",TRIM(IF(TRIM(INDEX('Member Census'!$B$23:$BC$1401,MATCH($A479,'Member Census'!$A$23:$A$1401,FALSE),MATCH(M$1,'Member Census'!$B$22:$BC$22,FALSE)))="",IF(AND(TRIM($E479)&lt;&gt;"",$D479&gt;1),M478,"N"),INDEX('Member Census'!$B$23:$BC$1401,MATCH($A479,'Member Census'!$A$23:$A$1401,FALSE),MATCH(M$1,'Member Census'!$B$22:$BC$22,FALSE)))),"")</f>
        <v/>
      </c>
      <c r="N479" s="7"/>
      <c r="O479" s="7" t="str">
        <f>TRIM(IF(TRIM(INDEX('Member Census'!$B$23:$BC$1401,MATCH($A479,'Member Census'!$A$23:$A$1401,FALSE),MATCH(O$1,'Member Census'!$B$22:$BC$22,FALSE)))="",IF(AND(TRIM($E479)&lt;&gt;"",$D479&gt;1),O478,""),INDEX('Member Census'!$B$23:$BC$1401,MATCH($A479,'Member Census'!$A$23:$A$1401,FALSE),MATCH(O$1,'Member Census'!$B$22:$BC$22,FALSE))))</f>
        <v/>
      </c>
      <c r="P479" s="7" t="str">
        <f>TRIM(IF(TRIM(INDEX('Member Census'!$B$23:$BC$1401,MATCH($A479,'Member Census'!$A$23:$A$1401,FALSE),MATCH(P$1,'Member Census'!$B$22:$BC$22,FALSE)))="",IF(AND(TRIM($E479)&lt;&gt;"",$D479&gt;1),P478,""),INDEX('Member Census'!$B$23:$BC$1401,MATCH($A479,'Member Census'!$A$23:$A$1401,FALSE),MATCH(P$1,'Member Census'!$B$22:$BC$22,FALSE))))</f>
        <v/>
      </c>
      <c r="Q479" s="7"/>
    </row>
    <row r="480" spans="1:17" x14ac:dyDescent="0.3">
      <c r="A480" s="1">
        <f t="shared" si="29"/>
        <v>473</v>
      </c>
      <c r="B480" s="3"/>
      <c r="C480" s="7" t="str">
        <f t="shared" si="30"/>
        <v/>
      </c>
      <c r="D480" s="7" t="str">
        <f t="shared" si="28"/>
        <v/>
      </c>
      <c r="E480" s="9" t="str">
        <f>IF(TRIM(INDEX('Member Census'!$B$23:$BC$1401,MATCH($A480,'Member Census'!$A$23:$A$1401,FALSE),MATCH(E$1,'Member Census'!$B$22:$BC$22,FALSE)))="","",VLOOKUP(INDEX('Member Census'!$B$23:$BC$1401,MATCH($A480,'Member Census'!$A$23:$A$1401,FALSE),MATCH(E$1,'Member Census'!$B$22:$BC$22,FALSE)),Key!$A$2:$B$27,2,FALSE))</f>
        <v/>
      </c>
      <c r="F480" s="10" t="str">
        <f>IF(TRIM(INDEX('Member Census'!$B$23:$BC$1401,MATCH($A480,'Member Census'!$A$23:$A$1401,FALSE),MATCH(F$1,'Member Census'!$B$22:$BC$22,FALSE)))="","",TEXT(TRIM(INDEX('Member Census'!$B$23:$BC$1401,MATCH($A480,'Member Census'!$A$23:$A$1401,FALSE),MATCH(F$1,'Member Census'!$B$22:$BC$22,FALSE))),"mmddyyyy"))</f>
        <v/>
      </c>
      <c r="G480" s="7" t="str">
        <f>IF(TRIM($E480)&lt;&gt;"",IF($D480=1,IFERROR(VLOOKUP(INDEX('Member Census'!$B$23:$BC$1401,MATCH($A480,'Member Census'!$A$23:$A$1401,FALSE),MATCH(G$1,'Member Census'!$B$22:$BC$22,FALSE)),Key!$C$2:$F$29,4,FALSE),""),G479),"")</f>
        <v/>
      </c>
      <c r="H480" s="7" t="str">
        <f>IF(TRIM($E480)&lt;&gt;"",IF($D480=1,IF(TRIM(INDEX('Member Census'!$B$23:$BC$1401,MATCH($A480,'Member Census'!$A$23:$A$1401,FALSE),MATCH(H$1,'Member Census'!$B$22:$BC$22,FALSE)))="",$G480,IFERROR(VLOOKUP(INDEX('Member Census'!$B$23:$BC$1401,MATCH($A480,'Member Census'!$A$23:$A$1401,FALSE),MATCH(H$1,'Member Census'!$B$22:$BC$22,FALSE)),Key!$D$2:$F$29,3,FALSE),"")),H479),"")</f>
        <v/>
      </c>
      <c r="I480" s="7" t="str">
        <f>IF(TRIM(INDEX('Member Census'!$B$23:$BC$1401,MATCH($A480,'Member Census'!$A$23:$A$1401,FALSE),MATCH(I$1,'Member Census'!$B$22:$BC$22,FALSE)))="","",INDEX('Member Census'!$B$23:$BC$1401,MATCH($A480,'Member Census'!$A$23:$A$1401,FALSE),MATCH(I$1,'Member Census'!$B$22:$BC$22,FALSE)))</f>
        <v/>
      </c>
      <c r="J480" s="7"/>
      <c r="K480" s="7" t="str">
        <f>LEFT(TRIM(IF(TRIM(INDEX('Member Census'!$B$23:$BC$1401,MATCH($A480,'Member Census'!$A$23:$A$1401,FALSE),MATCH(K$1,'Member Census'!$B$22:$BC$22,FALSE)))="",IF(AND(TRIM($E480)&lt;&gt;"",$D480&gt;1),K479,""),INDEX('Member Census'!$B$23:$BC$1401,MATCH($A480,'Member Census'!$A$23:$A$1401,FALSE),MATCH(K$1,'Member Census'!$B$22:$BC$22,FALSE)))),5)</f>
        <v/>
      </c>
      <c r="L480" s="7" t="str">
        <f t="shared" si="31"/>
        <v/>
      </c>
      <c r="M480" s="7" t="str">
        <f>IF(TRIM($E480)&lt;&gt;"",TRIM(IF(TRIM(INDEX('Member Census'!$B$23:$BC$1401,MATCH($A480,'Member Census'!$A$23:$A$1401,FALSE),MATCH(M$1,'Member Census'!$B$22:$BC$22,FALSE)))="",IF(AND(TRIM($E480)&lt;&gt;"",$D480&gt;1),M479,"N"),INDEX('Member Census'!$B$23:$BC$1401,MATCH($A480,'Member Census'!$A$23:$A$1401,FALSE),MATCH(M$1,'Member Census'!$B$22:$BC$22,FALSE)))),"")</f>
        <v/>
      </c>
      <c r="N480" s="7"/>
      <c r="O480" s="7" t="str">
        <f>TRIM(IF(TRIM(INDEX('Member Census'!$B$23:$BC$1401,MATCH($A480,'Member Census'!$A$23:$A$1401,FALSE),MATCH(O$1,'Member Census'!$B$22:$BC$22,FALSE)))="",IF(AND(TRIM($E480)&lt;&gt;"",$D480&gt;1),O479,""),INDEX('Member Census'!$B$23:$BC$1401,MATCH($A480,'Member Census'!$A$23:$A$1401,FALSE),MATCH(O$1,'Member Census'!$B$22:$BC$22,FALSE))))</f>
        <v/>
      </c>
      <c r="P480" s="7" t="str">
        <f>TRIM(IF(TRIM(INDEX('Member Census'!$B$23:$BC$1401,MATCH($A480,'Member Census'!$A$23:$A$1401,FALSE),MATCH(P$1,'Member Census'!$B$22:$BC$22,FALSE)))="",IF(AND(TRIM($E480)&lt;&gt;"",$D480&gt;1),P479,""),INDEX('Member Census'!$B$23:$BC$1401,MATCH($A480,'Member Census'!$A$23:$A$1401,FALSE),MATCH(P$1,'Member Census'!$B$22:$BC$22,FALSE))))</f>
        <v/>
      </c>
      <c r="Q480" s="7"/>
    </row>
    <row r="481" spans="1:17" x14ac:dyDescent="0.3">
      <c r="A481" s="1">
        <f t="shared" si="29"/>
        <v>474</v>
      </c>
      <c r="B481" s="3"/>
      <c r="C481" s="7" t="str">
        <f t="shared" si="30"/>
        <v/>
      </c>
      <c r="D481" s="7" t="str">
        <f t="shared" si="28"/>
        <v/>
      </c>
      <c r="E481" s="9" t="str">
        <f>IF(TRIM(INDEX('Member Census'!$B$23:$BC$1401,MATCH($A481,'Member Census'!$A$23:$A$1401,FALSE),MATCH(E$1,'Member Census'!$B$22:$BC$22,FALSE)))="","",VLOOKUP(INDEX('Member Census'!$B$23:$BC$1401,MATCH($A481,'Member Census'!$A$23:$A$1401,FALSE),MATCH(E$1,'Member Census'!$B$22:$BC$22,FALSE)),Key!$A$2:$B$27,2,FALSE))</f>
        <v/>
      </c>
      <c r="F481" s="10" t="str">
        <f>IF(TRIM(INDEX('Member Census'!$B$23:$BC$1401,MATCH($A481,'Member Census'!$A$23:$A$1401,FALSE),MATCH(F$1,'Member Census'!$B$22:$BC$22,FALSE)))="","",TEXT(TRIM(INDEX('Member Census'!$B$23:$BC$1401,MATCH($A481,'Member Census'!$A$23:$A$1401,FALSE),MATCH(F$1,'Member Census'!$B$22:$BC$22,FALSE))),"mmddyyyy"))</f>
        <v/>
      </c>
      <c r="G481" s="7" t="str">
        <f>IF(TRIM($E481)&lt;&gt;"",IF($D481=1,IFERROR(VLOOKUP(INDEX('Member Census'!$B$23:$BC$1401,MATCH($A481,'Member Census'!$A$23:$A$1401,FALSE),MATCH(G$1,'Member Census'!$B$22:$BC$22,FALSE)),Key!$C$2:$F$29,4,FALSE),""),G480),"")</f>
        <v/>
      </c>
      <c r="H481" s="7" t="str">
        <f>IF(TRIM($E481)&lt;&gt;"",IF($D481=1,IF(TRIM(INDEX('Member Census'!$B$23:$BC$1401,MATCH($A481,'Member Census'!$A$23:$A$1401,FALSE),MATCH(H$1,'Member Census'!$B$22:$BC$22,FALSE)))="",$G481,IFERROR(VLOOKUP(INDEX('Member Census'!$B$23:$BC$1401,MATCH($A481,'Member Census'!$A$23:$A$1401,FALSE),MATCH(H$1,'Member Census'!$B$22:$BC$22,FALSE)),Key!$D$2:$F$29,3,FALSE),"")),H480),"")</f>
        <v/>
      </c>
      <c r="I481" s="7" t="str">
        <f>IF(TRIM(INDEX('Member Census'!$B$23:$BC$1401,MATCH($A481,'Member Census'!$A$23:$A$1401,FALSE),MATCH(I$1,'Member Census'!$B$22:$BC$22,FALSE)))="","",INDEX('Member Census'!$B$23:$BC$1401,MATCH($A481,'Member Census'!$A$23:$A$1401,FALSE),MATCH(I$1,'Member Census'!$B$22:$BC$22,FALSE)))</f>
        <v/>
      </c>
      <c r="J481" s="7"/>
      <c r="K481" s="7" t="str">
        <f>LEFT(TRIM(IF(TRIM(INDEX('Member Census'!$B$23:$BC$1401,MATCH($A481,'Member Census'!$A$23:$A$1401,FALSE),MATCH(K$1,'Member Census'!$B$22:$BC$22,FALSE)))="",IF(AND(TRIM($E481)&lt;&gt;"",$D481&gt;1),K480,""),INDEX('Member Census'!$B$23:$BC$1401,MATCH($A481,'Member Census'!$A$23:$A$1401,FALSE),MATCH(K$1,'Member Census'!$B$22:$BC$22,FALSE)))),5)</f>
        <v/>
      </c>
      <c r="L481" s="7" t="str">
        <f t="shared" si="31"/>
        <v/>
      </c>
      <c r="M481" s="7" t="str">
        <f>IF(TRIM($E481)&lt;&gt;"",TRIM(IF(TRIM(INDEX('Member Census'!$B$23:$BC$1401,MATCH($A481,'Member Census'!$A$23:$A$1401,FALSE),MATCH(M$1,'Member Census'!$B$22:$BC$22,FALSE)))="",IF(AND(TRIM($E481)&lt;&gt;"",$D481&gt;1),M480,"N"),INDEX('Member Census'!$B$23:$BC$1401,MATCH($A481,'Member Census'!$A$23:$A$1401,FALSE),MATCH(M$1,'Member Census'!$B$22:$BC$22,FALSE)))),"")</f>
        <v/>
      </c>
      <c r="N481" s="7"/>
      <c r="O481" s="7" t="str">
        <f>TRIM(IF(TRIM(INDEX('Member Census'!$B$23:$BC$1401,MATCH($A481,'Member Census'!$A$23:$A$1401,FALSE),MATCH(O$1,'Member Census'!$B$22:$BC$22,FALSE)))="",IF(AND(TRIM($E481)&lt;&gt;"",$D481&gt;1),O480,""),INDEX('Member Census'!$B$23:$BC$1401,MATCH($A481,'Member Census'!$A$23:$A$1401,FALSE),MATCH(O$1,'Member Census'!$B$22:$BC$22,FALSE))))</f>
        <v/>
      </c>
      <c r="P481" s="7" t="str">
        <f>TRIM(IF(TRIM(INDEX('Member Census'!$B$23:$BC$1401,MATCH($A481,'Member Census'!$A$23:$A$1401,FALSE),MATCH(P$1,'Member Census'!$B$22:$BC$22,FALSE)))="",IF(AND(TRIM($E481)&lt;&gt;"",$D481&gt;1),P480,""),INDEX('Member Census'!$B$23:$BC$1401,MATCH($A481,'Member Census'!$A$23:$A$1401,FALSE),MATCH(P$1,'Member Census'!$B$22:$BC$22,FALSE))))</f>
        <v/>
      </c>
      <c r="Q481" s="7"/>
    </row>
    <row r="482" spans="1:17" x14ac:dyDescent="0.3">
      <c r="A482" s="1">
        <f t="shared" si="29"/>
        <v>475</v>
      </c>
      <c r="B482" s="3"/>
      <c r="C482" s="7" t="str">
        <f t="shared" si="30"/>
        <v/>
      </c>
      <c r="D482" s="7" t="str">
        <f t="shared" si="28"/>
        <v/>
      </c>
      <c r="E482" s="9" t="str">
        <f>IF(TRIM(INDEX('Member Census'!$B$23:$BC$1401,MATCH($A482,'Member Census'!$A$23:$A$1401,FALSE),MATCH(E$1,'Member Census'!$B$22:$BC$22,FALSE)))="","",VLOOKUP(INDEX('Member Census'!$B$23:$BC$1401,MATCH($A482,'Member Census'!$A$23:$A$1401,FALSE),MATCH(E$1,'Member Census'!$B$22:$BC$22,FALSE)),Key!$A$2:$B$27,2,FALSE))</f>
        <v/>
      </c>
      <c r="F482" s="10" t="str">
        <f>IF(TRIM(INDEX('Member Census'!$B$23:$BC$1401,MATCH($A482,'Member Census'!$A$23:$A$1401,FALSE),MATCH(F$1,'Member Census'!$B$22:$BC$22,FALSE)))="","",TEXT(TRIM(INDEX('Member Census'!$B$23:$BC$1401,MATCH($A482,'Member Census'!$A$23:$A$1401,FALSE),MATCH(F$1,'Member Census'!$B$22:$BC$22,FALSE))),"mmddyyyy"))</f>
        <v/>
      </c>
      <c r="G482" s="7" t="str">
        <f>IF(TRIM($E482)&lt;&gt;"",IF($D482=1,IFERROR(VLOOKUP(INDEX('Member Census'!$B$23:$BC$1401,MATCH($A482,'Member Census'!$A$23:$A$1401,FALSE),MATCH(G$1,'Member Census'!$B$22:$BC$22,FALSE)),Key!$C$2:$F$29,4,FALSE),""),G481),"")</f>
        <v/>
      </c>
      <c r="H482" s="7" t="str">
        <f>IF(TRIM($E482)&lt;&gt;"",IF($D482=1,IF(TRIM(INDEX('Member Census'!$B$23:$BC$1401,MATCH($A482,'Member Census'!$A$23:$A$1401,FALSE),MATCH(H$1,'Member Census'!$B$22:$BC$22,FALSE)))="",$G482,IFERROR(VLOOKUP(INDEX('Member Census'!$B$23:$BC$1401,MATCH($A482,'Member Census'!$A$23:$A$1401,FALSE),MATCH(H$1,'Member Census'!$B$22:$BC$22,FALSE)),Key!$D$2:$F$29,3,FALSE),"")),H481),"")</f>
        <v/>
      </c>
      <c r="I482" s="7" t="str">
        <f>IF(TRIM(INDEX('Member Census'!$B$23:$BC$1401,MATCH($A482,'Member Census'!$A$23:$A$1401,FALSE),MATCH(I$1,'Member Census'!$B$22:$BC$22,FALSE)))="","",INDEX('Member Census'!$B$23:$BC$1401,MATCH($A482,'Member Census'!$A$23:$A$1401,FALSE),MATCH(I$1,'Member Census'!$B$22:$BC$22,FALSE)))</f>
        <v/>
      </c>
      <c r="J482" s="7"/>
      <c r="K482" s="7" t="str">
        <f>LEFT(TRIM(IF(TRIM(INDEX('Member Census'!$B$23:$BC$1401,MATCH($A482,'Member Census'!$A$23:$A$1401,FALSE),MATCH(K$1,'Member Census'!$B$22:$BC$22,FALSE)))="",IF(AND(TRIM($E482)&lt;&gt;"",$D482&gt;1),K481,""),INDEX('Member Census'!$B$23:$BC$1401,MATCH($A482,'Member Census'!$A$23:$A$1401,FALSE),MATCH(K$1,'Member Census'!$B$22:$BC$22,FALSE)))),5)</f>
        <v/>
      </c>
      <c r="L482" s="7" t="str">
        <f t="shared" si="31"/>
        <v/>
      </c>
      <c r="M482" s="7" t="str">
        <f>IF(TRIM($E482)&lt;&gt;"",TRIM(IF(TRIM(INDEX('Member Census'!$B$23:$BC$1401,MATCH($A482,'Member Census'!$A$23:$A$1401,FALSE),MATCH(M$1,'Member Census'!$B$22:$BC$22,FALSE)))="",IF(AND(TRIM($E482)&lt;&gt;"",$D482&gt;1),M481,"N"),INDEX('Member Census'!$B$23:$BC$1401,MATCH($A482,'Member Census'!$A$23:$A$1401,FALSE),MATCH(M$1,'Member Census'!$B$22:$BC$22,FALSE)))),"")</f>
        <v/>
      </c>
      <c r="N482" s="7"/>
      <c r="O482" s="7" t="str">
        <f>TRIM(IF(TRIM(INDEX('Member Census'!$B$23:$BC$1401,MATCH($A482,'Member Census'!$A$23:$A$1401,FALSE),MATCH(O$1,'Member Census'!$B$22:$BC$22,FALSE)))="",IF(AND(TRIM($E482)&lt;&gt;"",$D482&gt;1),O481,""),INDEX('Member Census'!$B$23:$BC$1401,MATCH($A482,'Member Census'!$A$23:$A$1401,FALSE),MATCH(O$1,'Member Census'!$B$22:$BC$22,FALSE))))</f>
        <v/>
      </c>
      <c r="P482" s="7" t="str">
        <f>TRIM(IF(TRIM(INDEX('Member Census'!$B$23:$BC$1401,MATCH($A482,'Member Census'!$A$23:$A$1401,FALSE),MATCH(P$1,'Member Census'!$B$22:$BC$22,FALSE)))="",IF(AND(TRIM($E482)&lt;&gt;"",$D482&gt;1),P481,""),INDEX('Member Census'!$B$23:$BC$1401,MATCH($A482,'Member Census'!$A$23:$A$1401,FALSE),MATCH(P$1,'Member Census'!$B$22:$BC$22,FALSE))))</f>
        <v/>
      </c>
      <c r="Q482" s="7"/>
    </row>
    <row r="483" spans="1:17" x14ac:dyDescent="0.3">
      <c r="A483" s="1">
        <f t="shared" si="29"/>
        <v>476</v>
      </c>
      <c r="B483" s="3"/>
      <c r="C483" s="7" t="str">
        <f t="shared" si="30"/>
        <v/>
      </c>
      <c r="D483" s="7" t="str">
        <f t="shared" si="28"/>
        <v/>
      </c>
      <c r="E483" s="9" t="str">
        <f>IF(TRIM(INDEX('Member Census'!$B$23:$BC$1401,MATCH($A483,'Member Census'!$A$23:$A$1401,FALSE),MATCH(E$1,'Member Census'!$B$22:$BC$22,FALSE)))="","",VLOOKUP(INDEX('Member Census'!$B$23:$BC$1401,MATCH($A483,'Member Census'!$A$23:$A$1401,FALSE),MATCH(E$1,'Member Census'!$B$22:$BC$22,FALSE)),Key!$A$2:$B$27,2,FALSE))</f>
        <v/>
      </c>
      <c r="F483" s="10" t="str">
        <f>IF(TRIM(INDEX('Member Census'!$B$23:$BC$1401,MATCH($A483,'Member Census'!$A$23:$A$1401,FALSE),MATCH(F$1,'Member Census'!$B$22:$BC$22,FALSE)))="","",TEXT(TRIM(INDEX('Member Census'!$B$23:$BC$1401,MATCH($A483,'Member Census'!$A$23:$A$1401,FALSE),MATCH(F$1,'Member Census'!$B$22:$BC$22,FALSE))),"mmddyyyy"))</f>
        <v/>
      </c>
      <c r="G483" s="7" t="str">
        <f>IF(TRIM($E483)&lt;&gt;"",IF($D483=1,IFERROR(VLOOKUP(INDEX('Member Census'!$B$23:$BC$1401,MATCH($A483,'Member Census'!$A$23:$A$1401,FALSE),MATCH(G$1,'Member Census'!$B$22:$BC$22,FALSE)),Key!$C$2:$F$29,4,FALSE),""),G482),"")</f>
        <v/>
      </c>
      <c r="H483" s="7" t="str">
        <f>IF(TRIM($E483)&lt;&gt;"",IF($D483=1,IF(TRIM(INDEX('Member Census'!$B$23:$BC$1401,MATCH($A483,'Member Census'!$A$23:$A$1401,FALSE),MATCH(H$1,'Member Census'!$B$22:$BC$22,FALSE)))="",$G483,IFERROR(VLOOKUP(INDEX('Member Census'!$B$23:$BC$1401,MATCH($A483,'Member Census'!$A$23:$A$1401,FALSE),MATCH(H$1,'Member Census'!$B$22:$BC$22,FALSE)),Key!$D$2:$F$29,3,FALSE),"")),H482),"")</f>
        <v/>
      </c>
      <c r="I483" s="7" t="str">
        <f>IF(TRIM(INDEX('Member Census'!$B$23:$BC$1401,MATCH($A483,'Member Census'!$A$23:$A$1401,FALSE),MATCH(I$1,'Member Census'!$B$22:$BC$22,FALSE)))="","",INDEX('Member Census'!$B$23:$BC$1401,MATCH($A483,'Member Census'!$A$23:$A$1401,FALSE),MATCH(I$1,'Member Census'!$B$22:$BC$22,FALSE)))</f>
        <v/>
      </c>
      <c r="J483" s="7"/>
      <c r="K483" s="7" t="str">
        <f>LEFT(TRIM(IF(TRIM(INDEX('Member Census'!$B$23:$BC$1401,MATCH($A483,'Member Census'!$A$23:$A$1401,FALSE),MATCH(K$1,'Member Census'!$B$22:$BC$22,FALSE)))="",IF(AND(TRIM($E483)&lt;&gt;"",$D483&gt;1),K482,""),INDEX('Member Census'!$B$23:$BC$1401,MATCH($A483,'Member Census'!$A$23:$A$1401,FALSE),MATCH(K$1,'Member Census'!$B$22:$BC$22,FALSE)))),5)</f>
        <v/>
      </c>
      <c r="L483" s="7" t="str">
        <f t="shared" si="31"/>
        <v/>
      </c>
      <c r="M483" s="7" t="str">
        <f>IF(TRIM($E483)&lt;&gt;"",TRIM(IF(TRIM(INDEX('Member Census'!$B$23:$BC$1401,MATCH($A483,'Member Census'!$A$23:$A$1401,FALSE),MATCH(M$1,'Member Census'!$B$22:$BC$22,FALSE)))="",IF(AND(TRIM($E483)&lt;&gt;"",$D483&gt;1),M482,"N"),INDEX('Member Census'!$B$23:$BC$1401,MATCH($A483,'Member Census'!$A$23:$A$1401,FALSE),MATCH(M$1,'Member Census'!$B$22:$BC$22,FALSE)))),"")</f>
        <v/>
      </c>
      <c r="N483" s="7"/>
      <c r="O483" s="7" t="str">
        <f>TRIM(IF(TRIM(INDEX('Member Census'!$B$23:$BC$1401,MATCH($A483,'Member Census'!$A$23:$A$1401,FALSE),MATCH(O$1,'Member Census'!$B$22:$BC$22,FALSE)))="",IF(AND(TRIM($E483)&lt;&gt;"",$D483&gt;1),O482,""),INDEX('Member Census'!$B$23:$BC$1401,MATCH($A483,'Member Census'!$A$23:$A$1401,FALSE),MATCH(O$1,'Member Census'!$B$22:$BC$22,FALSE))))</f>
        <v/>
      </c>
      <c r="P483" s="7" t="str">
        <f>TRIM(IF(TRIM(INDEX('Member Census'!$B$23:$BC$1401,MATCH($A483,'Member Census'!$A$23:$A$1401,FALSE),MATCH(P$1,'Member Census'!$B$22:$BC$22,FALSE)))="",IF(AND(TRIM($E483)&lt;&gt;"",$D483&gt;1),P482,""),INDEX('Member Census'!$B$23:$BC$1401,MATCH($A483,'Member Census'!$A$23:$A$1401,FALSE),MATCH(P$1,'Member Census'!$B$22:$BC$22,FALSE))))</f>
        <v/>
      </c>
      <c r="Q483" s="7"/>
    </row>
    <row r="484" spans="1:17" x14ac:dyDescent="0.3">
      <c r="A484" s="1">
        <f t="shared" si="29"/>
        <v>477</v>
      </c>
      <c r="B484" s="3"/>
      <c r="C484" s="7" t="str">
        <f t="shared" si="30"/>
        <v/>
      </c>
      <c r="D484" s="7" t="str">
        <f t="shared" si="28"/>
        <v/>
      </c>
      <c r="E484" s="9" t="str">
        <f>IF(TRIM(INDEX('Member Census'!$B$23:$BC$1401,MATCH($A484,'Member Census'!$A$23:$A$1401,FALSE),MATCH(E$1,'Member Census'!$B$22:$BC$22,FALSE)))="","",VLOOKUP(INDEX('Member Census'!$B$23:$BC$1401,MATCH($A484,'Member Census'!$A$23:$A$1401,FALSE),MATCH(E$1,'Member Census'!$B$22:$BC$22,FALSE)),Key!$A$2:$B$27,2,FALSE))</f>
        <v/>
      </c>
      <c r="F484" s="10" t="str">
        <f>IF(TRIM(INDEX('Member Census'!$B$23:$BC$1401,MATCH($A484,'Member Census'!$A$23:$A$1401,FALSE),MATCH(F$1,'Member Census'!$B$22:$BC$22,FALSE)))="","",TEXT(TRIM(INDEX('Member Census'!$B$23:$BC$1401,MATCH($A484,'Member Census'!$A$23:$A$1401,FALSE),MATCH(F$1,'Member Census'!$B$22:$BC$22,FALSE))),"mmddyyyy"))</f>
        <v/>
      </c>
      <c r="G484" s="7" t="str">
        <f>IF(TRIM($E484)&lt;&gt;"",IF($D484=1,IFERROR(VLOOKUP(INDEX('Member Census'!$B$23:$BC$1401,MATCH($A484,'Member Census'!$A$23:$A$1401,FALSE),MATCH(G$1,'Member Census'!$B$22:$BC$22,FALSE)),Key!$C$2:$F$29,4,FALSE),""),G483),"")</f>
        <v/>
      </c>
      <c r="H484" s="7" t="str">
        <f>IF(TRIM($E484)&lt;&gt;"",IF($D484=1,IF(TRIM(INDEX('Member Census'!$B$23:$BC$1401,MATCH($A484,'Member Census'!$A$23:$A$1401,FALSE),MATCH(H$1,'Member Census'!$B$22:$BC$22,FALSE)))="",$G484,IFERROR(VLOOKUP(INDEX('Member Census'!$B$23:$BC$1401,MATCH($A484,'Member Census'!$A$23:$A$1401,FALSE),MATCH(H$1,'Member Census'!$B$22:$BC$22,FALSE)),Key!$D$2:$F$29,3,FALSE),"")),H483),"")</f>
        <v/>
      </c>
      <c r="I484" s="7" t="str">
        <f>IF(TRIM(INDEX('Member Census'!$B$23:$BC$1401,MATCH($A484,'Member Census'!$A$23:$A$1401,FALSE),MATCH(I$1,'Member Census'!$B$22:$BC$22,FALSE)))="","",INDEX('Member Census'!$B$23:$BC$1401,MATCH($A484,'Member Census'!$A$23:$A$1401,FALSE),MATCH(I$1,'Member Census'!$B$22:$BC$22,FALSE)))</f>
        <v/>
      </c>
      <c r="J484" s="7"/>
      <c r="K484" s="7" t="str">
        <f>LEFT(TRIM(IF(TRIM(INDEX('Member Census'!$B$23:$BC$1401,MATCH($A484,'Member Census'!$A$23:$A$1401,FALSE),MATCH(K$1,'Member Census'!$B$22:$BC$22,FALSE)))="",IF(AND(TRIM($E484)&lt;&gt;"",$D484&gt;1),K483,""),INDEX('Member Census'!$B$23:$BC$1401,MATCH($A484,'Member Census'!$A$23:$A$1401,FALSE),MATCH(K$1,'Member Census'!$B$22:$BC$22,FALSE)))),5)</f>
        <v/>
      </c>
      <c r="L484" s="7" t="str">
        <f t="shared" si="31"/>
        <v/>
      </c>
      <c r="M484" s="7" t="str">
        <f>IF(TRIM($E484)&lt;&gt;"",TRIM(IF(TRIM(INDEX('Member Census'!$B$23:$BC$1401,MATCH($A484,'Member Census'!$A$23:$A$1401,FALSE),MATCH(M$1,'Member Census'!$B$22:$BC$22,FALSE)))="",IF(AND(TRIM($E484)&lt;&gt;"",$D484&gt;1),M483,"N"),INDEX('Member Census'!$B$23:$BC$1401,MATCH($A484,'Member Census'!$A$23:$A$1401,FALSE),MATCH(M$1,'Member Census'!$B$22:$BC$22,FALSE)))),"")</f>
        <v/>
      </c>
      <c r="N484" s="7"/>
      <c r="O484" s="7" t="str">
        <f>TRIM(IF(TRIM(INDEX('Member Census'!$B$23:$BC$1401,MATCH($A484,'Member Census'!$A$23:$A$1401,FALSE),MATCH(O$1,'Member Census'!$B$22:$BC$22,FALSE)))="",IF(AND(TRIM($E484)&lt;&gt;"",$D484&gt;1),O483,""),INDEX('Member Census'!$B$23:$BC$1401,MATCH($A484,'Member Census'!$A$23:$A$1401,FALSE),MATCH(O$1,'Member Census'!$B$22:$BC$22,FALSE))))</f>
        <v/>
      </c>
      <c r="P484" s="7" t="str">
        <f>TRIM(IF(TRIM(INDEX('Member Census'!$B$23:$BC$1401,MATCH($A484,'Member Census'!$A$23:$A$1401,FALSE),MATCH(P$1,'Member Census'!$B$22:$BC$22,FALSE)))="",IF(AND(TRIM($E484)&lt;&gt;"",$D484&gt;1),P483,""),INDEX('Member Census'!$B$23:$BC$1401,MATCH($A484,'Member Census'!$A$23:$A$1401,FALSE),MATCH(P$1,'Member Census'!$B$22:$BC$22,FALSE))))</f>
        <v/>
      </c>
      <c r="Q484" s="7"/>
    </row>
    <row r="485" spans="1:17" x14ac:dyDescent="0.3">
      <c r="A485" s="1">
        <f t="shared" si="29"/>
        <v>478</v>
      </c>
      <c r="B485" s="3"/>
      <c r="C485" s="7" t="str">
        <f t="shared" si="30"/>
        <v/>
      </c>
      <c r="D485" s="7" t="str">
        <f t="shared" si="28"/>
        <v/>
      </c>
      <c r="E485" s="9" t="str">
        <f>IF(TRIM(INDEX('Member Census'!$B$23:$BC$1401,MATCH($A485,'Member Census'!$A$23:$A$1401,FALSE),MATCH(E$1,'Member Census'!$B$22:$BC$22,FALSE)))="","",VLOOKUP(INDEX('Member Census'!$B$23:$BC$1401,MATCH($A485,'Member Census'!$A$23:$A$1401,FALSE),MATCH(E$1,'Member Census'!$B$22:$BC$22,FALSE)),Key!$A$2:$B$27,2,FALSE))</f>
        <v/>
      </c>
      <c r="F485" s="10" t="str">
        <f>IF(TRIM(INDEX('Member Census'!$B$23:$BC$1401,MATCH($A485,'Member Census'!$A$23:$A$1401,FALSE),MATCH(F$1,'Member Census'!$B$22:$BC$22,FALSE)))="","",TEXT(TRIM(INDEX('Member Census'!$B$23:$BC$1401,MATCH($A485,'Member Census'!$A$23:$A$1401,FALSE),MATCH(F$1,'Member Census'!$B$22:$BC$22,FALSE))),"mmddyyyy"))</f>
        <v/>
      </c>
      <c r="G485" s="7" t="str">
        <f>IF(TRIM($E485)&lt;&gt;"",IF($D485=1,IFERROR(VLOOKUP(INDEX('Member Census'!$B$23:$BC$1401,MATCH($A485,'Member Census'!$A$23:$A$1401,FALSE),MATCH(G$1,'Member Census'!$B$22:$BC$22,FALSE)),Key!$C$2:$F$29,4,FALSE),""),G484),"")</f>
        <v/>
      </c>
      <c r="H485" s="7" t="str">
        <f>IF(TRIM($E485)&lt;&gt;"",IF($D485=1,IF(TRIM(INDEX('Member Census'!$B$23:$BC$1401,MATCH($A485,'Member Census'!$A$23:$A$1401,FALSE),MATCH(H$1,'Member Census'!$B$22:$BC$22,FALSE)))="",$G485,IFERROR(VLOOKUP(INDEX('Member Census'!$B$23:$BC$1401,MATCH($A485,'Member Census'!$A$23:$A$1401,FALSE),MATCH(H$1,'Member Census'!$B$22:$BC$22,FALSE)),Key!$D$2:$F$29,3,FALSE),"")),H484),"")</f>
        <v/>
      </c>
      <c r="I485" s="7" t="str">
        <f>IF(TRIM(INDEX('Member Census'!$B$23:$BC$1401,MATCH($A485,'Member Census'!$A$23:$A$1401,FALSE),MATCH(I$1,'Member Census'!$B$22:$BC$22,FALSE)))="","",INDEX('Member Census'!$B$23:$BC$1401,MATCH($A485,'Member Census'!$A$23:$A$1401,FALSE),MATCH(I$1,'Member Census'!$B$22:$BC$22,FALSE)))</f>
        <v/>
      </c>
      <c r="J485" s="7"/>
      <c r="K485" s="7" t="str">
        <f>LEFT(TRIM(IF(TRIM(INDEX('Member Census'!$B$23:$BC$1401,MATCH($A485,'Member Census'!$A$23:$A$1401,FALSE),MATCH(K$1,'Member Census'!$B$22:$BC$22,FALSE)))="",IF(AND(TRIM($E485)&lt;&gt;"",$D485&gt;1),K484,""),INDEX('Member Census'!$B$23:$BC$1401,MATCH($A485,'Member Census'!$A$23:$A$1401,FALSE),MATCH(K$1,'Member Census'!$B$22:$BC$22,FALSE)))),5)</f>
        <v/>
      </c>
      <c r="L485" s="7" t="str">
        <f t="shared" si="31"/>
        <v/>
      </c>
      <c r="M485" s="7" t="str">
        <f>IF(TRIM($E485)&lt;&gt;"",TRIM(IF(TRIM(INDEX('Member Census'!$B$23:$BC$1401,MATCH($A485,'Member Census'!$A$23:$A$1401,FALSE),MATCH(M$1,'Member Census'!$B$22:$BC$22,FALSE)))="",IF(AND(TRIM($E485)&lt;&gt;"",$D485&gt;1),M484,"N"),INDEX('Member Census'!$B$23:$BC$1401,MATCH($A485,'Member Census'!$A$23:$A$1401,FALSE),MATCH(M$1,'Member Census'!$B$22:$BC$22,FALSE)))),"")</f>
        <v/>
      </c>
      <c r="N485" s="7"/>
      <c r="O485" s="7" t="str">
        <f>TRIM(IF(TRIM(INDEX('Member Census'!$B$23:$BC$1401,MATCH($A485,'Member Census'!$A$23:$A$1401,FALSE),MATCH(O$1,'Member Census'!$B$22:$BC$22,FALSE)))="",IF(AND(TRIM($E485)&lt;&gt;"",$D485&gt;1),O484,""),INDEX('Member Census'!$B$23:$BC$1401,MATCH($A485,'Member Census'!$A$23:$A$1401,FALSE),MATCH(O$1,'Member Census'!$B$22:$BC$22,FALSE))))</f>
        <v/>
      </c>
      <c r="P485" s="7" t="str">
        <f>TRIM(IF(TRIM(INDEX('Member Census'!$B$23:$BC$1401,MATCH($A485,'Member Census'!$A$23:$A$1401,FALSE),MATCH(P$1,'Member Census'!$B$22:$BC$22,FALSE)))="",IF(AND(TRIM($E485)&lt;&gt;"",$D485&gt;1),P484,""),INDEX('Member Census'!$B$23:$BC$1401,MATCH($A485,'Member Census'!$A$23:$A$1401,FALSE),MATCH(P$1,'Member Census'!$B$22:$BC$22,FALSE))))</f>
        <v/>
      </c>
      <c r="Q485" s="7"/>
    </row>
    <row r="486" spans="1:17" x14ac:dyDescent="0.3">
      <c r="A486" s="1">
        <f t="shared" si="29"/>
        <v>479</v>
      </c>
      <c r="B486" s="3"/>
      <c r="C486" s="7" t="str">
        <f t="shared" si="30"/>
        <v/>
      </c>
      <c r="D486" s="7" t="str">
        <f t="shared" si="28"/>
        <v/>
      </c>
      <c r="E486" s="9" t="str">
        <f>IF(TRIM(INDEX('Member Census'!$B$23:$BC$1401,MATCH($A486,'Member Census'!$A$23:$A$1401,FALSE),MATCH(E$1,'Member Census'!$B$22:$BC$22,FALSE)))="","",VLOOKUP(INDEX('Member Census'!$B$23:$BC$1401,MATCH($A486,'Member Census'!$A$23:$A$1401,FALSE),MATCH(E$1,'Member Census'!$B$22:$BC$22,FALSE)),Key!$A$2:$B$27,2,FALSE))</f>
        <v/>
      </c>
      <c r="F486" s="10" t="str">
        <f>IF(TRIM(INDEX('Member Census'!$B$23:$BC$1401,MATCH($A486,'Member Census'!$A$23:$A$1401,FALSE),MATCH(F$1,'Member Census'!$B$22:$BC$22,FALSE)))="","",TEXT(TRIM(INDEX('Member Census'!$B$23:$BC$1401,MATCH($A486,'Member Census'!$A$23:$A$1401,FALSE),MATCH(F$1,'Member Census'!$B$22:$BC$22,FALSE))),"mmddyyyy"))</f>
        <v/>
      </c>
      <c r="G486" s="7" t="str">
        <f>IF(TRIM($E486)&lt;&gt;"",IF($D486=1,IFERROR(VLOOKUP(INDEX('Member Census'!$B$23:$BC$1401,MATCH($A486,'Member Census'!$A$23:$A$1401,FALSE),MATCH(G$1,'Member Census'!$B$22:$BC$22,FALSE)),Key!$C$2:$F$29,4,FALSE),""),G485),"")</f>
        <v/>
      </c>
      <c r="H486" s="7" t="str">
        <f>IF(TRIM($E486)&lt;&gt;"",IF($D486=1,IF(TRIM(INDEX('Member Census'!$B$23:$BC$1401,MATCH($A486,'Member Census'!$A$23:$A$1401,FALSE),MATCH(H$1,'Member Census'!$B$22:$BC$22,FALSE)))="",$G486,IFERROR(VLOOKUP(INDEX('Member Census'!$B$23:$BC$1401,MATCH($A486,'Member Census'!$A$23:$A$1401,FALSE),MATCH(H$1,'Member Census'!$B$22:$BC$22,FALSE)),Key!$D$2:$F$29,3,FALSE),"")),H485),"")</f>
        <v/>
      </c>
      <c r="I486" s="7" t="str">
        <f>IF(TRIM(INDEX('Member Census'!$B$23:$BC$1401,MATCH($A486,'Member Census'!$A$23:$A$1401,FALSE),MATCH(I$1,'Member Census'!$B$22:$BC$22,FALSE)))="","",INDEX('Member Census'!$B$23:$BC$1401,MATCH($A486,'Member Census'!$A$23:$A$1401,FALSE),MATCH(I$1,'Member Census'!$B$22:$BC$22,FALSE)))</f>
        <v/>
      </c>
      <c r="J486" s="7"/>
      <c r="K486" s="7" t="str">
        <f>LEFT(TRIM(IF(TRIM(INDEX('Member Census'!$B$23:$BC$1401,MATCH($A486,'Member Census'!$A$23:$A$1401,FALSE),MATCH(K$1,'Member Census'!$B$22:$BC$22,FALSE)))="",IF(AND(TRIM($E486)&lt;&gt;"",$D486&gt;1),K485,""),INDEX('Member Census'!$B$23:$BC$1401,MATCH($A486,'Member Census'!$A$23:$A$1401,FALSE),MATCH(K$1,'Member Census'!$B$22:$BC$22,FALSE)))),5)</f>
        <v/>
      </c>
      <c r="L486" s="7" t="str">
        <f t="shared" si="31"/>
        <v/>
      </c>
      <c r="M486" s="7" t="str">
        <f>IF(TRIM($E486)&lt;&gt;"",TRIM(IF(TRIM(INDEX('Member Census'!$B$23:$BC$1401,MATCH($A486,'Member Census'!$A$23:$A$1401,FALSE),MATCH(M$1,'Member Census'!$B$22:$BC$22,FALSE)))="",IF(AND(TRIM($E486)&lt;&gt;"",$D486&gt;1),M485,"N"),INDEX('Member Census'!$B$23:$BC$1401,MATCH($A486,'Member Census'!$A$23:$A$1401,FALSE),MATCH(M$1,'Member Census'!$B$22:$BC$22,FALSE)))),"")</f>
        <v/>
      </c>
      <c r="N486" s="7"/>
      <c r="O486" s="7" t="str">
        <f>TRIM(IF(TRIM(INDEX('Member Census'!$B$23:$BC$1401,MATCH($A486,'Member Census'!$A$23:$A$1401,FALSE),MATCH(O$1,'Member Census'!$B$22:$BC$22,FALSE)))="",IF(AND(TRIM($E486)&lt;&gt;"",$D486&gt;1),O485,""),INDEX('Member Census'!$B$23:$BC$1401,MATCH($A486,'Member Census'!$A$23:$A$1401,FALSE),MATCH(O$1,'Member Census'!$B$22:$BC$22,FALSE))))</f>
        <v/>
      </c>
      <c r="P486" s="7" t="str">
        <f>TRIM(IF(TRIM(INDEX('Member Census'!$B$23:$BC$1401,MATCH($A486,'Member Census'!$A$23:$A$1401,FALSE),MATCH(P$1,'Member Census'!$B$22:$BC$22,FALSE)))="",IF(AND(TRIM($E486)&lt;&gt;"",$D486&gt;1),P485,""),INDEX('Member Census'!$B$23:$BC$1401,MATCH($A486,'Member Census'!$A$23:$A$1401,FALSE),MATCH(P$1,'Member Census'!$B$22:$BC$22,FALSE))))</f>
        <v/>
      </c>
      <c r="Q486" s="7"/>
    </row>
    <row r="487" spans="1:17" x14ac:dyDescent="0.3">
      <c r="A487" s="1">
        <f t="shared" si="29"/>
        <v>480</v>
      </c>
      <c r="B487" s="3"/>
      <c r="C487" s="7" t="str">
        <f t="shared" si="30"/>
        <v/>
      </c>
      <c r="D487" s="7" t="str">
        <f t="shared" si="28"/>
        <v/>
      </c>
      <c r="E487" s="9" t="str">
        <f>IF(TRIM(INDEX('Member Census'!$B$23:$BC$1401,MATCH($A487,'Member Census'!$A$23:$A$1401,FALSE),MATCH(E$1,'Member Census'!$B$22:$BC$22,FALSE)))="","",VLOOKUP(INDEX('Member Census'!$B$23:$BC$1401,MATCH($A487,'Member Census'!$A$23:$A$1401,FALSE),MATCH(E$1,'Member Census'!$B$22:$BC$22,FALSE)),Key!$A$2:$B$27,2,FALSE))</f>
        <v/>
      </c>
      <c r="F487" s="10" t="str">
        <f>IF(TRIM(INDEX('Member Census'!$B$23:$BC$1401,MATCH($A487,'Member Census'!$A$23:$A$1401,FALSE),MATCH(F$1,'Member Census'!$B$22:$BC$22,FALSE)))="","",TEXT(TRIM(INDEX('Member Census'!$B$23:$BC$1401,MATCH($A487,'Member Census'!$A$23:$A$1401,FALSE),MATCH(F$1,'Member Census'!$B$22:$BC$22,FALSE))),"mmddyyyy"))</f>
        <v/>
      </c>
      <c r="G487" s="7" t="str">
        <f>IF(TRIM($E487)&lt;&gt;"",IF($D487=1,IFERROR(VLOOKUP(INDEX('Member Census'!$B$23:$BC$1401,MATCH($A487,'Member Census'!$A$23:$A$1401,FALSE),MATCH(G$1,'Member Census'!$B$22:$BC$22,FALSE)),Key!$C$2:$F$29,4,FALSE),""),G486),"")</f>
        <v/>
      </c>
      <c r="H487" s="7" t="str">
        <f>IF(TRIM($E487)&lt;&gt;"",IF($D487=1,IF(TRIM(INDEX('Member Census'!$B$23:$BC$1401,MATCH($A487,'Member Census'!$A$23:$A$1401,FALSE),MATCH(H$1,'Member Census'!$B$22:$BC$22,FALSE)))="",$G487,IFERROR(VLOOKUP(INDEX('Member Census'!$B$23:$BC$1401,MATCH($A487,'Member Census'!$A$23:$A$1401,FALSE),MATCH(H$1,'Member Census'!$B$22:$BC$22,FALSE)),Key!$D$2:$F$29,3,FALSE),"")),H486),"")</f>
        <v/>
      </c>
      <c r="I487" s="7" t="str">
        <f>IF(TRIM(INDEX('Member Census'!$B$23:$BC$1401,MATCH($A487,'Member Census'!$A$23:$A$1401,FALSE),MATCH(I$1,'Member Census'!$B$22:$BC$22,FALSE)))="","",INDEX('Member Census'!$B$23:$BC$1401,MATCH($A487,'Member Census'!$A$23:$A$1401,FALSE),MATCH(I$1,'Member Census'!$B$22:$BC$22,FALSE)))</f>
        <v/>
      </c>
      <c r="J487" s="7"/>
      <c r="K487" s="7" t="str">
        <f>LEFT(TRIM(IF(TRIM(INDEX('Member Census'!$B$23:$BC$1401,MATCH($A487,'Member Census'!$A$23:$A$1401,FALSE),MATCH(K$1,'Member Census'!$B$22:$BC$22,FALSE)))="",IF(AND(TRIM($E487)&lt;&gt;"",$D487&gt;1),K486,""),INDEX('Member Census'!$B$23:$BC$1401,MATCH($A487,'Member Census'!$A$23:$A$1401,FALSE),MATCH(K$1,'Member Census'!$B$22:$BC$22,FALSE)))),5)</f>
        <v/>
      </c>
      <c r="L487" s="7" t="str">
        <f t="shared" si="31"/>
        <v/>
      </c>
      <c r="M487" s="7" t="str">
        <f>IF(TRIM($E487)&lt;&gt;"",TRIM(IF(TRIM(INDEX('Member Census'!$B$23:$BC$1401,MATCH($A487,'Member Census'!$A$23:$A$1401,FALSE),MATCH(M$1,'Member Census'!$B$22:$BC$22,FALSE)))="",IF(AND(TRIM($E487)&lt;&gt;"",$D487&gt;1),M486,"N"),INDEX('Member Census'!$B$23:$BC$1401,MATCH($A487,'Member Census'!$A$23:$A$1401,FALSE),MATCH(M$1,'Member Census'!$B$22:$BC$22,FALSE)))),"")</f>
        <v/>
      </c>
      <c r="N487" s="7"/>
      <c r="O487" s="7" t="str">
        <f>TRIM(IF(TRIM(INDEX('Member Census'!$B$23:$BC$1401,MATCH($A487,'Member Census'!$A$23:$A$1401,FALSE),MATCH(O$1,'Member Census'!$B$22:$BC$22,FALSE)))="",IF(AND(TRIM($E487)&lt;&gt;"",$D487&gt;1),O486,""),INDEX('Member Census'!$B$23:$BC$1401,MATCH($A487,'Member Census'!$A$23:$A$1401,FALSE),MATCH(O$1,'Member Census'!$B$22:$BC$22,FALSE))))</f>
        <v/>
      </c>
      <c r="P487" s="7" t="str">
        <f>TRIM(IF(TRIM(INDEX('Member Census'!$B$23:$BC$1401,MATCH($A487,'Member Census'!$A$23:$A$1401,FALSE),MATCH(P$1,'Member Census'!$B$22:$BC$22,FALSE)))="",IF(AND(TRIM($E487)&lt;&gt;"",$D487&gt;1),P486,""),INDEX('Member Census'!$B$23:$BC$1401,MATCH($A487,'Member Census'!$A$23:$A$1401,FALSE),MATCH(P$1,'Member Census'!$B$22:$BC$22,FALSE))))</f>
        <v/>
      </c>
      <c r="Q487" s="7"/>
    </row>
    <row r="488" spans="1:17" x14ac:dyDescent="0.3">
      <c r="A488" s="1">
        <f t="shared" si="29"/>
        <v>481</v>
      </c>
      <c r="B488" s="3"/>
      <c r="C488" s="7" t="str">
        <f t="shared" si="30"/>
        <v/>
      </c>
      <c r="D488" s="7" t="str">
        <f t="shared" si="28"/>
        <v/>
      </c>
      <c r="E488" s="9" t="str">
        <f>IF(TRIM(INDEX('Member Census'!$B$23:$BC$1401,MATCH($A488,'Member Census'!$A$23:$A$1401,FALSE),MATCH(E$1,'Member Census'!$B$22:$BC$22,FALSE)))="","",VLOOKUP(INDEX('Member Census'!$B$23:$BC$1401,MATCH($A488,'Member Census'!$A$23:$A$1401,FALSE),MATCH(E$1,'Member Census'!$B$22:$BC$22,FALSE)),Key!$A$2:$B$27,2,FALSE))</f>
        <v/>
      </c>
      <c r="F488" s="10" t="str">
        <f>IF(TRIM(INDEX('Member Census'!$B$23:$BC$1401,MATCH($A488,'Member Census'!$A$23:$A$1401,FALSE),MATCH(F$1,'Member Census'!$B$22:$BC$22,FALSE)))="","",TEXT(TRIM(INDEX('Member Census'!$B$23:$BC$1401,MATCH($A488,'Member Census'!$A$23:$A$1401,FALSE),MATCH(F$1,'Member Census'!$B$22:$BC$22,FALSE))),"mmddyyyy"))</f>
        <v/>
      </c>
      <c r="G488" s="7" t="str">
        <f>IF(TRIM($E488)&lt;&gt;"",IF($D488=1,IFERROR(VLOOKUP(INDEX('Member Census'!$B$23:$BC$1401,MATCH($A488,'Member Census'!$A$23:$A$1401,FALSE),MATCH(G$1,'Member Census'!$B$22:$BC$22,FALSE)),Key!$C$2:$F$29,4,FALSE),""),G487),"")</f>
        <v/>
      </c>
      <c r="H488" s="7" t="str">
        <f>IF(TRIM($E488)&lt;&gt;"",IF($D488=1,IF(TRIM(INDEX('Member Census'!$B$23:$BC$1401,MATCH($A488,'Member Census'!$A$23:$A$1401,FALSE),MATCH(H$1,'Member Census'!$B$22:$BC$22,FALSE)))="",$G488,IFERROR(VLOOKUP(INDEX('Member Census'!$B$23:$BC$1401,MATCH($A488,'Member Census'!$A$23:$A$1401,FALSE),MATCH(H$1,'Member Census'!$B$22:$BC$22,FALSE)),Key!$D$2:$F$29,3,FALSE),"")),H487),"")</f>
        <v/>
      </c>
      <c r="I488" s="7" t="str">
        <f>IF(TRIM(INDEX('Member Census'!$B$23:$BC$1401,MATCH($A488,'Member Census'!$A$23:$A$1401,FALSE),MATCH(I$1,'Member Census'!$B$22:$BC$22,FALSE)))="","",INDEX('Member Census'!$B$23:$BC$1401,MATCH($A488,'Member Census'!$A$23:$A$1401,FALSE),MATCH(I$1,'Member Census'!$B$22:$BC$22,FALSE)))</f>
        <v/>
      </c>
      <c r="J488" s="7"/>
      <c r="K488" s="7" t="str">
        <f>LEFT(TRIM(IF(TRIM(INDEX('Member Census'!$B$23:$BC$1401,MATCH($A488,'Member Census'!$A$23:$A$1401,FALSE),MATCH(K$1,'Member Census'!$B$22:$BC$22,FALSE)))="",IF(AND(TRIM($E488)&lt;&gt;"",$D488&gt;1),K487,""),INDEX('Member Census'!$B$23:$BC$1401,MATCH($A488,'Member Census'!$A$23:$A$1401,FALSE),MATCH(K$1,'Member Census'!$B$22:$BC$22,FALSE)))),5)</f>
        <v/>
      </c>
      <c r="L488" s="7" t="str">
        <f t="shared" si="31"/>
        <v/>
      </c>
      <c r="M488" s="7" t="str">
        <f>IF(TRIM($E488)&lt;&gt;"",TRIM(IF(TRIM(INDEX('Member Census'!$B$23:$BC$1401,MATCH($A488,'Member Census'!$A$23:$A$1401,FALSE),MATCH(M$1,'Member Census'!$B$22:$BC$22,FALSE)))="",IF(AND(TRIM($E488)&lt;&gt;"",$D488&gt;1),M487,"N"),INDEX('Member Census'!$B$23:$BC$1401,MATCH($A488,'Member Census'!$A$23:$A$1401,FALSE),MATCH(M$1,'Member Census'!$B$22:$BC$22,FALSE)))),"")</f>
        <v/>
      </c>
      <c r="N488" s="7"/>
      <c r="O488" s="7" t="str">
        <f>TRIM(IF(TRIM(INDEX('Member Census'!$B$23:$BC$1401,MATCH($A488,'Member Census'!$A$23:$A$1401,FALSE),MATCH(O$1,'Member Census'!$B$22:$BC$22,FALSE)))="",IF(AND(TRIM($E488)&lt;&gt;"",$D488&gt;1),O487,""),INDEX('Member Census'!$B$23:$BC$1401,MATCH($A488,'Member Census'!$A$23:$A$1401,FALSE),MATCH(O$1,'Member Census'!$B$22:$BC$22,FALSE))))</f>
        <v/>
      </c>
      <c r="P488" s="7" t="str">
        <f>TRIM(IF(TRIM(INDEX('Member Census'!$B$23:$BC$1401,MATCH($A488,'Member Census'!$A$23:$A$1401,FALSE),MATCH(P$1,'Member Census'!$B$22:$BC$22,FALSE)))="",IF(AND(TRIM($E488)&lt;&gt;"",$D488&gt;1),P487,""),INDEX('Member Census'!$B$23:$BC$1401,MATCH($A488,'Member Census'!$A$23:$A$1401,FALSE),MATCH(P$1,'Member Census'!$B$22:$BC$22,FALSE))))</f>
        <v/>
      </c>
      <c r="Q488" s="7"/>
    </row>
    <row r="489" spans="1:17" x14ac:dyDescent="0.3">
      <c r="A489" s="1">
        <f t="shared" si="29"/>
        <v>482</v>
      </c>
      <c r="B489" s="3"/>
      <c r="C489" s="7" t="str">
        <f t="shared" si="30"/>
        <v/>
      </c>
      <c r="D489" s="7" t="str">
        <f t="shared" si="28"/>
        <v/>
      </c>
      <c r="E489" s="9" t="str">
        <f>IF(TRIM(INDEX('Member Census'!$B$23:$BC$1401,MATCH($A489,'Member Census'!$A$23:$A$1401,FALSE),MATCH(E$1,'Member Census'!$B$22:$BC$22,FALSE)))="","",VLOOKUP(INDEX('Member Census'!$B$23:$BC$1401,MATCH($A489,'Member Census'!$A$23:$A$1401,FALSE),MATCH(E$1,'Member Census'!$B$22:$BC$22,FALSE)),Key!$A$2:$B$27,2,FALSE))</f>
        <v/>
      </c>
      <c r="F489" s="10" t="str">
        <f>IF(TRIM(INDEX('Member Census'!$B$23:$BC$1401,MATCH($A489,'Member Census'!$A$23:$A$1401,FALSE),MATCH(F$1,'Member Census'!$B$22:$BC$22,FALSE)))="","",TEXT(TRIM(INDEX('Member Census'!$B$23:$BC$1401,MATCH($A489,'Member Census'!$A$23:$A$1401,FALSE),MATCH(F$1,'Member Census'!$B$22:$BC$22,FALSE))),"mmddyyyy"))</f>
        <v/>
      </c>
      <c r="G489" s="7" t="str">
        <f>IF(TRIM($E489)&lt;&gt;"",IF($D489=1,IFERROR(VLOOKUP(INDEX('Member Census'!$B$23:$BC$1401,MATCH($A489,'Member Census'!$A$23:$A$1401,FALSE),MATCH(G$1,'Member Census'!$B$22:$BC$22,FALSE)),Key!$C$2:$F$29,4,FALSE),""),G488),"")</f>
        <v/>
      </c>
      <c r="H489" s="7" t="str">
        <f>IF(TRIM($E489)&lt;&gt;"",IF($D489=1,IF(TRIM(INDEX('Member Census'!$B$23:$BC$1401,MATCH($A489,'Member Census'!$A$23:$A$1401,FALSE),MATCH(H$1,'Member Census'!$B$22:$BC$22,FALSE)))="",$G489,IFERROR(VLOOKUP(INDEX('Member Census'!$B$23:$BC$1401,MATCH($A489,'Member Census'!$A$23:$A$1401,FALSE),MATCH(H$1,'Member Census'!$B$22:$BC$22,FALSE)),Key!$D$2:$F$29,3,FALSE),"")),H488),"")</f>
        <v/>
      </c>
      <c r="I489" s="7" t="str">
        <f>IF(TRIM(INDEX('Member Census'!$B$23:$BC$1401,MATCH($A489,'Member Census'!$A$23:$A$1401,FALSE),MATCH(I$1,'Member Census'!$B$22:$BC$22,FALSE)))="","",INDEX('Member Census'!$B$23:$BC$1401,MATCH($A489,'Member Census'!$A$23:$A$1401,FALSE),MATCH(I$1,'Member Census'!$B$22:$BC$22,FALSE)))</f>
        <v/>
      </c>
      <c r="J489" s="7"/>
      <c r="K489" s="7" t="str">
        <f>LEFT(TRIM(IF(TRIM(INDEX('Member Census'!$B$23:$BC$1401,MATCH($A489,'Member Census'!$A$23:$A$1401,FALSE),MATCH(K$1,'Member Census'!$B$22:$BC$22,FALSE)))="",IF(AND(TRIM($E489)&lt;&gt;"",$D489&gt;1),K488,""),INDEX('Member Census'!$B$23:$BC$1401,MATCH($A489,'Member Census'!$A$23:$A$1401,FALSE),MATCH(K$1,'Member Census'!$B$22:$BC$22,FALSE)))),5)</f>
        <v/>
      </c>
      <c r="L489" s="7" t="str">
        <f t="shared" si="31"/>
        <v/>
      </c>
      <c r="M489" s="7" t="str">
        <f>IF(TRIM($E489)&lt;&gt;"",TRIM(IF(TRIM(INDEX('Member Census'!$B$23:$BC$1401,MATCH($A489,'Member Census'!$A$23:$A$1401,FALSE),MATCH(M$1,'Member Census'!$B$22:$BC$22,FALSE)))="",IF(AND(TRIM($E489)&lt;&gt;"",$D489&gt;1),M488,"N"),INDEX('Member Census'!$B$23:$BC$1401,MATCH($A489,'Member Census'!$A$23:$A$1401,FALSE),MATCH(M$1,'Member Census'!$B$22:$BC$22,FALSE)))),"")</f>
        <v/>
      </c>
      <c r="N489" s="7"/>
      <c r="O489" s="7" t="str">
        <f>TRIM(IF(TRIM(INDEX('Member Census'!$B$23:$BC$1401,MATCH($A489,'Member Census'!$A$23:$A$1401,FALSE),MATCH(O$1,'Member Census'!$B$22:$BC$22,FALSE)))="",IF(AND(TRIM($E489)&lt;&gt;"",$D489&gt;1),O488,""),INDEX('Member Census'!$B$23:$BC$1401,MATCH($A489,'Member Census'!$A$23:$A$1401,FALSE),MATCH(O$1,'Member Census'!$B$22:$BC$22,FALSE))))</f>
        <v/>
      </c>
      <c r="P489" s="7" t="str">
        <f>TRIM(IF(TRIM(INDEX('Member Census'!$B$23:$BC$1401,MATCH($A489,'Member Census'!$A$23:$A$1401,FALSE),MATCH(P$1,'Member Census'!$B$22:$BC$22,FALSE)))="",IF(AND(TRIM($E489)&lt;&gt;"",$D489&gt;1),P488,""),INDEX('Member Census'!$B$23:$BC$1401,MATCH($A489,'Member Census'!$A$23:$A$1401,FALSE),MATCH(P$1,'Member Census'!$B$22:$BC$22,FALSE))))</f>
        <v/>
      </c>
      <c r="Q489" s="7"/>
    </row>
    <row r="490" spans="1:17" x14ac:dyDescent="0.3">
      <c r="A490" s="1">
        <f t="shared" si="29"/>
        <v>483</v>
      </c>
      <c r="B490" s="3"/>
      <c r="C490" s="7" t="str">
        <f t="shared" si="30"/>
        <v/>
      </c>
      <c r="D490" s="7" t="str">
        <f t="shared" si="28"/>
        <v/>
      </c>
      <c r="E490" s="9" t="str">
        <f>IF(TRIM(INDEX('Member Census'!$B$23:$BC$1401,MATCH($A490,'Member Census'!$A$23:$A$1401,FALSE),MATCH(E$1,'Member Census'!$B$22:$BC$22,FALSE)))="","",VLOOKUP(INDEX('Member Census'!$B$23:$BC$1401,MATCH($A490,'Member Census'!$A$23:$A$1401,FALSE),MATCH(E$1,'Member Census'!$B$22:$BC$22,FALSE)),Key!$A$2:$B$27,2,FALSE))</f>
        <v/>
      </c>
      <c r="F490" s="10" t="str">
        <f>IF(TRIM(INDEX('Member Census'!$B$23:$BC$1401,MATCH($A490,'Member Census'!$A$23:$A$1401,FALSE),MATCH(F$1,'Member Census'!$B$22:$BC$22,FALSE)))="","",TEXT(TRIM(INDEX('Member Census'!$B$23:$BC$1401,MATCH($A490,'Member Census'!$A$23:$A$1401,FALSE),MATCH(F$1,'Member Census'!$B$22:$BC$22,FALSE))),"mmddyyyy"))</f>
        <v/>
      </c>
      <c r="G490" s="7" t="str">
        <f>IF(TRIM($E490)&lt;&gt;"",IF($D490=1,IFERROR(VLOOKUP(INDEX('Member Census'!$B$23:$BC$1401,MATCH($A490,'Member Census'!$A$23:$A$1401,FALSE),MATCH(G$1,'Member Census'!$B$22:$BC$22,FALSE)),Key!$C$2:$F$29,4,FALSE),""),G489),"")</f>
        <v/>
      </c>
      <c r="H490" s="7" t="str">
        <f>IF(TRIM($E490)&lt;&gt;"",IF($D490=1,IF(TRIM(INDEX('Member Census'!$B$23:$BC$1401,MATCH($A490,'Member Census'!$A$23:$A$1401,FALSE),MATCH(H$1,'Member Census'!$B$22:$BC$22,FALSE)))="",$G490,IFERROR(VLOOKUP(INDEX('Member Census'!$B$23:$BC$1401,MATCH($A490,'Member Census'!$A$23:$A$1401,FALSE),MATCH(H$1,'Member Census'!$B$22:$BC$22,FALSE)),Key!$D$2:$F$29,3,FALSE),"")),H489),"")</f>
        <v/>
      </c>
      <c r="I490" s="7" t="str">
        <f>IF(TRIM(INDEX('Member Census'!$B$23:$BC$1401,MATCH($A490,'Member Census'!$A$23:$A$1401,FALSE),MATCH(I$1,'Member Census'!$B$22:$BC$22,FALSE)))="","",INDEX('Member Census'!$B$23:$BC$1401,MATCH($A490,'Member Census'!$A$23:$A$1401,FALSE),MATCH(I$1,'Member Census'!$B$22:$BC$22,FALSE)))</f>
        <v/>
      </c>
      <c r="J490" s="7"/>
      <c r="K490" s="7" t="str">
        <f>LEFT(TRIM(IF(TRIM(INDEX('Member Census'!$B$23:$BC$1401,MATCH($A490,'Member Census'!$A$23:$A$1401,FALSE),MATCH(K$1,'Member Census'!$B$22:$BC$22,FALSE)))="",IF(AND(TRIM($E490)&lt;&gt;"",$D490&gt;1),K489,""),INDEX('Member Census'!$B$23:$BC$1401,MATCH($A490,'Member Census'!$A$23:$A$1401,FALSE),MATCH(K$1,'Member Census'!$B$22:$BC$22,FALSE)))),5)</f>
        <v/>
      </c>
      <c r="L490" s="7" t="str">
        <f t="shared" si="31"/>
        <v/>
      </c>
      <c r="M490" s="7" t="str">
        <f>IF(TRIM($E490)&lt;&gt;"",TRIM(IF(TRIM(INDEX('Member Census'!$B$23:$BC$1401,MATCH($A490,'Member Census'!$A$23:$A$1401,FALSE),MATCH(M$1,'Member Census'!$B$22:$BC$22,FALSE)))="",IF(AND(TRIM($E490)&lt;&gt;"",$D490&gt;1),M489,"N"),INDEX('Member Census'!$B$23:$BC$1401,MATCH($A490,'Member Census'!$A$23:$A$1401,FALSE),MATCH(M$1,'Member Census'!$B$22:$BC$22,FALSE)))),"")</f>
        <v/>
      </c>
      <c r="N490" s="7"/>
      <c r="O490" s="7" t="str">
        <f>TRIM(IF(TRIM(INDEX('Member Census'!$B$23:$BC$1401,MATCH($A490,'Member Census'!$A$23:$A$1401,FALSE),MATCH(O$1,'Member Census'!$B$22:$BC$22,FALSE)))="",IF(AND(TRIM($E490)&lt;&gt;"",$D490&gt;1),O489,""),INDEX('Member Census'!$B$23:$BC$1401,MATCH($A490,'Member Census'!$A$23:$A$1401,FALSE),MATCH(O$1,'Member Census'!$B$22:$BC$22,FALSE))))</f>
        <v/>
      </c>
      <c r="P490" s="7" t="str">
        <f>TRIM(IF(TRIM(INDEX('Member Census'!$B$23:$BC$1401,MATCH($A490,'Member Census'!$A$23:$A$1401,FALSE),MATCH(P$1,'Member Census'!$B$22:$BC$22,FALSE)))="",IF(AND(TRIM($E490)&lt;&gt;"",$D490&gt;1),P489,""),INDEX('Member Census'!$B$23:$BC$1401,MATCH($A490,'Member Census'!$A$23:$A$1401,FALSE),MATCH(P$1,'Member Census'!$B$22:$BC$22,FALSE))))</f>
        <v/>
      </c>
      <c r="Q490" s="7"/>
    </row>
    <row r="491" spans="1:17" x14ac:dyDescent="0.3">
      <c r="A491" s="1">
        <f t="shared" si="29"/>
        <v>484</v>
      </c>
      <c r="B491" s="3"/>
      <c r="C491" s="7" t="str">
        <f t="shared" si="30"/>
        <v/>
      </c>
      <c r="D491" s="7" t="str">
        <f t="shared" si="28"/>
        <v/>
      </c>
      <c r="E491" s="9" t="str">
        <f>IF(TRIM(INDEX('Member Census'!$B$23:$BC$1401,MATCH($A491,'Member Census'!$A$23:$A$1401,FALSE),MATCH(E$1,'Member Census'!$B$22:$BC$22,FALSE)))="","",VLOOKUP(INDEX('Member Census'!$B$23:$BC$1401,MATCH($A491,'Member Census'!$A$23:$A$1401,FALSE),MATCH(E$1,'Member Census'!$B$22:$BC$22,FALSE)),Key!$A$2:$B$27,2,FALSE))</f>
        <v/>
      </c>
      <c r="F491" s="10" t="str">
        <f>IF(TRIM(INDEX('Member Census'!$B$23:$BC$1401,MATCH($A491,'Member Census'!$A$23:$A$1401,FALSE),MATCH(F$1,'Member Census'!$B$22:$BC$22,FALSE)))="","",TEXT(TRIM(INDEX('Member Census'!$B$23:$BC$1401,MATCH($A491,'Member Census'!$A$23:$A$1401,FALSE),MATCH(F$1,'Member Census'!$B$22:$BC$22,FALSE))),"mmddyyyy"))</f>
        <v/>
      </c>
      <c r="G491" s="7" t="str">
        <f>IF(TRIM($E491)&lt;&gt;"",IF($D491=1,IFERROR(VLOOKUP(INDEX('Member Census'!$B$23:$BC$1401,MATCH($A491,'Member Census'!$A$23:$A$1401,FALSE),MATCH(G$1,'Member Census'!$B$22:$BC$22,FALSE)),Key!$C$2:$F$29,4,FALSE),""),G490),"")</f>
        <v/>
      </c>
      <c r="H491" s="7" t="str">
        <f>IF(TRIM($E491)&lt;&gt;"",IF($D491=1,IF(TRIM(INDEX('Member Census'!$B$23:$BC$1401,MATCH($A491,'Member Census'!$A$23:$A$1401,FALSE),MATCH(H$1,'Member Census'!$B$22:$BC$22,FALSE)))="",$G491,IFERROR(VLOOKUP(INDEX('Member Census'!$B$23:$BC$1401,MATCH($A491,'Member Census'!$A$23:$A$1401,FALSE),MATCH(H$1,'Member Census'!$B$22:$BC$22,FALSE)),Key!$D$2:$F$29,3,FALSE),"")),H490),"")</f>
        <v/>
      </c>
      <c r="I491" s="7" t="str">
        <f>IF(TRIM(INDEX('Member Census'!$B$23:$BC$1401,MATCH($A491,'Member Census'!$A$23:$A$1401,FALSE),MATCH(I$1,'Member Census'!$B$22:$BC$22,FALSE)))="","",INDEX('Member Census'!$B$23:$BC$1401,MATCH($A491,'Member Census'!$A$23:$A$1401,FALSE),MATCH(I$1,'Member Census'!$B$22:$BC$22,FALSE)))</f>
        <v/>
      </c>
      <c r="J491" s="7"/>
      <c r="K491" s="7" t="str">
        <f>LEFT(TRIM(IF(TRIM(INDEX('Member Census'!$B$23:$BC$1401,MATCH($A491,'Member Census'!$A$23:$A$1401,FALSE),MATCH(K$1,'Member Census'!$B$22:$BC$22,FALSE)))="",IF(AND(TRIM($E491)&lt;&gt;"",$D491&gt;1),K490,""),INDEX('Member Census'!$B$23:$BC$1401,MATCH($A491,'Member Census'!$A$23:$A$1401,FALSE),MATCH(K$1,'Member Census'!$B$22:$BC$22,FALSE)))),5)</f>
        <v/>
      </c>
      <c r="L491" s="7" t="str">
        <f t="shared" si="31"/>
        <v/>
      </c>
      <c r="M491" s="7" t="str">
        <f>IF(TRIM($E491)&lt;&gt;"",TRIM(IF(TRIM(INDEX('Member Census'!$B$23:$BC$1401,MATCH($A491,'Member Census'!$A$23:$A$1401,FALSE),MATCH(M$1,'Member Census'!$B$22:$BC$22,FALSE)))="",IF(AND(TRIM($E491)&lt;&gt;"",$D491&gt;1),M490,"N"),INDEX('Member Census'!$B$23:$BC$1401,MATCH($A491,'Member Census'!$A$23:$A$1401,FALSE),MATCH(M$1,'Member Census'!$B$22:$BC$22,FALSE)))),"")</f>
        <v/>
      </c>
      <c r="N491" s="7"/>
      <c r="O491" s="7" t="str">
        <f>TRIM(IF(TRIM(INDEX('Member Census'!$B$23:$BC$1401,MATCH($A491,'Member Census'!$A$23:$A$1401,FALSE),MATCH(O$1,'Member Census'!$B$22:$BC$22,FALSE)))="",IF(AND(TRIM($E491)&lt;&gt;"",$D491&gt;1),O490,""),INDEX('Member Census'!$B$23:$BC$1401,MATCH($A491,'Member Census'!$A$23:$A$1401,FALSE),MATCH(O$1,'Member Census'!$B$22:$BC$22,FALSE))))</f>
        <v/>
      </c>
      <c r="P491" s="7" t="str">
        <f>TRIM(IF(TRIM(INDEX('Member Census'!$B$23:$BC$1401,MATCH($A491,'Member Census'!$A$23:$A$1401,FALSE),MATCH(P$1,'Member Census'!$B$22:$BC$22,FALSE)))="",IF(AND(TRIM($E491)&lt;&gt;"",$D491&gt;1),P490,""),INDEX('Member Census'!$B$23:$BC$1401,MATCH($A491,'Member Census'!$A$23:$A$1401,FALSE),MATCH(P$1,'Member Census'!$B$22:$BC$22,FALSE))))</f>
        <v/>
      </c>
      <c r="Q491" s="7"/>
    </row>
    <row r="492" spans="1:17" x14ac:dyDescent="0.3">
      <c r="A492" s="1">
        <f t="shared" si="29"/>
        <v>485</v>
      </c>
      <c r="B492" s="3"/>
      <c r="C492" s="7" t="str">
        <f t="shared" si="30"/>
        <v/>
      </c>
      <c r="D492" s="7" t="str">
        <f t="shared" si="28"/>
        <v/>
      </c>
      <c r="E492" s="9" t="str">
        <f>IF(TRIM(INDEX('Member Census'!$B$23:$BC$1401,MATCH($A492,'Member Census'!$A$23:$A$1401,FALSE),MATCH(E$1,'Member Census'!$B$22:$BC$22,FALSE)))="","",VLOOKUP(INDEX('Member Census'!$B$23:$BC$1401,MATCH($A492,'Member Census'!$A$23:$A$1401,FALSE),MATCH(E$1,'Member Census'!$B$22:$BC$22,FALSE)),Key!$A$2:$B$27,2,FALSE))</f>
        <v/>
      </c>
      <c r="F492" s="10" t="str">
        <f>IF(TRIM(INDEX('Member Census'!$B$23:$BC$1401,MATCH($A492,'Member Census'!$A$23:$A$1401,FALSE),MATCH(F$1,'Member Census'!$B$22:$BC$22,FALSE)))="","",TEXT(TRIM(INDEX('Member Census'!$B$23:$BC$1401,MATCH($A492,'Member Census'!$A$23:$A$1401,FALSE),MATCH(F$1,'Member Census'!$B$22:$BC$22,FALSE))),"mmddyyyy"))</f>
        <v/>
      </c>
      <c r="G492" s="7" t="str">
        <f>IF(TRIM($E492)&lt;&gt;"",IF($D492=1,IFERROR(VLOOKUP(INDEX('Member Census'!$B$23:$BC$1401,MATCH($A492,'Member Census'!$A$23:$A$1401,FALSE),MATCH(G$1,'Member Census'!$B$22:$BC$22,FALSE)),Key!$C$2:$F$29,4,FALSE),""),G491),"")</f>
        <v/>
      </c>
      <c r="H492" s="7" t="str">
        <f>IF(TRIM($E492)&lt;&gt;"",IF($D492=1,IF(TRIM(INDEX('Member Census'!$B$23:$BC$1401,MATCH($A492,'Member Census'!$A$23:$A$1401,FALSE),MATCH(H$1,'Member Census'!$B$22:$BC$22,FALSE)))="",$G492,IFERROR(VLOOKUP(INDEX('Member Census'!$B$23:$BC$1401,MATCH($A492,'Member Census'!$A$23:$A$1401,FALSE),MATCH(H$1,'Member Census'!$B$22:$BC$22,FALSE)),Key!$D$2:$F$29,3,FALSE),"")),H491),"")</f>
        <v/>
      </c>
      <c r="I492" s="7" t="str">
        <f>IF(TRIM(INDEX('Member Census'!$B$23:$BC$1401,MATCH($A492,'Member Census'!$A$23:$A$1401,FALSE),MATCH(I$1,'Member Census'!$B$22:$BC$22,FALSE)))="","",INDEX('Member Census'!$B$23:$BC$1401,MATCH($A492,'Member Census'!$A$23:$A$1401,FALSE),MATCH(I$1,'Member Census'!$B$22:$BC$22,FALSE)))</f>
        <v/>
      </c>
      <c r="J492" s="7"/>
      <c r="K492" s="7" t="str">
        <f>LEFT(TRIM(IF(TRIM(INDEX('Member Census'!$B$23:$BC$1401,MATCH($A492,'Member Census'!$A$23:$A$1401,FALSE),MATCH(K$1,'Member Census'!$B$22:$BC$22,FALSE)))="",IF(AND(TRIM($E492)&lt;&gt;"",$D492&gt;1),K491,""),INDEX('Member Census'!$B$23:$BC$1401,MATCH($A492,'Member Census'!$A$23:$A$1401,FALSE),MATCH(K$1,'Member Census'!$B$22:$BC$22,FALSE)))),5)</f>
        <v/>
      </c>
      <c r="L492" s="7" t="str">
        <f t="shared" si="31"/>
        <v/>
      </c>
      <c r="M492" s="7" t="str">
        <f>IF(TRIM($E492)&lt;&gt;"",TRIM(IF(TRIM(INDEX('Member Census'!$B$23:$BC$1401,MATCH($A492,'Member Census'!$A$23:$A$1401,FALSE),MATCH(M$1,'Member Census'!$B$22:$BC$22,FALSE)))="",IF(AND(TRIM($E492)&lt;&gt;"",$D492&gt;1),M491,"N"),INDEX('Member Census'!$B$23:$BC$1401,MATCH($A492,'Member Census'!$A$23:$A$1401,FALSE),MATCH(M$1,'Member Census'!$B$22:$BC$22,FALSE)))),"")</f>
        <v/>
      </c>
      <c r="N492" s="7"/>
      <c r="O492" s="7" t="str">
        <f>TRIM(IF(TRIM(INDEX('Member Census'!$B$23:$BC$1401,MATCH($A492,'Member Census'!$A$23:$A$1401,FALSE),MATCH(O$1,'Member Census'!$B$22:$BC$22,FALSE)))="",IF(AND(TRIM($E492)&lt;&gt;"",$D492&gt;1),O491,""),INDEX('Member Census'!$B$23:$BC$1401,MATCH($A492,'Member Census'!$A$23:$A$1401,FALSE),MATCH(O$1,'Member Census'!$B$22:$BC$22,FALSE))))</f>
        <v/>
      </c>
      <c r="P492" s="7" t="str">
        <f>TRIM(IF(TRIM(INDEX('Member Census'!$B$23:$BC$1401,MATCH($A492,'Member Census'!$A$23:$A$1401,FALSE),MATCH(P$1,'Member Census'!$B$22:$BC$22,FALSE)))="",IF(AND(TRIM($E492)&lt;&gt;"",$D492&gt;1),P491,""),INDEX('Member Census'!$B$23:$BC$1401,MATCH($A492,'Member Census'!$A$23:$A$1401,FALSE),MATCH(P$1,'Member Census'!$B$22:$BC$22,FALSE))))</f>
        <v/>
      </c>
      <c r="Q492" s="7"/>
    </row>
    <row r="493" spans="1:17" x14ac:dyDescent="0.3">
      <c r="A493" s="1">
        <f t="shared" si="29"/>
        <v>486</v>
      </c>
      <c r="B493" s="3"/>
      <c r="C493" s="7" t="str">
        <f t="shared" si="30"/>
        <v/>
      </c>
      <c r="D493" s="7" t="str">
        <f t="shared" si="28"/>
        <v/>
      </c>
      <c r="E493" s="9" t="str">
        <f>IF(TRIM(INDEX('Member Census'!$B$23:$BC$1401,MATCH($A493,'Member Census'!$A$23:$A$1401,FALSE),MATCH(E$1,'Member Census'!$B$22:$BC$22,FALSE)))="","",VLOOKUP(INDEX('Member Census'!$B$23:$BC$1401,MATCH($A493,'Member Census'!$A$23:$A$1401,FALSE),MATCH(E$1,'Member Census'!$B$22:$BC$22,FALSE)),Key!$A$2:$B$27,2,FALSE))</f>
        <v/>
      </c>
      <c r="F493" s="10" t="str">
        <f>IF(TRIM(INDEX('Member Census'!$B$23:$BC$1401,MATCH($A493,'Member Census'!$A$23:$A$1401,FALSE),MATCH(F$1,'Member Census'!$B$22:$BC$22,FALSE)))="","",TEXT(TRIM(INDEX('Member Census'!$B$23:$BC$1401,MATCH($A493,'Member Census'!$A$23:$A$1401,FALSE),MATCH(F$1,'Member Census'!$B$22:$BC$22,FALSE))),"mmddyyyy"))</f>
        <v/>
      </c>
      <c r="G493" s="7" t="str">
        <f>IF(TRIM($E493)&lt;&gt;"",IF($D493=1,IFERROR(VLOOKUP(INDEX('Member Census'!$B$23:$BC$1401,MATCH($A493,'Member Census'!$A$23:$A$1401,FALSE),MATCH(G$1,'Member Census'!$B$22:$BC$22,FALSE)),Key!$C$2:$F$29,4,FALSE),""),G492),"")</f>
        <v/>
      </c>
      <c r="H493" s="7" t="str">
        <f>IF(TRIM($E493)&lt;&gt;"",IF($D493=1,IF(TRIM(INDEX('Member Census'!$B$23:$BC$1401,MATCH($A493,'Member Census'!$A$23:$A$1401,FALSE),MATCH(H$1,'Member Census'!$B$22:$BC$22,FALSE)))="",$G493,IFERROR(VLOOKUP(INDEX('Member Census'!$B$23:$BC$1401,MATCH($A493,'Member Census'!$A$23:$A$1401,FALSE),MATCH(H$1,'Member Census'!$B$22:$BC$22,FALSE)),Key!$D$2:$F$29,3,FALSE),"")),H492),"")</f>
        <v/>
      </c>
      <c r="I493" s="7" t="str">
        <f>IF(TRIM(INDEX('Member Census'!$B$23:$BC$1401,MATCH($A493,'Member Census'!$A$23:$A$1401,FALSE),MATCH(I$1,'Member Census'!$B$22:$BC$22,FALSE)))="","",INDEX('Member Census'!$B$23:$BC$1401,MATCH($A493,'Member Census'!$A$23:$A$1401,FALSE),MATCH(I$1,'Member Census'!$B$22:$BC$22,FALSE)))</f>
        <v/>
      </c>
      <c r="J493" s="7"/>
      <c r="K493" s="7" t="str">
        <f>LEFT(TRIM(IF(TRIM(INDEX('Member Census'!$B$23:$BC$1401,MATCH($A493,'Member Census'!$A$23:$A$1401,FALSE),MATCH(K$1,'Member Census'!$B$22:$BC$22,FALSE)))="",IF(AND(TRIM($E493)&lt;&gt;"",$D493&gt;1),K492,""),INDEX('Member Census'!$B$23:$BC$1401,MATCH($A493,'Member Census'!$A$23:$A$1401,FALSE),MATCH(K$1,'Member Census'!$B$22:$BC$22,FALSE)))),5)</f>
        <v/>
      </c>
      <c r="L493" s="7" t="str">
        <f t="shared" si="31"/>
        <v/>
      </c>
      <c r="M493" s="7" t="str">
        <f>IF(TRIM($E493)&lt;&gt;"",TRIM(IF(TRIM(INDEX('Member Census'!$B$23:$BC$1401,MATCH($A493,'Member Census'!$A$23:$A$1401,FALSE),MATCH(M$1,'Member Census'!$B$22:$BC$22,FALSE)))="",IF(AND(TRIM($E493)&lt;&gt;"",$D493&gt;1),M492,"N"),INDEX('Member Census'!$B$23:$BC$1401,MATCH($A493,'Member Census'!$A$23:$A$1401,FALSE),MATCH(M$1,'Member Census'!$B$22:$BC$22,FALSE)))),"")</f>
        <v/>
      </c>
      <c r="N493" s="7"/>
      <c r="O493" s="7" t="str">
        <f>TRIM(IF(TRIM(INDEX('Member Census'!$B$23:$BC$1401,MATCH($A493,'Member Census'!$A$23:$A$1401,FALSE),MATCH(O$1,'Member Census'!$B$22:$BC$22,FALSE)))="",IF(AND(TRIM($E493)&lt;&gt;"",$D493&gt;1),O492,""),INDEX('Member Census'!$B$23:$BC$1401,MATCH($A493,'Member Census'!$A$23:$A$1401,FALSE),MATCH(O$1,'Member Census'!$B$22:$BC$22,FALSE))))</f>
        <v/>
      </c>
      <c r="P493" s="7" t="str">
        <f>TRIM(IF(TRIM(INDEX('Member Census'!$B$23:$BC$1401,MATCH($A493,'Member Census'!$A$23:$A$1401,FALSE),MATCH(P$1,'Member Census'!$B$22:$BC$22,FALSE)))="",IF(AND(TRIM($E493)&lt;&gt;"",$D493&gt;1),P492,""),INDEX('Member Census'!$B$23:$BC$1401,MATCH($A493,'Member Census'!$A$23:$A$1401,FALSE),MATCH(P$1,'Member Census'!$B$22:$BC$22,FALSE))))</f>
        <v/>
      </c>
      <c r="Q493" s="7"/>
    </row>
    <row r="494" spans="1:17" x14ac:dyDescent="0.3">
      <c r="A494" s="1">
        <f t="shared" si="29"/>
        <v>487</v>
      </c>
      <c r="B494" s="3"/>
      <c r="C494" s="7" t="str">
        <f t="shared" si="30"/>
        <v/>
      </c>
      <c r="D494" s="7" t="str">
        <f t="shared" si="28"/>
        <v/>
      </c>
      <c r="E494" s="9" t="str">
        <f>IF(TRIM(INDEX('Member Census'!$B$23:$BC$1401,MATCH($A494,'Member Census'!$A$23:$A$1401,FALSE),MATCH(E$1,'Member Census'!$B$22:$BC$22,FALSE)))="","",VLOOKUP(INDEX('Member Census'!$B$23:$BC$1401,MATCH($A494,'Member Census'!$A$23:$A$1401,FALSE),MATCH(E$1,'Member Census'!$B$22:$BC$22,FALSE)),Key!$A$2:$B$27,2,FALSE))</f>
        <v/>
      </c>
      <c r="F494" s="10" t="str">
        <f>IF(TRIM(INDEX('Member Census'!$B$23:$BC$1401,MATCH($A494,'Member Census'!$A$23:$A$1401,FALSE),MATCH(F$1,'Member Census'!$B$22:$BC$22,FALSE)))="","",TEXT(TRIM(INDEX('Member Census'!$B$23:$BC$1401,MATCH($A494,'Member Census'!$A$23:$A$1401,FALSE),MATCH(F$1,'Member Census'!$B$22:$BC$22,FALSE))),"mmddyyyy"))</f>
        <v/>
      </c>
      <c r="G494" s="7" t="str">
        <f>IF(TRIM($E494)&lt;&gt;"",IF($D494=1,IFERROR(VLOOKUP(INDEX('Member Census'!$B$23:$BC$1401,MATCH($A494,'Member Census'!$A$23:$A$1401,FALSE),MATCH(G$1,'Member Census'!$B$22:$BC$22,FALSE)),Key!$C$2:$F$29,4,FALSE),""),G493),"")</f>
        <v/>
      </c>
      <c r="H494" s="7" t="str">
        <f>IF(TRIM($E494)&lt;&gt;"",IF($D494=1,IF(TRIM(INDEX('Member Census'!$B$23:$BC$1401,MATCH($A494,'Member Census'!$A$23:$A$1401,FALSE),MATCH(H$1,'Member Census'!$B$22:$BC$22,FALSE)))="",$G494,IFERROR(VLOOKUP(INDEX('Member Census'!$B$23:$BC$1401,MATCH($A494,'Member Census'!$A$23:$A$1401,FALSE),MATCH(H$1,'Member Census'!$B$22:$BC$22,FALSE)),Key!$D$2:$F$29,3,FALSE),"")),H493),"")</f>
        <v/>
      </c>
      <c r="I494" s="7" t="str">
        <f>IF(TRIM(INDEX('Member Census'!$B$23:$BC$1401,MATCH($A494,'Member Census'!$A$23:$A$1401,FALSE),MATCH(I$1,'Member Census'!$B$22:$BC$22,FALSE)))="","",INDEX('Member Census'!$B$23:$BC$1401,MATCH($A494,'Member Census'!$A$23:$A$1401,FALSE),MATCH(I$1,'Member Census'!$B$22:$BC$22,FALSE)))</f>
        <v/>
      </c>
      <c r="J494" s="7"/>
      <c r="K494" s="7" t="str">
        <f>LEFT(TRIM(IF(TRIM(INDEX('Member Census'!$B$23:$BC$1401,MATCH($A494,'Member Census'!$A$23:$A$1401,FALSE),MATCH(K$1,'Member Census'!$B$22:$BC$22,FALSE)))="",IF(AND(TRIM($E494)&lt;&gt;"",$D494&gt;1),K493,""),INDEX('Member Census'!$B$23:$BC$1401,MATCH($A494,'Member Census'!$A$23:$A$1401,FALSE),MATCH(K$1,'Member Census'!$B$22:$BC$22,FALSE)))),5)</f>
        <v/>
      </c>
      <c r="L494" s="7" t="str">
        <f t="shared" si="31"/>
        <v/>
      </c>
      <c r="M494" s="7" t="str">
        <f>IF(TRIM($E494)&lt;&gt;"",TRIM(IF(TRIM(INDEX('Member Census'!$B$23:$BC$1401,MATCH($A494,'Member Census'!$A$23:$A$1401,FALSE),MATCH(M$1,'Member Census'!$B$22:$BC$22,FALSE)))="",IF(AND(TRIM($E494)&lt;&gt;"",$D494&gt;1),M493,"N"),INDEX('Member Census'!$B$23:$BC$1401,MATCH($A494,'Member Census'!$A$23:$A$1401,FALSE),MATCH(M$1,'Member Census'!$B$22:$BC$22,FALSE)))),"")</f>
        <v/>
      </c>
      <c r="N494" s="7"/>
      <c r="O494" s="7" t="str">
        <f>TRIM(IF(TRIM(INDEX('Member Census'!$B$23:$BC$1401,MATCH($A494,'Member Census'!$A$23:$A$1401,FALSE),MATCH(O$1,'Member Census'!$B$22:$BC$22,FALSE)))="",IF(AND(TRIM($E494)&lt;&gt;"",$D494&gt;1),O493,""),INDEX('Member Census'!$B$23:$BC$1401,MATCH($A494,'Member Census'!$A$23:$A$1401,FALSE),MATCH(O$1,'Member Census'!$B$22:$BC$22,FALSE))))</f>
        <v/>
      </c>
      <c r="P494" s="7" t="str">
        <f>TRIM(IF(TRIM(INDEX('Member Census'!$B$23:$BC$1401,MATCH($A494,'Member Census'!$A$23:$A$1401,FALSE),MATCH(P$1,'Member Census'!$B$22:$BC$22,FALSE)))="",IF(AND(TRIM($E494)&lt;&gt;"",$D494&gt;1),P493,""),INDEX('Member Census'!$B$23:$BC$1401,MATCH($A494,'Member Census'!$A$23:$A$1401,FALSE),MATCH(P$1,'Member Census'!$B$22:$BC$22,FALSE))))</f>
        <v/>
      </c>
      <c r="Q494" s="7"/>
    </row>
    <row r="495" spans="1:17" x14ac:dyDescent="0.3">
      <c r="A495" s="1">
        <f t="shared" si="29"/>
        <v>488</v>
      </c>
      <c r="B495" s="3"/>
      <c r="C495" s="7" t="str">
        <f t="shared" si="30"/>
        <v/>
      </c>
      <c r="D495" s="7" t="str">
        <f t="shared" si="28"/>
        <v/>
      </c>
      <c r="E495" s="9" t="str">
        <f>IF(TRIM(INDEX('Member Census'!$B$23:$BC$1401,MATCH($A495,'Member Census'!$A$23:$A$1401,FALSE),MATCH(E$1,'Member Census'!$B$22:$BC$22,FALSE)))="","",VLOOKUP(INDEX('Member Census'!$B$23:$BC$1401,MATCH($A495,'Member Census'!$A$23:$A$1401,FALSE),MATCH(E$1,'Member Census'!$B$22:$BC$22,FALSE)),Key!$A$2:$B$27,2,FALSE))</f>
        <v/>
      </c>
      <c r="F495" s="10" t="str">
        <f>IF(TRIM(INDEX('Member Census'!$B$23:$BC$1401,MATCH($A495,'Member Census'!$A$23:$A$1401,FALSE),MATCH(F$1,'Member Census'!$B$22:$BC$22,FALSE)))="","",TEXT(TRIM(INDEX('Member Census'!$B$23:$BC$1401,MATCH($A495,'Member Census'!$A$23:$A$1401,FALSE),MATCH(F$1,'Member Census'!$B$22:$BC$22,FALSE))),"mmddyyyy"))</f>
        <v/>
      </c>
      <c r="G495" s="7" t="str">
        <f>IF(TRIM($E495)&lt;&gt;"",IF($D495=1,IFERROR(VLOOKUP(INDEX('Member Census'!$B$23:$BC$1401,MATCH($A495,'Member Census'!$A$23:$A$1401,FALSE),MATCH(G$1,'Member Census'!$B$22:$BC$22,FALSE)),Key!$C$2:$F$29,4,FALSE),""),G494),"")</f>
        <v/>
      </c>
      <c r="H495" s="7" t="str">
        <f>IF(TRIM($E495)&lt;&gt;"",IF($D495=1,IF(TRIM(INDEX('Member Census'!$B$23:$BC$1401,MATCH($A495,'Member Census'!$A$23:$A$1401,FALSE),MATCH(H$1,'Member Census'!$B$22:$BC$22,FALSE)))="",$G495,IFERROR(VLOOKUP(INDEX('Member Census'!$B$23:$BC$1401,MATCH($A495,'Member Census'!$A$23:$A$1401,FALSE),MATCH(H$1,'Member Census'!$B$22:$BC$22,FALSE)),Key!$D$2:$F$29,3,FALSE),"")),H494),"")</f>
        <v/>
      </c>
      <c r="I495" s="7" t="str">
        <f>IF(TRIM(INDEX('Member Census'!$B$23:$BC$1401,MATCH($A495,'Member Census'!$A$23:$A$1401,FALSE),MATCH(I$1,'Member Census'!$B$22:$BC$22,FALSE)))="","",INDEX('Member Census'!$B$23:$BC$1401,MATCH($A495,'Member Census'!$A$23:$A$1401,FALSE),MATCH(I$1,'Member Census'!$B$22:$BC$22,FALSE)))</f>
        <v/>
      </c>
      <c r="J495" s="7"/>
      <c r="K495" s="7" t="str">
        <f>LEFT(TRIM(IF(TRIM(INDEX('Member Census'!$B$23:$BC$1401,MATCH($A495,'Member Census'!$A$23:$A$1401,FALSE),MATCH(K$1,'Member Census'!$B$22:$BC$22,FALSE)))="",IF(AND(TRIM($E495)&lt;&gt;"",$D495&gt;1),K494,""),INDEX('Member Census'!$B$23:$BC$1401,MATCH($A495,'Member Census'!$A$23:$A$1401,FALSE),MATCH(K$1,'Member Census'!$B$22:$BC$22,FALSE)))),5)</f>
        <v/>
      </c>
      <c r="L495" s="7" t="str">
        <f t="shared" si="31"/>
        <v/>
      </c>
      <c r="M495" s="7" t="str">
        <f>IF(TRIM($E495)&lt;&gt;"",TRIM(IF(TRIM(INDEX('Member Census'!$B$23:$BC$1401,MATCH($A495,'Member Census'!$A$23:$A$1401,FALSE),MATCH(M$1,'Member Census'!$B$22:$BC$22,FALSE)))="",IF(AND(TRIM($E495)&lt;&gt;"",$D495&gt;1),M494,"N"),INDEX('Member Census'!$B$23:$BC$1401,MATCH($A495,'Member Census'!$A$23:$A$1401,FALSE),MATCH(M$1,'Member Census'!$B$22:$BC$22,FALSE)))),"")</f>
        <v/>
      </c>
      <c r="N495" s="7"/>
      <c r="O495" s="7" t="str">
        <f>TRIM(IF(TRIM(INDEX('Member Census'!$B$23:$BC$1401,MATCH($A495,'Member Census'!$A$23:$A$1401,FALSE),MATCH(O$1,'Member Census'!$B$22:$BC$22,FALSE)))="",IF(AND(TRIM($E495)&lt;&gt;"",$D495&gt;1),O494,""),INDEX('Member Census'!$B$23:$BC$1401,MATCH($A495,'Member Census'!$A$23:$A$1401,FALSE),MATCH(O$1,'Member Census'!$B$22:$BC$22,FALSE))))</f>
        <v/>
      </c>
      <c r="P495" s="7" t="str">
        <f>TRIM(IF(TRIM(INDEX('Member Census'!$B$23:$BC$1401,MATCH($A495,'Member Census'!$A$23:$A$1401,FALSE),MATCH(P$1,'Member Census'!$B$22:$BC$22,FALSE)))="",IF(AND(TRIM($E495)&lt;&gt;"",$D495&gt;1),P494,""),INDEX('Member Census'!$B$23:$BC$1401,MATCH($A495,'Member Census'!$A$23:$A$1401,FALSE),MATCH(P$1,'Member Census'!$B$22:$BC$22,FALSE))))</f>
        <v/>
      </c>
      <c r="Q495" s="7"/>
    </row>
    <row r="496" spans="1:17" x14ac:dyDescent="0.3">
      <c r="A496" s="1">
        <f t="shared" si="29"/>
        <v>489</v>
      </c>
      <c r="B496" s="3"/>
      <c r="C496" s="7" t="str">
        <f t="shared" si="30"/>
        <v/>
      </c>
      <c r="D496" s="7" t="str">
        <f t="shared" si="28"/>
        <v/>
      </c>
      <c r="E496" s="9" t="str">
        <f>IF(TRIM(INDEX('Member Census'!$B$23:$BC$1401,MATCH($A496,'Member Census'!$A$23:$A$1401,FALSE),MATCH(E$1,'Member Census'!$B$22:$BC$22,FALSE)))="","",VLOOKUP(INDEX('Member Census'!$B$23:$BC$1401,MATCH($A496,'Member Census'!$A$23:$A$1401,FALSE),MATCH(E$1,'Member Census'!$B$22:$BC$22,FALSE)),Key!$A$2:$B$27,2,FALSE))</f>
        <v/>
      </c>
      <c r="F496" s="10" t="str">
        <f>IF(TRIM(INDEX('Member Census'!$B$23:$BC$1401,MATCH($A496,'Member Census'!$A$23:$A$1401,FALSE),MATCH(F$1,'Member Census'!$B$22:$BC$22,FALSE)))="","",TEXT(TRIM(INDEX('Member Census'!$B$23:$BC$1401,MATCH($A496,'Member Census'!$A$23:$A$1401,FALSE),MATCH(F$1,'Member Census'!$B$22:$BC$22,FALSE))),"mmddyyyy"))</f>
        <v/>
      </c>
      <c r="G496" s="7" t="str">
        <f>IF(TRIM($E496)&lt;&gt;"",IF($D496=1,IFERROR(VLOOKUP(INDEX('Member Census'!$B$23:$BC$1401,MATCH($A496,'Member Census'!$A$23:$A$1401,FALSE),MATCH(G$1,'Member Census'!$B$22:$BC$22,FALSE)),Key!$C$2:$F$29,4,FALSE),""),G495),"")</f>
        <v/>
      </c>
      <c r="H496" s="7" t="str">
        <f>IF(TRIM($E496)&lt;&gt;"",IF($D496=1,IF(TRIM(INDEX('Member Census'!$B$23:$BC$1401,MATCH($A496,'Member Census'!$A$23:$A$1401,FALSE),MATCH(H$1,'Member Census'!$B$22:$BC$22,FALSE)))="",$G496,IFERROR(VLOOKUP(INDEX('Member Census'!$B$23:$BC$1401,MATCH($A496,'Member Census'!$A$23:$A$1401,FALSE),MATCH(H$1,'Member Census'!$B$22:$BC$22,FALSE)),Key!$D$2:$F$29,3,FALSE),"")),H495),"")</f>
        <v/>
      </c>
      <c r="I496" s="7" t="str">
        <f>IF(TRIM(INDEX('Member Census'!$B$23:$BC$1401,MATCH($A496,'Member Census'!$A$23:$A$1401,FALSE),MATCH(I$1,'Member Census'!$B$22:$BC$22,FALSE)))="","",INDEX('Member Census'!$B$23:$BC$1401,MATCH($A496,'Member Census'!$A$23:$A$1401,FALSE),MATCH(I$1,'Member Census'!$B$22:$BC$22,FALSE)))</f>
        <v/>
      </c>
      <c r="J496" s="7"/>
      <c r="K496" s="7" t="str">
        <f>LEFT(TRIM(IF(TRIM(INDEX('Member Census'!$B$23:$BC$1401,MATCH($A496,'Member Census'!$A$23:$A$1401,FALSE),MATCH(K$1,'Member Census'!$B$22:$BC$22,FALSE)))="",IF(AND(TRIM($E496)&lt;&gt;"",$D496&gt;1),K495,""),INDEX('Member Census'!$B$23:$BC$1401,MATCH($A496,'Member Census'!$A$23:$A$1401,FALSE),MATCH(K$1,'Member Census'!$B$22:$BC$22,FALSE)))),5)</f>
        <v/>
      </c>
      <c r="L496" s="7" t="str">
        <f t="shared" si="31"/>
        <v/>
      </c>
      <c r="M496" s="7" t="str">
        <f>IF(TRIM($E496)&lt;&gt;"",TRIM(IF(TRIM(INDEX('Member Census'!$B$23:$BC$1401,MATCH($A496,'Member Census'!$A$23:$A$1401,FALSE),MATCH(M$1,'Member Census'!$B$22:$BC$22,FALSE)))="",IF(AND(TRIM($E496)&lt;&gt;"",$D496&gt;1),M495,"N"),INDEX('Member Census'!$B$23:$BC$1401,MATCH($A496,'Member Census'!$A$23:$A$1401,FALSE),MATCH(M$1,'Member Census'!$B$22:$BC$22,FALSE)))),"")</f>
        <v/>
      </c>
      <c r="N496" s="7"/>
      <c r="O496" s="7" t="str">
        <f>TRIM(IF(TRIM(INDEX('Member Census'!$B$23:$BC$1401,MATCH($A496,'Member Census'!$A$23:$A$1401,FALSE),MATCH(O$1,'Member Census'!$B$22:$BC$22,FALSE)))="",IF(AND(TRIM($E496)&lt;&gt;"",$D496&gt;1),O495,""),INDEX('Member Census'!$B$23:$BC$1401,MATCH($A496,'Member Census'!$A$23:$A$1401,FALSE),MATCH(O$1,'Member Census'!$B$22:$BC$22,FALSE))))</f>
        <v/>
      </c>
      <c r="P496" s="7" t="str">
        <f>TRIM(IF(TRIM(INDEX('Member Census'!$B$23:$BC$1401,MATCH($A496,'Member Census'!$A$23:$A$1401,FALSE),MATCH(P$1,'Member Census'!$B$22:$BC$22,FALSE)))="",IF(AND(TRIM($E496)&lt;&gt;"",$D496&gt;1),P495,""),INDEX('Member Census'!$B$23:$BC$1401,MATCH($A496,'Member Census'!$A$23:$A$1401,FALSE),MATCH(P$1,'Member Census'!$B$22:$BC$22,FALSE))))</f>
        <v/>
      </c>
      <c r="Q496" s="7"/>
    </row>
    <row r="497" spans="1:17" x14ac:dyDescent="0.3">
      <c r="A497" s="1">
        <f t="shared" si="29"/>
        <v>490</v>
      </c>
      <c r="B497" s="3"/>
      <c r="C497" s="7" t="str">
        <f t="shared" si="30"/>
        <v/>
      </c>
      <c r="D497" s="7" t="str">
        <f t="shared" si="28"/>
        <v/>
      </c>
      <c r="E497" s="9" t="str">
        <f>IF(TRIM(INDEX('Member Census'!$B$23:$BC$1401,MATCH($A497,'Member Census'!$A$23:$A$1401,FALSE),MATCH(E$1,'Member Census'!$B$22:$BC$22,FALSE)))="","",VLOOKUP(INDEX('Member Census'!$B$23:$BC$1401,MATCH($A497,'Member Census'!$A$23:$A$1401,FALSE),MATCH(E$1,'Member Census'!$B$22:$BC$22,FALSE)),Key!$A$2:$B$27,2,FALSE))</f>
        <v/>
      </c>
      <c r="F497" s="10" t="str">
        <f>IF(TRIM(INDEX('Member Census'!$B$23:$BC$1401,MATCH($A497,'Member Census'!$A$23:$A$1401,FALSE),MATCH(F$1,'Member Census'!$B$22:$BC$22,FALSE)))="","",TEXT(TRIM(INDEX('Member Census'!$B$23:$BC$1401,MATCH($A497,'Member Census'!$A$23:$A$1401,FALSE),MATCH(F$1,'Member Census'!$B$22:$BC$22,FALSE))),"mmddyyyy"))</f>
        <v/>
      </c>
      <c r="G497" s="7" t="str">
        <f>IF(TRIM($E497)&lt;&gt;"",IF($D497=1,IFERROR(VLOOKUP(INDEX('Member Census'!$B$23:$BC$1401,MATCH($A497,'Member Census'!$A$23:$A$1401,FALSE),MATCH(G$1,'Member Census'!$B$22:$BC$22,FALSE)),Key!$C$2:$F$29,4,FALSE),""),G496),"")</f>
        <v/>
      </c>
      <c r="H497" s="7" t="str">
        <f>IF(TRIM($E497)&lt;&gt;"",IF($D497=1,IF(TRIM(INDEX('Member Census'!$B$23:$BC$1401,MATCH($A497,'Member Census'!$A$23:$A$1401,FALSE),MATCH(H$1,'Member Census'!$B$22:$BC$22,FALSE)))="",$G497,IFERROR(VLOOKUP(INDEX('Member Census'!$B$23:$BC$1401,MATCH($A497,'Member Census'!$A$23:$A$1401,FALSE),MATCH(H$1,'Member Census'!$B$22:$BC$22,FALSE)),Key!$D$2:$F$29,3,FALSE),"")),H496),"")</f>
        <v/>
      </c>
      <c r="I497" s="7" t="str">
        <f>IF(TRIM(INDEX('Member Census'!$B$23:$BC$1401,MATCH($A497,'Member Census'!$A$23:$A$1401,FALSE),MATCH(I$1,'Member Census'!$B$22:$BC$22,FALSE)))="","",INDEX('Member Census'!$B$23:$BC$1401,MATCH($A497,'Member Census'!$A$23:$A$1401,FALSE),MATCH(I$1,'Member Census'!$B$22:$BC$22,FALSE)))</f>
        <v/>
      </c>
      <c r="J497" s="7"/>
      <c r="K497" s="7" t="str">
        <f>LEFT(TRIM(IF(TRIM(INDEX('Member Census'!$B$23:$BC$1401,MATCH($A497,'Member Census'!$A$23:$A$1401,FALSE),MATCH(K$1,'Member Census'!$B$22:$BC$22,FALSE)))="",IF(AND(TRIM($E497)&lt;&gt;"",$D497&gt;1),K496,""),INDEX('Member Census'!$B$23:$BC$1401,MATCH($A497,'Member Census'!$A$23:$A$1401,FALSE),MATCH(K$1,'Member Census'!$B$22:$BC$22,FALSE)))),5)</f>
        <v/>
      </c>
      <c r="L497" s="7" t="str">
        <f t="shared" si="31"/>
        <v/>
      </c>
      <c r="M497" s="7" t="str">
        <f>IF(TRIM($E497)&lt;&gt;"",TRIM(IF(TRIM(INDEX('Member Census'!$B$23:$BC$1401,MATCH($A497,'Member Census'!$A$23:$A$1401,FALSE),MATCH(M$1,'Member Census'!$B$22:$BC$22,FALSE)))="",IF(AND(TRIM($E497)&lt;&gt;"",$D497&gt;1),M496,"N"),INDEX('Member Census'!$B$23:$BC$1401,MATCH($A497,'Member Census'!$A$23:$A$1401,FALSE),MATCH(M$1,'Member Census'!$B$22:$BC$22,FALSE)))),"")</f>
        <v/>
      </c>
      <c r="N497" s="7"/>
      <c r="O497" s="7" t="str">
        <f>TRIM(IF(TRIM(INDEX('Member Census'!$B$23:$BC$1401,MATCH($A497,'Member Census'!$A$23:$A$1401,FALSE),MATCH(O$1,'Member Census'!$B$22:$BC$22,FALSE)))="",IF(AND(TRIM($E497)&lt;&gt;"",$D497&gt;1),O496,""),INDEX('Member Census'!$B$23:$BC$1401,MATCH($A497,'Member Census'!$A$23:$A$1401,FALSE),MATCH(O$1,'Member Census'!$B$22:$BC$22,FALSE))))</f>
        <v/>
      </c>
      <c r="P497" s="7" t="str">
        <f>TRIM(IF(TRIM(INDEX('Member Census'!$B$23:$BC$1401,MATCH($A497,'Member Census'!$A$23:$A$1401,FALSE),MATCH(P$1,'Member Census'!$B$22:$BC$22,FALSE)))="",IF(AND(TRIM($E497)&lt;&gt;"",$D497&gt;1),P496,""),INDEX('Member Census'!$B$23:$BC$1401,MATCH($A497,'Member Census'!$A$23:$A$1401,FALSE),MATCH(P$1,'Member Census'!$B$22:$BC$22,FALSE))))</f>
        <v/>
      </c>
      <c r="Q497" s="7"/>
    </row>
    <row r="498" spans="1:17" x14ac:dyDescent="0.3">
      <c r="A498" s="1">
        <f t="shared" si="29"/>
        <v>491</v>
      </c>
      <c r="B498" s="3"/>
      <c r="C498" s="7" t="str">
        <f t="shared" si="30"/>
        <v/>
      </c>
      <c r="D498" s="7" t="str">
        <f t="shared" si="28"/>
        <v/>
      </c>
      <c r="E498" s="9" t="str">
        <f>IF(TRIM(INDEX('Member Census'!$B$23:$BC$1401,MATCH($A498,'Member Census'!$A$23:$A$1401,FALSE),MATCH(E$1,'Member Census'!$B$22:$BC$22,FALSE)))="","",VLOOKUP(INDEX('Member Census'!$B$23:$BC$1401,MATCH($A498,'Member Census'!$A$23:$A$1401,FALSE),MATCH(E$1,'Member Census'!$B$22:$BC$22,FALSE)),Key!$A$2:$B$27,2,FALSE))</f>
        <v/>
      </c>
      <c r="F498" s="10" t="str">
        <f>IF(TRIM(INDEX('Member Census'!$B$23:$BC$1401,MATCH($A498,'Member Census'!$A$23:$A$1401,FALSE),MATCH(F$1,'Member Census'!$B$22:$BC$22,FALSE)))="","",TEXT(TRIM(INDEX('Member Census'!$B$23:$BC$1401,MATCH($A498,'Member Census'!$A$23:$A$1401,FALSE),MATCH(F$1,'Member Census'!$B$22:$BC$22,FALSE))),"mmddyyyy"))</f>
        <v/>
      </c>
      <c r="G498" s="7" t="str">
        <f>IF(TRIM($E498)&lt;&gt;"",IF($D498=1,IFERROR(VLOOKUP(INDEX('Member Census'!$B$23:$BC$1401,MATCH($A498,'Member Census'!$A$23:$A$1401,FALSE),MATCH(G$1,'Member Census'!$B$22:$BC$22,FALSE)),Key!$C$2:$F$29,4,FALSE),""),G497),"")</f>
        <v/>
      </c>
      <c r="H498" s="7" t="str">
        <f>IF(TRIM($E498)&lt;&gt;"",IF($D498=1,IF(TRIM(INDEX('Member Census'!$B$23:$BC$1401,MATCH($A498,'Member Census'!$A$23:$A$1401,FALSE),MATCH(H$1,'Member Census'!$B$22:$BC$22,FALSE)))="",$G498,IFERROR(VLOOKUP(INDEX('Member Census'!$B$23:$BC$1401,MATCH($A498,'Member Census'!$A$23:$A$1401,FALSE),MATCH(H$1,'Member Census'!$B$22:$BC$22,FALSE)),Key!$D$2:$F$29,3,FALSE),"")),H497),"")</f>
        <v/>
      </c>
      <c r="I498" s="7" t="str">
        <f>IF(TRIM(INDEX('Member Census'!$B$23:$BC$1401,MATCH($A498,'Member Census'!$A$23:$A$1401,FALSE),MATCH(I$1,'Member Census'!$B$22:$BC$22,FALSE)))="","",INDEX('Member Census'!$B$23:$BC$1401,MATCH($A498,'Member Census'!$A$23:$A$1401,FALSE),MATCH(I$1,'Member Census'!$B$22:$BC$22,FALSE)))</f>
        <v/>
      </c>
      <c r="J498" s="7"/>
      <c r="K498" s="7" t="str">
        <f>LEFT(TRIM(IF(TRIM(INDEX('Member Census'!$B$23:$BC$1401,MATCH($A498,'Member Census'!$A$23:$A$1401,FALSE),MATCH(K$1,'Member Census'!$B$22:$BC$22,FALSE)))="",IF(AND(TRIM($E498)&lt;&gt;"",$D498&gt;1),K497,""),INDEX('Member Census'!$B$23:$BC$1401,MATCH($A498,'Member Census'!$A$23:$A$1401,FALSE),MATCH(K$1,'Member Census'!$B$22:$BC$22,FALSE)))),5)</f>
        <v/>
      </c>
      <c r="L498" s="7" t="str">
        <f t="shared" si="31"/>
        <v/>
      </c>
      <c r="M498" s="7" t="str">
        <f>IF(TRIM($E498)&lt;&gt;"",TRIM(IF(TRIM(INDEX('Member Census'!$B$23:$BC$1401,MATCH($A498,'Member Census'!$A$23:$A$1401,FALSE),MATCH(M$1,'Member Census'!$B$22:$BC$22,FALSE)))="",IF(AND(TRIM($E498)&lt;&gt;"",$D498&gt;1),M497,"N"),INDEX('Member Census'!$B$23:$BC$1401,MATCH($A498,'Member Census'!$A$23:$A$1401,FALSE),MATCH(M$1,'Member Census'!$B$22:$BC$22,FALSE)))),"")</f>
        <v/>
      </c>
      <c r="N498" s="7"/>
      <c r="O498" s="7" t="str">
        <f>TRIM(IF(TRIM(INDEX('Member Census'!$B$23:$BC$1401,MATCH($A498,'Member Census'!$A$23:$A$1401,FALSE),MATCH(O$1,'Member Census'!$B$22:$BC$22,FALSE)))="",IF(AND(TRIM($E498)&lt;&gt;"",$D498&gt;1),O497,""),INDEX('Member Census'!$B$23:$BC$1401,MATCH($A498,'Member Census'!$A$23:$A$1401,FALSE),MATCH(O$1,'Member Census'!$B$22:$BC$22,FALSE))))</f>
        <v/>
      </c>
      <c r="P498" s="7" t="str">
        <f>TRIM(IF(TRIM(INDEX('Member Census'!$B$23:$BC$1401,MATCH($A498,'Member Census'!$A$23:$A$1401,FALSE),MATCH(P$1,'Member Census'!$B$22:$BC$22,FALSE)))="",IF(AND(TRIM($E498)&lt;&gt;"",$D498&gt;1),P497,""),INDEX('Member Census'!$B$23:$BC$1401,MATCH($A498,'Member Census'!$A$23:$A$1401,FALSE),MATCH(P$1,'Member Census'!$B$22:$BC$22,FALSE))))</f>
        <v/>
      </c>
      <c r="Q498" s="7"/>
    </row>
    <row r="499" spans="1:17" x14ac:dyDescent="0.3">
      <c r="A499" s="1">
        <f t="shared" si="29"/>
        <v>492</v>
      </c>
      <c r="B499" s="3"/>
      <c r="C499" s="7" t="str">
        <f t="shared" si="30"/>
        <v/>
      </c>
      <c r="D499" s="7" t="str">
        <f t="shared" si="28"/>
        <v/>
      </c>
      <c r="E499" s="9" t="str">
        <f>IF(TRIM(INDEX('Member Census'!$B$23:$BC$1401,MATCH($A499,'Member Census'!$A$23:$A$1401,FALSE),MATCH(E$1,'Member Census'!$B$22:$BC$22,FALSE)))="","",VLOOKUP(INDEX('Member Census'!$B$23:$BC$1401,MATCH($A499,'Member Census'!$A$23:$A$1401,FALSE),MATCH(E$1,'Member Census'!$B$22:$BC$22,FALSE)),Key!$A$2:$B$27,2,FALSE))</f>
        <v/>
      </c>
      <c r="F499" s="10" t="str">
        <f>IF(TRIM(INDEX('Member Census'!$B$23:$BC$1401,MATCH($A499,'Member Census'!$A$23:$A$1401,FALSE),MATCH(F$1,'Member Census'!$B$22:$BC$22,FALSE)))="","",TEXT(TRIM(INDEX('Member Census'!$B$23:$BC$1401,MATCH($A499,'Member Census'!$A$23:$A$1401,FALSE),MATCH(F$1,'Member Census'!$B$22:$BC$22,FALSE))),"mmddyyyy"))</f>
        <v/>
      </c>
      <c r="G499" s="7" t="str">
        <f>IF(TRIM($E499)&lt;&gt;"",IF($D499=1,IFERROR(VLOOKUP(INDEX('Member Census'!$B$23:$BC$1401,MATCH($A499,'Member Census'!$A$23:$A$1401,FALSE),MATCH(G$1,'Member Census'!$B$22:$BC$22,FALSE)),Key!$C$2:$F$29,4,FALSE),""),G498),"")</f>
        <v/>
      </c>
      <c r="H499" s="7" t="str">
        <f>IF(TRIM($E499)&lt;&gt;"",IF($D499=1,IF(TRIM(INDEX('Member Census'!$B$23:$BC$1401,MATCH($A499,'Member Census'!$A$23:$A$1401,FALSE),MATCH(H$1,'Member Census'!$B$22:$BC$22,FALSE)))="",$G499,IFERROR(VLOOKUP(INDEX('Member Census'!$B$23:$BC$1401,MATCH($A499,'Member Census'!$A$23:$A$1401,FALSE),MATCH(H$1,'Member Census'!$B$22:$BC$22,FALSE)),Key!$D$2:$F$29,3,FALSE),"")),H498),"")</f>
        <v/>
      </c>
      <c r="I499" s="7" t="str">
        <f>IF(TRIM(INDEX('Member Census'!$B$23:$BC$1401,MATCH($A499,'Member Census'!$A$23:$A$1401,FALSE),MATCH(I$1,'Member Census'!$B$22:$BC$22,FALSE)))="","",INDEX('Member Census'!$B$23:$BC$1401,MATCH($A499,'Member Census'!$A$23:$A$1401,FALSE),MATCH(I$1,'Member Census'!$B$22:$BC$22,FALSE)))</f>
        <v/>
      </c>
      <c r="J499" s="7"/>
      <c r="K499" s="7" t="str">
        <f>LEFT(TRIM(IF(TRIM(INDEX('Member Census'!$B$23:$BC$1401,MATCH($A499,'Member Census'!$A$23:$A$1401,FALSE),MATCH(K$1,'Member Census'!$B$22:$BC$22,FALSE)))="",IF(AND(TRIM($E499)&lt;&gt;"",$D499&gt;1),K498,""),INDEX('Member Census'!$B$23:$BC$1401,MATCH($A499,'Member Census'!$A$23:$A$1401,FALSE),MATCH(K$1,'Member Census'!$B$22:$BC$22,FALSE)))),5)</f>
        <v/>
      </c>
      <c r="L499" s="7" t="str">
        <f t="shared" si="31"/>
        <v/>
      </c>
      <c r="M499" s="7" t="str">
        <f>IF(TRIM($E499)&lt;&gt;"",TRIM(IF(TRIM(INDEX('Member Census'!$B$23:$BC$1401,MATCH($A499,'Member Census'!$A$23:$A$1401,FALSE),MATCH(M$1,'Member Census'!$B$22:$BC$22,FALSE)))="",IF(AND(TRIM($E499)&lt;&gt;"",$D499&gt;1),M498,"N"),INDEX('Member Census'!$B$23:$BC$1401,MATCH($A499,'Member Census'!$A$23:$A$1401,FALSE),MATCH(M$1,'Member Census'!$B$22:$BC$22,FALSE)))),"")</f>
        <v/>
      </c>
      <c r="N499" s="7"/>
      <c r="O499" s="7" t="str">
        <f>TRIM(IF(TRIM(INDEX('Member Census'!$B$23:$BC$1401,MATCH($A499,'Member Census'!$A$23:$A$1401,FALSE),MATCH(O$1,'Member Census'!$B$22:$BC$22,FALSE)))="",IF(AND(TRIM($E499)&lt;&gt;"",$D499&gt;1),O498,""),INDEX('Member Census'!$B$23:$BC$1401,MATCH($A499,'Member Census'!$A$23:$A$1401,FALSE),MATCH(O$1,'Member Census'!$B$22:$BC$22,FALSE))))</f>
        <v/>
      </c>
      <c r="P499" s="7" t="str">
        <f>TRIM(IF(TRIM(INDEX('Member Census'!$B$23:$BC$1401,MATCH($A499,'Member Census'!$A$23:$A$1401,FALSE),MATCH(P$1,'Member Census'!$B$22:$BC$22,FALSE)))="",IF(AND(TRIM($E499)&lt;&gt;"",$D499&gt;1),P498,""),INDEX('Member Census'!$B$23:$BC$1401,MATCH($A499,'Member Census'!$A$23:$A$1401,FALSE),MATCH(P$1,'Member Census'!$B$22:$BC$22,FALSE))))</f>
        <v/>
      </c>
      <c r="Q499" s="7"/>
    </row>
    <row r="500" spans="1:17" x14ac:dyDescent="0.3">
      <c r="A500" s="1">
        <f t="shared" si="29"/>
        <v>493</v>
      </c>
      <c r="B500" s="3"/>
      <c r="C500" s="7" t="str">
        <f t="shared" si="30"/>
        <v/>
      </c>
      <c r="D500" s="7" t="str">
        <f t="shared" si="28"/>
        <v/>
      </c>
      <c r="E500" s="9" t="str">
        <f>IF(TRIM(INDEX('Member Census'!$B$23:$BC$1401,MATCH($A500,'Member Census'!$A$23:$A$1401,FALSE),MATCH(E$1,'Member Census'!$B$22:$BC$22,FALSE)))="","",VLOOKUP(INDEX('Member Census'!$B$23:$BC$1401,MATCH($A500,'Member Census'!$A$23:$A$1401,FALSE),MATCH(E$1,'Member Census'!$B$22:$BC$22,FALSE)),Key!$A$2:$B$27,2,FALSE))</f>
        <v/>
      </c>
      <c r="F500" s="10" t="str">
        <f>IF(TRIM(INDEX('Member Census'!$B$23:$BC$1401,MATCH($A500,'Member Census'!$A$23:$A$1401,FALSE),MATCH(F$1,'Member Census'!$B$22:$BC$22,FALSE)))="","",TEXT(TRIM(INDEX('Member Census'!$B$23:$BC$1401,MATCH($A500,'Member Census'!$A$23:$A$1401,FALSE),MATCH(F$1,'Member Census'!$B$22:$BC$22,FALSE))),"mmddyyyy"))</f>
        <v/>
      </c>
      <c r="G500" s="7" t="str">
        <f>IF(TRIM($E500)&lt;&gt;"",IF($D500=1,IFERROR(VLOOKUP(INDEX('Member Census'!$B$23:$BC$1401,MATCH($A500,'Member Census'!$A$23:$A$1401,FALSE),MATCH(G$1,'Member Census'!$B$22:$BC$22,FALSE)),Key!$C$2:$F$29,4,FALSE),""),G499),"")</f>
        <v/>
      </c>
      <c r="H500" s="7" t="str">
        <f>IF(TRIM($E500)&lt;&gt;"",IF($D500=1,IF(TRIM(INDEX('Member Census'!$B$23:$BC$1401,MATCH($A500,'Member Census'!$A$23:$A$1401,FALSE),MATCH(H$1,'Member Census'!$B$22:$BC$22,FALSE)))="",$G500,IFERROR(VLOOKUP(INDEX('Member Census'!$B$23:$BC$1401,MATCH($A500,'Member Census'!$A$23:$A$1401,FALSE),MATCH(H$1,'Member Census'!$B$22:$BC$22,FALSE)),Key!$D$2:$F$29,3,FALSE),"")),H499),"")</f>
        <v/>
      </c>
      <c r="I500" s="7" t="str">
        <f>IF(TRIM(INDEX('Member Census'!$B$23:$BC$1401,MATCH($A500,'Member Census'!$A$23:$A$1401,FALSE),MATCH(I$1,'Member Census'!$B$22:$BC$22,FALSE)))="","",INDEX('Member Census'!$B$23:$BC$1401,MATCH($A500,'Member Census'!$A$23:$A$1401,FALSE),MATCH(I$1,'Member Census'!$B$22:$BC$22,FALSE)))</f>
        <v/>
      </c>
      <c r="J500" s="7"/>
      <c r="K500" s="7" t="str">
        <f>LEFT(TRIM(IF(TRIM(INDEX('Member Census'!$B$23:$BC$1401,MATCH($A500,'Member Census'!$A$23:$A$1401,FALSE),MATCH(K$1,'Member Census'!$B$22:$BC$22,FALSE)))="",IF(AND(TRIM($E500)&lt;&gt;"",$D500&gt;1),K499,""),INDEX('Member Census'!$B$23:$BC$1401,MATCH($A500,'Member Census'!$A$23:$A$1401,FALSE),MATCH(K$1,'Member Census'!$B$22:$BC$22,FALSE)))),5)</f>
        <v/>
      </c>
      <c r="L500" s="7" t="str">
        <f t="shared" si="31"/>
        <v/>
      </c>
      <c r="M500" s="7" t="str">
        <f>IF(TRIM($E500)&lt;&gt;"",TRIM(IF(TRIM(INDEX('Member Census'!$B$23:$BC$1401,MATCH($A500,'Member Census'!$A$23:$A$1401,FALSE),MATCH(M$1,'Member Census'!$B$22:$BC$22,FALSE)))="",IF(AND(TRIM($E500)&lt;&gt;"",$D500&gt;1),M499,"N"),INDEX('Member Census'!$B$23:$BC$1401,MATCH($A500,'Member Census'!$A$23:$A$1401,FALSE),MATCH(M$1,'Member Census'!$B$22:$BC$22,FALSE)))),"")</f>
        <v/>
      </c>
      <c r="N500" s="7"/>
      <c r="O500" s="7" t="str">
        <f>TRIM(IF(TRIM(INDEX('Member Census'!$B$23:$BC$1401,MATCH($A500,'Member Census'!$A$23:$A$1401,FALSE),MATCH(O$1,'Member Census'!$B$22:$BC$22,FALSE)))="",IF(AND(TRIM($E500)&lt;&gt;"",$D500&gt;1),O499,""),INDEX('Member Census'!$B$23:$BC$1401,MATCH($A500,'Member Census'!$A$23:$A$1401,FALSE),MATCH(O$1,'Member Census'!$B$22:$BC$22,FALSE))))</f>
        <v/>
      </c>
      <c r="P500" s="7" t="str">
        <f>TRIM(IF(TRIM(INDEX('Member Census'!$B$23:$BC$1401,MATCH($A500,'Member Census'!$A$23:$A$1401,FALSE),MATCH(P$1,'Member Census'!$B$22:$BC$22,FALSE)))="",IF(AND(TRIM($E500)&lt;&gt;"",$D500&gt;1),P499,""),INDEX('Member Census'!$B$23:$BC$1401,MATCH($A500,'Member Census'!$A$23:$A$1401,FALSE),MATCH(P$1,'Member Census'!$B$22:$BC$22,FALSE))))</f>
        <v/>
      </c>
      <c r="Q500" s="7"/>
    </row>
    <row r="501" spans="1:17" x14ac:dyDescent="0.3">
      <c r="A501" s="1">
        <f t="shared" si="29"/>
        <v>494</v>
      </c>
      <c r="B501" s="3"/>
      <c r="C501" s="7" t="str">
        <f t="shared" si="30"/>
        <v/>
      </c>
      <c r="D501" s="7" t="str">
        <f t="shared" si="28"/>
        <v/>
      </c>
      <c r="E501" s="9" t="str">
        <f>IF(TRIM(INDEX('Member Census'!$B$23:$BC$1401,MATCH($A501,'Member Census'!$A$23:$A$1401,FALSE),MATCH(E$1,'Member Census'!$B$22:$BC$22,FALSE)))="","",VLOOKUP(INDEX('Member Census'!$B$23:$BC$1401,MATCH($A501,'Member Census'!$A$23:$A$1401,FALSE),MATCH(E$1,'Member Census'!$B$22:$BC$22,FALSE)),Key!$A$2:$B$27,2,FALSE))</f>
        <v/>
      </c>
      <c r="F501" s="10" t="str">
        <f>IF(TRIM(INDEX('Member Census'!$B$23:$BC$1401,MATCH($A501,'Member Census'!$A$23:$A$1401,FALSE),MATCH(F$1,'Member Census'!$B$22:$BC$22,FALSE)))="","",TEXT(TRIM(INDEX('Member Census'!$B$23:$BC$1401,MATCH($A501,'Member Census'!$A$23:$A$1401,FALSE),MATCH(F$1,'Member Census'!$B$22:$BC$22,FALSE))),"mmddyyyy"))</f>
        <v/>
      </c>
      <c r="G501" s="7" t="str">
        <f>IF(TRIM($E501)&lt;&gt;"",IF($D501=1,IFERROR(VLOOKUP(INDEX('Member Census'!$B$23:$BC$1401,MATCH($A501,'Member Census'!$A$23:$A$1401,FALSE),MATCH(G$1,'Member Census'!$B$22:$BC$22,FALSE)),Key!$C$2:$F$29,4,FALSE),""),G500),"")</f>
        <v/>
      </c>
      <c r="H501" s="7" t="str">
        <f>IF(TRIM($E501)&lt;&gt;"",IF($D501=1,IF(TRIM(INDEX('Member Census'!$B$23:$BC$1401,MATCH($A501,'Member Census'!$A$23:$A$1401,FALSE),MATCH(H$1,'Member Census'!$B$22:$BC$22,FALSE)))="",$G501,IFERROR(VLOOKUP(INDEX('Member Census'!$B$23:$BC$1401,MATCH($A501,'Member Census'!$A$23:$A$1401,FALSE),MATCH(H$1,'Member Census'!$B$22:$BC$22,FALSE)),Key!$D$2:$F$29,3,FALSE),"")),H500),"")</f>
        <v/>
      </c>
      <c r="I501" s="7" t="str">
        <f>IF(TRIM(INDEX('Member Census'!$B$23:$BC$1401,MATCH($A501,'Member Census'!$A$23:$A$1401,FALSE),MATCH(I$1,'Member Census'!$B$22:$BC$22,FALSE)))="","",INDEX('Member Census'!$B$23:$BC$1401,MATCH($A501,'Member Census'!$A$23:$A$1401,FALSE),MATCH(I$1,'Member Census'!$B$22:$BC$22,FALSE)))</f>
        <v/>
      </c>
      <c r="J501" s="7"/>
      <c r="K501" s="7" t="str">
        <f>LEFT(TRIM(IF(TRIM(INDEX('Member Census'!$B$23:$BC$1401,MATCH($A501,'Member Census'!$A$23:$A$1401,FALSE),MATCH(K$1,'Member Census'!$B$22:$BC$22,FALSE)))="",IF(AND(TRIM($E501)&lt;&gt;"",$D501&gt;1),K500,""),INDEX('Member Census'!$B$23:$BC$1401,MATCH($A501,'Member Census'!$A$23:$A$1401,FALSE),MATCH(K$1,'Member Census'!$B$22:$BC$22,FALSE)))),5)</f>
        <v/>
      </c>
      <c r="L501" s="7" t="str">
        <f t="shared" si="31"/>
        <v/>
      </c>
      <c r="M501" s="7" t="str">
        <f>IF(TRIM($E501)&lt;&gt;"",TRIM(IF(TRIM(INDEX('Member Census'!$B$23:$BC$1401,MATCH($A501,'Member Census'!$A$23:$A$1401,FALSE),MATCH(M$1,'Member Census'!$B$22:$BC$22,FALSE)))="",IF(AND(TRIM($E501)&lt;&gt;"",$D501&gt;1),M500,"N"),INDEX('Member Census'!$B$23:$BC$1401,MATCH($A501,'Member Census'!$A$23:$A$1401,FALSE),MATCH(M$1,'Member Census'!$B$22:$BC$22,FALSE)))),"")</f>
        <v/>
      </c>
      <c r="N501" s="7"/>
      <c r="O501" s="7" t="str">
        <f>TRIM(IF(TRIM(INDEX('Member Census'!$B$23:$BC$1401,MATCH($A501,'Member Census'!$A$23:$A$1401,FALSE),MATCH(O$1,'Member Census'!$B$22:$BC$22,FALSE)))="",IF(AND(TRIM($E501)&lt;&gt;"",$D501&gt;1),O500,""),INDEX('Member Census'!$B$23:$BC$1401,MATCH($A501,'Member Census'!$A$23:$A$1401,FALSE),MATCH(O$1,'Member Census'!$B$22:$BC$22,FALSE))))</f>
        <v/>
      </c>
      <c r="P501" s="7" t="str">
        <f>TRIM(IF(TRIM(INDEX('Member Census'!$B$23:$BC$1401,MATCH($A501,'Member Census'!$A$23:$A$1401,FALSE),MATCH(P$1,'Member Census'!$B$22:$BC$22,FALSE)))="",IF(AND(TRIM($E501)&lt;&gt;"",$D501&gt;1),P500,""),INDEX('Member Census'!$B$23:$BC$1401,MATCH($A501,'Member Census'!$A$23:$A$1401,FALSE),MATCH(P$1,'Member Census'!$B$22:$BC$22,FALSE))))</f>
        <v/>
      </c>
      <c r="Q501" s="7"/>
    </row>
    <row r="502" spans="1:17" x14ac:dyDescent="0.3">
      <c r="A502" s="1">
        <f t="shared" si="29"/>
        <v>495</v>
      </c>
      <c r="B502" s="3"/>
      <c r="C502" s="7" t="str">
        <f t="shared" si="30"/>
        <v/>
      </c>
      <c r="D502" s="7" t="str">
        <f t="shared" si="28"/>
        <v/>
      </c>
      <c r="E502" s="9" t="str">
        <f>IF(TRIM(INDEX('Member Census'!$B$23:$BC$1401,MATCH($A502,'Member Census'!$A$23:$A$1401,FALSE),MATCH(E$1,'Member Census'!$B$22:$BC$22,FALSE)))="","",VLOOKUP(INDEX('Member Census'!$B$23:$BC$1401,MATCH($A502,'Member Census'!$A$23:$A$1401,FALSE),MATCH(E$1,'Member Census'!$B$22:$BC$22,FALSE)),Key!$A$2:$B$27,2,FALSE))</f>
        <v/>
      </c>
      <c r="F502" s="10" t="str">
        <f>IF(TRIM(INDEX('Member Census'!$B$23:$BC$1401,MATCH($A502,'Member Census'!$A$23:$A$1401,FALSE),MATCH(F$1,'Member Census'!$B$22:$BC$22,FALSE)))="","",TEXT(TRIM(INDEX('Member Census'!$B$23:$BC$1401,MATCH($A502,'Member Census'!$A$23:$A$1401,FALSE),MATCH(F$1,'Member Census'!$B$22:$BC$22,FALSE))),"mmddyyyy"))</f>
        <v/>
      </c>
      <c r="G502" s="7" t="str">
        <f>IF(TRIM($E502)&lt;&gt;"",IF($D502=1,IFERROR(VLOOKUP(INDEX('Member Census'!$B$23:$BC$1401,MATCH($A502,'Member Census'!$A$23:$A$1401,FALSE),MATCH(G$1,'Member Census'!$B$22:$BC$22,FALSE)),Key!$C$2:$F$29,4,FALSE),""),G501),"")</f>
        <v/>
      </c>
      <c r="H502" s="7" t="str">
        <f>IF(TRIM($E502)&lt;&gt;"",IF($D502=1,IF(TRIM(INDEX('Member Census'!$B$23:$BC$1401,MATCH($A502,'Member Census'!$A$23:$A$1401,FALSE),MATCH(H$1,'Member Census'!$B$22:$BC$22,FALSE)))="",$G502,IFERROR(VLOOKUP(INDEX('Member Census'!$B$23:$BC$1401,MATCH($A502,'Member Census'!$A$23:$A$1401,FALSE),MATCH(H$1,'Member Census'!$B$22:$BC$22,FALSE)),Key!$D$2:$F$29,3,FALSE),"")),H501),"")</f>
        <v/>
      </c>
      <c r="I502" s="7" t="str">
        <f>IF(TRIM(INDEX('Member Census'!$B$23:$BC$1401,MATCH($A502,'Member Census'!$A$23:$A$1401,FALSE),MATCH(I$1,'Member Census'!$B$22:$BC$22,FALSE)))="","",INDEX('Member Census'!$B$23:$BC$1401,MATCH($A502,'Member Census'!$A$23:$A$1401,FALSE),MATCH(I$1,'Member Census'!$B$22:$BC$22,FALSE)))</f>
        <v/>
      </c>
      <c r="J502" s="7"/>
      <c r="K502" s="7" t="str">
        <f>LEFT(TRIM(IF(TRIM(INDEX('Member Census'!$B$23:$BC$1401,MATCH($A502,'Member Census'!$A$23:$A$1401,FALSE),MATCH(K$1,'Member Census'!$B$22:$BC$22,FALSE)))="",IF(AND(TRIM($E502)&lt;&gt;"",$D502&gt;1),K501,""),INDEX('Member Census'!$B$23:$BC$1401,MATCH($A502,'Member Census'!$A$23:$A$1401,FALSE),MATCH(K$1,'Member Census'!$B$22:$BC$22,FALSE)))),5)</f>
        <v/>
      </c>
      <c r="L502" s="7" t="str">
        <f t="shared" si="31"/>
        <v/>
      </c>
      <c r="M502" s="7" t="str">
        <f>IF(TRIM($E502)&lt;&gt;"",TRIM(IF(TRIM(INDEX('Member Census'!$B$23:$BC$1401,MATCH($A502,'Member Census'!$A$23:$A$1401,FALSE),MATCH(M$1,'Member Census'!$B$22:$BC$22,FALSE)))="",IF(AND(TRIM($E502)&lt;&gt;"",$D502&gt;1),M501,"N"),INDEX('Member Census'!$B$23:$BC$1401,MATCH($A502,'Member Census'!$A$23:$A$1401,FALSE),MATCH(M$1,'Member Census'!$B$22:$BC$22,FALSE)))),"")</f>
        <v/>
      </c>
      <c r="N502" s="7"/>
      <c r="O502" s="7" t="str">
        <f>TRIM(IF(TRIM(INDEX('Member Census'!$B$23:$BC$1401,MATCH($A502,'Member Census'!$A$23:$A$1401,FALSE),MATCH(O$1,'Member Census'!$B$22:$BC$22,FALSE)))="",IF(AND(TRIM($E502)&lt;&gt;"",$D502&gt;1),O501,""),INDEX('Member Census'!$B$23:$BC$1401,MATCH($A502,'Member Census'!$A$23:$A$1401,FALSE),MATCH(O$1,'Member Census'!$B$22:$BC$22,FALSE))))</f>
        <v/>
      </c>
      <c r="P502" s="7" t="str">
        <f>TRIM(IF(TRIM(INDEX('Member Census'!$B$23:$BC$1401,MATCH($A502,'Member Census'!$A$23:$A$1401,FALSE),MATCH(P$1,'Member Census'!$B$22:$BC$22,FALSE)))="",IF(AND(TRIM($E502)&lt;&gt;"",$D502&gt;1),P501,""),INDEX('Member Census'!$B$23:$BC$1401,MATCH($A502,'Member Census'!$A$23:$A$1401,FALSE),MATCH(P$1,'Member Census'!$B$22:$BC$22,FALSE))))</f>
        <v/>
      </c>
      <c r="Q502" s="7"/>
    </row>
    <row r="503" spans="1:17" x14ac:dyDescent="0.3">
      <c r="A503" s="1">
        <f t="shared" si="29"/>
        <v>496</v>
      </c>
      <c r="B503" s="3"/>
      <c r="C503" s="7" t="str">
        <f t="shared" si="30"/>
        <v/>
      </c>
      <c r="D503" s="7" t="str">
        <f t="shared" si="28"/>
        <v/>
      </c>
      <c r="E503" s="9" t="str">
        <f>IF(TRIM(INDEX('Member Census'!$B$23:$BC$1401,MATCH($A503,'Member Census'!$A$23:$A$1401,FALSE),MATCH(E$1,'Member Census'!$B$22:$BC$22,FALSE)))="","",VLOOKUP(INDEX('Member Census'!$B$23:$BC$1401,MATCH($A503,'Member Census'!$A$23:$A$1401,FALSE),MATCH(E$1,'Member Census'!$B$22:$BC$22,FALSE)),Key!$A$2:$B$27,2,FALSE))</f>
        <v/>
      </c>
      <c r="F503" s="10" t="str">
        <f>IF(TRIM(INDEX('Member Census'!$B$23:$BC$1401,MATCH($A503,'Member Census'!$A$23:$A$1401,FALSE),MATCH(F$1,'Member Census'!$B$22:$BC$22,FALSE)))="","",TEXT(TRIM(INDEX('Member Census'!$B$23:$BC$1401,MATCH($A503,'Member Census'!$A$23:$A$1401,FALSE),MATCH(F$1,'Member Census'!$B$22:$BC$22,FALSE))),"mmddyyyy"))</f>
        <v/>
      </c>
      <c r="G503" s="7" t="str">
        <f>IF(TRIM($E503)&lt;&gt;"",IF($D503=1,IFERROR(VLOOKUP(INDEX('Member Census'!$B$23:$BC$1401,MATCH($A503,'Member Census'!$A$23:$A$1401,FALSE),MATCH(G$1,'Member Census'!$B$22:$BC$22,FALSE)),Key!$C$2:$F$29,4,FALSE),""),G502),"")</f>
        <v/>
      </c>
      <c r="H503" s="7" t="str">
        <f>IF(TRIM($E503)&lt;&gt;"",IF($D503=1,IF(TRIM(INDEX('Member Census'!$B$23:$BC$1401,MATCH($A503,'Member Census'!$A$23:$A$1401,FALSE),MATCH(H$1,'Member Census'!$B$22:$BC$22,FALSE)))="",$G503,IFERROR(VLOOKUP(INDEX('Member Census'!$B$23:$BC$1401,MATCH($A503,'Member Census'!$A$23:$A$1401,FALSE),MATCH(H$1,'Member Census'!$B$22:$BC$22,FALSE)),Key!$D$2:$F$29,3,FALSE),"")),H502),"")</f>
        <v/>
      </c>
      <c r="I503" s="7" t="str">
        <f>IF(TRIM(INDEX('Member Census'!$B$23:$BC$1401,MATCH($A503,'Member Census'!$A$23:$A$1401,FALSE),MATCH(I$1,'Member Census'!$B$22:$BC$22,FALSE)))="","",INDEX('Member Census'!$B$23:$BC$1401,MATCH($A503,'Member Census'!$A$23:$A$1401,FALSE),MATCH(I$1,'Member Census'!$B$22:$BC$22,FALSE)))</f>
        <v/>
      </c>
      <c r="J503" s="7"/>
      <c r="K503" s="7" t="str">
        <f>LEFT(TRIM(IF(TRIM(INDEX('Member Census'!$B$23:$BC$1401,MATCH($A503,'Member Census'!$A$23:$A$1401,FALSE),MATCH(K$1,'Member Census'!$B$22:$BC$22,FALSE)))="",IF(AND(TRIM($E503)&lt;&gt;"",$D503&gt;1),K502,""),INDEX('Member Census'!$B$23:$BC$1401,MATCH($A503,'Member Census'!$A$23:$A$1401,FALSE),MATCH(K$1,'Member Census'!$B$22:$BC$22,FALSE)))),5)</f>
        <v/>
      </c>
      <c r="L503" s="7" t="str">
        <f t="shared" si="31"/>
        <v/>
      </c>
      <c r="M503" s="7" t="str">
        <f>IF(TRIM($E503)&lt;&gt;"",TRIM(IF(TRIM(INDEX('Member Census'!$B$23:$BC$1401,MATCH($A503,'Member Census'!$A$23:$A$1401,FALSE),MATCH(M$1,'Member Census'!$B$22:$BC$22,FALSE)))="",IF(AND(TRIM($E503)&lt;&gt;"",$D503&gt;1),M502,"N"),INDEX('Member Census'!$B$23:$BC$1401,MATCH($A503,'Member Census'!$A$23:$A$1401,FALSE),MATCH(M$1,'Member Census'!$B$22:$BC$22,FALSE)))),"")</f>
        <v/>
      </c>
      <c r="N503" s="7"/>
      <c r="O503" s="7" t="str">
        <f>TRIM(IF(TRIM(INDEX('Member Census'!$B$23:$BC$1401,MATCH($A503,'Member Census'!$A$23:$A$1401,FALSE),MATCH(O$1,'Member Census'!$B$22:$BC$22,FALSE)))="",IF(AND(TRIM($E503)&lt;&gt;"",$D503&gt;1),O502,""),INDEX('Member Census'!$B$23:$BC$1401,MATCH($A503,'Member Census'!$A$23:$A$1401,FALSE),MATCH(O$1,'Member Census'!$B$22:$BC$22,FALSE))))</f>
        <v/>
      </c>
      <c r="P503" s="7" t="str">
        <f>TRIM(IF(TRIM(INDEX('Member Census'!$B$23:$BC$1401,MATCH($A503,'Member Census'!$A$23:$A$1401,FALSE),MATCH(P$1,'Member Census'!$B$22:$BC$22,FALSE)))="",IF(AND(TRIM($E503)&lt;&gt;"",$D503&gt;1),P502,""),INDEX('Member Census'!$B$23:$BC$1401,MATCH($A503,'Member Census'!$A$23:$A$1401,FALSE),MATCH(P$1,'Member Census'!$B$22:$BC$22,FALSE))))</f>
        <v/>
      </c>
      <c r="Q503" s="7"/>
    </row>
    <row r="504" spans="1:17" x14ac:dyDescent="0.3">
      <c r="A504" s="1">
        <f t="shared" si="29"/>
        <v>497</v>
      </c>
      <c r="B504" s="3"/>
      <c r="C504" s="7" t="str">
        <f t="shared" si="30"/>
        <v/>
      </c>
      <c r="D504" s="7" t="str">
        <f t="shared" si="28"/>
        <v/>
      </c>
      <c r="E504" s="9" t="str">
        <f>IF(TRIM(INDEX('Member Census'!$B$23:$BC$1401,MATCH($A504,'Member Census'!$A$23:$A$1401,FALSE),MATCH(E$1,'Member Census'!$B$22:$BC$22,FALSE)))="","",VLOOKUP(INDEX('Member Census'!$B$23:$BC$1401,MATCH($A504,'Member Census'!$A$23:$A$1401,FALSE),MATCH(E$1,'Member Census'!$B$22:$BC$22,FALSE)),Key!$A$2:$B$27,2,FALSE))</f>
        <v/>
      </c>
      <c r="F504" s="10" t="str">
        <f>IF(TRIM(INDEX('Member Census'!$B$23:$BC$1401,MATCH($A504,'Member Census'!$A$23:$A$1401,FALSE),MATCH(F$1,'Member Census'!$B$22:$BC$22,FALSE)))="","",TEXT(TRIM(INDEX('Member Census'!$B$23:$BC$1401,MATCH($A504,'Member Census'!$A$23:$A$1401,FALSE),MATCH(F$1,'Member Census'!$B$22:$BC$22,FALSE))),"mmddyyyy"))</f>
        <v/>
      </c>
      <c r="G504" s="7" t="str">
        <f>IF(TRIM($E504)&lt;&gt;"",IF($D504=1,IFERROR(VLOOKUP(INDEX('Member Census'!$B$23:$BC$1401,MATCH($A504,'Member Census'!$A$23:$A$1401,FALSE),MATCH(G$1,'Member Census'!$B$22:$BC$22,FALSE)),Key!$C$2:$F$29,4,FALSE),""),G503),"")</f>
        <v/>
      </c>
      <c r="H504" s="7" t="str">
        <f>IF(TRIM($E504)&lt;&gt;"",IF($D504=1,IF(TRIM(INDEX('Member Census'!$B$23:$BC$1401,MATCH($A504,'Member Census'!$A$23:$A$1401,FALSE),MATCH(H$1,'Member Census'!$B$22:$BC$22,FALSE)))="",$G504,IFERROR(VLOOKUP(INDEX('Member Census'!$B$23:$BC$1401,MATCH($A504,'Member Census'!$A$23:$A$1401,FALSE),MATCH(H$1,'Member Census'!$B$22:$BC$22,FALSE)),Key!$D$2:$F$29,3,FALSE),"")),H503),"")</f>
        <v/>
      </c>
      <c r="I504" s="7" t="str">
        <f>IF(TRIM(INDEX('Member Census'!$B$23:$BC$1401,MATCH($A504,'Member Census'!$A$23:$A$1401,FALSE),MATCH(I$1,'Member Census'!$B$22:$BC$22,FALSE)))="","",INDEX('Member Census'!$B$23:$BC$1401,MATCH($A504,'Member Census'!$A$23:$A$1401,FALSE),MATCH(I$1,'Member Census'!$B$22:$BC$22,FALSE)))</f>
        <v/>
      </c>
      <c r="J504" s="7"/>
      <c r="K504" s="7" t="str">
        <f>LEFT(TRIM(IF(TRIM(INDEX('Member Census'!$B$23:$BC$1401,MATCH($A504,'Member Census'!$A$23:$A$1401,FALSE),MATCH(K$1,'Member Census'!$B$22:$BC$22,FALSE)))="",IF(AND(TRIM($E504)&lt;&gt;"",$D504&gt;1),K503,""),INDEX('Member Census'!$B$23:$BC$1401,MATCH($A504,'Member Census'!$A$23:$A$1401,FALSE),MATCH(K$1,'Member Census'!$B$22:$BC$22,FALSE)))),5)</f>
        <v/>
      </c>
      <c r="L504" s="7" t="str">
        <f t="shared" si="31"/>
        <v/>
      </c>
      <c r="M504" s="7" t="str">
        <f>IF(TRIM($E504)&lt;&gt;"",TRIM(IF(TRIM(INDEX('Member Census'!$B$23:$BC$1401,MATCH($A504,'Member Census'!$A$23:$A$1401,FALSE),MATCH(M$1,'Member Census'!$B$22:$BC$22,FALSE)))="",IF(AND(TRIM($E504)&lt;&gt;"",$D504&gt;1),M503,"N"),INDEX('Member Census'!$B$23:$BC$1401,MATCH($A504,'Member Census'!$A$23:$A$1401,FALSE),MATCH(M$1,'Member Census'!$B$22:$BC$22,FALSE)))),"")</f>
        <v/>
      </c>
      <c r="N504" s="7"/>
      <c r="O504" s="7" t="str">
        <f>TRIM(IF(TRIM(INDEX('Member Census'!$B$23:$BC$1401,MATCH($A504,'Member Census'!$A$23:$A$1401,FALSE),MATCH(O$1,'Member Census'!$B$22:$BC$22,FALSE)))="",IF(AND(TRIM($E504)&lt;&gt;"",$D504&gt;1),O503,""),INDEX('Member Census'!$B$23:$BC$1401,MATCH($A504,'Member Census'!$A$23:$A$1401,FALSE),MATCH(O$1,'Member Census'!$B$22:$BC$22,FALSE))))</f>
        <v/>
      </c>
      <c r="P504" s="7" t="str">
        <f>TRIM(IF(TRIM(INDEX('Member Census'!$B$23:$BC$1401,MATCH($A504,'Member Census'!$A$23:$A$1401,FALSE),MATCH(P$1,'Member Census'!$B$22:$BC$22,FALSE)))="",IF(AND(TRIM($E504)&lt;&gt;"",$D504&gt;1),P503,""),INDEX('Member Census'!$B$23:$BC$1401,MATCH($A504,'Member Census'!$A$23:$A$1401,FALSE),MATCH(P$1,'Member Census'!$B$22:$BC$22,FALSE))))</f>
        <v/>
      </c>
      <c r="Q504" s="7"/>
    </row>
    <row r="505" spans="1:17" x14ac:dyDescent="0.3">
      <c r="A505" s="1">
        <f t="shared" si="29"/>
        <v>498</v>
      </c>
      <c r="B505" s="3"/>
      <c r="C505" s="7" t="str">
        <f t="shared" si="30"/>
        <v/>
      </c>
      <c r="D505" s="7" t="str">
        <f t="shared" si="28"/>
        <v/>
      </c>
      <c r="E505" s="9" t="str">
        <f>IF(TRIM(INDEX('Member Census'!$B$23:$BC$1401,MATCH($A505,'Member Census'!$A$23:$A$1401,FALSE),MATCH(E$1,'Member Census'!$B$22:$BC$22,FALSE)))="","",VLOOKUP(INDEX('Member Census'!$B$23:$BC$1401,MATCH($A505,'Member Census'!$A$23:$A$1401,FALSE),MATCH(E$1,'Member Census'!$B$22:$BC$22,FALSE)),Key!$A$2:$B$27,2,FALSE))</f>
        <v/>
      </c>
      <c r="F505" s="10" t="str">
        <f>IF(TRIM(INDEX('Member Census'!$B$23:$BC$1401,MATCH($A505,'Member Census'!$A$23:$A$1401,FALSE),MATCH(F$1,'Member Census'!$B$22:$BC$22,FALSE)))="","",TEXT(TRIM(INDEX('Member Census'!$B$23:$BC$1401,MATCH($A505,'Member Census'!$A$23:$A$1401,FALSE),MATCH(F$1,'Member Census'!$B$22:$BC$22,FALSE))),"mmddyyyy"))</f>
        <v/>
      </c>
      <c r="G505" s="7" t="str">
        <f>IF(TRIM($E505)&lt;&gt;"",IF($D505=1,IFERROR(VLOOKUP(INDEX('Member Census'!$B$23:$BC$1401,MATCH($A505,'Member Census'!$A$23:$A$1401,FALSE),MATCH(G$1,'Member Census'!$B$22:$BC$22,FALSE)),Key!$C$2:$F$29,4,FALSE),""),G504),"")</f>
        <v/>
      </c>
      <c r="H505" s="7" t="str">
        <f>IF(TRIM($E505)&lt;&gt;"",IF($D505=1,IF(TRIM(INDEX('Member Census'!$B$23:$BC$1401,MATCH($A505,'Member Census'!$A$23:$A$1401,FALSE),MATCH(H$1,'Member Census'!$B$22:$BC$22,FALSE)))="",$G505,IFERROR(VLOOKUP(INDEX('Member Census'!$B$23:$BC$1401,MATCH($A505,'Member Census'!$A$23:$A$1401,FALSE),MATCH(H$1,'Member Census'!$B$22:$BC$22,FALSE)),Key!$D$2:$F$29,3,FALSE),"")),H504),"")</f>
        <v/>
      </c>
      <c r="I505" s="7" t="str">
        <f>IF(TRIM(INDEX('Member Census'!$B$23:$BC$1401,MATCH($A505,'Member Census'!$A$23:$A$1401,FALSE),MATCH(I$1,'Member Census'!$B$22:$BC$22,FALSE)))="","",INDEX('Member Census'!$B$23:$BC$1401,MATCH($A505,'Member Census'!$A$23:$A$1401,FALSE),MATCH(I$1,'Member Census'!$B$22:$BC$22,FALSE)))</f>
        <v/>
      </c>
      <c r="J505" s="7"/>
      <c r="K505" s="7" t="str">
        <f>LEFT(TRIM(IF(TRIM(INDEX('Member Census'!$B$23:$BC$1401,MATCH($A505,'Member Census'!$A$23:$A$1401,FALSE),MATCH(K$1,'Member Census'!$B$22:$BC$22,FALSE)))="",IF(AND(TRIM($E505)&lt;&gt;"",$D505&gt;1),K504,""),INDEX('Member Census'!$B$23:$BC$1401,MATCH($A505,'Member Census'!$A$23:$A$1401,FALSE),MATCH(K$1,'Member Census'!$B$22:$BC$22,FALSE)))),5)</f>
        <v/>
      </c>
      <c r="L505" s="7" t="str">
        <f t="shared" si="31"/>
        <v/>
      </c>
      <c r="M505" s="7" t="str">
        <f>IF(TRIM($E505)&lt;&gt;"",TRIM(IF(TRIM(INDEX('Member Census'!$B$23:$BC$1401,MATCH($A505,'Member Census'!$A$23:$A$1401,FALSE),MATCH(M$1,'Member Census'!$B$22:$BC$22,FALSE)))="",IF(AND(TRIM($E505)&lt;&gt;"",$D505&gt;1),M504,"N"),INDEX('Member Census'!$B$23:$BC$1401,MATCH($A505,'Member Census'!$A$23:$A$1401,FALSE),MATCH(M$1,'Member Census'!$B$22:$BC$22,FALSE)))),"")</f>
        <v/>
      </c>
      <c r="N505" s="7"/>
      <c r="O505" s="7" t="str">
        <f>TRIM(IF(TRIM(INDEX('Member Census'!$B$23:$BC$1401,MATCH($A505,'Member Census'!$A$23:$A$1401,FALSE),MATCH(O$1,'Member Census'!$B$22:$BC$22,FALSE)))="",IF(AND(TRIM($E505)&lt;&gt;"",$D505&gt;1),O504,""),INDEX('Member Census'!$B$23:$BC$1401,MATCH($A505,'Member Census'!$A$23:$A$1401,FALSE),MATCH(O$1,'Member Census'!$B$22:$BC$22,FALSE))))</f>
        <v/>
      </c>
      <c r="P505" s="7" t="str">
        <f>TRIM(IF(TRIM(INDEX('Member Census'!$B$23:$BC$1401,MATCH($A505,'Member Census'!$A$23:$A$1401,FALSE),MATCH(P$1,'Member Census'!$B$22:$BC$22,FALSE)))="",IF(AND(TRIM($E505)&lt;&gt;"",$D505&gt;1),P504,""),INDEX('Member Census'!$B$23:$BC$1401,MATCH($A505,'Member Census'!$A$23:$A$1401,FALSE),MATCH(P$1,'Member Census'!$B$22:$BC$22,FALSE))))</f>
        <v/>
      </c>
      <c r="Q505" s="7"/>
    </row>
    <row r="506" spans="1:17" x14ac:dyDescent="0.3">
      <c r="A506" s="1">
        <f t="shared" si="29"/>
        <v>499</v>
      </c>
      <c r="B506" s="3"/>
      <c r="C506" s="7" t="str">
        <f t="shared" si="30"/>
        <v/>
      </c>
      <c r="D506" s="7" t="str">
        <f t="shared" si="28"/>
        <v/>
      </c>
      <c r="E506" s="9" t="str">
        <f>IF(TRIM(INDEX('Member Census'!$B$23:$BC$1401,MATCH($A506,'Member Census'!$A$23:$A$1401,FALSE),MATCH(E$1,'Member Census'!$B$22:$BC$22,FALSE)))="","",VLOOKUP(INDEX('Member Census'!$B$23:$BC$1401,MATCH($A506,'Member Census'!$A$23:$A$1401,FALSE),MATCH(E$1,'Member Census'!$B$22:$BC$22,FALSE)),Key!$A$2:$B$27,2,FALSE))</f>
        <v/>
      </c>
      <c r="F506" s="10" t="str">
        <f>IF(TRIM(INDEX('Member Census'!$B$23:$BC$1401,MATCH($A506,'Member Census'!$A$23:$A$1401,FALSE),MATCH(F$1,'Member Census'!$B$22:$BC$22,FALSE)))="","",TEXT(TRIM(INDEX('Member Census'!$B$23:$BC$1401,MATCH($A506,'Member Census'!$A$23:$A$1401,FALSE),MATCH(F$1,'Member Census'!$B$22:$BC$22,FALSE))),"mmddyyyy"))</f>
        <v/>
      </c>
      <c r="G506" s="7" t="str">
        <f>IF(TRIM($E506)&lt;&gt;"",IF($D506=1,IFERROR(VLOOKUP(INDEX('Member Census'!$B$23:$BC$1401,MATCH($A506,'Member Census'!$A$23:$A$1401,FALSE),MATCH(G$1,'Member Census'!$B$22:$BC$22,FALSE)),Key!$C$2:$F$29,4,FALSE),""),G505),"")</f>
        <v/>
      </c>
      <c r="H506" s="7" t="str">
        <f>IF(TRIM($E506)&lt;&gt;"",IF($D506=1,IF(TRIM(INDEX('Member Census'!$B$23:$BC$1401,MATCH($A506,'Member Census'!$A$23:$A$1401,FALSE),MATCH(H$1,'Member Census'!$B$22:$BC$22,FALSE)))="",$G506,IFERROR(VLOOKUP(INDEX('Member Census'!$B$23:$BC$1401,MATCH($A506,'Member Census'!$A$23:$A$1401,FALSE),MATCH(H$1,'Member Census'!$B$22:$BC$22,FALSE)),Key!$D$2:$F$29,3,FALSE),"")),H505),"")</f>
        <v/>
      </c>
      <c r="I506" s="7" t="str">
        <f>IF(TRIM(INDEX('Member Census'!$B$23:$BC$1401,MATCH($A506,'Member Census'!$A$23:$A$1401,FALSE),MATCH(I$1,'Member Census'!$B$22:$BC$22,FALSE)))="","",INDEX('Member Census'!$B$23:$BC$1401,MATCH($A506,'Member Census'!$A$23:$A$1401,FALSE),MATCH(I$1,'Member Census'!$B$22:$BC$22,FALSE)))</f>
        <v/>
      </c>
      <c r="J506" s="7"/>
      <c r="K506" s="7" t="str">
        <f>LEFT(TRIM(IF(TRIM(INDEX('Member Census'!$B$23:$BC$1401,MATCH($A506,'Member Census'!$A$23:$A$1401,FALSE),MATCH(K$1,'Member Census'!$B$22:$BC$22,FALSE)))="",IF(AND(TRIM($E506)&lt;&gt;"",$D506&gt;1),K505,""),INDEX('Member Census'!$B$23:$BC$1401,MATCH($A506,'Member Census'!$A$23:$A$1401,FALSE),MATCH(K$1,'Member Census'!$B$22:$BC$22,FALSE)))),5)</f>
        <v/>
      </c>
      <c r="L506" s="7" t="str">
        <f t="shared" si="31"/>
        <v/>
      </c>
      <c r="M506" s="7" t="str">
        <f>IF(TRIM($E506)&lt;&gt;"",TRIM(IF(TRIM(INDEX('Member Census'!$B$23:$BC$1401,MATCH($A506,'Member Census'!$A$23:$A$1401,FALSE),MATCH(M$1,'Member Census'!$B$22:$BC$22,FALSE)))="",IF(AND(TRIM($E506)&lt;&gt;"",$D506&gt;1),M505,"N"),INDEX('Member Census'!$B$23:$BC$1401,MATCH($A506,'Member Census'!$A$23:$A$1401,FALSE),MATCH(M$1,'Member Census'!$B$22:$BC$22,FALSE)))),"")</f>
        <v/>
      </c>
      <c r="N506" s="7"/>
      <c r="O506" s="7" t="str">
        <f>TRIM(IF(TRIM(INDEX('Member Census'!$B$23:$BC$1401,MATCH($A506,'Member Census'!$A$23:$A$1401,FALSE),MATCH(O$1,'Member Census'!$B$22:$BC$22,FALSE)))="",IF(AND(TRIM($E506)&lt;&gt;"",$D506&gt;1),O505,""),INDEX('Member Census'!$B$23:$BC$1401,MATCH($A506,'Member Census'!$A$23:$A$1401,FALSE),MATCH(O$1,'Member Census'!$B$22:$BC$22,FALSE))))</f>
        <v/>
      </c>
      <c r="P506" s="7" t="str">
        <f>TRIM(IF(TRIM(INDEX('Member Census'!$B$23:$BC$1401,MATCH($A506,'Member Census'!$A$23:$A$1401,FALSE),MATCH(P$1,'Member Census'!$B$22:$BC$22,FALSE)))="",IF(AND(TRIM($E506)&lt;&gt;"",$D506&gt;1),P505,""),INDEX('Member Census'!$B$23:$BC$1401,MATCH($A506,'Member Census'!$A$23:$A$1401,FALSE),MATCH(P$1,'Member Census'!$B$22:$BC$22,FALSE))))</f>
        <v/>
      </c>
      <c r="Q506" s="7"/>
    </row>
    <row r="507" spans="1:17" x14ac:dyDescent="0.3">
      <c r="A507" s="1">
        <f t="shared" si="29"/>
        <v>500</v>
      </c>
      <c r="B507" s="3"/>
      <c r="C507" s="7" t="str">
        <f t="shared" si="30"/>
        <v/>
      </c>
      <c r="D507" s="7" t="str">
        <f t="shared" si="28"/>
        <v/>
      </c>
      <c r="E507" s="9" t="str">
        <f>IF(TRIM(INDEX('Member Census'!$B$23:$BC$1401,MATCH($A507,'Member Census'!$A$23:$A$1401,FALSE),MATCH(E$1,'Member Census'!$B$22:$BC$22,FALSE)))="","",VLOOKUP(INDEX('Member Census'!$B$23:$BC$1401,MATCH($A507,'Member Census'!$A$23:$A$1401,FALSE),MATCH(E$1,'Member Census'!$B$22:$BC$22,FALSE)),Key!$A$2:$B$27,2,FALSE))</f>
        <v/>
      </c>
      <c r="F507" s="10" t="str">
        <f>IF(TRIM(INDEX('Member Census'!$B$23:$BC$1401,MATCH($A507,'Member Census'!$A$23:$A$1401,FALSE),MATCH(F$1,'Member Census'!$B$22:$BC$22,FALSE)))="","",TEXT(TRIM(INDEX('Member Census'!$B$23:$BC$1401,MATCH($A507,'Member Census'!$A$23:$A$1401,FALSE),MATCH(F$1,'Member Census'!$B$22:$BC$22,FALSE))),"mmddyyyy"))</f>
        <v/>
      </c>
      <c r="G507" s="7" t="str">
        <f>IF(TRIM($E507)&lt;&gt;"",IF($D507=1,IFERROR(VLOOKUP(INDEX('Member Census'!$B$23:$BC$1401,MATCH($A507,'Member Census'!$A$23:$A$1401,FALSE),MATCH(G$1,'Member Census'!$B$22:$BC$22,FALSE)),Key!$C$2:$F$29,4,FALSE),""),G506),"")</f>
        <v/>
      </c>
      <c r="H507" s="7" t="str">
        <f>IF(TRIM($E507)&lt;&gt;"",IF($D507=1,IF(TRIM(INDEX('Member Census'!$B$23:$BC$1401,MATCH($A507,'Member Census'!$A$23:$A$1401,FALSE),MATCH(H$1,'Member Census'!$B$22:$BC$22,FALSE)))="",$G507,IFERROR(VLOOKUP(INDEX('Member Census'!$B$23:$BC$1401,MATCH($A507,'Member Census'!$A$23:$A$1401,FALSE),MATCH(H$1,'Member Census'!$B$22:$BC$22,FALSE)),Key!$D$2:$F$29,3,FALSE),"")),H506),"")</f>
        <v/>
      </c>
      <c r="I507" s="7" t="str">
        <f>IF(TRIM(INDEX('Member Census'!$B$23:$BC$1401,MATCH($A507,'Member Census'!$A$23:$A$1401,FALSE),MATCH(I$1,'Member Census'!$B$22:$BC$22,FALSE)))="","",INDEX('Member Census'!$B$23:$BC$1401,MATCH($A507,'Member Census'!$A$23:$A$1401,FALSE),MATCH(I$1,'Member Census'!$B$22:$BC$22,FALSE)))</f>
        <v/>
      </c>
      <c r="J507" s="7"/>
      <c r="K507" s="7" t="str">
        <f>LEFT(TRIM(IF(TRIM(INDEX('Member Census'!$B$23:$BC$1401,MATCH($A507,'Member Census'!$A$23:$A$1401,FALSE),MATCH(K$1,'Member Census'!$B$22:$BC$22,FALSE)))="",IF(AND(TRIM($E507)&lt;&gt;"",$D507&gt;1),K506,""),INDEX('Member Census'!$B$23:$BC$1401,MATCH($A507,'Member Census'!$A$23:$A$1401,FALSE),MATCH(K$1,'Member Census'!$B$22:$BC$22,FALSE)))),5)</f>
        <v/>
      </c>
      <c r="L507" s="7" t="str">
        <f t="shared" si="31"/>
        <v/>
      </c>
      <c r="M507" s="7" t="str">
        <f>IF(TRIM($E507)&lt;&gt;"",TRIM(IF(TRIM(INDEX('Member Census'!$B$23:$BC$1401,MATCH($A507,'Member Census'!$A$23:$A$1401,FALSE),MATCH(M$1,'Member Census'!$B$22:$BC$22,FALSE)))="",IF(AND(TRIM($E507)&lt;&gt;"",$D507&gt;1),M506,"N"),INDEX('Member Census'!$B$23:$BC$1401,MATCH($A507,'Member Census'!$A$23:$A$1401,FALSE),MATCH(M$1,'Member Census'!$B$22:$BC$22,FALSE)))),"")</f>
        <v/>
      </c>
      <c r="N507" s="7"/>
      <c r="O507" s="7" t="str">
        <f>TRIM(IF(TRIM(INDEX('Member Census'!$B$23:$BC$1401,MATCH($A507,'Member Census'!$A$23:$A$1401,FALSE),MATCH(O$1,'Member Census'!$B$22:$BC$22,FALSE)))="",IF(AND(TRIM($E507)&lt;&gt;"",$D507&gt;1),O506,""),INDEX('Member Census'!$B$23:$BC$1401,MATCH($A507,'Member Census'!$A$23:$A$1401,FALSE),MATCH(O$1,'Member Census'!$B$22:$BC$22,FALSE))))</f>
        <v/>
      </c>
      <c r="P507" s="7" t="str">
        <f>TRIM(IF(TRIM(INDEX('Member Census'!$B$23:$BC$1401,MATCH($A507,'Member Census'!$A$23:$A$1401,FALSE),MATCH(P$1,'Member Census'!$B$22:$BC$22,FALSE)))="",IF(AND(TRIM($E507)&lt;&gt;"",$D507&gt;1),P506,""),INDEX('Member Census'!$B$23:$BC$1401,MATCH($A507,'Member Census'!$A$23:$A$1401,FALSE),MATCH(P$1,'Member Census'!$B$22:$BC$22,FALSE))))</f>
        <v/>
      </c>
      <c r="Q507" s="7"/>
    </row>
    <row r="508" spans="1:17" x14ac:dyDescent="0.3">
      <c r="A508" s="1">
        <f t="shared" si="29"/>
        <v>501</v>
      </c>
      <c r="B508" s="3"/>
      <c r="C508" s="7" t="str">
        <f t="shared" si="30"/>
        <v/>
      </c>
      <c r="D508" s="7" t="str">
        <f t="shared" si="28"/>
        <v/>
      </c>
      <c r="E508" s="9" t="str">
        <f>IF(TRIM(INDEX('Member Census'!$B$23:$BC$1401,MATCH($A508,'Member Census'!$A$23:$A$1401,FALSE),MATCH(E$1,'Member Census'!$B$22:$BC$22,FALSE)))="","",VLOOKUP(INDEX('Member Census'!$B$23:$BC$1401,MATCH($A508,'Member Census'!$A$23:$A$1401,FALSE),MATCH(E$1,'Member Census'!$B$22:$BC$22,FALSE)),Key!$A$2:$B$27,2,FALSE))</f>
        <v/>
      </c>
      <c r="F508" s="10" t="str">
        <f>IF(TRIM(INDEX('Member Census'!$B$23:$BC$1401,MATCH($A508,'Member Census'!$A$23:$A$1401,FALSE),MATCH(F$1,'Member Census'!$B$22:$BC$22,FALSE)))="","",TEXT(TRIM(INDEX('Member Census'!$B$23:$BC$1401,MATCH($A508,'Member Census'!$A$23:$A$1401,FALSE),MATCH(F$1,'Member Census'!$B$22:$BC$22,FALSE))),"mmddyyyy"))</f>
        <v/>
      </c>
      <c r="G508" s="7" t="str">
        <f>IF(TRIM($E508)&lt;&gt;"",IF($D508=1,IFERROR(VLOOKUP(INDEX('Member Census'!$B$23:$BC$1401,MATCH($A508,'Member Census'!$A$23:$A$1401,FALSE),MATCH(G$1,'Member Census'!$B$22:$BC$22,FALSE)),Key!$C$2:$F$29,4,FALSE),""),G507),"")</f>
        <v/>
      </c>
      <c r="H508" s="7" t="str">
        <f>IF(TRIM($E508)&lt;&gt;"",IF($D508=1,IF(TRIM(INDEX('Member Census'!$B$23:$BC$1401,MATCH($A508,'Member Census'!$A$23:$A$1401,FALSE),MATCH(H$1,'Member Census'!$B$22:$BC$22,FALSE)))="",$G508,IFERROR(VLOOKUP(INDEX('Member Census'!$B$23:$BC$1401,MATCH($A508,'Member Census'!$A$23:$A$1401,FALSE),MATCH(H$1,'Member Census'!$B$22:$BC$22,FALSE)),Key!$D$2:$F$29,3,FALSE),"")),H507),"")</f>
        <v/>
      </c>
      <c r="I508" s="7" t="str">
        <f>IF(TRIM(INDEX('Member Census'!$B$23:$BC$1401,MATCH($A508,'Member Census'!$A$23:$A$1401,FALSE),MATCH(I$1,'Member Census'!$B$22:$BC$22,FALSE)))="","",INDEX('Member Census'!$B$23:$BC$1401,MATCH($A508,'Member Census'!$A$23:$A$1401,FALSE),MATCH(I$1,'Member Census'!$B$22:$BC$22,FALSE)))</f>
        <v/>
      </c>
      <c r="J508" s="7"/>
      <c r="K508" s="7" t="str">
        <f>LEFT(TRIM(IF(TRIM(INDEX('Member Census'!$B$23:$BC$1401,MATCH($A508,'Member Census'!$A$23:$A$1401,FALSE),MATCH(K$1,'Member Census'!$B$22:$BC$22,FALSE)))="",IF(AND(TRIM($E508)&lt;&gt;"",$D508&gt;1),K507,""),INDEX('Member Census'!$B$23:$BC$1401,MATCH($A508,'Member Census'!$A$23:$A$1401,FALSE),MATCH(K$1,'Member Census'!$B$22:$BC$22,FALSE)))),5)</f>
        <v/>
      </c>
      <c r="L508" s="7" t="str">
        <f t="shared" si="31"/>
        <v/>
      </c>
      <c r="M508" s="7" t="str">
        <f>IF(TRIM($E508)&lt;&gt;"",TRIM(IF(TRIM(INDEX('Member Census'!$B$23:$BC$1401,MATCH($A508,'Member Census'!$A$23:$A$1401,FALSE),MATCH(M$1,'Member Census'!$B$22:$BC$22,FALSE)))="",IF(AND(TRIM($E508)&lt;&gt;"",$D508&gt;1),M507,"N"),INDEX('Member Census'!$B$23:$BC$1401,MATCH($A508,'Member Census'!$A$23:$A$1401,FALSE),MATCH(M$1,'Member Census'!$B$22:$BC$22,FALSE)))),"")</f>
        <v/>
      </c>
      <c r="N508" s="7"/>
      <c r="O508" s="7" t="str">
        <f>TRIM(IF(TRIM(INDEX('Member Census'!$B$23:$BC$1401,MATCH($A508,'Member Census'!$A$23:$A$1401,FALSE),MATCH(O$1,'Member Census'!$B$22:$BC$22,FALSE)))="",IF(AND(TRIM($E508)&lt;&gt;"",$D508&gt;1),O507,""),INDEX('Member Census'!$B$23:$BC$1401,MATCH($A508,'Member Census'!$A$23:$A$1401,FALSE),MATCH(O$1,'Member Census'!$B$22:$BC$22,FALSE))))</f>
        <v/>
      </c>
      <c r="P508" s="7" t="str">
        <f>TRIM(IF(TRIM(INDEX('Member Census'!$B$23:$BC$1401,MATCH($A508,'Member Census'!$A$23:$A$1401,FALSE),MATCH(P$1,'Member Census'!$B$22:$BC$22,FALSE)))="",IF(AND(TRIM($E508)&lt;&gt;"",$D508&gt;1),P507,""),INDEX('Member Census'!$B$23:$BC$1401,MATCH($A508,'Member Census'!$A$23:$A$1401,FALSE),MATCH(P$1,'Member Census'!$B$22:$BC$22,FALSE))))</f>
        <v/>
      </c>
      <c r="Q508" s="7"/>
    </row>
    <row r="509" spans="1:17" x14ac:dyDescent="0.3">
      <c r="A509" s="1">
        <f t="shared" si="29"/>
        <v>502</v>
      </c>
      <c r="B509" s="3"/>
      <c r="C509" s="7" t="str">
        <f t="shared" si="30"/>
        <v/>
      </c>
      <c r="D509" s="7" t="str">
        <f t="shared" si="28"/>
        <v/>
      </c>
      <c r="E509" s="9" t="str">
        <f>IF(TRIM(INDEX('Member Census'!$B$23:$BC$1401,MATCH($A509,'Member Census'!$A$23:$A$1401,FALSE),MATCH(E$1,'Member Census'!$B$22:$BC$22,FALSE)))="","",VLOOKUP(INDEX('Member Census'!$B$23:$BC$1401,MATCH($A509,'Member Census'!$A$23:$A$1401,FALSE),MATCH(E$1,'Member Census'!$B$22:$BC$22,FALSE)),Key!$A$2:$B$27,2,FALSE))</f>
        <v/>
      </c>
      <c r="F509" s="10" t="str">
        <f>IF(TRIM(INDEX('Member Census'!$B$23:$BC$1401,MATCH($A509,'Member Census'!$A$23:$A$1401,FALSE),MATCH(F$1,'Member Census'!$B$22:$BC$22,FALSE)))="","",TEXT(TRIM(INDEX('Member Census'!$B$23:$BC$1401,MATCH($A509,'Member Census'!$A$23:$A$1401,FALSE),MATCH(F$1,'Member Census'!$B$22:$BC$22,FALSE))),"mmddyyyy"))</f>
        <v/>
      </c>
      <c r="G509" s="7" t="str">
        <f>IF(TRIM($E509)&lt;&gt;"",IF($D509=1,IFERROR(VLOOKUP(INDEX('Member Census'!$B$23:$BC$1401,MATCH($A509,'Member Census'!$A$23:$A$1401,FALSE),MATCH(G$1,'Member Census'!$B$22:$BC$22,FALSE)),Key!$C$2:$F$29,4,FALSE),""),G508),"")</f>
        <v/>
      </c>
      <c r="H509" s="7" t="str">
        <f>IF(TRIM($E509)&lt;&gt;"",IF($D509=1,IF(TRIM(INDEX('Member Census'!$B$23:$BC$1401,MATCH($A509,'Member Census'!$A$23:$A$1401,FALSE),MATCH(H$1,'Member Census'!$B$22:$BC$22,FALSE)))="",$G509,IFERROR(VLOOKUP(INDEX('Member Census'!$B$23:$BC$1401,MATCH($A509,'Member Census'!$A$23:$A$1401,FALSE),MATCH(H$1,'Member Census'!$B$22:$BC$22,FALSE)),Key!$D$2:$F$29,3,FALSE),"")),H508),"")</f>
        <v/>
      </c>
      <c r="I509" s="7" t="str">
        <f>IF(TRIM(INDEX('Member Census'!$B$23:$BC$1401,MATCH($A509,'Member Census'!$A$23:$A$1401,FALSE),MATCH(I$1,'Member Census'!$B$22:$BC$22,FALSE)))="","",INDEX('Member Census'!$B$23:$BC$1401,MATCH($A509,'Member Census'!$A$23:$A$1401,FALSE),MATCH(I$1,'Member Census'!$B$22:$BC$22,FALSE)))</f>
        <v/>
      </c>
      <c r="J509" s="7"/>
      <c r="K509" s="7" t="str">
        <f>LEFT(TRIM(IF(TRIM(INDEX('Member Census'!$B$23:$BC$1401,MATCH($A509,'Member Census'!$A$23:$A$1401,FALSE),MATCH(K$1,'Member Census'!$B$22:$BC$22,FALSE)))="",IF(AND(TRIM($E509)&lt;&gt;"",$D509&gt;1),K508,""),INDEX('Member Census'!$B$23:$BC$1401,MATCH($A509,'Member Census'!$A$23:$A$1401,FALSE),MATCH(K$1,'Member Census'!$B$22:$BC$22,FALSE)))),5)</f>
        <v/>
      </c>
      <c r="L509" s="7" t="str">
        <f t="shared" si="31"/>
        <v/>
      </c>
      <c r="M509" s="7" t="str">
        <f>IF(TRIM($E509)&lt;&gt;"",TRIM(IF(TRIM(INDEX('Member Census'!$B$23:$BC$1401,MATCH($A509,'Member Census'!$A$23:$A$1401,FALSE),MATCH(M$1,'Member Census'!$B$22:$BC$22,FALSE)))="",IF(AND(TRIM($E509)&lt;&gt;"",$D509&gt;1),M508,"N"),INDEX('Member Census'!$B$23:$BC$1401,MATCH($A509,'Member Census'!$A$23:$A$1401,FALSE),MATCH(M$1,'Member Census'!$B$22:$BC$22,FALSE)))),"")</f>
        <v/>
      </c>
      <c r="N509" s="7"/>
      <c r="O509" s="7" t="str">
        <f>TRIM(IF(TRIM(INDEX('Member Census'!$B$23:$BC$1401,MATCH($A509,'Member Census'!$A$23:$A$1401,FALSE),MATCH(O$1,'Member Census'!$B$22:$BC$22,FALSE)))="",IF(AND(TRIM($E509)&lt;&gt;"",$D509&gt;1),O508,""),INDEX('Member Census'!$B$23:$BC$1401,MATCH($A509,'Member Census'!$A$23:$A$1401,FALSE),MATCH(O$1,'Member Census'!$B$22:$BC$22,FALSE))))</f>
        <v/>
      </c>
      <c r="P509" s="7" t="str">
        <f>TRIM(IF(TRIM(INDEX('Member Census'!$B$23:$BC$1401,MATCH($A509,'Member Census'!$A$23:$A$1401,FALSE),MATCH(P$1,'Member Census'!$B$22:$BC$22,FALSE)))="",IF(AND(TRIM($E509)&lt;&gt;"",$D509&gt;1),P508,""),INDEX('Member Census'!$B$23:$BC$1401,MATCH($A509,'Member Census'!$A$23:$A$1401,FALSE),MATCH(P$1,'Member Census'!$B$22:$BC$22,FALSE))))</f>
        <v/>
      </c>
      <c r="Q509" s="7"/>
    </row>
    <row r="510" spans="1:17" x14ac:dyDescent="0.3">
      <c r="A510" s="1">
        <f t="shared" si="29"/>
        <v>503</v>
      </c>
      <c r="B510" s="3"/>
      <c r="C510" s="7" t="str">
        <f t="shared" si="30"/>
        <v/>
      </c>
      <c r="D510" s="7" t="str">
        <f t="shared" si="28"/>
        <v/>
      </c>
      <c r="E510" s="9" t="str">
        <f>IF(TRIM(INDEX('Member Census'!$B$23:$BC$1401,MATCH($A510,'Member Census'!$A$23:$A$1401,FALSE),MATCH(E$1,'Member Census'!$B$22:$BC$22,FALSE)))="","",VLOOKUP(INDEX('Member Census'!$B$23:$BC$1401,MATCH($A510,'Member Census'!$A$23:$A$1401,FALSE),MATCH(E$1,'Member Census'!$B$22:$BC$22,FALSE)),Key!$A$2:$B$27,2,FALSE))</f>
        <v/>
      </c>
      <c r="F510" s="10" t="str">
        <f>IF(TRIM(INDEX('Member Census'!$B$23:$BC$1401,MATCH($A510,'Member Census'!$A$23:$A$1401,FALSE),MATCH(F$1,'Member Census'!$B$22:$BC$22,FALSE)))="","",TEXT(TRIM(INDEX('Member Census'!$B$23:$BC$1401,MATCH($A510,'Member Census'!$A$23:$A$1401,FALSE),MATCH(F$1,'Member Census'!$B$22:$BC$22,FALSE))),"mmddyyyy"))</f>
        <v/>
      </c>
      <c r="G510" s="7" t="str">
        <f>IF(TRIM($E510)&lt;&gt;"",IF($D510=1,IFERROR(VLOOKUP(INDEX('Member Census'!$B$23:$BC$1401,MATCH($A510,'Member Census'!$A$23:$A$1401,FALSE),MATCH(G$1,'Member Census'!$B$22:$BC$22,FALSE)),Key!$C$2:$F$29,4,FALSE),""),G509),"")</f>
        <v/>
      </c>
      <c r="H510" s="7" t="str">
        <f>IF(TRIM($E510)&lt;&gt;"",IF($D510=1,IF(TRIM(INDEX('Member Census'!$B$23:$BC$1401,MATCH($A510,'Member Census'!$A$23:$A$1401,FALSE),MATCH(H$1,'Member Census'!$B$22:$BC$22,FALSE)))="",$G510,IFERROR(VLOOKUP(INDEX('Member Census'!$B$23:$BC$1401,MATCH($A510,'Member Census'!$A$23:$A$1401,FALSE),MATCH(H$1,'Member Census'!$B$22:$BC$22,FALSE)),Key!$D$2:$F$29,3,FALSE),"")),H509),"")</f>
        <v/>
      </c>
      <c r="I510" s="7" t="str">
        <f>IF(TRIM(INDEX('Member Census'!$B$23:$BC$1401,MATCH($A510,'Member Census'!$A$23:$A$1401,FALSE),MATCH(I$1,'Member Census'!$B$22:$BC$22,FALSE)))="","",INDEX('Member Census'!$B$23:$BC$1401,MATCH($A510,'Member Census'!$A$23:$A$1401,FALSE),MATCH(I$1,'Member Census'!$B$22:$BC$22,FALSE)))</f>
        <v/>
      </c>
      <c r="J510" s="7"/>
      <c r="K510" s="7" t="str">
        <f>LEFT(TRIM(IF(TRIM(INDEX('Member Census'!$B$23:$BC$1401,MATCH($A510,'Member Census'!$A$23:$A$1401,FALSE),MATCH(K$1,'Member Census'!$B$22:$BC$22,FALSE)))="",IF(AND(TRIM($E510)&lt;&gt;"",$D510&gt;1),K509,""),INDEX('Member Census'!$B$23:$BC$1401,MATCH($A510,'Member Census'!$A$23:$A$1401,FALSE),MATCH(K$1,'Member Census'!$B$22:$BC$22,FALSE)))),5)</f>
        <v/>
      </c>
      <c r="L510" s="7" t="str">
        <f t="shared" si="31"/>
        <v/>
      </c>
      <c r="M510" s="7" t="str">
        <f>IF(TRIM($E510)&lt;&gt;"",TRIM(IF(TRIM(INDEX('Member Census'!$B$23:$BC$1401,MATCH($A510,'Member Census'!$A$23:$A$1401,FALSE),MATCH(M$1,'Member Census'!$B$22:$BC$22,FALSE)))="",IF(AND(TRIM($E510)&lt;&gt;"",$D510&gt;1),M509,"N"),INDEX('Member Census'!$B$23:$BC$1401,MATCH($A510,'Member Census'!$A$23:$A$1401,FALSE),MATCH(M$1,'Member Census'!$B$22:$BC$22,FALSE)))),"")</f>
        <v/>
      </c>
      <c r="N510" s="7"/>
      <c r="O510" s="7" t="str">
        <f>TRIM(IF(TRIM(INDEX('Member Census'!$B$23:$BC$1401,MATCH($A510,'Member Census'!$A$23:$A$1401,FALSE),MATCH(O$1,'Member Census'!$B$22:$BC$22,FALSE)))="",IF(AND(TRIM($E510)&lt;&gt;"",$D510&gt;1),O509,""),INDEX('Member Census'!$B$23:$BC$1401,MATCH($A510,'Member Census'!$A$23:$A$1401,FALSE),MATCH(O$1,'Member Census'!$B$22:$BC$22,FALSE))))</f>
        <v/>
      </c>
      <c r="P510" s="7" t="str">
        <f>TRIM(IF(TRIM(INDEX('Member Census'!$B$23:$BC$1401,MATCH($A510,'Member Census'!$A$23:$A$1401,FALSE),MATCH(P$1,'Member Census'!$B$22:$BC$22,FALSE)))="",IF(AND(TRIM($E510)&lt;&gt;"",$D510&gt;1),P509,""),INDEX('Member Census'!$B$23:$BC$1401,MATCH($A510,'Member Census'!$A$23:$A$1401,FALSE),MATCH(P$1,'Member Census'!$B$22:$BC$22,FALSE))))</f>
        <v/>
      </c>
      <c r="Q510" s="7"/>
    </row>
    <row r="511" spans="1:17" x14ac:dyDescent="0.3">
      <c r="A511" s="1">
        <f t="shared" si="29"/>
        <v>504</v>
      </c>
      <c r="B511" s="3"/>
      <c r="C511" s="7" t="str">
        <f t="shared" si="30"/>
        <v/>
      </c>
      <c r="D511" s="7" t="str">
        <f t="shared" si="28"/>
        <v/>
      </c>
      <c r="E511" s="9" t="str">
        <f>IF(TRIM(INDEX('Member Census'!$B$23:$BC$1401,MATCH($A511,'Member Census'!$A$23:$A$1401,FALSE),MATCH(E$1,'Member Census'!$B$22:$BC$22,FALSE)))="","",VLOOKUP(INDEX('Member Census'!$B$23:$BC$1401,MATCH($A511,'Member Census'!$A$23:$A$1401,FALSE),MATCH(E$1,'Member Census'!$B$22:$BC$22,FALSE)),Key!$A$2:$B$27,2,FALSE))</f>
        <v/>
      </c>
      <c r="F511" s="10" t="str">
        <f>IF(TRIM(INDEX('Member Census'!$B$23:$BC$1401,MATCH($A511,'Member Census'!$A$23:$A$1401,FALSE),MATCH(F$1,'Member Census'!$B$22:$BC$22,FALSE)))="","",TEXT(TRIM(INDEX('Member Census'!$B$23:$BC$1401,MATCH($A511,'Member Census'!$A$23:$A$1401,FALSE),MATCH(F$1,'Member Census'!$B$22:$BC$22,FALSE))),"mmddyyyy"))</f>
        <v/>
      </c>
      <c r="G511" s="7" t="str">
        <f>IF(TRIM($E511)&lt;&gt;"",IF($D511=1,IFERROR(VLOOKUP(INDEX('Member Census'!$B$23:$BC$1401,MATCH($A511,'Member Census'!$A$23:$A$1401,FALSE),MATCH(G$1,'Member Census'!$B$22:$BC$22,FALSE)),Key!$C$2:$F$29,4,FALSE),""),G510),"")</f>
        <v/>
      </c>
      <c r="H511" s="7" t="str">
        <f>IF(TRIM($E511)&lt;&gt;"",IF($D511=1,IF(TRIM(INDEX('Member Census'!$B$23:$BC$1401,MATCH($A511,'Member Census'!$A$23:$A$1401,FALSE),MATCH(H$1,'Member Census'!$B$22:$BC$22,FALSE)))="",$G511,IFERROR(VLOOKUP(INDEX('Member Census'!$B$23:$BC$1401,MATCH($A511,'Member Census'!$A$23:$A$1401,FALSE),MATCH(H$1,'Member Census'!$B$22:$BC$22,FALSE)),Key!$D$2:$F$29,3,FALSE),"")),H510),"")</f>
        <v/>
      </c>
      <c r="I511" s="7" t="str">
        <f>IF(TRIM(INDEX('Member Census'!$B$23:$BC$1401,MATCH($A511,'Member Census'!$A$23:$A$1401,FALSE),MATCH(I$1,'Member Census'!$B$22:$BC$22,FALSE)))="","",INDEX('Member Census'!$B$23:$BC$1401,MATCH($A511,'Member Census'!$A$23:$A$1401,FALSE),MATCH(I$1,'Member Census'!$B$22:$BC$22,FALSE)))</f>
        <v/>
      </c>
      <c r="J511" s="7"/>
      <c r="K511" s="7" t="str">
        <f>LEFT(TRIM(IF(TRIM(INDEX('Member Census'!$B$23:$BC$1401,MATCH($A511,'Member Census'!$A$23:$A$1401,FALSE),MATCH(K$1,'Member Census'!$B$22:$BC$22,FALSE)))="",IF(AND(TRIM($E511)&lt;&gt;"",$D511&gt;1),K510,""),INDEX('Member Census'!$B$23:$BC$1401,MATCH($A511,'Member Census'!$A$23:$A$1401,FALSE),MATCH(K$1,'Member Census'!$B$22:$BC$22,FALSE)))),5)</f>
        <v/>
      </c>
      <c r="L511" s="7" t="str">
        <f t="shared" si="31"/>
        <v/>
      </c>
      <c r="M511" s="7" t="str">
        <f>IF(TRIM($E511)&lt;&gt;"",TRIM(IF(TRIM(INDEX('Member Census'!$B$23:$BC$1401,MATCH($A511,'Member Census'!$A$23:$A$1401,FALSE),MATCH(M$1,'Member Census'!$B$22:$BC$22,FALSE)))="",IF(AND(TRIM($E511)&lt;&gt;"",$D511&gt;1),M510,"N"),INDEX('Member Census'!$B$23:$BC$1401,MATCH($A511,'Member Census'!$A$23:$A$1401,FALSE),MATCH(M$1,'Member Census'!$B$22:$BC$22,FALSE)))),"")</f>
        <v/>
      </c>
      <c r="N511" s="7"/>
      <c r="O511" s="7" t="str">
        <f>TRIM(IF(TRIM(INDEX('Member Census'!$B$23:$BC$1401,MATCH($A511,'Member Census'!$A$23:$A$1401,FALSE),MATCH(O$1,'Member Census'!$B$22:$BC$22,FALSE)))="",IF(AND(TRIM($E511)&lt;&gt;"",$D511&gt;1),O510,""),INDEX('Member Census'!$B$23:$BC$1401,MATCH($A511,'Member Census'!$A$23:$A$1401,FALSE),MATCH(O$1,'Member Census'!$B$22:$BC$22,FALSE))))</f>
        <v/>
      </c>
      <c r="P511" s="7" t="str">
        <f>TRIM(IF(TRIM(INDEX('Member Census'!$B$23:$BC$1401,MATCH($A511,'Member Census'!$A$23:$A$1401,FALSE),MATCH(P$1,'Member Census'!$B$22:$BC$22,FALSE)))="",IF(AND(TRIM($E511)&lt;&gt;"",$D511&gt;1),P510,""),INDEX('Member Census'!$B$23:$BC$1401,MATCH($A511,'Member Census'!$A$23:$A$1401,FALSE),MATCH(P$1,'Member Census'!$B$22:$BC$22,FALSE))))</f>
        <v/>
      </c>
      <c r="Q511" s="7"/>
    </row>
    <row r="512" spans="1:17" x14ac:dyDescent="0.3">
      <c r="A512" s="1">
        <f t="shared" si="29"/>
        <v>505</v>
      </c>
      <c r="B512" s="3"/>
      <c r="C512" s="7" t="str">
        <f t="shared" si="30"/>
        <v/>
      </c>
      <c r="D512" s="7" t="str">
        <f t="shared" si="28"/>
        <v/>
      </c>
      <c r="E512" s="9" t="str">
        <f>IF(TRIM(INDEX('Member Census'!$B$23:$BC$1401,MATCH($A512,'Member Census'!$A$23:$A$1401,FALSE),MATCH(E$1,'Member Census'!$B$22:$BC$22,FALSE)))="","",VLOOKUP(INDEX('Member Census'!$B$23:$BC$1401,MATCH($A512,'Member Census'!$A$23:$A$1401,FALSE),MATCH(E$1,'Member Census'!$B$22:$BC$22,FALSE)),Key!$A$2:$B$27,2,FALSE))</f>
        <v/>
      </c>
      <c r="F512" s="10" t="str">
        <f>IF(TRIM(INDEX('Member Census'!$B$23:$BC$1401,MATCH($A512,'Member Census'!$A$23:$A$1401,FALSE),MATCH(F$1,'Member Census'!$B$22:$BC$22,FALSE)))="","",TEXT(TRIM(INDEX('Member Census'!$B$23:$BC$1401,MATCH($A512,'Member Census'!$A$23:$A$1401,FALSE),MATCH(F$1,'Member Census'!$B$22:$BC$22,FALSE))),"mmddyyyy"))</f>
        <v/>
      </c>
      <c r="G512" s="7" t="str">
        <f>IF(TRIM($E512)&lt;&gt;"",IF($D512=1,IFERROR(VLOOKUP(INDEX('Member Census'!$B$23:$BC$1401,MATCH($A512,'Member Census'!$A$23:$A$1401,FALSE),MATCH(G$1,'Member Census'!$B$22:$BC$22,FALSE)),Key!$C$2:$F$29,4,FALSE),""),G511),"")</f>
        <v/>
      </c>
      <c r="H512" s="7" t="str">
        <f>IF(TRIM($E512)&lt;&gt;"",IF($D512=1,IF(TRIM(INDEX('Member Census'!$B$23:$BC$1401,MATCH($A512,'Member Census'!$A$23:$A$1401,FALSE),MATCH(H$1,'Member Census'!$B$22:$BC$22,FALSE)))="",$G512,IFERROR(VLOOKUP(INDEX('Member Census'!$B$23:$BC$1401,MATCH($A512,'Member Census'!$A$23:$A$1401,FALSE),MATCH(H$1,'Member Census'!$B$22:$BC$22,FALSE)),Key!$D$2:$F$29,3,FALSE),"")),H511),"")</f>
        <v/>
      </c>
      <c r="I512" s="7" t="str">
        <f>IF(TRIM(INDEX('Member Census'!$B$23:$BC$1401,MATCH($A512,'Member Census'!$A$23:$A$1401,FALSE),MATCH(I$1,'Member Census'!$B$22:$BC$22,FALSE)))="","",INDEX('Member Census'!$B$23:$BC$1401,MATCH($A512,'Member Census'!$A$23:$A$1401,FALSE),MATCH(I$1,'Member Census'!$B$22:$BC$22,FALSE)))</f>
        <v/>
      </c>
      <c r="J512" s="7"/>
      <c r="K512" s="7" t="str">
        <f>LEFT(TRIM(IF(TRIM(INDEX('Member Census'!$B$23:$BC$1401,MATCH($A512,'Member Census'!$A$23:$A$1401,FALSE),MATCH(K$1,'Member Census'!$B$22:$BC$22,FALSE)))="",IF(AND(TRIM($E512)&lt;&gt;"",$D512&gt;1),K511,""),INDEX('Member Census'!$B$23:$BC$1401,MATCH($A512,'Member Census'!$A$23:$A$1401,FALSE),MATCH(K$1,'Member Census'!$B$22:$BC$22,FALSE)))),5)</f>
        <v/>
      </c>
      <c r="L512" s="7" t="str">
        <f t="shared" si="31"/>
        <v/>
      </c>
      <c r="M512" s="7" t="str">
        <f>IF(TRIM($E512)&lt;&gt;"",TRIM(IF(TRIM(INDEX('Member Census'!$B$23:$BC$1401,MATCH($A512,'Member Census'!$A$23:$A$1401,FALSE),MATCH(M$1,'Member Census'!$B$22:$BC$22,FALSE)))="",IF(AND(TRIM($E512)&lt;&gt;"",$D512&gt;1),M511,"N"),INDEX('Member Census'!$B$23:$BC$1401,MATCH($A512,'Member Census'!$A$23:$A$1401,FALSE),MATCH(M$1,'Member Census'!$B$22:$BC$22,FALSE)))),"")</f>
        <v/>
      </c>
      <c r="N512" s="7"/>
      <c r="O512" s="7" t="str">
        <f>TRIM(IF(TRIM(INDEX('Member Census'!$B$23:$BC$1401,MATCH($A512,'Member Census'!$A$23:$A$1401,FALSE),MATCH(O$1,'Member Census'!$B$22:$BC$22,FALSE)))="",IF(AND(TRIM($E512)&lt;&gt;"",$D512&gt;1),O511,""),INDEX('Member Census'!$B$23:$BC$1401,MATCH($A512,'Member Census'!$A$23:$A$1401,FALSE),MATCH(O$1,'Member Census'!$B$22:$BC$22,FALSE))))</f>
        <v/>
      </c>
      <c r="P512" s="7" t="str">
        <f>TRIM(IF(TRIM(INDEX('Member Census'!$B$23:$BC$1401,MATCH($A512,'Member Census'!$A$23:$A$1401,FALSE),MATCH(P$1,'Member Census'!$B$22:$BC$22,FALSE)))="",IF(AND(TRIM($E512)&lt;&gt;"",$D512&gt;1),P511,""),INDEX('Member Census'!$B$23:$BC$1401,MATCH($A512,'Member Census'!$A$23:$A$1401,FALSE),MATCH(P$1,'Member Census'!$B$22:$BC$22,FALSE))))</f>
        <v/>
      </c>
      <c r="Q512" s="7"/>
    </row>
    <row r="513" spans="1:17" x14ac:dyDescent="0.3">
      <c r="A513" s="1">
        <f t="shared" si="29"/>
        <v>506</v>
      </c>
      <c r="B513" s="3"/>
      <c r="C513" s="7" t="str">
        <f t="shared" si="30"/>
        <v/>
      </c>
      <c r="D513" s="7" t="str">
        <f t="shared" si="28"/>
        <v/>
      </c>
      <c r="E513" s="9" t="str">
        <f>IF(TRIM(INDEX('Member Census'!$B$23:$BC$1401,MATCH($A513,'Member Census'!$A$23:$A$1401,FALSE),MATCH(E$1,'Member Census'!$B$22:$BC$22,FALSE)))="","",VLOOKUP(INDEX('Member Census'!$B$23:$BC$1401,MATCH($A513,'Member Census'!$A$23:$A$1401,FALSE),MATCH(E$1,'Member Census'!$B$22:$BC$22,FALSE)),Key!$A$2:$B$27,2,FALSE))</f>
        <v/>
      </c>
      <c r="F513" s="10" t="str">
        <f>IF(TRIM(INDEX('Member Census'!$B$23:$BC$1401,MATCH($A513,'Member Census'!$A$23:$A$1401,FALSE),MATCH(F$1,'Member Census'!$B$22:$BC$22,FALSE)))="","",TEXT(TRIM(INDEX('Member Census'!$B$23:$BC$1401,MATCH($A513,'Member Census'!$A$23:$A$1401,FALSE),MATCH(F$1,'Member Census'!$B$22:$BC$22,FALSE))),"mmddyyyy"))</f>
        <v/>
      </c>
      <c r="G513" s="7" t="str">
        <f>IF(TRIM($E513)&lt;&gt;"",IF($D513=1,IFERROR(VLOOKUP(INDEX('Member Census'!$B$23:$BC$1401,MATCH($A513,'Member Census'!$A$23:$A$1401,FALSE),MATCH(G$1,'Member Census'!$B$22:$BC$22,FALSE)),Key!$C$2:$F$29,4,FALSE),""),G512),"")</f>
        <v/>
      </c>
      <c r="H513" s="7" t="str">
        <f>IF(TRIM($E513)&lt;&gt;"",IF($D513=1,IF(TRIM(INDEX('Member Census'!$B$23:$BC$1401,MATCH($A513,'Member Census'!$A$23:$A$1401,FALSE),MATCH(H$1,'Member Census'!$B$22:$BC$22,FALSE)))="",$G513,IFERROR(VLOOKUP(INDEX('Member Census'!$B$23:$BC$1401,MATCH($A513,'Member Census'!$A$23:$A$1401,FALSE),MATCH(H$1,'Member Census'!$B$22:$BC$22,FALSE)),Key!$D$2:$F$29,3,FALSE),"")),H512),"")</f>
        <v/>
      </c>
      <c r="I513" s="7" t="str">
        <f>IF(TRIM(INDEX('Member Census'!$B$23:$BC$1401,MATCH($A513,'Member Census'!$A$23:$A$1401,FALSE),MATCH(I$1,'Member Census'!$B$22:$BC$22,FALSE)))="","",INDEX('Member Census'!$B$23:$BC$1401,MATCH($A513,'Member Census'!$A$23:$A$1401,FALSE),MATCH(I$1,'Member Census'!$B$22:$BC$22,FALSE)))</f>
        <v/>
      </c>
      <c r="J513" s="7"/>
      <c r="K513" s="7" t="str">
        <f>LEFT(TRIM(IF(TRIM(INDEX('Member Census'!$B$23:$BC$1401,MATCH($A513,'Member Census'!$A$23:$A$1401,FALSE),MATCH(K$1,'Member Census'!$B$22:$BC$22,FALSE)))="",IF(AND(TRIM($E513)&lt;&gt;"",$D513&gt;1),K512,""),INDEX('Member Census'!$B$23:$BC$1401,MATCH($A513,'Member Census'!$A$23:$A$1401,FALSE),MATCH(K$1,'Member Census'!$B$22:$BC$22,FALSE)))),5)</f>
        <v/>
      </c>
      <c r="L513" s="7" t="str">
        <f t="shared" si="31"/>
        <v/>
      </c>
      <c r="M513" s="7" t="str">
        <f>IF(TRIM($E513)&lt;&gt;"",TRIM(IF(TRIM(INDEX('Member Census'!$B$23:$BC$1401,MATCH($A513,'Member Census'!$A$23:$A$1401,FALSE),MATCH(M$1,'Member Census'!$B$22:$BC$22,FALSE)))="",IF(AND(TRIM($E513)&lt;&gt;"",$D513&gt;1),M512,"N"),INDEX('Member Census'!$B$23:$BC$1401,MATCH($A513,'Member Census'!$A$23:$A$1401,FALSE),MATCH(M$1,'Member Census'!$B$22:$BC$22,FALSE)))),"")</f>
        <v/>
      </c>
      <c r="N513" s="7"/>
      <c r="O513" s="7" t="str">
        <f>TRIM(IF(TRIM(INDEX('Member Census'!$B$23:$BC$1401,MATCH($A513,'Member Census'!$A$23:$A$1401,FALSE),MATCH(O$1,'Member Census'!$B$22:$BC$22,FALSE)))="",IF(AND(TRIM($E513)&lt;&gt;"",$D513&gt;1),O512,""),INDEX('Member Census'!$B$23:$BC$1401,MATCH($A513,'Member Census'!$A$23:$A$1401,FALSE),MATCH(O$1,'Member Census'!$B$22:$BC$22,FALSE))))</f>
        <v/>
      </c>
      <c r="P513" s="7" t="str">
        <f>TRIM(IF(TRIM(INDEX('Member Census'!$B$23:$BC$1401,MATCH($A513,'Member Census'!$A$23:$A$1401,FALSE),MATCH(P$1,'Member Census'!$B$22:$BC$22,FALSE)))="",IF(AND(TRIM($E513)&lt;&gt;"",$D513&gt;1),P512,""),INDEX('Member Census'!$B$23:$BC$1401,MATCH($A513,'Member Census'!$A$23:$A$1401,FALSE),MATCH(P$1,'Member Census'!$B$22:$BC$22,FALSE))))</f>
        <v/>
      </c>
      <c r="Q513" s="7"/>
    </row>
    <row r="514" spans="1:17" x14ac:dyDescent="0.3">
      <c r="A514" s="1">
        <f t="shared" si="29"/>
        <v>507</v>
      </c>
      <c r="B514" s="3"/>
      <c r="C514" s="7" t="str">
        <f t="shared" si="30"/>
        <v/>
      </c>
      <c r="D514" s="7" t="str">
        <f t="shared" si="28"/>
        <v/>
      </c>
      <c r="E514" s="9" t="str">
        <f>IF(TRIM(INDEX('Member Census'!$B$23:$BC$1401,MATCH($A514,'Member Census'!$A$23:$A$1401,FALSE),MATCH(E$1,'Member Census'!$B$22:$BC$22,FALSE)))="","",VLOOKUP(INDEX('Member Census'!$B$23:$BC$1401,MATCH($A514,'Member Census'!$A$23:$A$1401,FALSE),MATCH(E$1,'Member Census'!$B$22:$BC$22,FALSE)),Key!$A$2:$B$27,2,FALSE))</f>
        <v/>
      </c>
      <c r="F514" s="10" t="str">
        <f>IF(TRIM(INDEX('Member Census'!$B$23:$BC$1401,MATCH($A514,'Member Census'!$A$23:$A$1401,FALSE),MATCH(F$1,'Member Census'!$B$22:$BC$22,FALSE)))="","",TEXT(TRIM(INDEX('Member Census'!$B$23:$BC$1401,MATCH($A514,'Member Census'!$A$23:$A$1401,FALSE),MATCH(F$1,'Member Census'!$B$22:$BC$22,FALSE))),"mmddyyyy"))</f>
        <v/>
      </c>
      <c r="G514" s="7" t="str">
        <f>IF(TRIM($E514)&lt;&gt;"",IF($D514=1,IFERROR(VLOOKUP(INDEX('Member Census'!$B$23:$BC$1401,MATCH($A514,'Member Census'!$A$23:$A$1401,FALSE),MATCH(G$1,'Member Census'!$B$22:$BC$22,FALSE)),Key!$C$2:$F$29,4,FALSE),""),G513),"")</f>
        <v/>
      </c>
      <c r="H514" s="7" t="str">
        <f>IF(TRIM($E514)&lt;&gt;"",IF($D514=1,IF(TRIM(INDEX('Member Census'!$B$23:$BC$1401,MATCH($A514,'Member Census'!$A$23:$A$1401,FALSE),MATCH(H$1,'Member Census'!$B$22:$BC$22,FALSE)))="",$G514,IFERROR(VLOOKUP(INDEX('Member Census'!$B$23:$BC$1401,MATCH($A514,'Member Census'!$A$23:$A$1401,FALSE),MATCH(H$1,'Member Census'!$B$22:$BC$22,FALSE)),Key!$D$2:$F$29,3,FALSE),"")),H513),"")</f>
        <v/>
      </c>
      <c r="I514" s="7" t="str">
        <f>IF(TRIM(INDEX('Member Census'!$B$23:$BC$1401,MATCH($A514,'Member Census'!$A$23:$A$1401,FALSE),MATCH(I$1,'Member Census'!$B$22:$BC$22,FALSE)))="","",INDEX('Member Census'!$B$23:$BC$1401,MATCH($A514,'Member Census'!$A$23:$A$1401,FALSE),MATCH(I$1,'Member Census'!$B$22:$BC$22,FALSE)))</f>
        <v/>
      </c>
      <c r="J514" s="7"/>
      <c r="K514" s="7" t="str">
        <f>LEFT(TRIM(IF(TRIM(INDEX('Member Census'!$B$23:$BC$1401,MATCH($A514,'Member Census'!$A$23:$A$1401,FALSE),MATCH(K$1,'Member Census'!$B$22:$BC$22,FALSE)))="",IF(AND(TRIM($E514)&lt;&gt;"",$D514&gt;1),K513,""),INDEX('Member Census'!$B$23:$BC$1401,MATCH($A514,'Member Census'!$A$23:$A$1401,FALSE),MATCH(K$1,'Member Census'!$B$22:$BC$22,FALSE)))),5)</f>
        <v/>
      </c>
      <c r="L514" s="7" t="str">
        <f t="shared" si="31"/>
        <v/>
      </c>
      <c r="M514" s="7" t="str">
        <f>IF(TRIM($E514)&lt;&gt;"",TRIM(IF(TRIM(INDEX('Member Census'!$B$23:$BC$1401,MATCH($A514,'Member Census'!$A$23:$A$1401,FALSE),MATCH(M$1,'Member Census'!$B$22:$BC$22,FALSE)))="",IF(AND(TRIM($E514)&lt;&gt;"",$D514&gt;1),M513,"N"),INDEX('Member Census'!$B$23:$BC$1401,MATCH($A514,'Member Census'!$A$23:$A$1401,FALSE),MATCH(M$1,'Member Census'!$B$22:$BC$22,FALSE)))),"")</f>
        <v/>
      </c>
      <c r="N514" s="7"/>
      <c r="O514" s="7" t="str">
        <f>TRIM(IF(TRIM(INDEX('Member Census'!$B$23:$BC$1401,MATCH($A514,'Member Census'!$A$23:$A$1401,FALSE),MATCH(O$1,'Member Census'!$B$22:$BC$22,FALSE)))="",IF(AND(TRIM($E514)&lt;&gt;"",$D514&gt;1),O513,""),INDEX('Member Census'!$B$23:$BC$1401,MATCH($A514,'Member Census'!$A$23:$A$1401,FALSE),MATCH(O$1,'Member Census'!$B$22:$BC$22,FALSE))))</f>
        <v/>
      </c>
      <c r="P514" s="7" t="str">
        <f>TRIM(IF(TRIM(INDEX('Member Census'!$B$23:$BC$1401,MATCH($A514,'Member Census'!$A$23:$A$1401,FALSE),MATCH(P$1,'Member Census'!$B$22:$BC$22,FALSE)))="",IF(AND(TRIM($E514)&lt;&gt;"",$D514&gt;1),P513,""),INDEX('Member Census'!$B$23:$BC$1401,MATCH($A514,'Member Census'!$A$23:$A$1401,FALSE),MATCH(P$1,'Member Census'!$B$22:$BC$22,FALSE))))</f>
        <v/>
      </c>
      <c r="Q514" s="7"/>
    </row>
    <row r="515" spans="1:17" x14ac:dyDescent="0.3">
      <c r="A515" s="1">
        <f t="shared" si="29"/>
        <v>508</v>
      </c>
      <c r="B515" s="3"/>
      <c r="C515" s="7" t="str">
        <f t="shared" si="30"/>
        <v/>
      </c>
      <c r="D515" s="7" t="str">
        <f t="shared" si="28"/>
        <v/>
      </c>
      <c r="E515" s="9" t="str">
        <f>IF(TRIM(INDEX('Member Census'!$B$23:$BC$1401,MATCH($A515,'Member Census'!$A$23:$A$1401,FALSE),MATCH(E$1,'Member Census'!$B$22:$BC$22,FALSE)))="","",VLOOKUP(INDEX('Member Census'!$B$23:$BC$1401,MATCH($A515,'Member Census'!$A$23:$A$1401,FALSE),MATCH(E$1,'Member Census'!$B$22:$BC$22,FALSE)),Key!$A$2:$B$27,2,FALSE))</f>
        <v/>
      </c>
      <c r="F515" s="10" t="str">
        <f>IF(TRIM(INDEX('Member Census'!$B$23:$BC$1401,MATCH($A515,'Member Census'!$A$23:$A$1401,FALSE),MATCH(F$1,'Member Census'!$B$22:$BC$22,FALSE)))="","",TEXT(TRIM(INDEX('Member Census'!$B$23:$BC$1401,MATCH($A515,'Member Census'!$A$23:$A$1401,FALSE),MATCH(F$1,'Member Census'!$B$22:$BC$22,FALSE))),"mmddyyyy"))</f>
        <v/>
      </c>
      <c r="G515" s="7" t="str">
        <f>IF(TRIM($E515)&lt;&gt;"",IF($D515=1,IFERROR(VLOOKUP(INDEX('Member Census'!$B$23:$BC$1401,MATCH($A515,'Member Census'!$A$23:$A$1401,FALSE),MATCH(G$1,'Member Census'!$B$22:$BC$22,FALSE)),Key!$C$2:$F$29,4,FALSE),""),G514),"")</f>
        <v/>
      </c>
      <c r="H515" s="7" t="str">
        <f>IF(TRIM($E515)&lt;&gt;"",IF($D515=1,IF(TRIM(INDEX('Member Census'!$B$23:$BC$1401,MATCH($A515,'Member Census'!$A$23:$A$1401,FALSE),MATCH(H$1,'Member Census'!$B$22:$BC$22,FALSE)))="",$G515,IFERROR(VLOOKUP(INDEX('Member Census'!$B$23:$BC$1401,MATCH($A515,'Member Census'!$A$23:$A$1401,FALSE),MATCH(H$1,'Member Census'!$B$22:$BC$22,FALSE)),Key!$D$2:$F$29,3,FALSE),"")),H514),"")</f>
        <v/>
      </c>
      <c r="I515" s="7" t="str">
        <f>IF(TRIM(INDEX('Member Census'!$B$23:$BC$1401,MATCH($A515,'Member Census'!$A$23:$A$1401,FALSE),MATCH(I$1,'Member Census'!$B$22:$BC$22,FALSE)))="","",INDEX('Member Census'!$B$23:$BC$1401,MATCH($A515,'Member Census'!$A$23:$A$1401,FALSE),MATCH(I$1,'Member Census'!$B$22:$BC$22,FALSE)))</f>
        <v/>
      </c>
      <c r="J515" s="7"/>
      <c r="K515" s="7" t="str">
        <f>LEFT(TRIM(IF(TRIM(INDEX('Member Census'!$B$23:$BC$1401,MATCH($A515,'Member Census'!$A$23:$A$1401,FALSE),MATCH(K$1,'Member Census'!$B$22:$BC$22,FALSE)))="",IF(AND(TRIM($E515)&lt;&gt;"",$D515&gt;1),K514,""),INDEX('Member Census'!$B$23:$BC$1401,MATCH($A515,'Member Census'!$A$23:$A$1401,FALSE),MATCH(K$1,'Member Census'!$B$22:$BC$22,FALSE)))),5)</f>
        <v/>
      </c>
      <c r="L515" s="7" t="str">
        <f t="shared" si="31"/>
        <v/>
      </c>
      <c r="M515" s="7" t="str">
        <f>IF(TRIM($E515)&lt;&gt;"",TRIM(IF(TRIM(INDEX('Member Census'!$B$23:$BC$1401,MATCH($A515,'Member Census'!$A$23:$A$1401,FALSE),MATCH(M$1,'Member Census'!$B$22:$BC$22,FALSE)))="",IF(AND(TRIM($E515)&lt;&gt;"",$D515&gt;1),M514,"N"),INDEX('Member Census'!$B$23:$BC$1401,MATCH($A515,'Member Census'!$A$23:$A$1401,FALSE),MATCH(M$1,'Member Census'!$B$22:$BC$22,FALSE)))),"")</f>
        <v/>
      </c>
      <c r="N515" s="7"/>
      <c r="O515" s="7" t="str">
        <f>TRIM(IF(TRIM(INDEX('Member Census'!$B$23:$BC$1401,MATCH($A515,'Member Census'!$A$23:$A$1401,FALSE),MATCH(O$1,'Member Census'!$B$22:$BC$22,FALSE)))="",IF(AND(TRIM($E515)&lt;&gt;"",$D515&gt;1),O514,""),INDEX('Member Census'!$B$23:$BC$1401,MATCH($A515,'Member Census'!$A$23:$A$1401,FALSE),MATCH(O$1,'Member Census'!$B$22:$BC$22,FALSE))))</f>
        <v/>
      </c>
      <c r="P515" s="7" t="str">
        <f>TRIM(IF(TRIM(INDEX('Member Census'!$B$23:$BC$1401,MATCH($A515,'Member Census'!$A$23:$A$1401,FALSE),MATCH(P$1,'Member Census'!$B$22:$BC$22,FALSE)))="",IF(AND(TRIM($E515)&lt;&gt;"",$D515&gt;1),P514,""),INDEX('Member Census'!$B$23:$BC$1401,MATCH($A515,'Member Census'!$A$23:$A$1401,FALSE),MATCH(P$1,'Member Census'!$B$22:$BC$22,FALSE))))</f>
        <v/>
      </c>
      <c r="Q515" s="7"/>
    </row>
    <row r="516" spans="1:17" x14ac:dyDescent="0.3">
      <c r="A516" s="1">
        <f t="shared" si="29"/>
        <v>509</v>
      </c>
      <c r="B516" s="3"/>
      <c r="C516" s="7" t="str">
        <f t="shared" si="30"/>
        <v/>
      </c>
      <c r="D516" s="7" t="str">
        <f t="shared" si="28"/>
        <v/>
      </c>
      <c r="E516" s="9" t="str">
        <f>IF(TRIM(INDEX('Member Census'!$B$23:$BC$1401,MATCH($A516,'Member Census'!$A$23:$A$1401,FALSE),MATCH(E$1,'Member Census'!$B$22:$BC$22,FALSE)))="","",VLOOKUP(INDEX('Member Census'!$B$23:$BC$1401,MATCH($A516,'Member Census'!$A$23:$A$1401,FALSE),MATCH(E$1,'Member Census'!$B$22:$BC$22,FALSE)),Key!$A$2:$B$27,2,FALSE))</f>
        <v/>
      </c>
      <c r="F516" s="10" t="str">
        <f>IF(TRIM(INDEX('Member Census'!$B$23:$BC$1401,MATCH($A516,'Member Census'!$A$23:$A$1401,FALSE),MATCH(F$1,'Member Census'!$B$22:$BC$22,FALSE)))="","",TEXT(TRIM(INDEX('Member Census'!$B$23:$BC$1401,MATCH($A516,'Member Census'!$A$23:$A$1401,FALSE),MATCH(F$1,'Member Census'!$B$22:$BC$22,FALSE))),"mmddyyyy"))</f>
        <v/>
      </c>
      <c r="G516" s="7" t="str">
        <f>IF(TRIM($E516)&lt;&gt;"",IF($D516=1,IFERROR(VLOOKUP(INDEX('Member Census'!$B$23:$BC$1401,MATCH($A516,'Member Census'!$A$23:$A$1401,FALSE),MATCH(G$1,'Member Census'!$B$22:$BC$22,FALSE)),Key!$C$2:$F$29,4,FALSE),""),G515),"")</f>
        <v/>
      </c>
      <c r="H516" s="7" t="str">
        <f>IF(TRIM($E516)&lt;&gt;"",IF($D516=1,IF(TRIM(INDEX('Member Census'!$B$23:$BC$1401,MATCH($A516,'Member Census'!$A$23:$A$1401,FALSE),MATCH(H$1,'Member Census'!$B$22:$BC$22,FALSE)))="",$G516,IFERROR(VLOOKUP(INDEX('Member Census'!$B$23:$BC$1401,MATCH($A516,'Member Census'!$A$23:$A$1401,FALSE),MATCH(H$1,'Member Census'!$B$22:$BC$22,FALSE)),Key!$D$2:$F$29,3,FALSE),"")),H515),"")</f>
        <v/>
      </c>
      <c r="I516" s="7" t="str">
        <f>IF(TRIM(INDEX('Member Census'!$B$23:$BC$1401,MATCH($A516,'Member Census'!$A$23:$A$1401,FALSE),MATCH(I$1,'Member Census'!$B$22:$BC$22,FALSE)))="","",INDEX('Member Census'!$B$23:$BC$1401,MATCH($A516,'Member Census'!$A$23:$A$1401,FALSE),MATCH(I$1,'Member Census'!$B$22:$BC$22,FALSE)))</f>
        <v/>
      </c>
      <c r="J516" s="7"/>
      <c r="K516" s="7" t="str">
        <f>LEFT(TRIM(IF(TRIM(INDEX('Member Census'!$B$23:$BC$1401,MATCH($A516,'Member Census'!$A$23:$A$1401,FALSE),MATCH(K$1,'Member Census'!$B$22:$BC$22,FALSE)))="",IF(AND(TRIM($E516)&lt;&gt;"",$D516&gt;1),K515,""),INDEX('Member Census'!$B$23:$BC$1401,MATCH($A516,'Member Census'!$A$23:$A$1401,FALSE),MATCH(K$1,'Member Census'!$B$22:$BC$22,FALSE)))),5)</f>
        <v/>
      </c>
      <c r="L516" s="7" t="str">
        <f t="shared" si="31"/>
        <v/>
      </c>
      <c r="M516" s="7" t="str">
        <f>IF(TRIM($E516)&lt;&gt;"",TRIM(IF(TRIM(INDEX('Member Census'!$B$23:$BC$1401,MATCH($A516,'Member Census'!$A$23:$A$1401,FALSE),MATCH(M$1,'Member Census'!$B$22:$BC$22,FALSE)))="",IF(AND(TRIM($E516)&lt;&gt;"",$D516&gt;1),M515,"N"),INDEX('Member Census'!$B$23:$BC$1401,MATCH($A516,'Member Census'!$A$23:$A$1401,FALSE),MATCH(M$1,'Member Census'!$B$22:$BC$22,FALSE)))),"")</f>
        <v/>
      </c>
      <c r="N516" s="7"/>
      <c r="O516" s="7" t="str">
        <f>TRIM(IF(TRIM(INDEX('Member Census'!$B$23:$BC$1401,MATCH($A516,'Member Census'!$A$23:$A$1401,FALSE),MATCH(O$1,'Member Census'!$B$22:$BC$22,FALSE)))="",IF(AND(TRIM($E516)&lt;&gt;"",$D516&gt;1),O515,""),INDEX('Member Census'!$B$23:$BC$1401,MATCH($A516,'Member Census'!$A$23:$A$1401,FALSE),MATCH(O$1,'Member Census'!$B$22:$BC$22,FALSE))))</f>
        <v/>
      </c>
      <c r="P516" s="7" t="str">
        <f>TRIM(IF(TRIM(INDEX('Member Census'!$B$23:$BC$1401,MATCH($A516,'Member Census'!$A$23:$A$1401,FALSE),MATCH(P$1,'Member Census'!$B$22:$BC$22,FALSE)))="",IF(AND(TRIM($E516)&lt;&gt;"",$D516&gt;1),P515,""),INDEX('Member Census'!$B$23:$BC$1401,MATCH($A516,'Member Census'!$A$23:$A$1401,FALSE),MATCH(P$1,'Member Census'!$B$22:$BC$22,FALSE))))</f>
        <v/>
      </c>
      <c r="Q516" s="7"/>
    </row>
    <row r="517" spans="1:17" x14ac:dyDescent="0.3">
      <c r="A517" s="1">
        <f t="shared" si="29"/>
        <v>510</v>
      </c>
      <c r="B517" s="3"/>
      <c r="C517" s="7" t="str">
        <f t="shared" si="30"/>
        <v/>
      </c>
      <c r="D517" s="7" t="str">
        <f t="shared" si="28"/>
        <v/>
      </c>
      <c r="E517" s="9" t="str">
        <f>IF(TRIM(INDEX('Member Census'!$B$23:$BC$1401,MATCH($A517,'Member Census'!$A$23:$A$1401,FALSE),MATCH(E$1,'Member Census'!$B$22:$BC$22,FALSE)))="","",VLOOKUP(INDEX('Member Census'!$B$23:$BC$1401,MATCH($A517,'Member Census'!$A$23:$A$1401,FALSE),MATCH(E$1,'Member Census'!$B$22:$BC$22,FALSE)),Key!$A$2:$B$27,2,FALSE))</f>
        <v/>
      </c>
      <c r="F517" s="10" t="str">
        <f>IF(TRIM(INDEX('Member Census'!$B$23:$BC$1401,MATCH($A517,'Member Census'!$A$23:$A$1401,FALSE),MATCH(F$1,'Member Census'!$B$22:$BC$22,FALSE)))="","",TEXT(TRIM(INDEX('Member Census'!$B$23:$BC$1401,MATCH($A517,'Member Census'!$A$23:$A$1401,FALSE),MATCH(F$1,'Member Census'!$B$22:$BC$22,FALSE))),"mmddyyyy"))</f>
        <v/>
      </c>
      <c r="G517" s="7" t="str">
        <f>IF(TRIM($E517)&lt;&gt;"",IF($D517=1,IFERROR(VLOOKUP(INDEX('Member Census'!$B$23:$BC$1401,MATCH($A517,'Member Census'!$A$23:$A$1401,FALSE),MATCH(G$1,'Member Census'!$B$22:$BC$22,FALSE)),Key!$C$2:$F$29,4,FALSE),""),G516),"")</f>
        <v/>
      </c>
      <c r="H517" s="7" t="str">
        <f>IF(TRIM($E517)&lt;&gt;"",IF($D517=1,IF(TRIM(INDEX('Member Census'!$B$23:$BC$1401,MATCH($A517,'Member Census'!$A$23:$A$1401,FALSE),MATCH(H$1,'Member Census'!$B$22:$BC$22,FALSE)))="",$G517,IFERROR(VLOOKUP(INDEX('Member Census'!$B$23:$BC$1401,MATCH($A517,'Member Census'!$A$23:$A$1401,FALSE),MATCH(H$1,'Member Census'!$B$22:$BC$22,FALSE)),Key!$D$2:$F$29,3,FALSE),"")),H516),"")</f>
        <v/>
      </c>
      <c r="I517" s="7" t="str">
        <f>IF(TRIM(INDEX('Member Census'!$B$23:$BC$1401,MATCH($A517,'Member Census'!$A$23:$A$1401,FALSE),MATCH(I$1,'Member Census'!$B$22:$BC$22,FALSE)))="","",INDEX('Member Census'!$B$23:$BC$1401,MATCH($A517,'Member Census'!$A$23:$A$1401,FALSE),MATCH(I$1,'Member Census'!$B$22:$BC$22,FALSE)))</f>
        <v/>
      </c>
      <c r="J517" s="7"/>
      <c r="K517" s="7" t="str">
        <f>LEFT(TRIM(IF(TRIM(INDEX('Member Census'!$B$23:$BC$1401,MATCH($A517,'Member Census'!$A$23:$A$1401,FALSE),MATCH(K$1,'Member Census'!$B$22:$BC$22,FALSE)))="",IF(AND(TRIM($E517)&lt;&gt;"",$D517&gt;1),K516,""),INDEX('Member Census'!$B$23:$BC$1401,MATCH($A517,'Member Census'!$A$23:$A$1401,FALSE),MATCH(K$1,'Member Census'!$B$22:$BC$22,FALSE)))),5)</f>
        <v/>
      </c>
      <c r="L517" s="7" t="str">
        <f t="shared" si="31"/>
        <v/>
      </c>
      <c r="M517" s="7" t="str">
        <f>IF(TRIM($E517)&lt;&gt;"",TRIM(IF(TRIM(INDEX('Member Census'!$B$23:$BC$1401,MATCH($A517,'Member Census'!$A$23:$A$1401,FALSE),MATCH(M$1,'Member Census'!$B$22:$BC$22,FALSE)))="",IF(AND(TRIM($E517)&lt;&gt;"",$D517&gt;1),M516,"N"),INDEX('Member Census'!$B$23:$BC$1401,MATCH($A517,'Member Census'!$A$23:$A$1401,FALSE),MATCH(M$1,'Member Census'!$B$22:$BC$22,FALSE)))),"")</f>
        <v/>
      </c>
      <c r="N517" s="7"/>
      <c r="O517" s="7" t="str">
        <f>TRIM(IF(TRIM(INDEX('Member Census'!$B$23:$BC$1401,MATCH($A517,'Member Census'!$A$23:$A$1401,FALSE),MATCH(O$1,'Member Census'!$B$22:$BC$22,FALSE)))="",IF(AND(TRIM($E517)&lt;&gt;"",$D517&gt;1),O516,""),INDEX('Member Census'!$B$23:$BC$1401,MATCH($A517,'Member Census'!$A$23:$A$1401,FALSE),MATCH(O$1,'Member Census'!$B$22:$BC$22,FALSE))))</f>
        <v/>
      </c>
      <c r="P517" s="7" t="str">
        <f>TRIM(IF(TRIM(INDEX('Member Census'!$B$23:$BC$1401,MATCH($A517,'Member Census'!$A$23:$A$1401,FALSE),MATCH(P$1,'Member Census'!$B$22:$BC$22,FALSE)))="",IF(AND(TRIM($E517)&lt;&gt;"",$D517&gt;1),P516,""),INDEX('Member Census'!$B$23:$BC$1401,MATCH($A517,'Member Census'!$A$23:$A$1401,FALSE),MATCH(P$1,'Member Census'!$B$22:$BC$22,FALSE))))</f>
        <v/>
      </c>
      <c r="Q517" s="7"/>
    </row>
    <row r="518" spans="1:17" x14ac:dyDescent="0.3">
      <c r="A518" s="1">
        <f t="shared" si="29"/>
        <v>511</v>
      </c>
      <c r="B518" s="3"/>
      <c r="C518" s="7" t="str">
        <f t="shared" si="30"/>
        <v/>
      </c>
      <c r="D518" s="7" t="str">
        <f t="shared" si="28"/>
        <v/>
      </c>
      <c r="E518" s="9" t="str">
        <f>IF(TRIM(INDEX('Member Census'!$B$23:$BC$1401,MATCH($A518,'Member Census'!$A$23:$A$1401,FALSE),MATCH(E$1,'Member Census'!$B$22:$BC$22,FALSE)))="","",VLOOKUP(INDEX('Member Census'!$B$23:$BC$1401,MATCH($A518,'Member Census'!$A$23:$A$1401,FALSE),MATCH(E$1,'Member Census'!$B$22:$BC$22,FALSE)),Key!$A$2:$B$27,2,FALSE))</f>
        <v/>
      </c>
      <c r="F518" s="10" t="str">
        <f>IF(TRIM(INDEX('Member Census'!$B$23:$BC$1401,MATCH($A518,'Member Census'!$A$23:$A$1401,FALSE),MATCH(F$1,'Member Census'!$B$22:$BC$22,FALSE)))="","",TEXT(TRIM(INDEX('Member Census'!$B$23:$BC$1401,MATCH($A518,'Member Census'!$A$23:$A$1401,FALSE),MATCH(F$1,'Member Census'!$B$22:$BC$22,FALSE))),"mmddyyyy"))</f>
        <v/>
      </c>
      <c r="G518" s="7" t="str">
        <f>IF(TRIM($E518)&lt;&gt;"",IF($D518=1,IFERROR(VLOOKUP(INDEX('Member Census'!$B$23:$BC$1401,MATCH($A518,'Member Census'!$A$23:$A$1401,FALSE),MATCH(G$1,'Member Census'!$B$22:$BC$22,FALSE)),Key!$C$2:$F$29,4,FALSE),""),G517),"")</f>
        <v/>
      </c>
      <c r="H518" s="7" t="str">
        <f>IF(TRIM($E518)&lt;&gt;"",IF($D518=1,IF(TRIM(INDEX('Member Census'!$B$23:$BC$1401,MATCH($A518,'Member Census'!$A$23:$A$1401,FALSE),MATCH(H$1,'Member Census'!$B$22:$BC$22,FALSE)))="",$G518,IFERROR(VLOOKUP(INDEX('Member Census'!$B$23:$BC$1401,MATCH($A518,'Member Census'!$A$23:$A$1401,FALSE),MATCH(H$1,'Member Census'!$B$22:$BC$22,FALSE)),Key!$D$2:$F$29,3,FALSE),"")),H517),"")</f>
        <v/>
      </c>
      <c r="I518" s="7" t="str">
        <f>IF(TRIM(INDEX('Member Census'!$B$23:$BC$1401,MATCH($A518,'Member Census'!$A$23:$A$1401,FALSE),MATCH(I$1,'Member Census'!$B$22:$BC$22,FALSE)))="","",INDEX('Member Census'!$B$23:$BC$1401,MATCH($A518,'Member Census'!$A$23:$A$1401,FALSE),MATCH(I$1,'Member Census'!$B$22:$BC$22,FALSE)))</f>
        <v/>
      </c>
      <c r="J518" s="7"/>
      <c r="K518" s="7" t="str">
        <f>LEFT(TRIM(IF(TRIM(INDEX('Member Census'!$B$23:$BC$1401,MATCH($A518,'Member Census'!$A$23:$A$1401,FALSE),MATCH(K$1,'Member Census'!$B$22:$BC$22,FALSE)))="",IF(AND(TRIM($E518)&lt;&gt;"",$D518&gt;1),K517,""),INDEX('Member Census'!$B$23:$BC$1401,MATCH($A518,'Member Census'!$A$23:$A$1401,FALSE),MATCH(K$1,'Member Census'!$B$22:$BC$22,FALSE)))),5)</f>
        <v/>
      </c>
      <c r="L518" s="7" t="str">
        <f t="shared" si="31"/>
        <v/>
      </c>
      <c r="M518" s="7" t="str">
        <f>IF(TRIM($E518)&lt;&gt;"",TRIM(IF(TRIM(INDEX('Member Census'!$B$23:$BC$1401,MATCH($A518,'Member Census'!$A$23:$A$1401,FALSE),MATCH(M$1,'Member Census'!$B$22:$BC$22,FALSE)))="",IF(AND(TRIM($E518)&lt;&gt;"",$D518&gt;1),M517,"N"),INDEX('Member Census'!$B$23:$BC$1401,MATCH($A518,'Member Census'!$A$23:$A$1401,FALSE),MATCH(M$1,'Member Census'!$B$22:$BC$22,FALSE)))),"")</f>
        <v/>
      </c>
      <c r="N518" s="7"/>
      <c r="O518" s="7" t="str">
        <f>TRIM(IF(TRIM(INDEX('Member Census'!$B$23:$BC$1401,MATCH($A518,'Member Census'!$A$23:$A$1401,FALSE),MATCH(O$1,'Member Census'!$B$22:$BC$22,FALSE)))="",IF(AND(TRIM($E518)&lt;&gt;"",$D518&gt;1),O517,""),INDEX('Member Census'!$B$23:$BC$1401,MATCH($A518,'Member Census'!$A$23:$A$1401,FALSE),MATCH(O$1,'Member Census'!$B$22:$BC$22,FALSE))))</f>
        <v/>
      </c>
      <c r="P518" s="7" t="str">
        <f>TRIM(IF(TRIM(INDEX('Member Census'!$B$23:$BC$1401,MATCH($A518,'Member Census'!$A$23:$A$1401,FALSE),MATCH(P$1,'Member Census'!$B$22:$BC$22,FALSE)))="",IF(AND(TRIM($E518)&lt;&gt;"",$D518&gt;1),P517,""),INDEX('Member Census'!$B$23:$BC$1401,MATCH($A518,'Member Census'!$A$23:$A$1401,FALSE),MATCH(P$1,'Member Census'!$B$22:$BC$22,FALSE))))</f>
        <v/>
      </c>
      <c r="Q518" s="7"/>
    </row>
    <row r="519" spans="1:17" x14ac:dyDescent="0.3">
      <c r="A519" s="1">
        <f t="shared" si="29"/>
        <v>512</v>
      </c>
      <c r="B519" s="3"/>
      <c r="C519" s="7" t="str">
        <f t="shared" si="30"/>
        <v/>
      </c>
      <c r="D519" s="7" t="str">
        <f t="shared" si="28"/>
        <v/>
      </c>
      <c r="E519" s="9" t="str">
        <f>IF(TRIM(INDEX('Member Census'!$B$23:$BC$1401,MATCH($A519,'Member Census'!$A$23:$A$1401,FALSE),MATCH(E$1,'Member Census'!$B$22:$BC$22,FALSE)))="","",VLOOKUP(INDEX('Member Census'!$B$23:$BC$1401,MATCH($A519,'Member Census'!$A$23:$A$1401,FALSE),MATCH(E$1,'Member Census'!$B$22:$BC$22,FALSE)),Key!$A$2:$B$27,2,FALSE))</f>
        <v/>
      </c>
      <c r="F519" s="10" t="str">
        <f>IF(TRIM(INDEX('Member Census'!$B$23:$BC$1401,MATCH($A519,'Member Census'!$A$23:$A$1401,FALSE),MATCH(F$1,'Member Census'!$B$22:$BC$22,FALSE)))="","",TEXT(TRIM(INDEX('Member Census'!$B$23:$BC$1401,MATCH($A519,'Member Census'!$A$23:$A$1401,FALSE),MATCH(F$1,'Member Census'!$B$22:$BC$22,FALSE))),"mmddyyyy"))</f>
        <v/>
      </c>
      <c r="G519" s="7" t="str">
        <f>IF(TRIM($E519)&lt;&gt;"",IF($D519=1,IFERROR(VLOOKUP(INDEX('Member Census'!$B$23:$BC$1401,MATCH($A519,'Member Census'!$A$23:$A$1401,FALSE),MATCH(G$1,'Member Census'!$B$22:$BC$22,FALSE)),Key!$C$2:$F$29,4,FALSE),""),G518),"")</f>
        <v/>
      </c>
      <c r="H519" s="7" t="str">
        <f>IF(TRIM($E519)&lt;&gt;"",IF($D519=1,IF(TRIM(INDEX('Member Census'!$B$23:$BC$1401,MATCH($A519,'Member Census'!$A$23:$A$1401,FALSE),MATCH(H$1,'Member Census'!$B$22:$BC$22,FALSE)))="",$G519,IFERROR(VLOOKUP(INDEX('Member Census'!$B$23:$BC$1401,MATCH($A519,'Member Census'!$A$23:$A$1401,FALSE),MATCH(H$1,'Member Census'!$B$22:$BC$22,FALSE)),Key!$D$2:$F$29,3,FALSE),"")),H518),"")</f>
        <v/>
      </c>
      <c r="I519" s="7" t="str">
        <f>IF(TRIM(INDEX('Member Census'!$B$23:$BC$1401,MATCH($A519,'Member Census'!$A$23:$A$1401,FALSE),MATCH(I$1,'Member Census'!$B$22:$BC$22,FALSE)))="","",INDEX('Member Census'!$B$23:$BC$1401,MATCH($A519,'Member Census'!$A$23:$A$1401,FALSE),MATCH(I$1,'Member Census'!$B$22:$BC$22,FALSE)))</f>
        <v/>
      </c>
      <c r="J519" s="7"/>
      <c r="K519" s="7" t="str">
        <f>LEFT(TRIM(IF(TRIM(INDEX('Member Census'!$B$23:$BC$1401,MATCH($A519,'Member Census'!$A$23:$A$1401,FALSE),MATCH(K$1,'Member Census'!$B$22:$BC$22,FALSE)))="",IF(AND(TRIM($E519)&lt;&gt;"",$D519&gt;1),K518,""),INDEX('Member Census'!$B$23:$BC$1401,MATCH($A519,'Member Census'!$A$23:$A$1401,FALSE),MATCH(K$1,'Member Census'!$B$22:$BC$22,FALSE)))),5)</f>
        <v/>
      </c>
      <c r="L519" s="7" t="str">
        <f t="shared" si="31"/>
        <v/>
      </c>
      <c r="M519" s="7" t="str">
        <f>IF(TRIM($E519)&lt;&gt;"",TRIM(IF(TRIM(INDEX('Member Census'!$B$23:$BC$1401,MATCH($A519,'Member Census'!$A$23:$A$1401,FALSE),MATCH(M$1,'Member Census'!$B$22:$BC$22,FALSE)))="",IF(AND(TRIM($E519)&lt;&gt;"",$D519&gt;1),M518,"N"),INDEX('Member Census'!$B$23:$BC$1401,MATCH($A519,'Member Census'!$A$23:$A$1401,FALSE),MATCH(M$1,'Member Census'!$B$22:$BC$22,FALSE)))),"")</f>
        <v/>
      </c>
      <c r="N519" s="7"/>
      <c r="O519" s="7" t="str">
        <f>TRIM(IF(TRIM(INDEX('Member Census'!$B$23:$BC$1401,MATCH($A519,'Member Census'!$A$23:$A$1401,FALSE),MATCH(O$1,'Member Census'!$B$22:$BC$22,FALSE)))="",IF(AND(TRIM($E519)&lt;&gt;"",$D519&gt;1),O518,""),INDEX('Member Census'!$B$23:$BC$1401,MATCH($A519,'Member Census'!$A$23:$A$1401,FALSE),MATCH(O$1,'Member Census'!$B$22:$BC$22,FALSE))))</f>
        <v/>
      </c>
      <c r="P519" s="7" t="str">
        <f>TRIM(IF(TRIM(INDEX('Member Census'!$B$23:$BC$1401,MATCH($A519,'Member Census'!$A$23:$A$1401,FALSE),MATCH(P$1,'Member Census'!$B$22:$BC$22,FALSE)))="",IF(AND(TRIM($E519)&lt;&gt;"",$D519&gt;1),P518,""),INDEX('Member Census'!$B$23:$BC$1401,MATCH($A519,'Member Census'!$A$23:$A$1401,FALSE),MATCH(P$1,'Member Census'!$B$22:$BC$22,FALSE))))</f>
        <v/>
      </c>
      <c r="Q519" s="7"/>
    </row>
    <row r="520" spans="1:17" x14ac:dyDescent="0.3">
      <c r="A520" s="1">
        <f t="shared" si="29"/>
        <v>513</v>
      </c>
      <c r="B520" s="3"/>
      <c r="C520" s="7" t="str">
        <f t="shared" si="30"/>
        <v/>
      </c>
      <c r="D520" s="7" t="str">
        <f t="shared" si="28"/>
        <v/>
      </c>
      <c r="E520" s="9" t="str">
        <f>IF(TRIM(INDEX('Member Census'!$B$23:$BC$1401,MATCH($A520,'Member Census'!$A$23:$A$1401,FALSE),MATCH(E$1,'Member Census'!$B$22:$BC$22,FALSE)))="","",VLOOKUP(INDEX('Member Census'!$B$23:$BC$1401,MATCH($A520,'Member Census'!$A$23:$A$1401,FALSE),MATCH(E$1,'Member Census'!$B$22:$BC$22,FALSE)),Key!$A$2:$B$27,2,FALSE))</f>
        <v/>
      </c>
      <c r="F520" s="10" t="str">
        <f>IF(TRIM(INDEX('Member Census'!$B$23:$BC$1401,MATCH($A520,'Member Census'!$A$23:$A$1401,FALSE),MATCH(F$1,'Member Census'!$B$22:$BC$22,FALSE)))="","",TEXT(TRIM(INDEX('Member Census'!$B$23:$BC$1401,MATCH($A520,'Member Census'!$A$23:$A$1401,FALSE),MATCH(F$1,'Member Census'!$B$22:$BC$22,FALSE))),"mmddyyyy"))</f>
        <v/>
      </c>
      <c r="G520" s="7" t="str">
        <f>IF(TRIM($E520)&lt;&gt;"",IF($D520=1,IFERROR(VLOOKUP(INDEX('Member Census'!$B$23:$BC$1401,MATCH($A520,'Member Census'!$A$23:$A$1401,FALSE),MATCH(G$1,'Member Census'!$B$22:$BC$22,FALSE)),Key!$C$2:$F$29,4,FALSE),""),G519),"")</f>
        <v/>
      </c>
      <c r="H520" s="7" t="str">
        <f>IF(TRIM($E520)&lt;&gt;"",IF($D520=1,IF(TRIM(INDEX('Member Census'!$B$23:$BC$1401,MATCH($A520,'Member Census'!$A$23:$A$1401,FALSE),MATCH(H$1,'Member Census'!$B$22:$BC$22,FALSE)))="",$G520,IFERROR(VLOOKUP(INDEX('Member Census'!$B$23:$BC$1401,MATCH($A520,'Member Census'!$A$23:$A$1401,FALSE),MATCH(H$1,'Member Census'!$B$22:$BC$22,FALSE)),Key!$D$2:$F$29,3,FALSE),"")),H519),"")</f>
        <v/>
      </c>
      <c r="I520" s="7" t="str">
        <f>IF(TRIM(INDEX('Member Census'!$B$23:$BC$1401,MATCH($A520,'Member Census'!$A$23:$A$1401,FALSE),MATCH(I$1,'Member Census'!$B$22:$BC$22,FALSE)))="","",INDEX('Member Census'!$B$23:$BC$1401,MATCH($A520,'Member Census'!$A$23:$A$1401,FALSE),MATCH(I$1,'Member Census'!$B$22:$BC$22,FALSE)))</f>
        <v/>
      </c>
      <c r="J520" s="7"/>
      <c r="K520" s="7" t="str">
        <f>LEFT(TRIM(IF(TRIM(INDEX('Member Census'!$B$23:$BC$1401,MATCH($A520,'Member Census'!$A$23:$A$1401,FALSE),MATCH(K$1,'Member Census'!$B$22:$BC$22,FALSE)))="",IF(AND(TRIM($E520)&lt;&gt;"",$D520&gt;1),K519,""),INDEX('Member Census'!$B$23:$BC$1401,MATCH($A520,'Member Census'!$A$23:$A$1401,FALSE),MATCH(K$1,'Member Census'!$B$22:$BC$22,FALSE)))),5)</f>
        <v/>
      </c>
      <c r="L520" s="7" t="str">
        <f t="shared" si="31"/>
        <v/>
      </c>
      <c r="M520" s="7" t="str">
        <f>IF(TRIM($E520)&lt;&gt;"",TRIM(IF(TRIM(INDEX('Member Census'!$B$23:$BC$1401,MATCH($A520,'Member Census'!$A$23:$A$1401,FALSE),MATCH(M$1,'Member Census'!$B$22:$BC$22,FALSE)))="",IF(AND(TRIM($E520)&lt;&gt;"",$D520&gt;1),M519,"N"),INDEX('Member Census'!$B$23:$BC$1401,MATCH($A520,'Member Census'!$A$23:$A$1401,FALSE),MATCH(M$1,'Member Census'!$B$22:$BC$22,FALSE)))),"")</f>
        <v/>
      </c>
      <c r="N520" s="7"/>
      <c r="O520" s="7" t="str">
        <f>TRIM(IF(TRIM(INDEX('Member Census'!$B$23:$BC$1401,MATCH($A520,'Member Census'!$A$23:$A$1401,FALSE),MATCH(O$1,'Member Census'!$B$22:$BC$22,FALSE)))="",IF(AND(TRIM($E520)&lt;&gt;"",$D520&gt;1),O519,""),INDEX('Member Census'!$B$23:$BC$1401,MATCH($A520,'Member Census'!$A$23:$A$1401,FALSE),MATCH(O$1,'Member Census'!$B$22:$BC$22,FALSE))))</f>
        <v/>
      </c>
      <c r="P520" s="7" t="str">
        <f>TRIM(IF(TRIM(INDEX('Member Census'!$B$23:$BC$1401,MATCH($A520,'Member Census'!$A$23:$A$1401,FALSE),MATCH(P$1,'Member Census'!$B$22:$BC$22,FALSE)))="",IF(AND(TRIM($E520)&lt;&gt;"",$D520&gt;1),P519,""),INDEX('Member Census'!$B$23:$BC$1401,MATCH($A520,'Member Census'!$A$23:$A$1401,FALSE),MATCH(P$1,'Member Census'!$B$22:$BC$22,FALSE))))</f>
        <v/>
      </c>
      <c r="Q520" s="7"/>
    </row>
    <row r="521" spans="1:17" x14ac:dyDescent="0.3">
      <c r="A521" s="1">
        <f t="shared" si="29"/>
        <v>514</v>
      </c>
      <c r="B521" s="3"/>
      <c r="C521" s="7" t="str">
        <f t="shared" si="30"/>
        <v/>
      </c>
      <c r="D521" s="7" t="str">
        <f t="shared" ref="D521:D584" si="32">IF(TRIM($E521)&lt;&gt;"",IF($E521="Contract Holder",1,IFERROR(D520+1,"")),"")</f>
        <v/>
      </c>
      <c r="E521" s="9" t="str">
        <f>IF(TRIM(INDEX('Member Census'!$B$23:$BC$1401,MATCH($A521,'Member Census'!$A$23:$A$1401,FALSE),MATCH(E$1,'Member Census'!$B$22:$BC$22,FALSE)))="","",VLOOKUP(INDEX('Member Census'!$B$23:$BC$1401,MATCH($A521,'Member Census'!$A$23:$A$1401,FALSE),MATCH(E$1,'Member Census'!$B$22:$BC$22,FALSE)),Key!$A$2:$B$27,2,FALSE))</f>
        <v/>
      </c>
      <c r="F521" s="10" t="str">
        <f>IF(TRIM(INDEX('Member Census'!$B$23:$BC$1401,MATCH($A521,'Member Census'!$A$23:$A$1401,FALSE),MATCH(F$1,'Member Census'!$B$22:$BC$22,FALSE)))="","",TEXT(TRIM(INDEX('Member Census'!$B$23:$BC$1401,MATCH($A521,'Member Census'!$A$23:$A$1401,FALSE),MATCH(F$1,'Member Census'!$B$22:$BC$22,FALSE))),"mmddyyyy"))</f>
        <v/>
      </c>
      <c r="G521" s="7" t="str">
        <f>IF(TRIM($E521)&lt;&gt;"",IF($D521=1,IFERROR(VLOOKUP(INDEX('Member Census'!$B$23:$BC$1401,MATCH($A521,'Member Census'!$A$23:$A$1401,FALSE),MATCH(G$1,'Member Census'!$B$22:$BC$22,FALSE)),Key!$C$2:$F$29,4,FALSE),""),G520),"")</f>
        <v/>
      </c>
      <c r="H521" s="7" t="str">
        <f>IF(TRIM($E521)&lt;&gt;"",IF($D521=1,IF(TRIM(INDEX('Member Census'!$B$23:$BC$1401,MATCH($A521,'Member Census'!$A$23:$A$1401,FALSE),MATCH(H$1,'Member Census'!$B$22:$BC$22,FALSE)))="",$G521,IFERROR(VLOOKUP(INDEX('Member Census'!$B$23:$BC$1401,MATCH($A521,'Member Census'!$A$23:$A$1401,FALSE),MATCH(H$1,'Member Census'!$B$22:$BC$22,FALSE)),Key!$D$2:$F$29,3,FALSE),"")),H520),"")</f>
        <v/>
      </c>
      <c r="I521" s="7" t="str">
        <f>IF(TRIM(INDEX('Member Census'!$B$23:$BC$1401,MATCH($A521,'Member Census'!$A$23:$A$1401,FALSE),MATCH(I$1,'Member Census'!$B$22:$BC$22,FALSE)))="","",INDEX('Member Census'!$B$23:$BC$1401,MATCH($A521,'Member Census'!$A$23:$A$1401,FALSE),MATCH(I$1,'Member Census'!$B$22:$BC$22,FALSE)))</f>
        <v/>
      </c>
      <c r="J521" s="7"/>
      <c r="K521" s="7" t="str">
        <f>LEFT(TRIM(IF(TRIM(INDEX('Member Census'!$B$23:$BC$1401,MATCH($A521,'Member Census'!$A$23:$A$1401,FALSE),MATCH(K$1,'Member Census'!$B$22:$BC$22,FALSE)))="",IF(AND(TRIM($E521)&lt;&gt;"",$D521&gt;1),K520,""),INDEX('Member Census'!$B$23:$BC$1401,MATCH($A521,'Member Census'!$A$23:$A$1401,FALSE),MATCH(K$1,'Member Census'!$B$22:$BC$22,FALSE)))),5)</f>
        <v/>
      </c>
      <c r="L521" s="7" t="str">
        <f t="shared" si="31"/>
        <v/>
      </c>
      <c r="M521" s="7" t="str">
        <f>IF(TRIM($E521)&lt;&gt;"",TRIM(IF(TRIM(INDEX('Member Census'!$B$23:$BC$1401,MATCH($A521,'Member Census'!$A$23:$A$1401,FALSE),MATCH(M$1,'Member Census'!$B$22:$BC$22,FALSE)))="",IF(AND(TRIM($E521)&lt;&gt;"",$D521&gt;1),M520,"N"),INDEX('Member Census'!$B$23:$BC$1401,MATCH($A521,'Member Census'!$A$23:$A$1401,FALSE),MATCH(M$1,'Member Census'!$B$22:$BC$22,FALSE)))),"")</f>
        <v/>
      </c>
      <c r="N521" s="7"/>
      <c r="O521" s="7" t="str">
        <f>TRIM(IF(TRIM(INDEX('Member Census'!$B$23:$BC$1401,MATCH($A521,'Member Census'!$A$23:$A$1401,FALSE),MATCH(O$1,'Member Census'!$B$22:$BC$22,FALSE)))="",IF(AND(TRIM($E521)&lt;&gt;"",$D521&gt;1),O520,""),INDEX('Member Census'!$B$23:$BC$1401,MATCH($A521,'Member Census'!$A$23:$A$1401,FALSE),MATCH(O$1,'Member Census'!$B$22:$BC$22,FALSE))))</f>
        <v/>
      </c>
      <c r="P521" s="7" t="str">
        <f>TRIM(IF(TRIM(INDEX('Member Census'!$B$23:$BC$1401,MATCH($A521,'Member Census'!$A$23:$A$1401,FALSE),MATCH(P$1,'Member Census'!$B$22:$BC$22,FALSE)))="",IF(AND(TRIM($E521)&lt;&gt;"",$D521&gt;1),P520,""),INDEX('Member Census'!$B$23:$BC$1401,MATCH($A521,'Member Census'!$A$23:$A$1401,FALSE),MATCH(P$1,'Member Census'!$B$22:$BC$22,FALSE))))</f>
        <v/>
      </c>
      <c r="Q521" s="7"/>
    </row>
    <row r="522" spans="1:17" x14ac:dyDescent="0.3">
      <c r="A522" s="1">
        <f t="shared" ref="A522:A585" si="33">A521+1</f>
        <v>515</v>
      </c>
      <c r="B522" s="3"/>
      <c r="C522" s="7" t="str">
        <f t="shared" ref="C522:C585" si="34">IF(TRIM($E522)&lt;&gt;"",IFERROR(IF($D522=1,C521+1,C521),""),"")</f>
        <v/>
      </c>
      <c r="D522" s="7" t="str">
        <f t="shared" si="32"/>
        <v/>
      </c>
      <c r="E522" s="9" t="str">
        <f>IF(TRIM(INDEX('Member Census'!$B$23:$BC$1401,MATCH($A522,'Member Census'!$A$23:$A$1401,FALSE),MATCH(E$1,'Member Census'!$B$22:$BC$22,FALSE)))="","",VLOOKUP(INDEX('Member Census'!$B$23:$BC$1401,MATCH($A522,'Member Census'!$A$23:$A$1401,FALSE),MATCH(E$1,'Member Census'!$B$22:$BC$22,FALSE)),Key!$A$2:$B$27,2,FALSE))</f>
        <v/>
      </c>
      <c r="F522" s="10" t="str">
        <f>IF(TRIM(INDEX('Member Census'!$B$23:$BC$1401,MATCH($A522,'Member Census'!$A$23:$A$1401,FALSE),MATCH(F$1,'Member Census'!$B$22:$BC$22,FALSE)))="","",TEXT(TRIM(INDEX('Member Census'!$B$23:$BC$1401,MATCH($A522,'Member Census'!$A$23:$A$1401,FALSE),MATCH(F$1,'Member Census'!$B$22:$BC$22,FALSE))),"mmddyyyy"))</f>
        <v/>
      </c>
      <c r="G522" s="7" t="str">
        <f>IF(TRIM($E522)&lt;&gt;"",IF($D522=1,IFERROR(VLOOKUP(INDEX('Member Census'!$B$23:$BC$1401,MATCH($A522,'Member Census'!$A$23:$A$1401,FALSE),MATCH(G$1,'Member Census'!$B$22:$BC$22,FALSE)),Key!$C$2:$F$29,4,FALSE),""),G521),"")</f>
        <v/>
      </c>
      <c r="H522" s="7" t="str">
        <f>IF(TRIM($E522)&lt;&gt;"",IF($D522=1,IF(TRIM(INDEX('Member Census'!$B$23:$BC$1401,MATCH($A522,'Member Census'!$A$23:$A$1401,FALSE),MATCH(H$1,'Member Census'!$B$22:$BC$22,FALSE)))="",$G522,IFERROR(VLOOKUP(INDEX('Member Census'!$B$23:$BC$1401,MATCH($A522,'Member Census'!$A$23:$A$1401,FALSE),MATCH(H$1,'Member Census'!$B$22:$BC$22,FALSE)),Key!$D$2:$F$29,3,FALSE),"")),H521),"")</f>
        <v/>
      </c>
      <c r="I522" s="7" t="str">
        <f>IF(TRIM(INDEX('Member Census'!$B$23:$BC$1401,MATCH($A522,'Member Census'!$A$23:$A$1401,FALSE),MATCH(I$1,'Member Census'!$B$22:$BC$22,FALSE)))="","",INDEX('Member Census'!$B$23:$BC$1401,MATCH($A522,'Member Census'!$A$23:$A$1401,FALSE),MATCH(I$1,'Member Census'!$B$22:$BC$22,FALSE)))</f>
        <v/>
      </c>
      <c r="J522" s="7"/>
      <c r="K522" s="7" t="str">
        <f>LEFT(TRIM(IF(TRIM(INDEX('Member Census'!$B$23:$BC$1401,MATCH($A522,'Member Census'!$A$23:$A$1401,FALSE),MATCH(K$1,'Member Census'!$B$22:$BC$22,FALSE)))="",IF(AND(TRIM($E522)&lt;&gt;"",$D522&gt;1),K521,""),INDEX('Member Census'!$B$23:$BC$1401,MATCH($A522,'Member Census'!$A$23:$A$1401,FALSE),MATCH(K$1,'Member Census'!$B$22:$BC$22,FALSE)))),5)</f>
        <v/>
      </c>
      <c r="L522" s="7" t="str">
        <f t="shared" ref="L522:L585" si="35">IF(TRIM($E522)&lt;&gt;"","N","")</f>
        <v/>
      </c>
      <c r="M522" s="7" t="str">
        <f>IF(TRIM($E522)&lt;&gt;"",TRIM(IF(TRIM(INDEX('Member Census'!$B$23:$BC$1401,MATCH($A522,'Member Census'!$A$23:$A$1401,FALSE),MATCH(M$1,'Member Census'!$B$22:$BC$22,FALSE)))="",IF(AND(TRIM($E522)&lt;&gt;"",$D522&gt;1),M521,"N"),INDEX('Member Census'!$B$23:$BC$1401,MATCH($A522,'Member Census'!$A$23:$A$1401,FALSE),MATCH(M$1,'Member Census'!$B$22:$BC$22,FALSE)))),"")</f>
        <v/>
      </c>
      <c r="N522" s="7"/>
      <c r="O522" s="7" t="str">
        <f>TRIM(IF(TRIM(INDEX('Member Census'!$B$23:$BC$1401,MATCH($A522,'Member Census'!$A$23:$A$1401,FALSE),MATCH(O$1,'Member Census'!$B$22:$BC$22,FALSE)))="",IF(AND(TRIM($E522)&lt;&gt;"",$D522&gt;1),O521,""),INDEX('Member Census'!$B$23:$BC$1401,MATCH($A522,'Member Census'!$A$23:$A$1401,FALSE),MATCH(O$1,'Member Census'!$B$22:$BC$22,FALSE))))</f>
        <v/>
      </c>
      <c r="P522" s="7" t="str">
        <f>TRIM(IF(TRIM(INDEX('Member Census'!$B$23:$BC$1401,MATCH($A522,'Member Census'!$A$23:$A$1401,FALSE),MATCH(P$1,'Member Census'!$B$22:$BC$22,FALSE)))="",IF(AND(TRIM($E522)&lt;&gt;"",$D522&gt;1),P521,""),INDEX('Member Census'!$B$23:$BC$1401,MATCH($A522,'Member Census'!$A$23:$A$1401,FALSE),MATCH(P$1,'Member Census'!$B$22:$BC$22,FALSE))))</f>
        <v/>
      </c>
      <c r="Q522" s="7"/>
    </row>
    <row r="523" spans="1:17" x14ac:dyDescent="0.3">
      <c r="A523" s="1">
        <f t="shared" si="33"/>
        <v>516</v>
      </c>
      <c r="B523" s="3"/>
      <c r="C523" s="7" t="str">
        <f t="shared" si="34"/>
        <v/>
      </c>
      <c r="D523" s="7" t="str">
        <f t="shared" si="32"/>
        <v/>
      </c>
      <c r="E523" s="9" t="str">
        <f>IF(TRIM(INDEX('Member Census'!$B$23:$BC$1401,MATCH($A523,'Member Census'!$A$23:$A$1401,FALSE),MATCH(E$1,'Member Census'!$B$22:$BC$22,FALSE)))="","",VLOOKUP(INDEX('Member Census'!$B$23:$BC$1401,MATCH($A523,'Member Census'!$A$23:$A$1401,FALSE),MATCH(E$1,'Member Census'!$B$22:$BC$22,FALSE)),Key!$A$2:$B$27,2,FALSE))</f>
        <v/>
      </c>
      <c r="F523" s="10" t="str">
        <f>IF(TRIM(INDEX('Member Census'!$B$23:$BC$1401,MATCH($A523,'Member Census'!$A$23:$A$1401,FALSE),MATCH(F$1,'Member Census'!$B$22:$BC$22,FALSE)))="","",TEXT(TRIM(INDEX('Member Census'!$B$23:$BC$1401,MATCH($A523,'Member Census'!$A$23:$A$1401,FALSE),MATCH(F$1,'Member Census'!$B$22:$BC$22,FALSE))),"mmddyyyy"))</f>
        <v/>
      </c>
      <c r="G523" s="7" t="str">
        <f>IF(TRIM($E523)&lt;&gt;"",IF($D523=1,IFERROR(VLOOKUP(INDEX('Member Census'!$B$23:$BC$1401,MATCH($A523,'Member Census'!$A$23:$A$1401,FALSE),MATCH(G$1,'Member Census'!$B$22:$BC$22,FALSE)),Key!$C$2:$F$29,4,FALSE),""),G522),"")</f>
        <v/>
      </c>
      <c r="H523" s="7" t="str">
        <f>IF(TRIM($E523)&lt;&gt;"",IF($D523=1,IF(TRIM(INDEX('Member Census'!$B$23:$BC$1401,MATCH($A523,'Member Census'!$A$23:$A$1401,FALSE),MATCH(H$1,'Member Census'!$B$22:$BC$22,FALSE)))="",$G523,IFERROR(VLOOKUP(INDEX('Member Census'!$B$23:$BC$1401,MATCH($A523,'Member Census'!$A$23:$A$1401,FALSE),MATCH(H$1,'Member Census'!$B$22:$BC$22,FALSE)),Key!$D$2:$F$29,3,FALSE),"")),H522),"")</f>
        <v/>
      </c>
      <c r="I523" s="7" t="str">
        <f>IF(TRIM(INDEX('Member Census'!$B$23:$BC$1401,MATCH($A523,'Member Census'!$A$23:$A$1401,FALSE),MATCH(I$1,'Member Census'!$B$22:$BC$22,FALSE)))="","",INDEX('Member Census'!$B$23:$BC$1401,MATCH($A523,'Member Census'!$A$23:$A$1401,FALSE),MATCH(I$1,'Member Census'!$B$22:$BC$22,FALSE)))</f>
        <v/>
      </c>
      <c r="J523" s="7"/>
      <c r="K523" s="7" t="str">
        <f>LEFT(TRIM(IF(TRIM(INDEX('Member Census'!$B$23:$BC$1401,MATCH($A523,'Member Census'!$A$23:$A$1401,FALSE),MATCH(K$1,'Member Census'!$B$22:$BC$22,FALSE)))="",IF(AND(TRIM($E523)&lt;&gt;"",$D523&gt;1),K522,""),INDEX('Member Census'!$B$23:$BC$1401,MATCH($A523,'Member Census'!$A$23:$A$1401,FALSE),MATCH(K$1,'Member Census'!$B$22:$BC$22,FALSE)))),5)</f>
        <v/>
      </c>
      <c r="L523" s="7" t="str">
        <f t="shared" si="35"/>
        <v/>
      </c>
      <c r="M523" s="7" t="str">
        <f>IF(TRIM($E523)&lt;&gt;"",TRIM(IF(TRIM(INDEX('Member Census'!$B$23:$BC$1401,MATCH($A523,'Member Census'!$A$23:$A$1401,FALSE),MATCH(M$1,'Member Census'!$B$22:$BC$22,FALSE)))="",IF(AND(TRIM($E523)&lt;&gt;"",$D523&gt;1),M522,"N"),INDEX('Member Census'!$B$23:$BC$1401,MATCH($A523,'Member Census'!$A$23:$A$1401,FALSE),MATCH(M$1,'Member Census'!$B$22:$BC$22,FALSE)))),"")</f>
        <v/>
      </c>
      <c r="N523" s="7"/>
      <c r="O523" s="7" t="str">
        <f>TRIM(IF(TRIM(INDEX('Member Census'!$B$23:$BC$1401,MATCH($A523,'Member Census'!$A$23:$A$1401,FALSE),MATCH(O$1,'Member Census'!$B$22:$BC$22,FALSE)))="",IF(AND(TRIM($E523)&lt;&gt;"",$D523&gt;1),O522,""),INDEX('Member Census'!$B$23:$BC$1401,MATCH($A523,'Member Census'!$A$23:$A$1401,FALSE),MATCH(O$1,'Member Census'!$B$22:$BC$22,FALSE))))</f>
        <v/>
      </c>
      <c r="P523" s="7" t="str">
        <f>TRIM(IF(TRIM(INDEX('Member Census'!$B$23:$BC$1401,MATCH($A523,'Member Census'!$A$23:$A$1401,FALSE),MATCH(P$1,'Member Census'!$B$22:$BC$22,FALSE)))="",IF(AND(TRIM($E523)&lt;&gt;"",$D523&gt;1),P522,""),INDEX('Member Census'!$B$23:$BC$1401,MATCH($A523,'Member Census'!$A$23:$A$1401,FALSE),MATCH(P$1,'Member Census'!$B$22:$BC$22,FALSE))))</f>
        <v/>
      </c>
      <c r="Q523" s="7"/>
    </row>
    <row r="524" spans="1:17" x14ac:dyDescent="0.3">
      <c r="A524" s="1">
        <f t="shared" si="33"/>
        <v>517</v>
      </c>
      <c r="B524" s="3"/>
      <c r="C524" s="7" t="str">
        <f t="shared" si="34"/>
        <v/>
      </c>
      <c r="D524" s="7" t="str">
        <f t="shared" si="32"/>
        <v/>
      </c>
      <c r="E524" s="9" t="str">
        <f>IF(TRIM(INDEX('Member Census'!$B$23:$BC$1401,MATCH($A524,'Member Census'!$A$23:$A$1401,FALSE),MATCH(E$1,'Member Census'!$B$22:$BC$22,FALSE)))="","",VLOOKUP(INDEX('Member Census'!$B$23:$BC$1401,MATCH($A524,'Member Census'!$A$23:$A$1401,FALSE),MATCH(E$1,'Member Census'!$B$22:$BC$22,FALSE)),Key!$A$2:$B$27,2,FALSE))</f>
        <v/>
      </c>
      <c r="F524" s="10" t="str">
        <f>IF(TRIM(INDEX('Member Census'!$B$23:$BC$1401,MATCH($A524,'Member Census'!$A$23:$A$1401,FALSE),MATCH(F$1,'Member Census'!$B$22:$BC$22,FALSE)))="","",TEXT(TRIM(INDEX('Member Census'!$B$23:$BC$1401,MATCH($A524,'Member Census'!$A$23:$A$1401,FALSE),MATCH(F$1,'Member Census'!$B$22:$BC$22,FALSE))),"mmddyyyy"))</f>
        <v/>
      </c>
      <c r="G524" s="7" t="str">
        <f>IF(TRIM($E524)&lt;&gt;"",IF($D524=1,IFERROR(VLOOKUP(INDEX('Member Census'!$B$23:$BC$1401,MATCH($A524,'Member Census'!$A$23:$A$1401,FALSE),MATCH(G$1,'Member Census'!$B$22:$BC$22,FALSE)),Key!$C$2:$F$29,4,FALSE),""),G523),"")</f>
        <v/>
      </c>
      <c r="H524" s="7" t="str">
        <f>IF(TRIM($E524)&lt;&gt;"",IF($D524=1,IF(TRIM(INDEX('Member Census'!$B$23:$BC$1401,MATCH($A524,'Member Census'!$A$23:$A$1401,FALSE),MATCH(H$1,'Member Census'!$B$22:$BC$22,FALSE)))="",$G524,IFERROR(VLOOKUP(INDEX('Member Census'!$B$23:$BC$1401,MATCH($A524,'Member Census'!$A$23:$A$1401,FALSE),MATCH(H$1,'Member Census'!$B$22:$BC$22,FALSE)),Key!$D$2:$F$29,3,FALSE),"")),H523),"")</f>
        <v/>
      </c>
      <c r="I524" s="7" t="str">
        <f>IF(TRIM(INDEX('Member Census'!$B$23:$BC$1401,MATCH($A524,'Member Census'!$A$23:$A$1401,FALSE),MATCH(I$1,'Member Census'!$B$22:$BC$22,FALSE)))="","",INDEX('Member Census'!$B$23:$BC$1401,MATCH($A524,'Member Census'!$A$23:$A$1401,FALSE),MATCH(I$1,'Member Census'!$B$22:$BC$22,FALSE)))</f>
        <v/>
      </c>
      <c r="J524" s="7"/>
      <c r="K524" s="7" t="str">
        <f>LEFT(TRIM(IF(TRIM(INDEX('Member Census'!$B$23:$BC$1401,MATCH($A524,'Member Census'!$A$23:$A$1401,FALSE),MATCH(K$1,'Member Census'!$B$22:$BC$22,FALSE)))="",IF(AND(TRIM($E524)&lt;&gt;"",$D524&gt;1),K523,""),INDEX('Member Census'!$B$23:$BC$1401,MATCH($A524,'Member Census'!$A$23:$A$1401,FALSE),MATCH(K$1,'Member Census'!$B$22:$BC$22,FALSE)))),5)</f>
        <v/>
      </c>
      <c r="L524" s="7" t="str">
        <f t="shared" si="35"/>
        <v/>
      </c>
      <c r="M524" s="7" t="str">
        <f>IF(TRIM($E524)&lt;&gt;"",TRIM(IF(TRIM(INDEX('Member Census'!$B$23:$BC$1401,MATCH($A524,'Member Census'!$A$23:$A$1401,FALSE),MATCH(M$1,'Member Census'!$B$22:$BC$22,FALSE)))="",IF(AND(TRIM($E524)&lt;&gt;"",$D524&gt;1),M523,"N"),INDEX('Member Census'!$B$23:$BC$1401,MATCH($A524,'Member Census'!$A$23:$A$1401,FALSE),MATCH(M$1,'Member Census'!$B$22:$BC$22,FALSE)))),"")</f>
        <v/>
      </c>
      <c r="N524" s="7"/>
      <c r="O524" s="7" t="str">
        <f>TRIM(IF(TRIM(INDEX('Member Census'!$B$23:$BC$1401,MATCH($A524,'Member Census'!$A$23:$A$1401,FALSE),MATCH(O$1,'Member Census'!$B$22:$BC$22,FALSE)))="",IF(AND(TRIM($E524)&lt;&gt;"",$D524&gt;1),O523,""),INDEX('Member Census'!$B$23:$BC$1401,MATCH($A524,'Member Census'!$A$23:$A$1401,FALSE),MATCH(O$1,'Member Census'!$B$22:$BC$22,FALSE))))</f>
        <v/>
      </c>
      <c r="P524" s="7" t="str">
        <f>TRIM(IF(TRIM(INDEX('Member Census'!$B$23:$BC$1401,MATCH($A524,'Member Census'!$A$23:$A$1401,FALSE),MATCH(P$1,'Member Census'!$B$22:$BC$22,FALSE)))="",IF(AND(TRIM($E524)&lt;&gt;"",$D524&gt;1),P523,""),INDEX('Member Census'!$B$23:$BC$1401,MATCH($A524,'Member Census'!$A$23:$A$1401,FALSE),MATCH(P$1,'Member Census'!$B$22:$BC$22,FALSE))))</f>
        <v/>
      </c>
      <c r="Q524" s="7"/>
    </row>
    <row r="525" spans="1:17" x14ac:dyDescent="0.3">
      <c r="A525" s="1">
        <f t="shared" si="33"/>
        <v>518</v>
      </c>
      <c r="B525" s="3"/>
      <c r="C525" s="7" t="str">
        <f t="shared" si="34"/>
        <v/>
      </c>
      <c r="D525" s="7" t="str">
        <f t="shared" si="32"/>
        <v/>
      </c>
      <c r="E525" s="9" t="str">
        <f>IF(TRIM(INDEX('Member Census'!$B$23:$BC$1401,MATCH($A525,'Member Census'!$A$23:$A$1401,FALSE),MATCH(E$1,'Member Census'!$B$22:$BC$22,FALSE)))="","",VLOOKUP(INDEX('Member Census'!$B$23:$BC$1401,MATCH($A525,'Member Census'!$A$23:$A$1401,FALSE),MATCH(E$1,'Member Census'!$B$22:$BC$22,FALSE)),Key!$A$2:$B$27,2,FALSE))</f>
        <v/>
      </c>
      <c r="F525" s="10" t="str">
        <f>IF(TRIM(INDEX('Member Census'!$B$23:$BC$1401,MATCH($A525,'Member Census'!$A$23:$A$1401,FALSE),MATCH(F$1,'Member Census'!$B$22:$BC$22,FALSE)))="","",TEXT(TRIM(INDEX('Member Census'!$B$23:$BC$1401,MATCH($A525,'Member Census'!$A$23:$A$1401,FALSE),MATCH(F$1,'Member Census'!$B$22:$BC$22,FALSE))),"mmddyyyy"))</f>
        <v/>
      </c>
      <c r="G525" s="7" t="str">
        <f>IF(TRIM($E525)&lt;&gt;"",IF($D525=1,IFERROR(VLOOKUP(INDEX('Member Census'!$B$23:$BC$1401,MATCH($A525,'Member Census'!$A$23:$A$1401,FALSE),MATCH(G$1,'Member Census'!$B$22:$BC$22,FALSE)),Key!$C$2:$F$29,4,FALSE),""),G524),"")</f>
        <v/>
      </c>
      <c r="H525" s="7" t="str">
        <f>IF(TRIM($E525)&lt;&gt;"",IF($D525=1,IF(TRIM(INDEX('Member Census'!$B$23:$BC$1401,MATCH($A525,'Member Census'!$A$23:$A$1401,FALSE),MATCH(H$1,'Member Census'!$B$22:$BC$22,FALSE)))="",$G525,IFERROR(VLOOKUP(INDEX('Member Census'!$B$23:$BC$1401,MATCH($A525,'Member Census'!$A$23:$A$1401,FALSE),MATCH(H$1,'Member Census'!$B$22:$BC$22,FALSE)),Key!$D$2:$F$29,3,FALSE),"")),H524),"")</f>
        <v/>
      </c>
      <c r="I525" s="7" t="str">
        <f>IF(TRIM(INDEX('Member Census'!$B$23:$BC$1401,MATCH($A525,'Member Census'!$A$23:$A$1401,FALSE),MATCH(I$1,'Member Census'!$B$22:$BC$22,FALSE)))="","",INDEX('Member Census'!$B$23:$BC$1401,MATCH($A525,'Member Census'!$A$23:$A$1401,FALSE),MATCH(I$1,'Member Census'!$B$22:$BC$22,FALSE)))</f>
        <v/>
      </c>
      <c r="J525" s="7"/>
      <c r="K525" s="7" t="str">
        <f>LEFT(TRIM(IF(TRIM(INDEX('Member Census'!$B$23:$BC$1401,MATCH($A525,'Member Census'!$A$23:$A$1401,FALSE),MATCH(K$1,'Member Census'!$B$22:$BC$22,FALSE)))="",IF(AND(TRIM($E525)&lt;&gt;"",$D525&gt;1),K524,""),INDEX('Member Census'!$B$23:$BC$1401,MATCH($A525,'Member Census'!$A$23:$A$1401,FALSE),MATCH(K$1,'Member Census'!$B$22:$BC$22,FALSE)))),5)</f>
        <v/>
      </c>
      <c r="L525" s="7" t="str">
        <f t="shared" si="35"/>
        <v/>
      </c>
      <c r="M525" s="7" t="str">
        <f>IF(TRIM($E525)&lt;&gt;"",TRIM(IF(TRIM(INDEX('Member Census'!$B$23:$BC$1401,MATCH($A525,'Member Census'!$A$23:$A$1401,FALSE),MATCH(M$1,'Member Census'!$B$22:$BC$22,FALSE)))="",IF(AND(TRIM($E525)&lt;&gt;"",$D525&gt;1),M524,"N"),INDEX('Member Census'!$B$23:$BC$1401,MATCH($A525,'Member Census'!$A$23:$A$1401,FALSE),MATCH(M$1,'Member Census'!$B$22:$BC$22,FALSE)))),"")</f>
        <v/>
      </c>
      <c r="N525" s="7"/>
      <c r="O525" s="7" t="str">
        <f>TRIM(IF(TRIM(INDEX('Member Census'!$B$23:$BC$1401,MATCH($A525,'Member Census'!$A$23:$A$1401,FALSE),MATCH(O$1,'Member Census'!$B$22:$BC$22,FALSE)))="",IF(AND(TRIM($E525)&lt;&gt;"",$D525&gt;1),O524,""),INDEX('Member Census'!$B$23:$BC$1401,MATCH($A525,'Member Census'!$A$23:$A$1401,FALSE),MATCH(O$1,'Member Census'!$B$22:$BC$22,FALSE))))</f>
        <v/>
      </c>
      <c r="P525" s="7" t="str">
        <f>TRIM(IF(TRIM(INDEX('Member Census'!$B$23:$BC$1401,MATCH($A525,'Member Census'!$A$23:$A$1401,FALSE),MATCH(P$1,'Member Census'!$B$22:$BC$22,FALSE)))="",IF(AND(TRIM($E525)&lt;&gt;"",$D525&gt;1),P524,""),INDEX('Member Census'!$B$23:$BC$1401,MATCH($A525,'Member Census'!$A$23:$A$1401,FALSE),MATCH(P$1,'Member Census'!$B$22:$BC$22,FALSE))))</f>
        <v/>
      </c>
      <c r="Q525" s="7"/>
    </row>
    <row r="526" spans="1:17" x14ac:dyDescent="0.3">
      <c r="A526" s="1">
        <f t="shared" si="33"/>
        <v>519</v>
      </c>
      <c r="B526" s="3"/>
      <c r="C526" s="7" t="str">
        <f t="shared" si="34"/>
        <v/>
      </c>
      <c r="D526" s="7" t="str">
        <f t="shared" si="32"/>
        <v/>
      </c>
      <c r="E526" s="9" t="str">
        <f>IF(TRIM(INDEX('Member Census'!$B$23:$BC$1401,MATCH($A526,'Member Census'!$A$23:$A$1401,FALSE),MATCH(E$1,'Member Census'!$B$22:$BC$22,FALSE)))="","",VLOOKUP(INDEX('Member Census'!$B$23:$BC$1401,MATCH($A526,'Member Census'!$A$23:$A$1401,FALSE),MATCH(E$1,'Member Census'!$B$22:$BC$22,FALSE)),Key!$A$2:$B$27,2,FALSE))</f>
        <v/>
      </c>
      <c r="F526" s="10" t="str">
        <f>IF(TRIM(INDEX('Member Census'!$B$23:$BC$1401,MATCH($A526,'Member Census'!$A$23:$A$1401,FALSE),MATCH(F$1,'Member Census'!$B$22:$BC$22,FALSE)))="","",TEXT(TRIM(INDEX('Member Census'!$B$23:$BC$1401,MATCH($A526,'Member Census'!$A$23:$A$1401,FALSE),MATCH(F$1,'Member Census'!$B$22:$BC$22,FALSE))),"mmddyyyy"))</f>
        <v/>
      </c>
      <c r="G526" s="7" t="str">
        <f>IF(TRIM($E526)&lt;&gt;"",IF($D526=1,IFERROR(VLOOKUP(INDEX('Member Census'!$B$23:$BC$1401,MATCH($A526,'Member Census'!$A$23:$A$1401,FALSE),MATCH(G$1,'Member Census'!$B$22:$BC$22,FALSE)),Key!$C$2:$F$29,4,FALSE),""),G525),"")</f>
        <v/>
      </c>
      <c r="H526" s="7" t="str">
        <f>IF(TRIM($E526)&lt;&gt;"",IF($D526=1,IF(TRIM(INDEX('Member Census'!$B$23:$BC$1401,MATCH($A526,'Member Census'!$A$23:$A$1401,FALSE),MATCH(H$1,'Member Census'!$B$22:$BC$22,FALSE)))="",$G526,IFERROR(VLOOKUP(INDEX('Member Census'!$B$23:$BC$1401,MATCH($A526,'Member Census'!$A$23:$A$1401,FALSE),MATCH(H$1,'Member Census'!$B$22:$BC$22,FALSE)),Key!$D$2:$F$29,3,FALSE),"")),H525),"")</f>
        <v/>
      </c>
      <c r="I526" s="7" t="str">
        <f>IF(TRIM(INDEX('Member Census'!$B$23:$BC$1401,MATCH($A526,'Member Census'!$A$23:$A$1401,FALSE),MATCH(I$1,'Member Census'!$B$22:$BC$22,FALSE)))="","",INDEX('Member Census'!$B$23:$BC$1401,MATCH($A526,'Member Census'!$A$23:$A$1401,FALSE),MATCH(I$1,'Member Census'!$B$22:$BC$22,FALSE)))</f>
        <v/>
      </c>
      <c r="J526" s="7"/>
      <c r="K526" s="7" t="str">
        <f>LEFT(TRIM(IF(TRIM(INDEX('Member Census'!$B$23:$BC$1401,MATCH($A526,'Member Census'!$A$23:$A$1401,FALSE),MATCH(K$1,'Member Census'!$B$22:$BC$22,FALSE)))="",IF(AND(TRIM($E526)&lt;&gt;"",$D526&gt;1),K525,""),INDEX('Member Census'!$B$23:$BC$1401,MATCH($A526,'Member Census'!$A$23:$A$1401,FALSE),MATCH(K$1,'Member Census'!$B$22:$BC$22,FALSE)))),5)</f>
        <v/>
      </c>
      <c r="L526" s="7" t="str">
        <f t="shared" si="35"/>
        <v/>
      </c>
      <c r="M526" s="7" t="str">
        <f>IF(TRIM($E526)&lt;&gt;"",TRIM(IF(TRIM(INDEX('Member Census'!$B$23:$BC$1401,MATCH($A526,'Member Census'!$A$23:$A$1401,FALSE),MATCH(M$1,'Member Census'!$B$22:$BC$22,FALSE)))="",IF(AND(TRIM($E526)&lt;&gt;"",$D526&gt;1),M525,"N"),INDEX('Member Census'!$B$23:$BC$1401,MATCH($A526,'Member Census'!$A$23:$A$1401,FALSE),MATCH(M$1,'Member Census'!$B$22:$BC$22,FALSE)))),"")</f>
        <v/>
      </c>
      <c r="N526" s="7"/>
      <c r="O526" s="7" t="str">
        <f>TRIM(IF(TRIM(INDEX('Member Census'!$B$23:$BC$1401,MATCH($A526,'Member Census'!$A$23:$A$1401,FALSE),MATCH(O$1,'Member Census'!$B$22:$BC$22,FALSE)))="",IF(AND(TRIM($E526)&lt;&gt;"",$D526&gt;1),O525,""),INDEX('Member Census'!$B$23:$BC$1401,MATCH($A526,'Member Census'!$A$23:$A$1401,FALSE),MATCH(O$1,'Member Census'!$B$22:$BC$22,FALSE))))</f>
        <v/>
      </c>
      <c r="P526" s="7" t="str">
        <f>TRIM(IF(TRIM(INDEX('Member Census'!$B$23:$BC$1401,MATCH($A526,'Member Census'!$A$23:$A$1401,FALSE),MATCH(P$1,'Member Census'!$B$22:$BC$22,FALSE)))="",IF(AND(TRIM($E526)&lt;&gt;"",$D526&gt;1),P525,""),INDEX('Member Census'!$B$23:$BC$1401,MATCH($A526,'Member Census'!$A$23:$A$1401,FALSE),MATCH(P$1,'Member Census'!$B$22:$BC$22,FALSE))))</f>
        <v/>
      </c>
      <c r="Q526" s="7"/>
    </row>
    <row r="527" spans="1:17" x14ac:dyDescent="0.3">
      <c r="A527" s="1">
        <f t="shared" si="33"/>
        <v>520</v>
      </c>
      <c r="B527" s="3"/>
      <c r="C527" s="7" t="str">
        <f t="shared" si="34"/>
        <v/>
      </c>
      <c r="D527" s="7" t="str">
        <f t="shared" si="32"/>
        <v/>
      </c>
      <c r="E527" s="9" t="str">
        <f>IF(TRIM(INDEX('Member Census'!$B$23:$BC$1401,MATCH($A527,'Member Census'!$A$23:$A$1401,FALSE),MATCH(E$1,'Member Census'!$B$22:$BC$22,FALSE)))="","",VLOOKUP(INDEX('Member Census'!$B$23:$BC$1401,MATCH($A527,'Member Census'!$A$23:$A$1401,FALSE),MATCH(E$1,'Member Census'!$B$22:$BC$22,FALSE)),Key!$A$2:$B$27,2,FALSE))</f>
        <v/>
      </c>
      <c r="F527" s="10" t="str">
        <f>IF(TRIM(INDEX('Member Census'!$B$23:$BC$1401,MATCH($A527,'Member Census'!$A$23:$A$1401,FALSE),MATCH(F$1,'Member Census'!$B$22:$BC$22,FALSE)))="","",TEXT(TRIM(INDEX('Member Census'!$B$23:$BC$1401,MATCH($A527,'Member Census'!$A$23:$A$1401,FALSE),MATCH(F$1,'Member Census'!$B$22:$BC$22,FALSE))),"mmddyyyy"))</f>
        <v/>
      </c>
      <c r="G527" s="7" t="str">
        <f>IF(TRIM($E527)&lt;&gt;"",IF($D527=1,IFERROR(VLOOKUP(INDEX('Member Census'!$B$23:$BC$1401,MATCH($A527,'Member Census'!$A$23:$A$1401,FALSE),MATCH(G$1,'Member Census'!$B$22:$BC$22,FALSE)),Key!$C$2:$F$29,4,FALSE),""),G526),"")</f>
        <v/>
      </c>
      <c r="H527" s="7" t="str">
        <f>IF(TRIM($E527)&lt;&gt;"",IF($D527=1,IF(TRIM(INDEX('Member Census'!$B$23:$BC$1401,MATCH($A527,'Member Census'!$A$23:$A$1401,FALSE),MATCH(H$1,'Member Census'!$B$22:$BC$22,FALSE)))="",$G527,IFERROR(VLOOKUP(INDEX('Member Census'!$B$23:$BC$1401,MATCH($A527,'Member Census'!$A$23:$A$1401,FALSE),MATCH(H$1,'Member Census'!$B$22:$BC$22,FALSE)),Key!$D$2:$F$29,3,FALSE),"")),H526),"")</f>
        <v/>
      </c>
      <c r="I527" s="7" t="str">
        <f>IF(TRIM(INDEX('Member Census'!$B$23:$BC$1401,MATCH($A527,'Member Census'!$A$23:$A$1401,FALSE),MATCH(I$1,'Member Census'!$B$22:$BC$22,FALSE)))="","",INDEX('Member Census'!$B$23:$BC$1401,MATCH($A527,'Member Census'!$A$23:$A$1401,FALSE),MATCH(I$1,'Member Census'!$B$22:$BC$22,FALSE)))</f>
        <v/>
      </c>
      <c r="J527" s="7"/>
      <c r="K527" s="7" t="str">
        <f>LEFT(TRIM(IF(TRIM(INDEX('Member Census'!$B$23:$BC$1401,MATCH($A527,'Member Census'!$A$23:$A$1401,FALSE),MATCH(K$1,'Member Census'!$B$22:$BC$22,FALSE)))="",IF(AND(TRIM($E527)&lt;&gt;"",$D527&gt;1),K526,""),INDEX('Member Census'!$B$23:$BC$1401,MATCH($A527,'Member Census'!$A$23:$A$1401,FALSE),MATCH(K$1,'Member Census'!$B$22:$BC$22,FALSE)))),5)</f>
        <v/>
      </c>
      <c r="L527" s="7" t="str">
        <f t="shared" si="35"/>
        <v/>
      </c>
      <c r="M527" s="7" t="str">
        <f>IF(TRIM($E527)&lt;&gt;"",TRIM(IF(TRIM(INDEX('Member Census'!$B$23:$BC$1401,MATCH($A527,'Member Census'!$A$23:$A$1401,FALSE),MATCH(M$1,'Member Census'!$B$22:$BC$22,FALSE)))="",IF(AND(TRIM($E527)&lt;&gt;"",$D527&gt;1),M526,"N"),INDEX('Member Census'!$B$23:$BC$1401,MATCH($A527,'Member Census'!$A$23:$A$1401,FALSE),MATCH(M$1,'Member Census'!$B$22:$BC$22,FALSE)))),"")</f>
        <v/>
      </c>
      <c r="N527" s="7"/>
      <c r="O527" s="7" t="str">
        <f>TRIM(IF(TRIM(INDEX('Member Census'!$B$23:$BC$1401,MATCH($A527,'Member Census'!$A$23:$A$1401,FALSE),MATCH(O$1,'Member Census'!$B$22:$BC$22,FALSE)))="",IF(AND(TRIM($E527)&lt;&gt;"",$D527&gt;1),O526,""),INDEX('Member Census'!$B$23:$BC$1401,MATCH($A527,'Member Census'!$A$23:$A$1401,FALSE),MATCH(O$1,'Member Census'!$B$22:$BC$22,FALSE))))</f>
        <v/>
      </c>
      <c r="P527" s="7" t="str">
        <f>TRIM(IF(TRIM(INDEX('Member Census'!$B$23:$BC$1401,MATCH($A527,'Member Census'!$A$23:$A$1401,FALSE),MATCH(P$1,'Member Census'!$B$22:$BC$22,FALSE)))="",IF(AND(TRIM($E527)&lt;&gt;"",$D527&gt;1),P526,""),INDEX('Member Census'!$B$23:$BC$1401,MATCH($A527,'Member Census'!$A$23:$A$1401,FALSE),MATCH(P$1,'Member Census'!$B$22:$BC$22,FALSE))))</f>
        <v/>
      </c>
      <c r="Q527" s="7"/>
    </row>
    <row r="528" spans="1:17" x14ac:dyDescent="0.3">
      <c r="A528" s="1">
        <f t="shared" si="33"/>
        <v>521</v>
      </c>
      <c r="B528" s="3"/>
      <c r="C528" s="7" t="str">
        <f t="shared" si="34"/>
        <v/>
      </c>
      <c r="D528" s="7" t="str">
        <f t="shared" si="32"/>
        <v/>
      </c>
      <c r="E528" s="9" t="str">
        <f>IF(TRIM(INDEX('Member Census'!$B$23:$BC$1401,MATCH($A528,'Member Census'!$A$23:$A$1401,FALSE),MATCH(E$1,'Member Census'!$B$22:$BC$22,FALSE)))="","",VLOOKUP(INDEX('Member Census'!$B$23:$BC$1401,MATCH($A528,'Member Census'!$A$23:$A$1401,FALSE),MATCH(E$1,'Member Census'!$B$22:$BC$22,FALSE)),Key!$A$2:$B$27,2,FALSE))</f>
        <v/>
      </c>
      <c r="F528" s="10" t="str">
        <f>IF(TRIM(INDEX('Member Census'!$B$23:$BC$1401,MATCH($A528,'Member Census'!$A$23:$A$1401,FALSE),MATCH(F$1,'Member Census'!$B$22:$BC$22,FALSE)))="","",TEXT(TRIM(INDEX('Member Census'!$B$23:$BC$1401,MATCH($A528,'Member Census'!$A$23:$A$1401,FALSE),MATCH(F$1,'Member Census'!$B$22:$BC$22,FALSE))),"mmddyyyy"))</f>
        <v/>
      </c>
      <c r="G528" s="7" t="str">
        <f>IF(TRIM($E528)&lt;&gt;"",IF($D528=1,IFERROR(VLOOKUP(INDEX('Member Census'!$B$23:$BC$1401,MATCH($A528,'Member Census'!$A$23:$A$1401,FALSE),MATCH(G$1,'Member Census'!$B$22:$BC$22,FALSE)),Key!$C$2:$F$29,4,FALSE),""),G527),"")</f>
        <v/>
      </c>
      <c r="H528" s="7" t="str">
        <f>IF(TRIM($E528)&lt;&gt;"",IF($D528=1,IF(TRIM(INDEX('Member Census'!$B$23:$BC$1401,MATCH($A528,'Member Census'!$A$23:$A$1401,FALSE),MATCH(H$1,'Member Census'!$B$22:$BC$22,FALSE)))="",$G528,IFERROR(VLOOKUP(INDEX('Member Census'!$B$23:$BC$1401,MATCH($A528,'Member Census'!$A$23:$A$1401,FALSE),MATCH(H$1,'Member Census'!$B$22:$BC$22,FALSE)),Key!$D$2:$F$29,3,FALSE),"")),H527),"")</f>
        <v/>
      </c>
      <c r="I528" s="7" t="str">
        <f>IF(TRIM(INDEX('Member Census'!$B$23:$BC$1401,MATCH($A528,'Member Census'!$A$23:$A$1401,FALSE),MATCH(I$1,'Member Census'!$B$22:$BC$22,FALSE)))="","",INDEX('Member Census'!$B$23:$BC$1401,MATCH($A528,'Member Census'!$A$23:$A$1401,FALSE),MATCH(I$1,'Member Census'!$B$22:$BC$22,FALSE)))</f>
        <v/>
      </c>
      <c r="J528" s="7"/>
      <c r="K528" s="7" t="str">
        <f>LEFT(TRIM(IF(TRIM(INDEX('Member Census'!$B$23:$BC$1401,MATCH($A528,'Member Census'!$A$23:$A$1401,FALSE),MATCH(K$1,'Member Census'!$B$22:$BC$22,FALSE)))="",IF(AND(TRIM($E528)&lt;&gt;"",$D528&gt;1),K527,""),INDEX('Member Census'!$B$23:$BC$1401,MATCH($A528,'Member Census'!$A$23:$A$1401,FALSE),MATCH(K$1,'Member Census'!$B$22:$BC$22,FALSE)))),5)</f>
        <v/>
      </c>
      <c r="L528" s="7" t="str">
        <f t="shared" si="35"/>
        <v/>
      </c>
      <c r="M528" s="7" t="str">
        <f>IF(TRIM($E528)&lt;&gt;"",TRIM(IF(TRIM(INDEX('Member Census'!$B$23:$BC$1401,MATCH($A528,'Member Census'!$A$23:$A$1401,FALSE),MATCH(M$1,'Member Census'!$B$22:$BC$22,FALSE)))="",IF(AND(TRIM($E528)&lt;&gt;"",$D528&gt;1),M527,"N"),INDEX('Member Census'!$B$23:$BC$1401,MATCH($A528,'Member Census'!$A$23:$A$1401,FALSE),MATCH(M$1,'Member Census'!$B$22:$BC$22,FALSE)))),"")</f>
        <v/>
      </c>
      <c r="N528" s="7"/>
      <c r="O528" s="7" t="str">
        <f>TRIM(IF(TRIM(INDEX('Member Census'!$B$23:$BC$1401,MATCH($A528,'Member Census'!$A$23:$A$1401,FALSE),MATCH(O$1,'Member Census'!$B$22:$BC$22,FALSE)))="",IF(AND(TRIM($E528)&lt;&gt;"",$D528&gt;1),O527,""),INDEX('Member Census'!$B$23:$BC$1401,MATCH($A528,'Member Census'!$A$23:$A$1401,FALSE),MATCH(O$1,'Member Census'!$B$22:$BC$22,FALSE))))</f>
        <v/>
      </c>
      <c r="P528" s="7" t="str">
        <f>TRIM(IF(TRIM(INDEX('Member Census'!$B$23:$BC$1401,MATCH($A528,'Member Census'!$A$23:$A$1401,FALSE),MATCH(P$1,'Member Census'!$B$22:$BC$22,FALSE)))="",IF(AND(TRIM($E528)&lt;&gt;"",$D528&gt;1),P527,""),INDEX('Member Census'!$B$23:$BC$1401,MATCH($A528,'Member Census'!$A$23:$A$1401,FALSE),MATCH(P$1,'Member Census'!$B$22:$BC$22,FALSE))))</f>
        <v/>
      </c>
      <c r="Q528" s="7"/>
    </row>
    <row r="529" spans="1:17" x14ac:dyDescent="0.3">
      <c r="A529" s="1">
        <f t="shared" si="33"/>
        <v>522</v>
      </c>
      <c r="B529" s="3"/>
      <c r="C529" s="7" t="str">
        <f t="shared" si="34"/>
        <v/>
      </c>
      <c r="D529" s="7" t="str">
        <f t="shared" si="32"/>
        <v/>
      </c>
      <c r="E529" s="9" t="str">
        <f>IF(TRIM(INDEX('Member Census'!$B$23:$BC$1401,MATCH($A529,'Member Census'!$A$23:$A$1401,FALSE),MATCH(E$1,'Member Census'!$B$22:$BC$22,FALSE)))="","",VLOOKUP(INDEX('Member Census'!$B$23:$BC$1401,MATCH($A529,'Member Census'!$A$23:$A$1401,FALSE),MATCH(E$1,'Member Census'!$B$22:$BC$22,FALSE)),Key!$A$2:$B$27,2,FALSE))</f>
        <v/>
      </c>
      <c r="F529" s="10" t="str">
        <f>IF(TRIM(INDEX('Member Census'!$B$23:$BC$1401,MATCH($A529,'Member Census'!$A$23:$A$1401,FALSE),MATCH(F$1,'Member Census'!$B$22:$BC$22,FALSE)))="","",TEXT(TRIM(INDEX('Member Census'!$B$23:$BC$1401,MATCH($A529,'Member Census'!$A$23:$A$1401,FALSE),MATCH(F$1,'Member Census'!$B$22:$BC$22,FALSE))),"mmddyyyy"))</f>
        <v/>
      </c>
      <c r="G529" s="7" t="str">
        <f>IF(TRIM($E529)&lt;&gt;"",IF($D529=1,IFERROR(VLOOKUP(INDEX('Member Census'!$B$23:$BC$1401,MATCH($A529,'Member Census'!$A$23:$A$1401,FALSE),MATCH(G$1,'Member Census'!$B$22:$BC$22,FALSE)),Key!$C$2:$F$29,4,FALSE),""),G528),"")</f>
        <v/>
      </c>
      <c r="H529" s="7" t="str">
        <f>IF(TRIM($E529)&lt;&gt;"",IF($D529=1,IF(TRIM(INDEX('Member Census'!$B$23:$BC$1401,MATCH($A529,'Member Census'!$A$23:$A$1401,FALSE),MATCH(H$1,'Member Census'!$B$22:$BC$22,FALSE)))="",$G529,IFERROR(VLOOKUP(INDEX('Member Census'!$B$23:$BC$1401,MATCH($A529,'Member Census'!$A$23:$A$1401,FALSE),MATCH(H$1,'Member Census'!$B$22:$BC$22,FALSE)),Key!$D$2:$F$29,3,FALSE),"")),H528),"")</f>
        <v/>
      </c>
      <c r="I529" s="7" t="str">
        <f>IF(TRIM(INDEX('Member Census'!$B$23:$BC$1401,MATCH($A529,'Member Census'!$A$23:$A$1401,FALSE),MATCH(I$1,'Member Census'!$B$22:$BC$22,FALSE)))="","",INDEX('Member Census'!$B$23:$BC$1401,MATCH($A529,'Member Census'!$A$23:$A$1401,FALSE),MATCH(I$1,'Member Census'!$B$22:$BC$22,FALSE)))</f>
        <v/>
      </c>
      <c r="J529" s="7"/>
      <c r="K529" s="7" t="str">
        <f>LEFT(TRIM(IF(TRIM(INDEX('Member Census'!$B$23:$BC$1401,MATCH($A529,'Member Census'!$A$23:$A$1401,FALSE),MATCH(K$1,'Member Census'!$B$22:$BC$22,FALSE)))="",IF(AND(TRIM($E529)&lt;&gt;"",$D529&gt;1),K528,""),INDEX('Member Census'!$B$23:$BC$1401,MATCH($A529,'Member Census'!$A$23:$A$1401,FALSE),MATCH(K$1,'Member Census'!$B$22:$BC$22,FALSE)))),5)</f>
        <v/>
      </c>
      <c r="L529" s="7" t="str">
        <f t="shared" si="35"/>
        <v/>
      </c>
      <c r="M529" s="7" t="str">
        <f>IF(TRIM($E529)&lt;&gt;"",TRIM(IF(TRIM(INDEX('Member Census'!$B$23:$BC$1401,MATCH($A529,'Member Census'!$A$23:$A$1401,FALSE),MATCH(M$1,'Member Census'!$B$22:$BC$22,FALSE)))="",IF(AND(TRIM($E529)&lt;&gt;"",$D529&gt;1),M528,"N"),INDEX('Member Census'!$B$23:$BC$1401,MATCH($A529,'Member Census'!$A$23:$A$1401,FALSE),MATCH(M$1,'Member Census'!$B$22:$BC$22,FALSE)))),"")</f>
        <v/>
      </c>
      <c r="N529" s="7"/>
      <c r="O529" s="7" t="str">
        <f>TRIM(IF(TRIM(INDEX('Member Census'!$B$23:$BC$1401,MATCH($A529,'Member Census'!$A$23:$A$1401,FALSE),MATCH(O$1,'Member Census'!$B$22:$BC$22,FALSE)))="",IF(AND(TRIM($E529)&lt;&gt;"",$D529&gt;1),O528,""),INDEX('Member Census'!$B$23:$BC$1401,MATCH($A529,'Member Census'!$A$23:$A$1401,FALSE),MATCH(O$1,'Member Census'!$B$22:$BC$22,FALSE))))</f>
        <v/>
      </c>
      <c r="P529" s="7" t="str">
        <f>TRIM(IF(TRIM(INDEX('Member Census'!$B$23:$BC$1401,MATCH($A529,'Member Census'!$A$23:$A$1401,FALSE),MATCH(P$1,'Member Census'!$B$22:$BC$22,FALSE)))="",IF(AND(TRIM($E529)&lt;&gt;"",$D529&gt;1),P528,""),INDEX('Member Census'!$B$23:$BC$1401,MATCH($A529,'Member Census'!$A$23:$A$1401,FALSE),MATCH(P$1,'Member Census'!$B$22:$BC$22,FALSE))))</f>
        <v/>
      </c>
      <c r="Q529" s="7"/>
    </row>
    <row r="530" spans="1:17" x14ac:dyDescent="0.3">
      <c r="A530" s="1">
        <f t="shared" si="33"/>
        <v>523</v>
      </c>
      <c r="B530" s="3"/>
      <c r="C530" s="7" t="str">
        <f t="shared" si="34"/>
        <v/>
      </c>
      <c r="D530" s="7" t="str">
        <f t="shared" si="32"/>
        <v/>
      </c>
      <c r="E530" s="9" t="str">
        <f>IF(TRIM(INDEX('Member Census'!$B$23:$BC$1401,MATCH($A530,'Member Census'!$A$23:$A$1401,FALSE),MATCH(E$1,'Member Census'!$B$22:$BC$22,FALSE)))="","",VLOOKUP(INDEX('Member Census'!$B$23:$BC$1401,MATCH($A530,'Member Census'!$A$23:$A$1401,FALSE),MATCH(E$1,'Member Census'!$B$22:$BC$22,FALSE)),Key!$A$2:$B$27,2,FALSE))</f>
        <v/>
      </c>
      <c r="F530" s="10" t="str">
        <f>IF(TRIM(INDEX('Member Census'!$B$23:$BC$1401,MATCH($A530,'Member Census'!$A$23:$A$1401,FALSE),MATCH(F$1,'Member Census'!$B$22:$BC$22,FALSE)))="","",TEXT(TRIM(INDEX('Member Census'!$B$23:$BC$1401,MATCH($A530,'Member Census'!$A$23:$A$1401,FALSE),MATCH(F$1,'Member Census'!$B$22:$BC$22,FALSE))),"mmddyyyy"))</f>
        <v/>
      </c>
      <c r="G530" s="7" t="str">
        <f>IF(TRIM($E530)&lt;&gt;"",IF($D530=1,IFERROR(VLOOKUP(INDEX('Member Census'!$B$23:$BC$1401,MATCH($A530,'Member Census'!$A$23:$A$1401,FALSE),MATCH(G$1,'Member Census'!$B$22:$BC$22,FALSE)),Key!$C$2:$F$29,4,FALSE),""),G529),"")</f>
        <v/>
      </c>
      <c r="H530" s="7" t="str">
        <f>IF(TRIM($E530)&lt;&gt;"",IF($D530=1,IF(TRIM(INDEX('Member Census'!$B$23:$BC$1401,MATCH($A530,'Member Census'!$A$23:$A$1401,FALSE),MATCH(H$1,'Member Census'!$B$22:$BC$22,FALSE)))="",$G530,IFERROR(VLOOKUP(INDEX('Member Census'!$B$23:$BC$1401,MATCH($A530,'Member Census'!$A$23:$A$1401,FALSE),MATCH(H$1,'Member Census'!$B$22:$BC$22,FALSE)),Key!$D$2:$F$29,3,FALSE),"")),H529),"")</f>
        <v/>
      </c>
      <c r="I530" s="7" t="str">
        <f>IF(TRIM(INDEX('Member Census'!$B$23:$BC$1401,MATCH($A530,'Member Census'!$A$23:$A$1401,FALSE),MATCH(I$1,'Member Census'!$B$22:$BC$22,FALSE)))="","",INDEX('Member Census'!$B$23:$BC$1401,MATCH($A530,'Member Census'!$A$23:$A$1401,FALSE),MATCH(I$1,'Member Census'!$B$22:$BC$22,FALSE)))</f>
        <v/>
      </c>
      <c r="J530" s="7"/>
      <c r="K530" s="7" t="str">
        <f>LEFT(TRIM(IF(TRIM(INDEX('Member Census'!$B$23:$BC$1401,MATCH($A530,'Member Census'!$A$23:$A$1401,FALSE),MATCH(K$1,'Member Census'!$B$22:$BC$22,FALSE)))="",IF(AND(TRIM($E530)&lt;&gt;"",$D530&gt;1),K529,""),INDEX('Member Census'!$B$23:$BC$1401,MATCH($A530,'Member Census'!$A$23:$A$1401,FALSE),MATCH(K$1,'Member Census'!$B$22:$BC$22,FALSE)))),5)</f>
        <v/>
      </c>
      <c r="L530" s="7" t="str">
        <f t="shared" si="35"/>
        <v/>
      </c>
      <c r="M530" s="7" t="str">
        <f>IF(TRIM($E530)&lt;&gt;"",TRIM(IF(TRIM(INDEX('Member Census'!$B$23:$BC$1401,MATCH($A530,'Member Census'!$A$23:$A$1401,FALSE),MATCH(M$1,'Member Census'!$B$22:$BC$22,FALSE)))="",IF(AND(TRIM($E530)&lt;&gt;"",$D530&gt;1),M529,"N"),INDEX('Member Census'!$B$23:$BC$1401,MATCH($A530,'Member Census'!$A$23:$A$1401,FALSE),MATCH(M$1,'Member Census'!$B$22:$BC$22,FALSE)))),"")</f>
        <v/>
      </c>
      <c r="N530" s="7"/>
      <c r="O530" s="7" t="str">
        <f>TRIM(IF(TRIM(INDEX('Member Census'!$B$23:$BC$1401,MATCH($A530,'Member Census'!$A$23:$A$1401,FALSE),MATCH(O$1,'Member Census'!$B$22:$BC$22,FALSE)))="",IF(AND(TRIM($E530)&lt;&gt;"",$D530&gt;1),O529,""),INDEX('Member Census'!$B$23:$BC$1401,MATCH($A530,'Member Census'!$A$23:$A$1401,FALSE),MATCH(O$1,'Member Census'!$B$22:$BC$22,FALSE))))</f>
        <v/>
      </c>
      <c r="P530" s="7" t="str">
        <f>TRIM(IF(TRIM(INDEX('Member Census'!$B$23:$BC$1401,MATCH($A530,'Member Census'!$A$23:$A$1401,FALSE),MATCH(P$1,'Member Census'!$B$22:$BC$22,FALSE)))="",IF(AND(TRIM($E530)&lt;&gt;"",$D530&gt;1),P529,""),INDEX('Member Census'!$B$23:$BC$1401,MATCH($A530,'Member Census'!$A$23:$A$1401,FALSE),MATCH(P$1,'Member Census'!$B$22:$BC$22,FALSE))))</f>
        <v/>
      </c>
      <c r="Q530" s="7"/>
    </row>
    <row r="531" spans="1:17" x14ac:dyDescent="0.3">
      <c r="A531" s="1">
        <f t="shared" si="33"/>
        <v>524</v>
      </c>
      <c r="B531" s="3"/>
      <c r="C531" s="7" t="str">
        <f t="shared" si="34"/>
        <v/>
      </c>
      <c r="D531" s="7" t="str">
        <f t="shared" si="32"/>
        <v/>
      </c>
      <c r="E531" s="9" t="str">
        <f>IF(TRIM(INDEX('Member Census'!$B$23:$BC$1401,MATCH($A531,'Member Census'!$A$23:$A$1401,FALSE),MATCH(E$1,'Member Census'!$B$22:$BC$22,FALSE)))="","",VLOOKUP(INDEX('Member Census'!$B$23:$BC$1401,MATCH($A531,'Member Census'!$A$23:$A$1401,FALSE),MATCH(E$1,'Member Census'!$B$22:$BC$22,FALSE)),Key!$A$2:$B$27,2,FALSE))</f>
        <v/>
      </c>
      <c r="F531" s="10" t="str">
        <f>IF(TRIM(INDEX('Member Census'!$B$23:$BC$1401,MATCH($A531,'Member Census'!$A$23:$A$1401,FALSE),MATCH(F$1,'Member Census'!$B$22:$BC$22,FALSE)))="","",TEXT(TRIM(INDEX('Member Census'!$B$23:$BC$1401,MATCH($A531,'Member Census'!$A$23:$A$1401,FALSE),MATCH(F$1,'Member Census'!$B$22:$BC$22,FALSE))),"mmddyyyy"))</f>
        <v/>
      </c>
      <c r="G531" s="7" t="str">
        <f>IF(TRIM($E531)&lt;&gt;"",IF($D531=1,IFERROR(VLOOKUP(INDEX('Member Census'!$B$23:$BC$1401,MATCH($A531,'Member Census'!$A$23:$A$1401,FALSE),MATCH(G$1,'Member Census'!$B$22:$BC$22,FALSE)),Key!$C$2:$F$29,4,FALSE),""),G530),"")</f>
        <v/>
      </c>
      <c r="H531" s="7" t="str">
        <f>IF(TRIM($E531)&lt;&gt;"",IF($D531=1,IF(TRIM(INDEX('Member Census'!$B$23:$BC$1401,MATCH($A531,'Member Census'!$A$23:$A$1401,FALSE),MATCH(H$1,'Member Census'!$B$22:$BC$22,FALSE)))="",$G531,IFERROR(VLOOKUP(INDEX('Member Census'!$B$23:$BC$1401,MATCH($A531,'Member Census'!$A$23:$A$1401,FALSE),MATCH(H$1,'Member Census'!$B$22:$BC$22,FALSE)),Key!$D$2:$F$29,3,FALSE),"")),H530),"")</f>
        <v/>
      </c>
      <c r="I531" s="7" t="str">
        <f>IF(TRIM(INDEX('Member Census'!$B$23:$BC$1401,MATCH($A531,'Member Census'!$A$23:$A$1401,FALSE),MATCH(I$1,'Member Census'!$B$22:$BC$22,FALSE)))="","",INDEX('Member Census'!$B$23:$BC$1401,MATCH($A531,'Member Census'!$A$23:$A$1401,FALSE),MATCH(I$1,'Member Census'!$B$22:$BC$22,FALSE)))</f>
        <v/>
      </c>
      <c r="J531" s="7"/>
      <c r="K531" s="7" t="str">
        <f>LEFT(TRIM(IF(TRIM(INDEX('Member Census'!$B$23:$BC$1401,MATCH($A531,'Member Census'!$A$23:$A$1401,FALSE),MATCH(K$1,'Member Census'!$B$22:$BC$22,FALSE)))="",IF(AND(TRIM($E531)&lt;&gt;"",$D531&gt;1),K530,""),INDEX('Member Census'!$B$23:$BC$1401,MATCH($A531,'Member Census'!$A$23:$A$1401,FALSE),MATCH(K$1,'Member Census'!$B$22:$BC$22,FALSE)))),5)</f>
        <v/>
      </c>
      <c r="L531" s="7" t="str">
        <f t="shared" si="35"/>
        <v/>
      </c>
      <c r="M531" s="7" t="str">
        <f>IF(TRIM($E531)&lt;&gt;"",TRIM(IF(TRIM(INDEX('Member Census'!$B$23:$BC$1401,MATCH($A531,'Member Census'!$A$23:$A$1401,FALSE),MATCH(M$1,'Member Census'!$B$22:$BC$22,FALSE)))="",IF(AND(TRIM($E531)&lt;&gt;"",$D531&gt;1),M530,"N"),INDEX('Member Census'!$B$23:$BC$1401,MATCH($A531,'Member Census'!$A$23:$A$1401,FALSE),MATCH(M$1,'Member Census'!$B$22:$BC$22,FALSE)))),"")</f>
        <v/>
      </c>
      <c r="N531" s="7"/>
      <c r="O531" s="7" t="str">
        <f>TRIM(IF(TRIM(INDEX('Member Census'!$B$23:$BC$1401,MATCH($A531,'Member Census'!$A$23:$A$1401,FALSE),MATCH(O$1,'Member Census'!$B$22:$BC$22,FALSE)))="",IF(AND(TRIM($E531)&lt;&gt;"",$D531&gt;1),O530,""),INDEX('Member Census'!$B$23:$BC$1401,MATCH($A531,'Member Census'!$A$23:$A$1401,FALSE),MATCH(O$1,'Member Census'!$B$22:$BC$22,FALSE))))</f>
        <v/>
      </c>
      <c r="P531" s="7" t="str">
        <f>TRIM(IF(TRIM(INDEX('Member Census'!$B$23:$BC$1401,MATCH($A531,'Member Census'!$A$23:$A$1401,FALSE),MATCH(P$1,'Member Census'!$B$22:$BC$22,FALSE)))="",IF(AND(TRIM($E531)&lt;&gt;"",$D531&gt;1),P530,""),INDEX('Member Census'!$B$23:$BC$1401,MATCH($A531,'Member Census'!$A$23:$A$1401,FALSE),MATCH(P$1,'Member Census'!$B$22:$BC$22,FALSE))))</f>
        <v/>
      </c>
      <c r="Q531" s="7"/>
    </row>
    <row r="532" spans="1:17" x14ac:dyDescent="0.3">
      <c r="A532" s="1">
        <f t="shared" si="33"/>
        <v>525</v>
      </c>
      <c r="B532" s="3"/>
      <c r="C532" s="7" t="str">
        <f t="shared" si="34"/>
        <v/>
      </c>
      <c r="D532" s="7" t="str">
        <f t="shared" si="32"/>
        <v/>
      </c>
      <c r="E532" s="9" t="str">
        <f>IF(TRIM(INDEX('Member Census'!$B$23:$BC$1401,MATCH($A532,'Member Census'!$A$23:$A$1401,FALSE),MATCH(E$1,'Member Census'!$B$22:$BC$22,FALSE)))="","",VLOOKUP(INDEX('Member Census'!$B$23:$BC$1401,MATCH($A532,'Member Census'!$A$23:$A$1401,FALSE),MATCH(E$1,'Member Census'!$B$22:$BC$22,FALSE)),Key!$A$2:$B$27,2,FALSE))</f>
        <v/>
      </c>
      <c r="F532" s="10" t="str">
        <f>IF(TRIM(INDEX('Member Census'!$B$23:$BC$1401,MATCH($A532,'Member Census'!$A$23:$A$1401,FALSE),MATCH(F$1,'Member Census'!$B$22:$BC$22,FALSE)))="","",TEXT(TRIM(INDEX('Member Census'!$B$23:$BC$1401,MATCH($A532,'Member Census'!$A$23:$A$1401,FALSE),MATCH(F$1,'Member Census'!$B$22:$BC$22,FALSE))),"mmddyyyy"))</f>
        <v/>
      </c>
      <c r="G532" s="7" t="str">
        <f>IF(TRIM($E532)&lt;&gt;"",IF($D532=1,IFERROR(VLOOKUP(INDEX('Member Census'!$B$23:$BC$1401,MATCH($A532,'Member Census'!$A$23:$A$1401,FALSE),MATCH(G$1,'Member Census'!$B$22:$BC$22,FALSE)),Key!$C$2:$F$29,4,FALSE),""),G531),"")</f>
        <v/>
      </c>
      <c r="H532" s="7" t="str">
        <f>IF(TRIM($E532)&lt;&gt;"",IF($D532=1,IF(TRIM(INDEX('Member Census'!$B$23:$BC$1401,MATCH($A532,'Member Census'!$A$23:$A$1401,FALSE),MATCH(H$1,'Member Census'!$B$22:$BC$22,FALSE)))="",$G532,IFERROR(VLOOKUP(INDEX('Member Census'!$B$23:$BC$1401,MATCH($A532,'Member Census'!$A$23:$A$1401,FALSE),MATCH(H$1,'Member Census'!$B$22:$BC$22,FALSE)),Key!$D$2:$F$29,3,FALSE),"")),H531),"")</f>
        <v/>
      </c>
      <c r="I532" s="7" t="str">
        <f>IF(TRIM(INDEX('Member Census'!$B$23:$BC$1401,MATCH($A532,'Member Census'!$A$23:$A$1401,FALSE),MATCH(I$1,'Member Census'!$B$22:$BC$22,FALSE)))="","",INDEX('Member Census'!$B$23:$BC$1401,MATCH($A532,'Member Census'!$A$23:$A$1401,FALSE),MATCH(I$1,'Member Census'!$B$22:$BC$22,FALSE)))</f>
        <v/>
      </c>
      <c r="J532" s="7"/>
      <c r="K532" s="7" t="str">
        <f>LEFT(TRIM(IF(TRIM(INDEX('Member Census'!$B$23:$BC$1401,MATCH($A532,'Member Census'!$A$23:$A$1401,FALSE),MATCH(K$1,'Member Census'!$B$22:$BC$22,FALSE)))="",IF(AND(TRIM($E532)&lt;&gt;"",$D532&gt;1),K531,""),INDEX('Member Census'!$B$23:$BC$1401,MATCH($A532,'Member Census'!$A$23:$A$1401,FALSE),MATCH(K$1,'Member Census'!$B$22:$BC$22,FALSE)))),5)</f>
        <v/>
      </c>
      <c r="L532" s="7" t="str">
        <f t="shared" si="35"/>
        <v/>
      </c>
      <c r="M532" s="7" t="str">
        <f>IF(TRIM($E532)&lt;&gt;"",TRIM(IF(TRIM(INDEX('Member Census'!$B$23:$BC$1401,MATCH($A532,'Member Census'!$A$23:$A$1401,FALSE),MATCH(M$1,'Member Census'!$B$22:$BC$22,FALSE)))="",IF(AND(TRIM($E532)&lt;&gt;"",$D532&gt;1),M531,"N"),INDEX('Member Census'!$B$23:$BC$1401,MATCH($A532,'Member Census'!$A$23:$A$1401,FALSE),MATCH(M$1,'Member Census'!$B$22:$BC$22,FALSE)))),"")</f>
        <v/>
      </c>
      <c r="N532" s="7"/>
      <c r="O532" s="7" t="str">
        <f>TRIM(IF(TRIM(INDEX('Member Census'!$B$23:$BC$1401,MATCH($A532,'Member Census'!$A$23:$A$1401,FALSE),MATCH(O$1,'Member Census'!$B$22:$BC$22,FALSE)))="",IF(AND(TRIM($E532)&lt;&gt;"",$D532&gt;1),O531,""),INDEX('Member Census'!$B$23:$BC$1401,MATCH($A532,'Member Census'!$A$23:$A$1401,FALSE),MATCH(O$1,'Member Census'!$B$22:$BC$22,FALSE))))</f>
        <v/>
      </c>
      <c r="P532" s="7" t="str">
        <f>TRIM(IF(TRIM(INDEX('Member Census'!$B$23:$BC$1401,MATCH($A532,'Member Census'!$A$23:$A$1401,FALSE),MATCH(P$1,'Member Census'!$B$22:$BC$22,FALSE)))="",IF(AND(TRIM($E532)&lt;&gt;"",$D532&gt;1),P531,""),INDEX('Member Census'!$B$23:$BC$1401,MATCH($A532,'Member Census'!$A$23:$A$1401,FALSE),MATCH(P$1,'Member Census'!$B$22:$BC$22,FALSE))))</f>
        <v/>
      </c>
      <c r="Q532" s="7"/>
    </row>
    <row r="533" spans="1:17" x14ac:dyDescent="0.3">
      <c r="A533" s="1">
        <f t="shared" si="33"/>
        <v>526</v>
      </c>
      <c r="B533" s="3"/>
      <c r="C533" s="7" t="str">
        <f t="shared" si="34"/>
        <v/>
      </c>
      <c r="D533" s="7" t="str">
        <f t="shared" si="32"/>
        <v/>
      </c>
      <c r="E533" s="9" t="str">
        <f>IF(TRIM(INDEX('Member Census'!$B$23:$BC$1401,MATCH($A533,'Member Census'!$A$23:$A$1401,FALSE),MATCH(E$1,'Member Census'!$B$22:$BC$22,FALSE)))="","",VLOOKUP(INDEX('Member Census'!$B$23:$BC$1401,MATCH($A533,'Member Census'!$A$23:$A$1401,FALSE),MATCH(E$1,'Member Census'!$B$22:$BC$22,FALSE)),Key!$A$2:$B$27,2,FALSE))</f>
        <v/>
      </c>
      <c r="F533" s="10" t="str">
        <f>IF(TRIM(INDEX('Member Census'!$B$23:$BC$1401,MATCH($A533,'Member Census'!$A$23:$A$1401,FALSE),MATCH(F$1,'Member Census'!$B$22:$BC$22,FALSE)))="","",TEXT(TRIM(INDEX('Member Census'!$B$23:$BC$1401,MATCH($A533,'Member Census'!$A$23:$A$1401,FALSE),MATCH(F$1,'Member Census'!$B$22:$BC$22,FALSE))),"mmddyyyy"))</f>
        <v/>
      </c>
      <c r="G533" s="7" t="str">
        <f>IF(TRIM($E533)&lt;&gt;"",IF($D533=1,IFERROR(VLOOKUP(INDEX('Member Census'!$B$23:$BC$1401,MATCH($A533,'Member Census'!$A$23:$A$1401,FALSE),MATCH(G$1,'Member Census'!$B$22:$BC$22,FALSE)),Key!$C$2:$F$29,4,FALSE),""),G532),"")</f>
        <v/>
      </c>
      <c r="H533" s="7" t="str">
        <f>IF(TRIM($E533)&lt;&gt;"",IF($D533=1,IF(TRIM(INDEX('Member Census'!$B$23:$BC$1401,MATCH($A533,'Member Census'!$A$23:$A$1401,FALSE),MATCH(H$1,'Member Census'!$B$22:$BC$22,FALSE)))="",$G533,IFERROR(VLOOKUP(INDEX('Member Census'!$B$23:$BC$1401,MATCH($A533,'Member Census'!$A$23:$A$1401,FALSE),MATCH(H$1,'Member Census'!$B$22:$BC$22,FALSE)),Key!$D$2:$F$29,3,FALSE),"")),H532),"")</f>
        <v/>
      </c>
      <c r="I533" s="7" t="str">
        <f>IF(TRIM(INDEX('Member Census'!$B$23:$BC$1401,MATCH($A533,'Member Census'!$A$23:$A$1401,FALSE),MATCH(I$1,'Member Census'!$B$22:$BC$22,FALSE)))="","",INDEX('Member Census'!$B$23:$BC$1401,MATCH($A533,'Member Census'!$A$23:$A$1401,FALSE),MATCH(I$1,'Member Census'!$B$22:$BC$22,FALSE)))</f>
        <v/>
      </c>
      <c r="J533" s="7"/>
      <c r="K533" s="7" t="str">
        <f>LEFT(TRIM(IF(TRIM(INDEX('Member Census'!$B$23:$BC$1401,MATCH($A533,'Member Census'!$A$23:$A$1401,FALSE),MATCH(K$1,'Member Census'!$B$22:$BC$22,FALSE)))="",IF(AND(TRIM($E533)&lt;&gt;"",$D533&gt;1),K532,""),INDEX('Member Census'!$B$23:$BC$1401,MATCH($A533,'Member Census'!$A$23:$A$1401,FALSE),MATCH(K$1,'Member Census'!$B$22:$BC$22,FALSE)))),5)</f>
        <v/>
      </c>
      <c r="L533" s="7" t="str">
        <f t="shared" si="35"/>
        <v/>
      </c>
      <c r="M533" s="7" t="str">
        <f>IF(TRIM($E533)&lt;&gt;"",TRIM(IF(TRIM(INDEX('Member Census'!$B$23:$BC$1401,MATCH($A533,'Member Census'!$A$23:$A$1401,FALSE),MATCH(M$1,'Member Census'!$B$22:$BC$22,FALSE)))="",IF(AND(TRIM($E533)&lt;&gt;"",$D533&gt;1),M532,"N"),INDEX('Member Census'!$B$23:$BC$1401,MATCH($A533,'Member Census'!$A$23:$A$1401,FALSE),MATCH(M$1,'Member Census'!$B$22:$BC$22,FALSE)))),"")</f>
        <v/>
      </c>
      <c r="N533" s="7"/>
      <c r="O533" s="7" t="str">
        <f>TRIM(IF(TRIM(INDEX('Member Census'!$B$23:$BC$1401,MATCH($A533,'Member Census'!$A$23:$A$1401,FALSE),MATCH(O$1,'Member Census'!$B$22:$BC$22,FALSE)))="",IF(AND(TRIM($E533)&lt;&gt;"",$D533&gt;1),O532,""),INDEX('Member Census'!$B$23:$BC$1401,MATCH($A533,'Member Census'!$A$23:$A$1401,FALSE),MATCH(O$1,'Member Census'!$B$22:$BC$22,FALSE))))</f>
        <v/>
      </c>
      <c r="P533" s="7" t="str">
        <f>TRIM(IF(TRIM(INDEX('Member Census'!$B$23:$BC$1401,MATCH($A533,'Member Census'!$A$23:$A$1401,FALSE),MATCH(P$1,'Member Census'!$B$22:$BC$22,FALSE)))="",IF(AND(TRIM($E533)&lt;&gt;"",$D533&gt;1),P532,""),INDEX('Member Census'!$B$23:$BC$1401,MATCH($A533,'Member Census'!$A$23:$A$1401,FALSE),MATCH(P$1,'Member Census'!$B$22:$BC$22,FALSE))))</f>
        <v/>
      </c>
      <c r="Q533" s="7"/>
    </row>
    <row r="534" spans="1:17" x14ac:dyDescent="0.3">
      <c r="A534" s="1">
        <f t="shared" si="33"/>
        <v>527</v>
      </c>
      <c r="B534" s="3"/>
      <c r="C534" s="7" t="str">
        <f t="shared" si="34"/>
        <v/>
      </c>
      <c r="D534" s="7" t="str">
        <f t="shared" si="32"/>
        <v/>
      </c>
      <c r="E534" s="9" t="str">
        <f>IF(TRIM(INDEX('Member Census'!$B$23:$BC$1401,MATCH($A534,'Member Census'!$A$23:$A$1401,FALSE),MATCH(E$1,'Member Census'!$B$22:$BC$22,FALSE)))="","",VLOOKUP(INDEX('Member Census'!$B$23:$BC$1401,MATCH($A534,'Member Census'!$A$23:$A$1401,FALSE),MATCH(E$1,'Member Census'!$B$22:$BC$22,FALSE)),Key!$A$2:$B$27,2,FALSE))</f>
        <v/>
      </c>
      <c r="F534" s="10" t="str">
        <f>IF(TRIM(INDEX('Member Census'!$B$23:$BC$1401,MATCH($A534,'Member Census'!$A$23:$A$1401,FALSE),MATCH(F$1,'Member Census'!$B$22:$BC$22,FALSE)))="","",TEXT(TRIM(INDEX('Member Census'!$B$23:$BC$1401,MATCH($A534,'Member Census'!$A$23:$A$1401,FALSE),MATCH(F$1,'Member Census'!$B$22:$BC$22,FALSE))),"mmddyyyy"))</f>
        <v/>
      </c>
      <c r="G534" s="7" t="str">
        <f>IF(TRIM($E534)&lt;&gt;"",IF($D534=1,IFERROR(VLOOKUP(INDEX('Member Census'!$B$23:$BC$1401,MATCH($A534,'Member Census'!$A$23:$A$1401,FALSE),MATCH(G$1,'Member Census'!$B$22:$BC$22,FALSE)),Key!$C$2:$F$29,4,FALSE),""),G533),"")</f>
        <v/>
      </c>
      <c r="H534" s="7" t="str">
        <f>IF(TRIM($E534)&lt;&gt;"",IF($D534=1,IF(TRIM(INDEX('Member Census'!$B$23:$BC$1401,MATCH($A534,'Member Census'!$A$23:$A$1401,FALSE),MATCH(H$1,'Member Census'!$B$22:$BC$22,FALSE)))="",$G534,IFERROR(VLOOKUP(INDEX('Member Census'!$B$23:$BC$1401,MATCH($A534,'Member Census'!$A$23:$A$1401,FALSE),MATCH(H$1,'Member Census'!$B$22:$BC$22,FALSE)),Key!$D$2:$F$29,3,FALSE),"")),H533),"")</f>
        <v/>
      </c>
      <c r="I534" s="7" t="str">
        <f>IF(TRIM(INDEX('Member Census'!$B$23:$BC$1401,MATCH($A534,'Member Census'!$A$23:$A$1401,FALSE),MATCH(I$1,'Member Census'!$B$22:$BC$22,FALSE)))="","",INDEX('Member Census'!$B$23:$BC$1401,MATCH($A534,'Member Census'!$A$23:$A$1401,FALSE),MATCH(I$1,'Member Census'!$B$22:$BC$22,FALSE)))</f>
        <v/>
      </c>
      <c r="J534" s="7"/>
      <c r="K534" s="7" t="str">
        <f>LEFT(TRIM(IF(TRIM(INDEX('Member Census'!$B$23:$BC$1401,MATCH($A534,'Member Census'!$A$23:$A$1401,FALSE),MATCH(K$1,'Member Census'!$B$22:$BC$22,FALSE)))="",IF(AND(TRIM($E534)&lt;&gt;"",$D534&gt;1),K533,""),INDEX('Member Census'!$B$23:$BC$1401,MATCH($A534,'Member Census'!$A$23:$A$1401,FALSE),MATCH(K$1,'Member Census'!$B$22:$BC$22,FALSE)))),5)</f>
        <v/>
      </c>
      <c r="L534" s="7" t="str">
        <f t="shared" si="35"/>
        <v/>
      </c>
      <c r="M534" s="7" t="str">
        <f>IF(TRIM($E534)&lt;&gt;"",TRIM(IF(TRIM(INDEX('Member Census'!$B$23:$BC$1401,MATCH($A534,'Member Census'!$A$23:$A$1401,FALSE),MATCH(M$1,'Member Census'!$B$22:$BC$22,FALSE)))="",IF(AND(TRIM($E534)&lt;&gt;"",$D534&gt;1),M533,"N"),INDEX('Member Census'!$B$23:$BC$1401,MATCH($A534,'Member Census'!$A$23:$A$1401,FALSE),MATCH(M$1,'Member Census'!$B$22:$BC$22,FALSE)))),"")</f>
        <v/>
      </c>
      <c r="N534" s="7"/>
      <c r="O534" s="7" t="str">
        <f>TRIM(IF(TRIM(INDEX('Member Census'!$B$23:$BC$1401,MATCH($A534,'Member Census'!$A$23:$A$1401,FALSE),MATCH(O$1,'Member Census'!$B$22:$BC$22,FALSE)))="",IF(AND(TRIM($E534)&lt;&gt;"",$D534&gt;1),O533,""),INDEX('Member Census'!$B$23:$BC$1401,MATCH($A534,'Member Census'!$A$23:$A$1401,FALSE),MATCH(O$1,'Member Census'!$B$22:$BC$22,FALSE))))</f>
        <v/>
      </c>
      <c r="P534" s="7" t="str">
        <f>TRIM(IF(TRIM(INDEX('Member Census'!$B$23:$BC$1401,MATCH($A534,'Member Census'!$A$23:$A$1401,FALSE),MATCH(P$1,'Member Census'!$B$22:$BC$22,FALSE)))="",IF(AND(TRIM($E534)&lt;&gt;"",$D534&gt;1),P533,""),INDEX('Member Census'!$B$23:$BC$1401,MATCH($A534,'Member Census'!$A$23:$A$1401,FALSE),MATCH(P$1,'Member Census'!$B$22:$BC$22,FALSE))))</f>
        <v/>
      </c>
      <c r="Q534" s="7"/>
    </row>
    <row r="535" spans="1:17" x14ac:dyDescent="0.3">
      <c r="A535" s="1">
        <f t="shared" si="33"/>
        <v>528</v>
      </c>
      <c r="B535" s="3"/>
      <c r="C535" s="7" t="str">
        <f t="shared" si="34"/>
        <v/>
      </c>
      <c r="D535" s="7" t="str">
        <f t="shared" si="32"/>
        <v/>
      </c>
      <c r="E535" s="9" t="str">
        <f>IF(TRIM(INDEX('Member Census'!$B$23:$BC$1401,MATCH($A535,'Member Census'!$A$23:$A$1401,FALSE),MATCH(E$1,'Member Census'!$B$22:$BC$22,FALSE)))="","",VLOOKUP(INDEX('Member Census'!$B$23:$BC$1401,MATCH($A535,'Member Census'!$A$23:$A$1401,FALSE),MATCH(E$1,'Member Census'!$B$22:$BC$22,FALSE)),Key!$A$2:$B$27,2,FALSE))</f>
        <v/>
      </c>
      <c r="F535" s="10" t="str">
        <f>IF(TRIM(INDEX('Member Census'!$B$23:$BC$1401,MATCH($A535,'Member Census'!$A$23:$A$1401,FALSE),MATCH(F$1,'Member Census'!$B$22:$BC$22,FALSE)))="","",TEXT(TRIM(INDEX('Member Census'!$B$23:$BC$1401,MATCH($A535,'Member Census'!$A$23:$A$1401,FALSE),MATCH(F$1,'Member Census'!$B$22:$BC$22,FALSE))),"mmddyyyy"))</f>
        <v/>
      </c>
      <c r="G535" s="7" t="str">
        <f>IF(TRIM($E535)&lt;&gt;"",IF($D535=1,IFERROR(VLOOKUP(INDEX('Member Census'!$B$23:$BC$1401,MATCH($A535,'Member Census'!$A$23:$A$1401,FALSE),MATCH(G$1,'Member Census'!$B$22:$BC$22,FALSE)),Key!$C$2:$F$29,4,FALSE),""),G534),"")</f>
        <v/>
      </c>
      <c r="H535" s="7" t="str">
        <f>IF(TRIM($E535)&lt;&gt;"",IF($D535=1,IF(TRIM(INDEX('Member Census'!$B$23:$BC$1401,MATCH($A535,'Member Census'!$A$23:$A$1401,FALSE),MATCH(H$1,'Member Census'!$B$22:$BC$22,FALSE)))="",$G535,IFERROR(VLOOKUP(INDEX('Member Census'!$B$23:$BC$1401,MATCH($A535,'Member Census'!$A$23:$A$1401,FALSE),MATCH(H$1,'Member Census'!$B$22:$BC$22,FALSE)),Key!$D$2:$F$29,3,FALSE),"")),H534),"")</f>
        <v/>
      </c>
      <c r="I535" s="7" t="str">
        <f>IF(TRIM(INDEX('Member Census'!$B$23:$BC$1401,MATCH($A535,'Member Census'!$A$23:$A$1401,FALSE),MATCH(I$1,'Member Census'!$B$22:$BC$22,FALSE)))="","",INDEX('Member Census'!$B$23:$BC$1401,MATCH($A535,'Member Census'!$A$23:$A$1401,FALSE),MATCH(I$1,'Member Census'!$B$22:$BC$22,FALSE)))</f>
        <v/>
      </c>
      <c r="J535" s="7"/>
      <c r="K535" s="7" t="str">
        <f>LEFT(TRIM(IF(TRIM(INDEX('Member Census'!$B$23:$BC$1401,MATCH($A535,'Member Census'!$A$23:$A$1401,FALSE),MATCH(K$1,'Member Census'!$B$22:$BC$22,FALSE)))="",IF(AND(TRIM($E535)&lt;&gt;"",$D535&gt;1),K534,""),INDEX('Member Census'!$B$23:$BC$1401,MATCH($A535,'Member Census'!$A$23:$A$1401,FALSE),MATCH(K$1,'Member Census'!$B$22:$BC$22,FALSE)))),5)</f>
        <v/>
      </c>
      <c r="L535" s="7" t="str">
        <f t="shared" si="35"/>
        <v/>
      </c>
      <c r="M535" s="7" t="str">
        <f>IF(TRIM($E535)&lt;&gt;"",TRIM(IF(TRIM(INDEX('Member Census'!$B$23:$BC$1401,MATCH($A535,'Member Census'!$A$23:$A$1401,FALSE),MATCH(M$1,'Member Census'!$B$22:$BC$22,FALSE)))="",IF(AND(TRIM($E535)&lt;&gt;"",$D535&gt;1),M534,"N"),INDEX('Member Census'!$B$23:$BC$1401,MATCH($A535,'Member Census'!$A$23:$A$1401,FALSE),MATCH(M$1,'Member Census'!$B$22:$BC$22,FALSE)))),"")</f>
        <v/>
      </c>
      <c r="N535" s="7"/>
      <c r="O535" s="7" t="str">
        <f>TRIM(IF(TRIM(INDEX('Member Census'!$B$23:$BC$1401,MATCH($A535,'Member Census'!$A$23:$A$1401,FALSE),MATCH(O$1,'Member Census'!$B$22:$BC$22,FALSE)))="",IF(AND(TRIM($E535)&lt;&gt;"",$D535&gt;1),O534,""),INDEX('Member Census'!$B$23:$BC$1401,MATCH($A535,'Member Census'!$A$23:$A$1401,FALSE),MATCH(O$1,'Member Census'!$B$22:$BC$22,FALSE))))</f>
        <v/>
      </c>
      <c r="P535" s="7" t="str">
        <f>TRIM(IF(TRIM(INDEX('Member Census'!$B$23:$BC$1401,MATCH($A535,'Member Census'!$A$23:$A$1401,FALSE),MATCH(P$1,'Member Census'!$B$22:$BC$22,FALSE)))="",IF(AND(TRIM($E535)&lt;&gt;"",$D535&gt;1),P534,""),INDEX('Member Census'!$B$23:$BC$1401,MATCH($A535,'Member Census'!$A$23:$A$1401,FALSE),MATCH(P$1,'Member Census'!$B$22:$BC$22,FALSE))))</f>
        <v/>
      </c>
      <c r="Q535" s="7"/>
    </row>
    <row r="536" spans="1:17" x14ac:dyDescent="0.3">
      <c r="A536" s="1">
        <f t="shared" si="33"/>
        <v>529</v>
      </c>
      <c r="B536" s="3"/>
      <c r="C536" s="7" t="str">
        <f t="shared" si="34"/>
        <v/>
      </c>
      <c r="D536" s="7" t="str">
        <f t="shared" si="32"/>
        <v/>
      </c>
      <c r="E536" s="9" t="str">
        <f>IF(TRIM(INDEX('Member Census'!$B$23:$BC$1401,MATCH($A536,'Member Census'!$A$23:$A$1401,FALSE),MATCH(E$1,'Member Census'!$B$22:$BC$22,FALSE)))="","",VLOOKUP(INDEX('Member Census'!$B$23:$BC$1401,MATCH($A536,'Member Census'!$A$23:$A$1401,FALSE),MATCH(E$1,'Member Census'!$B$22:$BC$22,FALSE)),Key!$A$2:$B$27,2,FALSE))</f>
        <v/>
      </c>
      <c r="F536" s="10" t="str">
        <f>IF(TRIM(INDEX('Member Census'!$B$23:$BC$1401,MATCH($A536,'Member Census'!$A$23:$A$1401,FALSE),MATCH(F$1,'Member Census'!$B$22:$BC$22,FALSE)))="","",TEXT(TRIM(INDEX('Member Census'!$B$23:$BC$1401,MATCH($A536,'Member Census'!$A$23:$A$1401,FALSE),MATCH(F$1,'Member Census'!$B$22:$BC$22,FALSE))),"mmddyyyy"))</f>
        <v/>
      </c>
      <c r="G536" s="7" t="str">
        <f>IF(TRIM($E536)&lt;&gt;"",IF($D536=1,IFERROR(VLOOKUP(INDEX('Member Census'!$B$23:$BC$1401,MATCH($A536,'Member Census'!$A$23:$A$1401,FALSE),MATCH(G$1,'Member Census'!$B$22:$BC$22,FALSE)),Key!$C$2:$F$29,4,FALSE),""),G535),"")</f>
        <v/>
      </c>
      <c r="H536" s="7" t="str">
        <f>IF(TRIM($E536)&lt;&gt;"",IF($D536=1,IF(TRIM(INDEX('Member Census'!$B$23:$BC$1401,MATCH($A536,'Member Census'!$A$23:$A$1401,FALSE),MATCH(H$1,'Member Census'!$B$22:$BC$22,FALSE)))="",$G536,IFERROR(VLOOKUP(INDEX('Member Census'!$B$23:$BC$1401,MATCH($A536,'Member Census'!$A$23:$A$1401,FALSE),MATCH(H$1,'Member Census'!$B$22:$BC$22,FALSE)),Key!$D$2:$F$29,3,FALSE),"")),H535),"")</f>
        <v/>
      </c>
      <c r="I536" s="7" t="str">
        <f>IF(TRIM(INDEX('Member Census'!$B$23:$BC$1401,MATCH($A536,'Member Census'!$A$23:$A$1401,FALSE),MATCH(I$1,'Member Census'!$B$22:$BC$22,FALSE)))="","",INDEX('Member Census'!$B$23:$BC$1401,MATCH($A536,'Member Census'!$A$23:$A$1401,FALSE),MATCH(I$1,'Member Census'!$B$22:$BC$22,FALSE)))</f>
        <v/>
      </c>
      <c r="J536" s="7"/>
      <c r="K536" s="7" t="str">
        <f>LEFT(TRIM(IF(TRIM(INDEX('Member Census'!$B$23:$BC$1401,MATCH($A536,'Member Census'!$A$23:$A$1401,FALSE),MATCH(K$1,'Member Census'!$B$22:$BC$22,FALSE)))="",IF(AND(TRIM($E536)&lt;&gt;"",$D536&gt;1),K535,""),INDEX('Member Census'!$B$23:$BC$1401,MATCH($A536,'Member Census'!$A$23:$A$1401,FALSE),MATCH(K$1,'Member Census'!$B$22:$BC$22,FALSE)))),5)</f>
        <v/>
      </c>
      <c r="L536" s="7" t="str">
        <f t="shared" si="35"/>
        <v/>
      </c>
      <c r="M536" s="7" t="str">
        <f>IF(TRIM($E536)&lt;&gt;"",TRIM(IF(TRIM(INDEX('Member Census'!$B$23:$BC$1401,MATCH($A536,'Member Census'!$A$23:$A$1401,FALSE),MATCH(M$1,'Member Census'!$B$22:$BC$22,FALSE)))="",IF(AND(TRIM($E536)&lt;&gt;"",$D536&gt;1),M535,"N"),INDEX('Member Census'!$B$23:$BC$1401,MATCH($A536,'Member Census'!$A$23:$A$1401,FALSE),MATCH(M$1,'Member Census'!$B$22:$BC$22,FALSE)))),"")</f>
        <v/>
      </c>
      <c r="N536" s="7"/>
      <c r="O536" s="7" t="str">
        <f>TRIM(IF(TRIM(INDEX('Member Census'!$B$23:$BC$1401,MATCH($A536,'Member Census'!$A$23:$A$1401,FALSE),MATCH(O$1,'Member Census'!$B$22:$BC$22,FALSE)))="",IF(AND(TRIM($E536)&lt;&gt;"",$D536&gt;1),O535,""),INDEX('Member Census'!$B$23:$BC$1401,MATCH($A536,'Member Census'!$A$23:$A$1401,FALSE),MATCH(O$1,'Member Census'!$B$22:$BC$22,FALSE))))</f>
        <v/>
      </c>
      <c r="P536" s="7" t="str">
        <f>TRIM(IF(TRIM(INDEX('Member Census'!$B$23:$BC$1401,MATCH($A536,'Member Census'!$A$23:$A$1401,FALSE),MATCH(P$1,'Member Census'!$B$22:$BC$22,FALSE)))="",IF(AND(TRIM($E536)&lt;&gt;"",$D536&gt;1),P535,""),INDEX('Member Census'!$B$23:$BC$1401,MATCH($A536,'Member Census'!$A$23:$A$1401,FALSE),MATCH(P$1,'Member Census'!$B$22:$BC$22,FALSE))))</f>
        <v/>
      </c>
      <c r="Q536" s="7"/>
    </row>
    <row r="537" spans="1:17" x14ac:dyDescent="0.3">
      <c r="A537" s="1">
        <f t="shared" si="33"/>
        <v>530</v>
      </c>
      <c r="B537" s="3"/>
      <c r="C537" s="7" t="str">
        <f t="shared" si="34"/>
        <v/>
      </c>
      <c r="D537" s="7" t="str">
        <f t="shared" si="32"/>
        <v/>
      </c>
      <c r="E537" s="9" t="str">
        <f>IF(TRIM(INDEX('Member Census'!$B$23:$BC$1401,MATCH($A537,'Member Census'!$A$23:$A$1401,FALSE),MATCH(E$1,'Member Census'!$B$22:$BC$22,FALSE)))="","",VLOOKUP(INDEX('Member Census'!$B$23:$BC$1401,MATCH($A537,'Member Census'!$A$23:$A$1401,FALSE),MATCH(E$1,'Member Census'!$B$22:$BC$22,FALSE)),Key!$A$2:$B$27,2,FALSE))</f>
        <v/>
      </c>
      <c r="F537" s="10" t="str">
        <f>IF(TRIM(INDEX('Member Census'!$B$23:$BC$1401,MATCH($A537,'Member Census'!$A$23:$A$1401,FALSE),MATCH(F$1,'Member Census'!$B$22:$BC$22,FALSE)))="","",TEXT(TRIM(INDEX('Member Census'!$B$23:$BC$1401,MATCH($A537,'Member Census'!$A$23:$A$1401,FALSE),MATCH(F$1,'Member Census'!$B$22:$BC$22,FALSE))),"mmddyyyy"))</f>
        <v/>
      </c>
      <c r="G537" s="7" t="str">
        <f>IF(TRIM($E537)&lt;&gt;"",IF($D537=1,IFERROR(VLOOKUP(INDEX('Member Census'!$B$23:$BC$1401,MATCH($A537,'Member Census'!$A$23:$A$1401,FALSE),MATCH(G$1,'Member Census'!$B$22:$BC$22,FALSE)),Key!$C$2:$F$29,4,FALSE),""),G536),"")</f>
        <v/>
      </c>
      <c r="H537" s="7" t="str">
        <f>IF(TRIM($E537)&lt;&gt;"",IF($D537=1,IF(TRIM(INDEX('Member Census'!$B$23:$BC$1401,MATCH($A537,'Member Census'!$A$23:$A$1401,FALSE),MATCH(H$1,'Member Census'!$B$22:$BC$22,FALSE)))="",$G537,IFERROR(VLOOKUP(INDEX('Member Census'!$B$23:$BC$1401,MATCH($A537,'Member Census'!$A$23:$A$1401,FALSE),MATCH(H$1,'Member Census'!$B$22:$BC$22,FALSE)),Key!$D$2:$F$29,3,FALSE),"")),H536),"")</f>
        <v/>
      </c>
      <c r="I537" s="7" t="str">
        <f>IF(TRIM(INDEX('Member Census'!$B$23:$BC$1401,MATCH($A537,'Member Census'!$A$23:$A$1401,FALSE),MATCH(I$1,'Member Census'!$B$22:$BC$22,FALSE)))="","",INDEX('Member Census'!$B$23:$BC$1401,MATCH($A537,'Member Census'!$A$23:$A$1401,FALSE),MATCH(I$1,'Member Census'!$B$22:$BC$22,FALSE)))</f>
        <v/>
      </c>
      <c r="J537" s="7"/>
      <c r="K537" s="7" t="str">
        <f>LEFT(TRIM(IF(TRIM(INDEX('Member Census'!$B$23:$BC$1401,MATCH($A537,'Member Census'!$A$23:$A$1401,FALSE),MATCH(K$1,'Member Census'!$B$22:$BC$22,FALSE)))="",IF(AND(TRIM($E537)&lt;&gt;"",$D537&gt;1),K536,""),INDEX('Member Census'!$B$23:$BC$1401,MATCH($A537,'Member Census'!$A$23:$A$1401,FALSE),MATCH(K$1,'Member Census'!$B$22:$BC$22,FALSE)))),5)</f>
        <v/>
      </c>
      <c r="L537" s="7" t="str">
        <f t="shared" si="35"/>
        <v/>
      </c>
      <c r="M537" s="7" t="str">
        <f>IF(TRIM($E537)&lt;&gt;"",TRIM(IF(TRIM(INDEX('Member Census'!$B$23:$BC$1401,MATCH($A537,'Member Census'!$A$23:$A$1401,FALSE),MATCH(M$1,'Member Census'!$B$22:$BC$22,FALSE)))="",IF(AND(TRIM($E537)&lt;&gt;"",$D537&gt;1),M536,"N"),INDEX('Member Census'!$B$23:$BC$1401,MATCH($A537,'Member Census'!$A$23:$A$1401,FALSE),MATCH(M$1,'Member Census'!$B$22:$BC$22,FALSE)))),"")</f>
        <v/>
      </c>
      <c r="N537" s="7"/>
      <c r="O537" s="7" t="str">
        <f>TRIM(IF(TRIM(INDEX('Member Census'!$B$23:$BC$1401,MATCH($A537,'Member Census'!$A$23:$A$1401,FALSE),MATCH(O$1,'Member Census'!$B$22:$BC$22,FALSE)))="",IF(AND(TRIM($E537)&lt;&gt;"",$D537&gt;1),O536,""),INDEX('Member Census'!$B$23:$BC$1401,MATCH($A537,'Member Census'!$A$23:$A$1401,FALSE),MATCH(O$1,'Member Census'!$B$22:$BC$22,FALSE))))</f>
        <v/>
      </c>
      <c r="P537" s="7" t="str">
        <f>TRIM(IF(TRIM(INDEX('Member Census'!$B$23:$BC$1401,MATCH($A537,'Member Census'!$A$23:$A$1401,FALSE),MATCH(P$1,'Member Census'!$B$22:$BC$22,FALSE)))="",IF(AND(TRIM($E537)&lt;&gt;"",$D537&gt;1),P536,""),INDEX('Member Census'!$B$23:$BC$1401,MATCH($A537,'Member Census'!$A$23:$A$1401,FALSE),MATCH(P$1,'Member Census'!$B$22:$BC$22,FALSE))))</f>
        <v/>
      </c>
      <c r="Q537" s="7"/>
    </row>
    <row r="538" spans="1:17" x14ac:dyDescent="0.3">
      <c r="A538" s="1">
        <f t="shared" si="33"/>
        <v>531</v>
      </c>
      <c r="B538" s="3"/>
      <c r="C538" s="7" t="str">
        <f t="shared" si="34"/>
        <v/>
      </c>
      <c r="D538" s="7" t="str">
        <f t="shared" si="32"/>
        <v/>
      </c>
      <c r="E538" s="9" t="str">
        <f>IF(TRIM(INDEX('Member Census'!$B$23:$BC$1401,MATCH($A538,'Member Census'!$A$23:$A$1401,FALSE),MATCH(E$1,'Member Census'!$B$22:$BC$22,FALSE)))="","",VLOOKUP(INDEX('Member Census'!$B$23:$BC$1401,MATCH($A538,'Member Census'!$A$23:$A$1401,FALSE),MATCH(E$1,'Member Census'!$B$22:$BC$22,FALSE)),Key!$A$2:$B$27,2,FALSE))</f>
        <v/>
      </c>
      <c r="F538" s="10" t="str">
        <f>IF(TRIM(INDEX('Member Census'!$B$23:$BC$1401,MATCH($A538,'Member Census'!$A$23:$A$1401,FALSE),MATCH(F$1,'Member Census'!$B$22:$BC$22,FALSE)))="","",TEXT(TRIM(INDEX('Member Census'!$B$23:$BC$1401,MATCH($A538,'Member Census'!$A$23:$A$1401,FALSE),MATCH(F$1,'Member Census'!$B$22:$BC$22,FALSE))),"mmddyyyy"))</f>
        <v/>
      </c>
      <c r="G538" s="7" t="str">
        <f>IF(TRIM($E538)&lt;&gt;"",IF($D538=1,IFERROR(VLOOKUP(INDEX('Member Census'!$B$23:$BC$1401,MATCH($A538,'Member Census'!$A$23:$A$1401,FALSE),MATCH(G$1,'Member Census'!$B$22:$BC$22,FALSE)),Key!$C$2:$F$29,4,FALSE),""),G537),"")</f>
        <v/>
      </c>
      <c r="H538" s="7" t="str">
        <f>IF(TRIM($E538)&lt;&gt;"",IF($D538=1,IF(TRIM(INDEX('Member Census'!$B$23:$BC$1401,MATCH($A538,'Member Census'!$A$23:$A$1401,FALSE),MATCH(H$1,'Member Census'!$B$22:$BC$22,FALSE)))="",$G538,IFERROR(VLOOKUP(INDEX('Member Census'!$B$23:$BC$1401,MATCH($A538,'Member Census'!$A$23:$A$1401,FALSE),MATCH(H$1,'Member Census'!$B$22:$BC$22,FALSE)),Key!$D$2:$F$29,3,FALSE),"")),H537),"")</f>
        <v/>
      </c>
      <c r="I538" s="7" t="str">
        <f>IF(TRIM(INDEX('Member Census'!$B$23:$BC$1401,MATCH($A538,'Member Census'!$A$23:$A$1401,FALSE),MATCH(I$1,'Member Census'!$B$22:$BC$22,FALSE)))="","",INDEX('Member Census'!$B$23:$BC$1401,MATCH($A538,'Member Census'!$A$23:$A$1401,FALSE),MATCH(I$1,'Member Census'!$B$22:$BC$22,FALSE)))</f>
        <v/>
      </c>
      <c r="J538" s="7"/>
      <c r="K538" s="7" t="str">
        <f>LEFT(TRIM(IF(TRIM(INDEX('Member Census'!$B$23:$BC$1401,MATCH($A538,'Member Census'!$A$23:$A$1401,FALSE),MATCH(K$1,'Member Census'!$B$22:$BC$22,FALSE)))="",IF(AND(TRIM($E538)&lt;&gt;"",$D538&gt;1),K537,""),INDEX('Member Census'!$B$23:$BC$1401,MATCH($A538,'Member Census'!$A$23:$A$1401,FALSE),MATCH(K$1,'Member Census'!$B$22:$BC$22,FALSE)))),5)</f>
        <v/>
      </c>
      <c r="L538" s="7" t="str">
        <f t="shared" si="35"/>
        <v/>
      </c>
      <c r="M538" s="7" t="str">
        <f>IF(TRIM($E538)&lt;&gt;"",TRIM(IF(TRIM(INDEX('Member Census'!$B$23:$BC$1401,MATCH($A538,'Member Census'!$A$23:$A$1401,FALSE),MATCH(M$1,'Member Census'!$B$22:$BC$22,FALSE)))="",IF(AND(TRIM($E538)&lt;&gt;"",$D538&gt;1),M537,"N"),INDEX('Member Census'!$B$23:$BC$1401,MATCH($A538,'Member Census'!$A$23:$A$1401,FALSE),MATCH(M$1,'Member Census'!$B$22:$BC$22,FALSE)))),"")</f>
        <v/>
      </c>
      <c r="N538" s="7"/>
      <c r="O538" s="7" t="str">
        <f>TRIM(IF(TRIM(INDEX('Member Census'!$B$23:$BC$1401,MATCH($A538,'Member Census'!$A$23:$A$1401,FALSE),MATCH(O$1,'Member Census'!$B$22:$BC$22,FALSE)))="",IF(AND(TRIM($E538)&lt;&gt;"",$D538&gt;1),O537,""),INDEX('Member Census'!$B$23:$BC$1401,MATCH($A538,'Member Census'!$A$23:$A$1401,FALSE),MATCH(O$1,'Member Census'!$B$22:$BC$22,FALSE))))</f>
        <v/>
      </c>
      <c r="P538" s="7" t="str">
        <f>TRIM(IF(TRIM(INDEX('Member Census'!$B$23:$BC$1401,MATCH($A538,'Member Census'!$A$23:$A$1401,FALSE),MATCH(P$1,'Member Census'!$B$22:$BC$22,FALSE)))="",IF(AND(TRIM($E538)&lt;&gt;"",$D538&gt;1),P537,""),INDEX('Member Census'!$B$23:$BC$1401,MATCH($A538,'Member Census'!$A$23:$A$1401,FALSE),MATCH(P$1,'Member Census'!$B$22:$BC$22,FALSE))))</f>
        <v/>
      </c>
      <c r="Q538" s="7"/>
    </row>
    <row r="539" spans="1:17" x14ac:dyDescent="0.3">
      <c r="A539" s="1">
        <f t="shared" si="33"/>
        <v>532</v>
      </c>
      <c r="B539" s="3"/>
      <c r="C539" s="7" t="str">
        <f t="shared" si="34"/>
        <v/>
      </c>
      <c r="D539" s="7" t="str">
        <f t="shared" si="32"/>
        <v/>
      </c>
      <c r="E539" s="9" t="str">
        <f>IF(TRIM(INDEX('Member Census'!$B$23:$BC$1401,MATCH($A539,'Member Census'!$A$23:$A$1401,FALSE),MATCH(E$1,'Member Census'!$B$22:$BC$22,FALSE)))="","",VLOOKUP(INDEX('Member Census'!$B$23:$BC$1401,MATCH($A539,'Member Census'!$A$23:$A$1401,FALSE),MATCH(E$1,'Member Census'!$B$22:$BC$22,FALSE)),Key!$A$2:$B$27,2,FALSE))</f>
        <v/>
      </c>
      <c r="F539" s="10" t="str">
        <f>IF(TRIM(INDEX('Member Census'!$B$23:$BC$1401,MATCH($A539,'Member Census'!$A$23:$A$1401,FALSE),MATCH(F$1,'Member Census'!$B$22:$BC$22,FALSE)))="","",TEXT(TRIM(INDEX('Member Census'!$B$23:$BC$1401,MATCH($A539,'Member Census'!$A$23:$A$1401,FALSE),MATCH(F$1,'Member Census'!$B$22:$BC$22,FALSE))),"mmddyyyy"))</f>
        <v/>
      </c>
      <c r="G539" s="7" t="str">
        <f>IF(TRIM($E539)&lt;&gt;"",IF($D539=1,IFERROR(VLOOKUP(INDEX('Member Census'!$B$23:$BC$1401,MATCH($A539,'Member Census'!$A$23:$A$1401,FALSE),MATCH(G$1,'Member Census'!$B$22:$BC$22,FALSE)),Key!$C$2:$F$29,4,FALSE),""),G538),"")</f>
        <v/>
      </c>
      <c r="H539" s="7" t="str">
        <f>IF(TRIM($E539)&lt;&gt;"",IF($D539=1,IF(TRIM(INDEX('Member Census'!$B$23:$BC$1401,MATCH($A539,'Member Census'!$A$23:$A$1401,FALSE),MATCH(H$1,'Member Census'!$B$22:$BC$22,FALSE)))="",$G539,IFERROR(VLOOKUP(INDEX('Member Census'!$B$23:$BC$1401,MATCH($A539,'Member Census'!$A$23:$A$1401,FALSE),MATCH(H$1,'Member Census'!$B$22:$BC$22,FALSE)),Key!$D$2:$F$29,3,FALSE),"")),H538),"")</f>
        <v/>
      </c>
      <c r="I539" s="7" t="str">
        <f>IF(TRIM(INDEX('Member Census'!$B$23:$BC$1401,MATCH($A539,'Member Census'!$A$23:$A$1401,FALSE),MATCH(I$1,'Member Census'!$B$22:$BC$22,FALSE)))="","",INDEX('Member Census'!$B$23:$BC$1401,MATCH($A539,'Member Census'!$A$23:$A$1401,FALSE),MATCH(I$1,'Member Census'!$B$22:$BC$22,FALSE)))</f>
        <v/>
      </c>
      <c r="J539" s="7"/>
      <c r="K539" s="7" t="str">
        <f>LEFT(TRIM(IF(TRIM(INDEX('Member Census'!$B$23:$BC$1401,MATCH($A539,'Member Census'!$A$23:$A$1401,FALSE),MATCH(K$1,'Member Census'!$B$22:$BC$22,FALSE)))="",IF(AND(TRIM($E539)&lt;&gt;"",$D539&gt;1),K538,""),INDEX('Member Census'!$B$23:$BC$1401,MATCH($A539,'Member Census'!$A$23:$A$1401,FALSE),MATCH(K$1,'Member Census'!$B$22:$BC$22,FALSE)))),5)</f>
        <v/>
      </c>
      <c r="L539" s="7" t="str">
        <f t="shared" si="35"/>
        <v/>
      </c>
      <c r="M539" s="7" t="str">
        <f>IF(TRIM($E539)&lt;&gt;"",TRIM(IF(TRIM(INDEX('Member Census'!$B$23:$BC$1401,MATCH($A539,'Member Census'!$A$23:$A$1401,FALSE),MATCH(M$1,'Member Census'!$B$22:$BC$22,FALSE)))="",IF(AND(TRIM($E539)&lt;&gt;"",$D539&gt;1),M538,"N"),INDEX('Member Census'!$B$23:$BC$1401,MATCH($A539,'Member Census'!$A$23:$A$1401,FALSE),MATCH(M$1,'Member Census'!$B$22:$BC$22,FALSE)))),"")</f>
        <v/>
      </c>
      <c r="N539" s="7"/>
      <c r="O539" s="7" t="str">
        <f>TRIM(IF(TRIM(INDEX('Member Census'!$B$23:$BC$1401,MATCH($A539,'Member Census'!$A$23:$A$1401,FALSE),MATCH(O$1,'Member Census'!$B$22:$BC$22,FALSE)))="",IF(AND(TRIM($E539)&lt;&gt;"",$D539&gt;1),O538,""),INDEX('Member Census'!$B$23:$BC$1401,MATCH($A539,'Member Census'!$A$23:$A$1401,FALSE),MATCH(O$1,'Member Census'!$B$22:$BC$22,FALSE))))</f>
        <v/>
      </c>
      <c r="P539" s="7" t="str">
        <f>TRIM(IF(TRIM(INDEX('Member Census'!$B$23:$BC$1401,MATCH($A539,'Member Census'!$A$23:$A$1401,FALSE),MATCH(P$1,'Member Census'!$B$22:$BC$22,FALSE)))="",IF(AND(TRIM($E539)&lt;&gt;"",$D539&gt;1),P538,""),INDEX('Member Census'!$B$23:$BC$1401,MATCH($A539,'Member Census'!$A$23:$A$1401,FALSE),MATCH(P$1,'Member Census'!$B$22:$BC$22,FALSE))))</f>
        <v/>
      </c>
      <c r="Q539" s="7"/>
    </row>
    <row r="540" spans="1:17" x14ac:dyDescent="0.3">
      <c r="A540" s="1">
        <f t="shared" si="33"/>
        <v>533</v>
      </c>
      <c r="B540" s="3"/>
      <c r="C540" s="7" t="str">
        <f t="shared" si="34"/>
        <v/>
      </c>
      <c r="D540" s="7" t="str">
        <f t="shared" si="32"/>
        <v/>
      </c>
      <c r="E540" s="9" t="str">
        <f>IF(TRIM(INDEX('Member Census'!$B$23:$BC$1401,MATCH($A540,'Member Census'!$A$23:$A$1401,FALSE),MATCH(E$1,'Member Census'!$B$22:$BC$22,FALSE)))="","",VLOOKUP(INDEX('Member Census'!$B$23:$BC$1401,MATCH($A540,'Member Census'!$A$23:$A$1401,FALSE),MATCH(E$1,'Member Census'!$B$22:$BC$22,FALSE)),Key!$A$2:$B$27,2,FALSE))</f>
        <v/>
      </c>
      <c r="F540" s="10" t="str">
        <f>IF(TRIM(INDEX('Member Census'!$B$23:$BC$1401,MATCH($A540,'Member Census'!$A$23:$A$1401,FALSE),MATCH(F$1,'Member Census'!$B$22:$BC$22,FALSE)))="","",TEXT(TRIM(INDEX('Member Census'!$B$23:$BC$1401,MATCH($A540,'Member Census'!$A$23:$A$1401,FALSE),MATCH(F$1,'Member Census'!$B$22:$BC$22,FALSE))),"mmddyyyy"))</f>
        <v/>
      </c>
      <c r="G540" s="7" t="str">
        <f>IF(TRIM($E540)&lt;&gt;"",IF($D540=1,IFERROR(VLOOKUP(INDEX('Member Census'!$B$23:$BC$1401,MATCH($A540,'Member Census'!$A$23:$A$1401,FALSE),MATCH(G$1,'Member Census'!$B$22:$BC$22,FALSE)),Key!$C$2:$F$29,4,FALSE),""),G539),"")</f>
        <v/>
      </c>
      <c r="H540" s="7" t="str">
        <f>IF(TRIM($E540)&lt;&gt;"",IF($D540=1,IF(TRIM(INDEX('Member Census'!$B$23:$BC$1401,MATCH($A540,'Member Census'!$A$23:$A$1401,FALSE),MATCH(H$1,'Member Census'!$B$22:$BC$22,FALSE)))="",$G540,IFERROR(VLOOKUP(INDEX('Member Census'!$B$23:$BC$1401,MATCH($A540,'Member Census'!$A$23:$A$1401,FALSE),MATCH(H$1,'Member Census'!$B$22:$BC$22,FALSE)),Key!$D$2:$F$29,3,FALSE),"")),H539),"")</f>
        <v/>
      </c>
      <c r="I540" s="7" t="str">
        <f>IF(TRIM(INDEX('Member Census'!$B$23:$BC$1401,MATCH($A540,'Member Census'!$A$23:$A$1401,FALSE),MATCH(I$1,'Member Census'!$B$22:$BC$22,FALSE)))="","",INDEX('Member Census'!$B$23:$BC$1401,MATCH($A540,'Member Census'!$A$23:$A$1401,FALSE),MATCH(I$1,'Member Census'!$B$22:$BC$22,FALSE)))</f>
        <v/>
      </c>
      <c r="J540" s="7"/>
      <c r="K540" s="7" t="str">
        <f>LEFT(TRIM(IF(TRIM(INDEX('Member Census'!$B$23:$BC$1401,MATCH($A540,'Member Census'!$A$23:$A$1401,FALSE),MATCH(K$1,'Member Census'!$B$22:$BC$22,FALSE)))="",IF(AND(TRIM($E540)&lt;&gt;"",$D540&gt;1),K539,""),INDEX('Member Census'!$B$23:$BC$1401,MATCH($A540,'Member Census'!$A$23:$A$1401,FALSE),MATCH(K$1,'Member Census'!$B$22:$BC$22,FALSE)))),5)</f>
        <v/>
      </c>
      <c r="L540" s="7" t="str">
        <f t="shared" si="35"/>
        <v/>
      </c>
      <c r="M540" s="7" t="str">
        <f>IF(TRIM($E540)&lt;&gt;"",TRIM(IF(TRIM(INDEX('Member Census'!$B$23:$BC$1401,MATCH($A540,'Member Census'!$A$23:$A$1401,FALSE),MATCH(M$1,'Member Census'!$B$22:$BC$22,FALSE)))="",IF(AND(TRIM($E540)&lt;&gt;"",$D540&gt;1),M539,"N"),INDEX('Member Census'!$B$23:$BC$1401,MATCH($A540,'Member Census'!$A$23:$A$1401,FALSE),MATCH(M$1,'Member Census'!$B$22:$BC$22,FALSE)))),"")</f>
        <v/>
      </c>
      <c r="N540" s="7"/>
      <c r="O540" s="7" t="str">
        <f>TRIM(IF(TRIM(INDEX('Member Census'!$B$23:$BC$1401,MATCH($A540,'Member Census'!$A$23:$A$1401,FALSE),MATCH(O$1,'Member Census'!$B$22:$BC$22,FALSE)))="",IF(AND(TRIM($E540)&lt;&gt;"",$D540&gt;1),O539,""),INDEX('Member Census'!$B$23:$BC$1401,MATCH($A540,'Member Census'!$A$23:$A$1401,FALSE),MATCH(O$1,'Member Census'!$B$22:$BC$22,FALSE))))</f>
        <v/>
      </c>
      <c r="P540" s="7" t="str">
        <f>TRIM(IF(TRIM(INDEX('Member Census'!$B$23:$BC$1401,MATCH($A540,'Member Census'!$A$23:$A$1401,FALSE),MATCH(P$1,'Member Census'!$B$22:$BC$22,FALSE)))="",IF(AND(TRIM($E540)&lt;&gt;"",$D540&gt;1),P539,""),INDEX('Member Census'!$B$23:$BC$1401,MATCH($A540,'Member Census'!$A$23:$A$1401,FALSE),MATCH(P$1,'Member Census'!$B$22:$BC$22,FALSE))))</f>
        <v/>
      </c>
      <c r="Q540" s="7"/>
    </row>
    <row r="541" spans="1:17" x14ac:dyDescent="0.3">
      <c r="A541" s="1">
        <f t="shared" si="33"/>
        <v>534</v>
      </c>
      <c r="B541" s="3"/>
      <c r="C541" s="7" t="str">
        <f t="shared" si="34"/>
        <v/>
      </c>
      <c r="D541" s="7" t="str">
        <f t="shared" si="32"/>
        <v/>
      </c>
      <c r="E541" s="9" t="str">
        <f>IF(TRIM(INDEX('Member Census'!$B$23:$BC$1401,MATCH($A541,'Member Census'!$A$23:$A$1401,FALSE),MATCH(E$1,'Member Census'!$B$22:$BC$22,FALSE)))="","",VLOOKUP(INDEX('Member Census'!$B$23:$BC$1401,MATCH($A541,'Member Census'!$A$23:$A$1401,FALSE),MATCH(E$1,'Member Census'!$B$22:$BC$22,FALSE)),Key!$A$2:$B$27,2,FALSE))</f>
        <v/>
      </c>
      <c r="F541" s="10" t="str">
        <f>IF(TRIM(INDEX('Member Census'!$B$23:$BC$1401,MATCH($A541,'Member Census'!$A$23:$A$1401,FALSE),MATCH(F$1,'Member Census'!$B$22:$BC$22,FALSE)))="","",TEXT(TRIM(INDEX('Member Census'!$B$23:$BC$1401,MATCH($A541,'Member Census'!$A$23:$A$1401,FALSE),MATCH(F$1,'Member Census'!$B$22:$BC$22,FALSE))),"mmddyyyy"))</f>
        <v/>
      </c>
      <c r="G541" s="7" t="str">
        <f>IF(TRIM($E541)&lt;&gt;"",IF($D541=1,IFERROR(VLOOKUP(INDEX('Member Census'!$B$23:$BC$1401,MATCH($A541,'Member Census'!$A$23:$A$1401,FALSE),MATCH(G$1,'Member Census'!$B$22:$BC$22,FALSE)),Key!$C$2:$F$29,4,FALSE),""),G540),"")</f>
        <v/>
      </c>
      <c r="H541" s="7" t="str">
        <f>IF(TRIM($E541)&lt;&gt;"",IF($D541=1,IF(TRIM(INDEX('Member Census'!$B$23:$BC$1401,MATCH($A541,'Member Census'!$A$23:$A$1401,FALSE),MATCH(H$1,'Member Census'!$B$22:$BC$22,FALSE)))="",$G541,IFERROR(VLOOKUP(INDEX('Member Census'!$B$23:$BC$1401,MATCH($A541,'Member Census'!$A$23:$A$1401,FALSE),MATCH(H$1,'Member Census'!$B$22:$BC$22,FALSE)),Key!$D$2:$F$29,3,FALSE),"")),H540),"")</f>
        <v/>
      </c>
      <c r="I541" s="7" t="str">
        <f>IF(TRIM(INDEX('Member Census'!$B$23:$BC$1401,MATCH($A541,'Member Census'!$A$23:$A$1401,FALSE),MATCH(I$1,'Member Census'!$B$22:$BC$22,FALSE)))="","",INDEX('Member Census'!$B$23:$BC$1401,MATCH($A541,'Member Census'!$A$23:$A$1401,FALSE),MATCH(I$1,'Member Census'!$B$22:$BC$22,FALSE)))</f>
        <v/>
      </c>
      <c r="J541" s="7"/>
      <c r="K541" s="7" t="str">
        <f>LEFT(TRIM(IF(TRIM(INDEX('Member Census'!$B$23:$BC$1401,MATCH($A541,'Member Census'!$A$23:$A$1401,FALSE),MATCH(K$1,'Member Census'!$B$22:$BC$22,FALSE)))="",IF(AND(TRIM($E541)&lt;&gt;"",$D541&gt;1),K540,""),INDEX('Member Census'!$B$23:$BC$1401,MATCH($A541,'Member Census'!$A$23:$A$1401,FALSE),MATCH(K$1,'Member Census'!$B$22:$BC$22,FALSE)))),5)</f>
        <v/>
      </c>
      <c r="L541" s="7" t="str">
        <f t="shared" si="35"/>
        <v/>
      </c>
      <c r="M541" s="7" t="str">
        <f>IF(TRIM($E541)&lt;&gt;"",TRIM(IF(TRIM(INDEX('Member Census'!$B$23:$BC$1401,MATCH($A541,'Member Census'!$A$23:$A$1401,FALSE),MATCH(M$1,'Member Census'!$B$22:$BC$22,FALSE)))="",IF(AND(TRIM($E541)&lt;&gt;"",$D541&gt;1),M540,"N"),INDEX('Member Census'!$B$23:$BC$1401,MATCH($A541,'Member Census'!$A$23:$A$1401,FALSE),MATCH(M$1,'Member Census'!$B$22:$BC$22,FALSE)))),"")</f>
        <v/>
      </c>
      <c r="N541" s="7"/>
      <c r="O541" s="7" t="str">
        <f>TRIM(IF(TRIM(INDEX('Member Census'!$B$23:$BC$1401,MATCH($A541,'Member Census'!$A$23:$A$1401,FALSE),MATCH(O$1,'Member Census'!$B$22:$BC$22,FALSE)))="",IF(AND(TRIM($E541)&lt;&gt;"",$D541&gt;1),O540,""),INDEX('Member Census'!$B$23:$BC$1401,MATCH($A541,'Member Census'!$A$23:$A$1401,FALSE),MATCH(O$1,'Member Census'!$B$22:$BC$22,FALSE))))</f>
        <v/>
      </c>
      <c r="P541" s="7" t="str">
        <f>TRIM(IF(TRIM(INDEX('Member Census'!$B$23:$BC$1401,MATCH($A541,'Member Census'!$A$23:$A$1401,FALSE),MATCH(P$1,'Member Census'!$B$22:$BC$22,FALSE)))="",IF(AND(TRIM($E541)&lt;&gt;"",$D541&gt;1),P540,""),INDEX('Member Census'!$B$23:$BC$1401,MATCH($A541,'Member Census'!$A$23:$A$1401,FALSE),MATCH(P$1,'Member Census'!$B$22:$BC$22,FALSE))))</f>
        <v/>
      </c>
      <c r="Q541" s="7"/>
    </row>
    <row r="542" spans="1:17" x14ac:dyDescent="0.3">
      <c r="A542" s="1">
        <f t="shared" si="33"/>
        <v>535</v>
      </c>
      <c r="B542" s="3"/>
      <c r="C542" s="7" t="str">
        <f t="shared" si="34"/>
        <v/>
      </c>
      <c r="D542" s="7" t="str">
        <f t="shared" si="32"/>
        <v/>
      </c>
      <c r="E542" s="9" t="str">
        <f>IF(TRIM(INDEX('Member Census'!$B$23:$BC$1401,MATCH($A542,'Member Census'!$A$23:$A$1401,FALSE),MATCH(E$1,'Member Census'!$B$22:$BC$22,FALSE)))="","",VLOOKUP(INDEX('Member Census'!$B$23:$BC$1401,MATCH($A542,'Member Census'!$A$23:$A$1401,FALSE),MATCH(E$1,'Member Census'!$B$22:$BC$22,FALSE)),Key!$A$2:$B$27,2,FALSE))</f>
        <v/>
      </c>
      <c r="F542" s="10" t="str">
        <f>IF(TRIM(INDEX('Member Census'!$B$23:$BC$1401,MATCH($A542,'Member Census'!$A$23:$A$1401,FALSE),MATCH(F$1,'Member Census'!$B$22:$BC$22,FALSE)))="","",TEXT(TRIM(INDEX('Member Census'!$B$23:$BC$1401,MATCH($A542,'Member Census'!$A$23:$A$1401,FALSE),MATCH(F$1,'Member Census'!$B$22:$BC$22,FALSE))),"mmddyyyy"))</f>
        <v/>
      </c>
      <c r="G542" s="7" t="str">
        <f>IF(TRIM($E542)&lt;&gt;"",IF($D542=1,IFERROR(VLOOKUP(INDEX('Member Census'!$B$23:$BC$1401,MATCH($A542,'Member Census'!$A$23:$A$1401,FALSE),MATCH(G$1,'Member Census'!$B$22:$BC$22,FALSE)),Key!$C$2:$F$29,4,FALSE),""),G541),"")</f>
        <v/>
      </c>
      <c r="H542" s="7" t="str">
        <f>IF(TRIM($E542)&lt;&gt;"",IF($D542=1,IF(TRIM(INDEX('Member Census'!$B$23:$BC$1401,MATCH($A542,'Member Census'!$A$23:$A$1401,FALSE),MATCH(H$1,'Member Census'!$B$22:$BC$22,FALSE)))="",$G542,IFERROR(VLOOKUP(INDEX('Member Census'!$B$23:$BC$1401,MATCH($A542,'Member Census'!$A$23:$A$1401,FALSE),MATCH(H$1,'Member Census'!$B$22:$BC$22,FALSE)),Key!$D$2:$F$29,3,FALSE),"")),H541),"")</f>
        <v/>
      </c>
      <c r="I542" s="7" t="str">
        <f>IF(TRIM(INDEX('Member Census'!$B$23:$BC$1401,MATCH($A542,'Member Census'!$A$23:$A$1401,FALSE),MATCH(I$1,'Member Census'!$B$22:$BC$22,FALSE)))="","",INDEX('Member Census'!$B$23:$BC$1401,MATCH($A542,'Member Census'!$A$23:$A$1401,FALSE),MATCH(I$1,'Member Census'!$B$22:$BC$22,FALSE)))</f>
        <v/>
      </c>
      <c r="J542" s="7"/>
      <c r="K542" s="7" t="str">
        <f>LEFT(TRIM(IF(TRIM(INDEX('Member Census'!$B$23:$BC$1401,MATCH($A542,'Member Census'!$A$23:$A$1401,FALSE),MATCH(K$1,'Member Census'!$B$22:$BC$22,FALSE)))="",IF(AND(TRIM($E542)&lt;&gt;"",$D542&gt;1),K541,""),INDEX('Member Census'!$B$23:$BC$1401,MATCH($A542,'Member Census'!$A$23:$A$1401,FALSE),MATCH(K$1,'Member Census'!$B$22:$BC$22,FALSE)))),5)</f>
        <v/>
      </c>
      <c r="L542" s="7" t="str">
        <f t="shared" si="35"/>
        <v/>
      </c>
      <c r="M542" s="7" t="str">
        <f>IF(TRIM($E542)&lt;&gt;"",TRIM(IF(TRIM(INDEX('Member Census'!$B$23:$BC$1401,MATCH($A542,'Member Census'!$A$23:$A$1401,FALSE),MATCH(M$1,'Member Census'!$B$22:$BC$22,FALSE)))="",IF(AND(TRIM($E542)&lt;&gt;"",$D542&gt;1),M541,"N"),INDEX('Member Census'!$B$23:$BC$1401,MATCH($A542,'Member Census'!$A$23:$A$1401,FALSE),MATCH(M$1,'Member Census'!$B$22:$BC$22,FALSE)))),"")</f>
        <v/>
      </c>
      <c r="N542" s="7"/>
      <c r="O542" s="7" t="str">
        <f>TRIM(IF(TRIM(INDEX('Member Census'!$B$23:$BC$1401,MATCH($A542,'Member Census'!$A$23:$A$1401,FALSE),MATCH(O$1,'Member Census'!$B$22:$BC$22,FALSE)))="",IF(AND(TRIM($E542)&lt;&gt;"",$D542&gt;1),O541,""),INDEX('Member Census'!$B$23:$BC$1401,MATCH($A542,'Member Census'!$A$23:$A$1401,FALSE),MATCH(O$1,'Member Census'!$B$22:$BC$22,FALSE))))</f>
        <v/>
      </c>
      <c r="P542" s="7" t="str">
        <f>TRIM(IF(TRIM(INDEX('Member Census'!$B$23:$BC$1401,MATCH($A542,'Member Census'!$A$23:$A$1401,FALSE),MATCH(P$1,'Member Census'!$B$22:$BC$22,FALSE)))="",IF(AND(TRIM($E542)&lt;&gt;"",$D542&gt;1),P541,""),INDEX('Member Census'!$B$23:$BC$1401,MATCH($A542,'Member Census'!$A$23:$A$1401,FALSE),MATCH(P$1,'Member Census'!$B$22:$BC$22,FALSE))))</f>
        <v/>
      </c>
      <c r="Q542" s="7"/>
    </row>
    <row r="543" spans="1:17" x14ac:dyDescent="0.3">
      <c r="A543" s="1">
        <f t="shared" si="33"/>
        <v>536</v>
      </c>
      <c r="B543" s="3"/>
      <c r="C543" s="7" t="str">
        <f t="shared" si="34"/>
        <v/>
      </c>
      <c r="D543" s="7" t="str">
        <f t="shared" si="32"/>
        <v/>
      </c>
      <c r="E543" s="9" t="str">
        <f>IF(TRIM(INDEX('Member Census'!$B$23:$BC$1401,MATCH($A543,'Member Census'!$A$23:$A$1401,FALSE),MATCH(E$1,'Member Census'!$B$22:$BC$22,FALSE)))="","",VLOOKUP(INDEX('Member Census'!$B$23:$BC$1401,MATCH($A543,'Member Census'!$A$23:$A$1401,FALSE),MATCH(E$1,'Member Census'!$B$22:$BC$22,FALSE)),Key!$A$2:$B$27,2,FALSE))</f>
        <v/>
      </c>
      <c r="F543" s="10" t="str">
        <f>IF(TRIM(INDEX('Member Census'!$B$23:$BC$1401,MATCH($A543,'Member Census'!$A$23:$A$1401,FALSE),MATCH(F$1,'Member Census'!$B$22:$BC$22,FALSE)))="","",TEXT(TRIM(INDEX('Member Census'!$B$23:$BC$1401,MATCH($A543,'Member Census'!$A$23:$A$1401,FALSE),MATCH(F$1,'Member Census'!$B$22:$BC$22,FALSE))),"mmddyyyy"))</f>
        <v/>
      </c>
      <c r="G543" s="7" t="str">
        <f>IF(TRIM($E543)&lt;&gt;"",IF($D543=1,IFERROR(VLOOKUP(INDEX('Member Census'!$B$23:$BC$1401,MATCH($A543,'Member Census'!$A$23:$A$1401,FALSE),MATCH(G$1,'Member Census'!$B$22:$BC$22,FALSE)),Key!$C$2:$F$29,4,FALSE),""),G542),"")</f>
        <v/>
      </c>
      <c r="H543" s="7" t="str">
        <f>IF(TRIM($E543)&lt;&gt;"",IF($D543=1,IF(TRIM(INDEX('Member Census'!$B$23:$BC$1401,MATCH($A543,'Member Census'!$A$23:$A$1401,FALSE),MATCH(H$1,'Member Census'!$B$22:$BC$22,FALSE)))="",$G543,IFERROR(VLOOKUP(INDEX('Member Census'!$B$23:$BC$1401,MATCH($A543,'Member Census'!$A$23:$A$1401,FALSE),MATCH(H$1,'Member Census'!$B$22:$BC$22,FALSE)),Key!$D$2:$F$29,3,FALSE),"")),H542),"")</f>
        <v/>
      </c>
      <c r="I543" s="7" t="str">
        <f>IF(TRIM(INDEX('Member Census'!$B$23:$BC$1401,MATCH($A543,'Member Census'!$A$23:$A$1401,FALSE),MATCH(I$1,'Member Census'!$B$22:$BC$22,FALSE)))="","",INDEX('Member Census'!$B$23:$BC$1401,MATCH($A543,'Member Census'!$A$23:$A$1401,FALSE),MATCH(I$1,'Member Census'!$B$22:$BC$22,FALSE)))</f>
        <v/>
      </c>
      <c r="J543" s="7"/>
      <c r="K543" s="7" t="str">
        <f>LEFT(TRIM(IF(TRIM(INDEX('Member Census'!$B$23:$BC$1401,MATCH($A543,'Member Census'!$A$23:$A$1401,FALSE),MATCH(K$1,'Member Census'!$B$22:$BC$22,FALSE)))="",IF(AND(TRIM($E543)&lt;&gt;"",$D543&gt;1),K542,""),INDEX('Member Census'!$B$23:$BC$1401,MATCH($A543,'Member Census'!$A$23:$A$1401,FALSE),MATCH(K$1,'Member Census'!$B$22:$BC$22,FALSE)))),5)</f>
        <v/>
      </c>
      <c r="L543" s="7" t="str">
        <f t="shared" si="35"/>
        <v/>
      </c>
      <c r="M543" s="7" t="str">
        <f>IF(TRIM($E543)&lt;&gt;"",TRIM(IF(TRIM(INDEX('Member Census'!$B$23:$BC$1401,MATCH($A543,'Member Census'!$A$23:$A$1401,FALSE),MATCH(M$1,'Member Census'!$B$22:$BC$22,FALSE)))="",IF(AND(TRIM($E543)&lt;&gt;"",$D543&gt;1),M542,"N"),INDEX('Member Census'!$B$23:$BC$1401,MATCH($A543,'Member Census'!$A$23:$A$1401,FALSE),MATCH(M$1,'Member Census'!$B$22:$BC$22,FALSE)))),"")</f>
        <v/>
      </c>
      <c r="N543" s="7"/>
      <c r="O543" s="7" t="str">
        <f>TRIM(IF(TRIM(INDEX('Member Census'!$B$23:$BC$1401,MATCH($A543,'Member Census'!$A$23:$A$1401,FALSE),MATCH(O$1,'Member Census'!$B$22:$BC$22,FALSE)))="",IF(AND(TRIM($E543)&lt;&gt;"",$D543&gt;1),O542,""),INDEX('Member Census'!$B$23:$BC$1401,MATCH($A543,'Member Census'!$A$23:$A$1401,FALSE),MATCH(O$1,'Member Census'!$B$22:$BC$22,FALSE))))</f>
        <v/>
      </c>
      <c r="P543" s="7" t="str">
        <f>TRIM(IF(TRIM(INDEX('Member Census'!$B$23:$BC$1401,MATCH($A543,'Member Census'!$A$23:$A$1401,FALSE),MATCH(P$1,'Member Census'!$B$22:$BC$22,FALSE)))="",IF(AND(TRIM($E543)&lt;&gt;"",$D543&gt;1),P542,""),INDEX('Member Census'!$B$23:$BC$1401,MATCH($A543,'Member Census'!$A$23:$A$1401,FALSE),MATCH(P$1,'Member Census'!$B$22:$BC$22,FALSE))))</f>
        <v/>
      </c>
      <c r="Q543" s="7"/>
    </row>
    <row r="544" spans="1:17" x14ac:dyDescent="0.3">
      <c r="A544" s="1">
        <f t="shared" si="33"/>
        <v>537</v>
      </c>
      <c r="B544" s="3"/>
      <c r="C544" s="7" t="str">
        <f t="shared" si="34"/>
        <v/>
      </c>
      <c r="D544" s="7" t="str">
        <f t="shared" si="32"/>
        <v/>
      </c>
      <c r="E544" s="9" t="str">
        <f>IF(TRIM(INDEX('Member Census'!$B$23:$BC$1401,MATCH($A544,'Member Census'!$A$23:$A$1401,FALSE),MATCH(E$1,'Member Census'!$B$22:$BC$22,FALSE)))="","",VLOOKUP(INDEX('Member Census'!$B$23:$BC$1401,MATCH($A544,'Member Census'!$A$23:$A$1401,FALSE),MATCH(E$1,'Member Census'!$B$22:$BC$22,FALSE)),Key!$A$2:$B$27,2,FALSE))</f>
        <v/>
      </c>
      <c r="F544" s="10" t="str">
        <f>IF(TRIM(INDEX('Member Census'!$B$23:$BC$1401,MATCH($A544,'Member Census'!$A$23:$A$1401,FALSE),MATCH(F$1,'Member Census'!$B$22:$BC$22,FALSE)))="","",TEXT(TRIM(INDEX('Member Census'!$B$23:$BC$1401,MATCH($A544,'Member Census'!$A$23:$A$1401,FALSE),MATCH(F$1,'Member Census'!$B$22:$BC$22,FALSE))),"mmddyyyy"))</f>
        <v/>
      </c>
      <c r="G544" s="7" t="str">
        <f>IF(TRIM($E544)&lt;&gt;"",IF($D544=1,IFERROR(VLOOKUP(INDEX('Member Census'!$B$23:$BC$1401,MATCH($A544,'Member Census'!$A$23:$A$1401,FALSE),MATCH(G$1,'Member Census'!$B$22:$BC$22,FALSE)),Key!$C$2:$F$29,4,FALSE),""),G543),"")</f>
        <v/>
      </c>
      <c r="H544" s="7" t="str">
        <f>IF(TRIM($E544)&lt;&gt;"",IF($D544=1,IF(TRIM(INDEX('Member Census'!$B$23:$BC$1401,MATCH($A544,'Member Census'!$A$23:$A$1401,FALSE),MATCH(H$1,'Member Census'!$B$22:$BC$22,FALSE)))="",$G544,IFERROR(VLOOKUP(INDEX('Member Census'!$B$23:$BC$1401,MATCH($A544,'Member Census'!$A$23:$A$1401,FALSE),MATCH(H$1,'Member Census'!$B$22:$BC$22,FALSE)),Key!$D$2:$F$29,3,FALSE),"")),H543),"")</f>
        <v/>
      </c>
      <c r="I544" s="7" t="str">
        <f>IF(TRIM(INDEX('Member Census'!$B$23:$BC$1401,MATCH($A544,'Member Census'!$A$23:$A$1401,FALSE),MATCH(I$1,'Member Census'!$B$22:$BC$22,FALSE)))="","",INDEX('Member Census'!$B$23:$BC$1401,MATCH($A544,'Member Census'!$A$23:$A$1401,FALSE),MATCH(I$1,'Member Census'!$B$22:$BC$22,FALSE)))</f>
        <v/>
      </c>
      <c r="J544" s="7"/>
      <c r="K544" s="7" t="str">
        <f>LEFT(TRIM(IF(TRIM(INDEX('Member Census'!$B$23:$BC$1401,MATCH($A544,'Member Census'!$A$23:$A$1401,FALSE),MATCH(K$1,'Member Census'!$B$22:$BC$22,FALSE)))="",IF(AND(TRIM($E544)&lt;&gt;"",$D544&gt;1),K543,""),INDEX('Member Census'!$B$23:$BC$1401,MATCH($A544,'Member Census'!$A$23:$A$1401,FALSE),MATCH(K$1,'Member Census'!$B$22:$BC$22,FALSE)))),5)</f>
        <v/>
      </c>
      <c r="L544" s="7" t="str">
        <f t="shared" si="35"/>
        <v/>
      </c>
      <c r="M544" s="7" t="str">
        <f>IF(TRIM($E544)&lt;&gt;"",TRIM(IF(TRIM(INDEX('Member Census'!$B$23:$BC$1401,MATCH($A544,'Member Census'!$A$23:$A$1401,FALSE),MATCH(M$1,'Member Census'!$B$22:$BC$22,FALSE)))="",IF(AND(TRIM($E544)&lt;&gt;"",$D544&gt;1),M543,"N"),INDEX('Member Census'!$B$23:$BC$1401,MATCH($A544,'Member Census'!$A$23:$A$1401,FALSE),MATCH(M$1,'Member Census'!$B$22:$BC$22,FALSE)))),"")</f>
        <v/>
      </c>
      <c r="N544" s="7"/>
      <c r="O544" s="7" t="str">
        <f>TRIM(IF(TRIM(INDEX('Member Census'!$B$23:$BC$1401,MATCH($A544,'Member Census'!$A$23:$A$1401,FALSE),MATCH(O$1,'Member Census'!$B$22:$BC$22,FALSE)))="",IF(AND(TRIM($E544)&lt;&gt;"",$D544&gt;1),O543,""),INDEX('Member Census'!$B$23:$BC$1401,MATCH($A544,'Member Census'!$A$23:$A$1401,FALSE),MATCH(O$1,'Member Census'!$B$22:$BC$22,FALSE))))</f>
        <v/>
      </c>
      <c r="P544" s="7" t="str">
        <f>TRIM(IF(TRIM(INDEX('Member Census'!$B$23:$BC$1401,MATCH($A544,'Member Census'!$A$23:$A$1401,FALSE),MATCH(P$1,'Member Census'!$B$22:$BC$22,FALSE)))="",IF(AND(TRIM($E544)&lt;&gt;"",$D544&gt;1),P543,""),INDEX('Member Census'!$B$23:$BC$1401,MATCH($A544,'Member Census'!$A$23:$A$1401,FALSE),MATCH(P$1,'Member Census'!$B$22:$BC$22,FALSE))))</f>
        <v/>
      </c>
      <c r="Q544" s="7"/>
    </row>
    <row r="545" spans="1:17" x14ac:dyDescent="0.3">
      <c r="A545" s="1">
        <f t="shared" si="33"/>
        <v>538</v>
      </c>
      <c r="B545" s="3"/>
      <c r="C545" s="7" t="str">
        <f t="shared" si="34"/>
        <v/>
      </c>
      <c r="D545" s="7" t="str">
        <f t="shared" si="32"/>
        <v/>
      </c>
      <c r="E545" s="9" t="str">
        <f>IF(TRIM(INDEX('Member Census'!$B$23:$BC$1401,MATCH($A545,'Member Census'!$A$23:$A$1401,FALSE),MATCH(E$1,'Member Census'!$B$22:$BC$22,FALSE)))="","",VLOOKUP(INDEX('Member Census'!$B$23:$BC$1401,MATCH($A545,'Member Census'!$A$23:$A$1401,FALSE),MATCH(E$1,'Member Census'!$B$22:$BC$22,FALSE)),Key!$A$2:$B$27,2,FALSE))</f>
        <v/>
      </c>
      <c r="F545" s="10" t="str">
        <f>IF(TRIM(INDEX('Member Census'!$B$23:$BC$1401,MATCH($A545,'Member Census'!$A$23:$A$1401,FALSE),MATCH(F$1,'Member Census'!$B$22:$BC$22,FALSE)))="","",TEXT(TRIM(INDEX('Member Census'!$B$23:$BC$1401,MATCH($A545,'Member Census'!$A$23:$A$1401,FALSE),MATCH(F$1,'Member Census'!$B$22:$BC$22,FALSE))),"mmddyyyy"))</f>
        <v/>
      </c>
      <c r="G545" s="7" t="str">
        <f>IF(TRIM($E545)&lt;&gt;"",IF($D545=1,IFERROR(VLOOKUP(INDEX('Member Census'!$B$23:$BC$1401,MATCH($A545,'Member Census'!$A$23:$A$1401,FALSE),MATCH(G$1,'Member Census'!$B$22:$BC$22,FALSE)),Key!$C$2:$F$29,4,FALSE),""),G544),"")</f>
        <v/>
      </c>
      <c r="H545" s="7" t="str">
        <f>IF(TRIM($E545)&lt;&gt;"",IF($D545=1,IF(TRIM(INDEX('Member Census'!$B$23:$BC$1401,MATCH($A545,'Member Census'!$A$23:$A$1401,FALSE),MATCH(H$1,'Member Census'!$B$22:$BC$22,FALSE)))="",$G545,IFERROR(VLOOKUP(INDEX('Member Census'!$B$23:$BC$1401,MATCH($A545,'Member Census'!$A$23:$A$1401,FALSE),MATCH(H$1,'Member Census'!$B$22:$BC$22,FALSE)),Key!$D$2:$F$29,3,FALSE),"")),H544),"")</f>
        <v/>
      </c>
      <c r="I545" s="7" t="str">
        <f>IF(TRIM(INDEX('Member Census'!$B$23:$BC$1401,MATCH($A545,'Member Census'!$A$23:$A$1401,FALSE),MATCH(I$1,'Member Census'!$B$22:$BC$22,FALSE)))="","",INDEX('Member Census'!$B$23:$BC$1401,MATCH($A545,'Member Census'!$A$23:$A$1401,FALSE),MATCH(I$1,'Member Census'!$B$22:$BC$22,FALSE)))</f>
        <v/>
      </c>
      <c r="J545" s="7"/>
      <c r="K545" s="7" t="str">
        <f>LEFT(TRIM(IF(TRIM(INDEX('Member Census'!$B$23:$BC$1401,MATCH($A545,'Member Census'!$A$23:$A$1401,FALSE),MATCH(K$1,'Member Census'!$B$22:$BC$22,FALSE)))="",IF(AND(TRIM($E545)&lt;&gt;"",$D545&gt;1),K544,""),INDEX('Member Census'!$B$23:$BC$1401,MATCH($A545,'Member Census'!$A$23:$A$1401,FALSE),MATCH(K$1,'Member Census'!$B$22:$BC$22,FALSE)))),5)</f>
        <v/>
      </c>
      <c r="L545" s="7" t="str">
        <f t="shared" si="35"/>
        <v/>
      </c>
      <c r="M545" s="7" t="str">
        <f>IF(TRIM($E545)&lt;&gt;"",TRIM(IF(TRIM(INDEX('Member Census'!$B$23:$BC$1401,MATCH($A545,'Member Census'!$A$23:$A$1401,FALSE),MATCH(M$1,'Member Census'!$B$22:$BC$22,FALSE)))="",IF(AND(TRIM($E545)&lt;&gt;"",$D545&gt;1),M544,"N"),INDEX('Member Census'!$B$23:$BC$1401,MATCH($A545,'Member Census'!$A$23:$A$1401,FALSE),MATCH(M$1,'Member Census'!$B$22:$BC$22,FALSE)))),"")</f>
        <v/>
      </c>
      <c r="N545" s="7"/>
      <c r="O545" s="7" t="str">
        <f>TRIM(IF(TRIM(INDEX('Member Census'!$B$23:$BC$1401,MATCH($A545,'Member Census'!$A$23:$A$1401,FALSE),MATCH(O$1,'Member Census'!$B$22:$BC$22,FALSE)))="",IF(AND(TRIM($E545)&lt;&gt;"",$D545&gt;1),O544,""),INDEX('Member Census'!$B$23:$BC$1401,MATCH($A545,'Member Census'!$A$23:$A$1401,FALSE),MATCH(O$1,'Member Census'!$B$22:$BC$22,FALSE))))</f>
        <v/>
      </c>
      <c r="P545" s="7" t="str">
        <f>TRIM(IF(TRIM(INDEX('Member Census'!$B$23:$BC$1401,MATCH($A545,'Member Census'!$A$23:$A$1401,FALSE),MATCH(P$1,'Member Census'!$B$22:$BC$22,FALSE)))="",IF(AND(TRIM($E545)&lt;&gt;"",$D545&gt;1),P544,""),INDEX('Member Census'!$B$23:$BC$1401,MATCH($A545,'Member Census'!$A$23:$A$1401,FALSE),MATCH(P$1,'Member Census'!$B$22:$BC$22,FALSE))))</f>
        <v/>
      </c>
      <c r="Q545" s="7"/>
    </row>
    <row r="546" spans="1:17" x14ac:dyDescent="0.3">
      <c r="A546" s="1">
        <f t="shared" si="33"/>
        <v>539</v>
      </c>
      <c r="B546" s="3"/>
      <c r="C546" s="7" t="str">
        <f t="shared" si="34"/>
        <v/>
      </c>
      <c r="D546" s="7" t="str">
        <f t="shared" si="32"/>
        <v/>
      </c>
      <c r="E546" s="9" t="str">
        <f>IF(TRIM(INDEX('Member Census'!$B$23:$BC$1401,MATCH($A546,'Member Census'!$A$23:$A$1401,FALSE),MATCH(E$1,'Member Census'!$B$22:$BC$22,FALSE)))="","",VLOOKUP(INDEX('Member Census'!$B$23:$BC$1401,MATCH($A546,'Member Census'!$A$23:$A$1401,FALSE),MATCH(E$1,'Member Census'!$B$22:$BC$22,FALSE)),Key!$A$2:$B$27,2,FALSE))</f>
        <v/>
      </c>
      <c r="F546" s="10" t="str">
        <f>IF(TRIM(INDEX('Member Census'!$B$23:$BC$1401,MATCH($A546,'Member Census'!$A$23:$A$1401,FALSE),MATCH(F$1,'Member Census'!$B$22:$BC$22,FALSE)))="","",TEXT(TRIM(INDEX('Member Census'!$B$23:$BC$1401,MATCH($A546,'Member Census'!$A$23:$A$1401,FALSE),MATCH(F$1,'Member Census'!$B$22:$BC$22,FALSE))),"mmddyyyy"))</f>
        <v/>
      </c>
      <c r="G546" s="7" t="str">
        <f>IF(TRIM($E546)&lt;&gt;"",IF($D546=1,IFERROR(VLOOKUP(INDEX('Member Census'!$B$23:$BC$1401,MATCH($A546,'Member Census'!$A$23:$A$1401,FALSE),MATCH(G$1,'Member Census'!$B$22:$BC$22,FALSE)),Key!$C$2:$F$29,4,FALSE),""),G545),"")</f>
        <v/>
      </c>
      <c r="H546" s="7" t="str">
        <f>IF(TRIM($E546)&lt;&gt;"",IF($D546=1,IF(TRIM(INDEX('Member Census'!$B$23:$BC$1401,MATCH($A546,'Member Census'!$A$23:$A$1401,FALSE),MATCH(H$1,'Member Census'!$B$22:$BC$22,FALSE)))="",$G546,IFERROR(VLOOKUP(INDEX('Member Census'!$B$23:$BC$1401,MATCH($A546,'Member Census'!$A$23:$A$1401,FALSE),MATCH(H$1,'Member Census'!$B$22:$BC$22,FALSE)),Key!$D$2:$F$29,3,FALSE),"")),H545),"")</f>
        <v/>
      </c>
      <c r="I546" s="7" t="str">
        <f>IF(TRIM(INDEX('Member Census'!$B$23:$BC$1401,MATCH($A546,'Member Census'!$A$23:$A$1401,FALSE),MATCH(I$1,'Member Census'!$B$22:$BC$22,FALSE)))="","",INDEX('Member Census'!$B$23:$BC$1401,MATCH($A546,'Member Census'!$A$23:$A$1401,FALSE),MATCH(I$1,'Member Census'!$B$22:$BC$22,FALSE)))</f>
        <v/>
      </c>
      <c r="J546" s="7"/>
      <c r="K546" s="7" t="str">
        <f>LEFT(TRIM(IF(TRIM(INDEX('Member Census'!$B$23:$BC$1401,MATCH($A546,'Member Census'!$A$23:$A$1401,FALSE),MATCH(K$1,'Member Census'!$B$22:$BC$22,FALSE)))="",IF(AND(TRIM($E546)&lt;&gt;"",$D546&gt;1),K545,""),INDEX('Member Census'!$B$23:$BC$1401,MATCH($A546,'Member Census'!$A$23:$A$1401,FALSE),MATCH(K$1,'Member Census'!$B$22:$BC$22,FALSE)))),5)</f>
        <v/>
      </c>
      <c r="L546" s="7" t="str">
        <f t="shared" si="35"/>
        <v/>
      </c>
      <c r="M546" s="7" t="str">
        <f>IF(TRIM($E546)&lt;&gt;"",TRIM(IF(TRIM(INDEX('Member Census'!$B$23:$BC$1401,MATCH($A546,'Member Census'!$A$23:$A$1401,FALSE),MATCH(M$1,'Member Census'!$B$22:$BC$22,FALSE)))="",IF(AND(TRIM($E546)&lt;&gt;"",$D546&gt;1),M545,"N"),INDEX('Member Census'!$B$23:$BC$1401,MATCH($A546,'Member Census'!$A$23:$A$1401,FALSE),MATCH(M$1,'Member Census'!$B$22:$BC$22,FALSE)))),"")</f>
        <v/>
      </c>
      <c r="N546" s="7"/>
      <c r="O546" s="7" t="str">
        <f>TRIM(IF(TRIM(INDEX('Member Census'!$B$23:$BC$1401,MATCH($A546,'Member Census'!$A$23:$A$1401,FALSE),MATCH(O$1,'Member Census'!$B$22:$BC$22,FALSE)))="",IF(AND(TRIM($E546)&lt;&gt;"",$D546&gt;1),O545,""),INDEX('Member Census'!$B$23:$BC$1401,MATCH($A546,'Member Census'!$A$23:$A$1401,FALSE),MATCH(O$1,'Member Census'!$B$22:$BC$22,FALSE))))</f>
        <v/>
      </c>
      <c r="P546" s="7" t="str">
        <f>TRIM(IF(TRIM(INDEX('Member Census'!$B$23:$BC$1401,MATCH($A546,'Member Census'!$A$23:$A$1401,FALSE),MATCH(P$1,'Member Census'!$B$22:$BC$22,FALSE)))="",IF(AND(TRIM($E546)&lt;&gt;"",$D546&gt;1),P545,""),INDEX('Member Census'!$B$23:$BC$1401,MATCH($A546,'Member Census'!$A$23:$A$1401,FALSE),MATCH(P$1,'Member Census'!$B$22:$BC$22,FALSE))))</f>
        <v/>
      </c>
      <c r="Q546" s="7"/>
    </row>
    <row r="547" spans="1:17" x14ac:dyDescent="0.3">
      <c r="A547" s="1">
        <f t="shared" si="33"/>
        <v>540</v>
      </c>
      <c r="B547" s="3"/>
      <c r="C547" s="7" t="str">
        <f t="shared" si="34"/>
        <v/>
      </c>
      <c r="D547" s="7" t="str">
        <f t="shared" si="32"/>
        <v/>
      </c>
      <c r="E547" s="9" t="str">
        <f>IF(TRIM(INDEX('Member Census'!$B$23:$BC$1401,MATCH($A547,'Member Census'!$A$23:$A$1401,FALSE),MATCH(E$1,'Member Census'!$B$22:$BC$22,FALSE)))="","",VLOOKUP(INDEX('Member Census'!$B$23:$BC$1401,MATCH($A547,'Member Census'!$A$23:$A$1401,FALSE),MATCH(E$1,'Member Census'!$B$22:$BC$22,FALSE)),Key!$A$2:$B$27,2,FALSE))</f>
        <v/>
      </c>
      <c r="F547" s="10" t="str">
        <f>IF(TRIM(INDEX('Member Census'!$B$23:$BC$1401,MATCH($A547,'Member Census'!$A$23:$A$1401,FALSE),MATCH(F$1,'Member Census'!$B$22:$BC$22,FALSE)))="","",TEXT(TRIM(INDEX('Member Census'!$B$23:$BC$1401,MATCH($A547,'Member Census'!$A$23:$A$1401,FALSE),MATCH(F$1,'Member Census'!$B$22:$BC$22,FALSE))),"mmddyyyy"))</f>
        <v/>
      </c>
      <c r="G547" s="7" t="str">
        <f>IF(TRIM($E547)&lt;&gt;"",IF($D547=1,IFERROR(VLOOKUP(INDEX('Member Census'!$B$23:$BC$1401,MATCH($A547,'Member Census'!$A$23:$A$1401,FALSE),MATCH(G$1,'Member Census'!$B$22:$BC$22,FALSE)),Key!$C$2:$F$29,4,FALSE),""),G546),"")</f>
        <v/>
      </c>
      <c r="H547" s="7" t="str">
        <f>IF(TRIM($E547)&lt;&gt;"",IF($D547=1,IF(TRIM(INDEX('Member Census'!$B$23:$BC$1401,MATCH($A547,'Member Census'!$A$23:$A$1401,FALSE),MATCH(H$1,'Member Census'!$B$22:$BC$22,FALSE)))="",$G547,IFERROR(VLOOKUP(INDEX('Member Census'!$B$23:$BC$1401,MATCH($A547,'Member Census'!$A$23:$A$1401,FALSE),MATCH(H$1,'Member Census'!$B$22:$BC$22,FALSE)),Key!$D$2:$F$29,3,FALSE),"")),H546),"")</f>
        <v/>
      </c>
      <c r="I547" s="7" t="str">
        <f>IF(TRIM(INDEX('Member Census'!$B$23:$BC$1401,MATCH($A547,'Member Census'!$A$23:$A$1401,FALSE),MATCH(I$1,'Member Census'!$B$22:$BC$22,FALSE)))="","",INDEX('Member Census'!$B$23:$BC$1401,MATCH($A547,'Member Census'!$A$23:$A$1401,FALSE),MATCH(I$1,'Member Census'!$B$22:$BC$22,FALSE)))</f>
        <v/>
      </c>
      <c r="J547" s="7"/>
      <c r="K547" s="7" t="str">
        <f>LEFT(TRIM(IF(TRIM(INDEX('Member Census'!$B$23:$BC$1401,MATCH($A547,'Member Census'!$A$23:$A$1401,FALSE),MATCH(K$1,'Member Census'!$B$22:$BC$22,FALSE)))="",IF(AND(TRIM($E547)&lt;&gt;"",$D547&gt;1),K546,""),INDEX('Member Census'!$B$23:$BC$1401,MATCH($A547,'Member Census'!$A$23:$A$1401,FALSE),MATCH(K$1,'Member Census'!$B$22:$BC$22,FALSE)))),5)</f>
        <v/>
      </c>
      <c r="L547" s="7" t="str">
        <f t="shared" si="35"/>
        <v/>
      </c>
      <c r="M547" s="7" t="str">
        <f>IF(TRIM($E547)&lt;&gt;"",TRIM(IF(TRIM(INDEX('Member Census'!$B$23:$BC$1401,MATCH($A547,'Member Census'!$A$23:$A$1401,FALSE),MATCH(M$1,'Member Census'!$B$22:$BC$22,FALSE)))="",IF(AND(TRIM($E547)&lt;&gt;"",$D547&gt;1),M546,"N"),INDEX('Member Census'!$B$23:$BC$1401,MATCH($A547,'Member Census'!$A$23:$A$1401,FALSE),MATCH(M$1,'Member Census'!$B$22:$BC$22,FALSE)))),"")</f>
        <v/>
      </c>
      <c r="N547" s="7"/>
      <c r="O547" s="7" t="str">
        <f>TRIM(IF(TRIM(INDEX('Member Census'!$B$23:$BC$1401,MATCH($A547,'Member Census'!$A$23:$A$1401,FALSE),MATCH(O$1,'Member Census'!$B$22:$BC$22,FALSE)))="",IF(AND(TRIM($E547)&lt;&gt;"",$D547&gt;1),O546,""),INDEX('Member Census'!$B$23:$BC$1401,MATCH($A547,'Member Census'!$A$23:$A$1401,FALSE),MATCH(O$1,'Member Census'!$B$22:$BC$22,FALSE))))</f>
        <v/>
      </c>
      <c r="P547" s="7" t="str">
        <f>TRIM(IF(TRIM(INDEX('Member Census'!$B$23:$BC$1401,MATCH($A547,'Member Census'!$A$23:$A$1401,FALSE),MATCH(P$1,'Member Census'!$B$22:$BC$22,FALSE)))="",IF(AND(TRIM($E547)&lt;&gt;"",$D547&gt;1),P546,""),INDEX('Member Census'!$B$23:$BC$1401,MATCH($A547,'Member Census'!$A$23:$A$1401,FALSE),MATCH(P$1,'Member Census'!$B$22:$BC$22,FALSE))))</f>
        <v/>
      </c>
      <c r="Q547" s="7"/>
    </row>
    <row r="548" spans="1:17" x14ac:dyDescent="0.3">
      <c r="A548" s="1">
        <f t="shared" si="33"/>
        <v>541</v>
      </c>
      <c r="B548" s="3"/>
      <c r="C548" s="7" t="str">
        <f t="shared" si="34"/>
        <v/>
      </c>
      <c r="D548" s="7" t="str">
        <f t="shared" si="32"/>
        <v/>
      </c>
      <c r="E548" s="9" t="str">
        <f>IF(TRIM(INDEX('Member Census'!$B$23:$BC$1401,MATCH($A548,'Member Census'!$A$23:$A$1401,FALSE),MATCH(E$1,'Member Census'!$B$22:$BC$22,FALSE)))="","",VLOOKUP(INDEX('Member Census'!$B$23:$BC$1401,MATCH($A548,'Member Census'!$A$23:$A$1401,FALSE),MATCH(E$1,'Member Census'!$B$22:$BC$22,FALSE)),Key!$A$2:$B$27,2,FALSE))</f>
        <v/>
      </c>
      <c r="F548" s="10" t="str">
        <f>IF(TRIM(INDEX('Member Census'!$B$23:$BC$1401,MATCH($A548,'Member Census'!$A$23:$A$1401,FALSE),MATCH(F$1,'Member Census'!$B$22:$BC$22,FALSE)))="","",TEXT(TRIM(INDEX('Member Census'!$B$23:$BC$1401,MATCH($A548,'Member Census'!$A$23:$A$1401,FALSE),MATCH(F$1,'Member Census'!$B$22:$BC$22,FALSE))),"mmddyyyy"))</f>
        <v/>
      </c>
      <c r="G548" s="7" t="str">
        <f>IF(TRIM($E548)&lt;&gt;"",IF($D548=1,IFERROR(VLOOKUP(INDEX('Member Census'!$B$23:$BC$1401,MATCH($A548,'Member Census'!$A$23:$A$1401,FALSE),MATCH(G$1,'Member Census'!$B$22:$BC$22,FALSE)),Key!$C$2:$F$29,4,FALSE),""),G547),"")</f>
        <v/>
      </c>
      <c r="H548" s="7" t="str">
        <f>IF(TRIM($E548)&lt;&gt;"",IF($D548=1,IF(TRIM(INDEX('Member Census'!$B$23:$BC$1401,MATCH($A548,'Member Census'!$A$23:$A$1401,FALSE),MATCH(H$1,'Member Census'!$B$22:$BC$22,FALSE)))="",$G548,IFERROR(VLOOKUP(INDEX('Member Census'!$B$23:$BC$1401,MATCH($A548,'Member Census'!$A$23:$A$1401,FALSE),MATCH(H$1,'Member Census'!$B$22:$BC$22,FALSE)),Key!$D$2:$F$29,3,FALSE),"")),H547),"")</f>
        <v/>
      </c>
      <c r="I548" s="7" t="str">
        <f>IF(TRIM(INDEX('Member Census'!$B$23:$BC$1401,MATCH($A548,'Member Census'!$A$23:$A$1401,FALSE),MATCH(I$1,'Member Census'!$B$22:$BC$22,FALSE)))="","",INDEX('Member Census'!$B$23:$BC$1401,MATCH($A548,'Member Census'!$A$23:$A$1401,FALSE),MATCH(I$1,'Member Census'!$B$22:$BC$22,FALSE)))</f>
        <v/>
      </c>
      <c r="J548" s="7"/>
      <c r="K548" s="7" t="str">
        <f>LEFT(TRIM(IF(TRIM(INDEX('Member Census'!$B$23:$BC$1401,MATCH($A548,'Member Census'!$A$23:$A$1401,FALSE),MATCH(K$1,'Member Census'!$B$22:$BC$22,FALSE)))="",IF(AND(TRIM($E548)&lt;&gt;"",$D548&gt;1),K547,""),INDEX('Member Census'!$B$23:$BC$1401,MATCH($A548,'Member Census'!$A$23:$A$1401,FALSE),MATCH(K$1,'Member Census'!$B$22:$BC$22,FALSE)))),5)</f>
        <v/>
      </c>
      <c r="L548" s="7" t="str">
        <f t="shared" si="35"/>
        <v/>
      </c>
      <c r="M548" s="7" t="str">
        <f>IF(TRIM($E548)&lt;&gt;"",TRIM(IF(TRIM(INDEX('Member Census'!$B$23:$BC$1401,MATCH($A548,'Member Census'!$A$23:$A$1401,FALSE),MATCH(M$1,'Member Census'!$B$22:$BC$22,FALSE)))="",IF(AND(TRIM($E548)&lt;&gt;"",$D548&gt;1),M547,"N"),INDEX('Member Census'!$B$23:$BC$1401,MATCH($A548,'Member Census'!$A$23:$A$1401,FALSE),MATCH(M$1,'Member Census'!$B$22:$BC$22,FALSE)))),"")</f>
        <v/>
      </c>
      <c r="N548" s="7"/>
      <c r="O548" s="7" t="str">
        <f>TRIM(IF(TRIM(INDEX('Member Census'!$B$23:$BC$1401,MATCH($A548,'Member Census'!$A$23:$A$1401,FALSE),MATCH(O$1,'Member Census'!$B$22:$BC$22,FALSE)))="",IF(AND(TRIM($E548)&lt;&gt;"",$D548&gt;1),O547,""),INDEX('Member Census'!$B$23:$BC$1401,MATCH($A548,'Member Census'!$A$23:$A$1401,FALSE),MATCH(O$1,'Member Census'!$B$22:$BC$22,FALSE))))</f>
        <v/>
      </c>
      <c r="P548" s="7" t="str">
        <f>TRIM(IF(TRIM(INDEX('Member Census'!$B$23:$BC$1401,MATCH($A548,'Member Census'!$A$23:$A$1401,FALSE),MATCH(P$1,'Member Census'!$B$22:$BC$22,FALSE)))="",IF(AND(TRIM($E548)&lt;&gt;"",$D548&gt;1),P547,""),INDEX('Member Census'!$B$23:$BC$1401,MATCH($A548,'Member Census'!$A$23:$A$1401,FALSE),MATCH(P$1,'Member Census'!$B$22:$BC$22,FALSE))))</f>
        <v/>
      </c>
      <c r="Q548" s="7"/>
    </row>
    <row r="549" spans="1:17" x14ac:dyDescent="0.3">
      <c r="A549" s="1">
        <f t="shared" si="33"/>
        <v>542</v>
      </c>
      <c r="B549" s="3"/>
      <c r="C549" s="7" t="str">
        <f t="shared" si="34"/>
        <v/>
      </c>
      <c r="D549" s="7" t="str">
        <f t="shared" si="32"/>
        <v/>
      </c>
      <c r="E549" s="9" t="str">
        <f>IF(TRIM(INDEX('Member Census'!$B$23:$BC$1401,MATCH($A549,'Member Census'!$A$23:$A$1401,FALSE),MATCH(E$1,'Member Census'!$B$22:$BC$22,FALSE)))="","",VLOOKUP(INDEX('Member Census'!$B$23:$BC$1401,MATCH($A549,'Member Census'!$A$23:$A$1401,FALSE),MATCH(E$1,'Member Census'!$B$22:$BC$22,FALSE)),Key!$A$2:$B$27,2,FALSE))</f>
        <v/>
      </c>
      <c r="F549" s="10" t="str">
        <f>IF(TRIM(INDEX('Member Census'!$B$23:$BC$1401,MATCH($A549,'Member Census'!$A$23:$A$1401,FALSE),MATCH(F$1,'Member Census'!$B$22:$BC$22,FALSE)))="","",TEXT(TRIM(INDEX('Member Census'!$B$23:$BC$1401,MATCH($A549,'Member Census'!$A$23:$A$1401,FALSE),MATCH(F$1,'Member Census'!$B$22:$BC$22,FALSE))),"mmddyyyy"))</f>
        <v/>
      </c>
      <c r="G549" s="7" t="str">
        <f>IF(TRIM($E549)&lt;&gt;"",IF($D549=1,IFERROR(VLOOKUP(INDEX('Member Census'!$B$23:$BC$1401,MATCH($A549,'Member Census'!$A$23:$A$1401,FALSE),MATCH(G$1,'Member Census'!$B$22:$BC$22,FALSE)),Key!$C$2:$F$29,4,FALSE),""),G548),"")</f>
        <v/>
      </c>
      <c r="H549" s="7" t="str">
        <f>IF(TRIM($E549)&lt;&gt;"",IF($D549=1,IF(TRIM(INDEX('Member Census'!$B$23:$BC$1401,MATCH($A549,'Member Census'!$A$23:$A$1401,FALSE),MATCH(H$1,'Member Census'!$B$22:$BC$22,FALSE)))="",$G549,IFERROR(VLOOKUP(INDEX('Member Census'!$B$23:$BC$1401,MATCH($A549,'Member Census'!$A$23:$A$1401,FALSE),MATCH(H$1,'Member Census'!$B$22:$BC$22,FALSE)),Key!$D$2:$F$29,3,FALSE),"")),H548),"")</f>
        <v/>
      </c>
      <c r="I549" s="7" t="str">
        <f>IF(TRIM(INDEX('Member Census'!$B$23:$BC$1401,MATCH($A549,'Member Census'!$A$23:$A$1401,FALSE),MATCH(I$1,'Member Census'!$B$22:$BC$22,FALSE)))="","",INDEX('Member Census'!$B$23:$BC$1401,MATCH($A549,'Member Census'!$A$23:$A$1401,FALSE),MATCH(I$1,'Member Census'!$B$22:$BC$22,FALSE)))</f>
        <v/>
      </c>
      <c r="J549" s="7"/>
      <c r="K549" s="7" t="str">
        <f>LEFT(TRIM(IF(TRIM(INDEX('Member Census'!$B$23:$BC$1401,MATCH($A549,'Member Census'!$A$23:$A$1401,FALSE),MATCH(K$1,'Member Census'!$B$22:$BC$22,FALSE)))="",IF(AND(TRIM($E549)&lt;&gt;"",$D549&gt;1),K548,""),INDEX('Member Census'!$B$23:$BC$1401,MATCH($A549,'Member Census'!$A$23:$A$1401,FALSE),MATCH(K$1,'Member Census'!$B$22:$BC$22,FALSE)))),5)</f>
        <v/>
      </c>
      <c r="L549" s="7" t="str">
        <f t="shared" si="35"/>
        <v/>
      </c>
      <c r="M549" s="7" t="str">
        <f>IF(TRIM($E549)&lt;&gt;"",TRIM(IF(TRIM(INDEX('Member Census'!$B$23:$BC$1401,MATCH($A549,'Member Census'!$A$23:$A$1401,FALSE),MATCH(M$1,'Member Census'!$B$22:$BC$22,FALSE)))="",IF(AND(TRIM($E549)&lt;&gt;"",$D549&gt;1),M548,"N"),INDEX('Member Census'!$B$23:$BC$1401,MATCH($A549,'Member Census'!$A$23:$A$1401,FALSE),MATCH(M$1,'Member Census'!$B$22:$BC$22,FALSE)))),"")</f>
        <v/>
      </c>
      <c r="N549" s="7"/>
      <c r="O549" s="7" t="str">
        <f>TRIM(IF(TRIM(INDEX('Member Census'!$B$23:$BC$1401,MATCH($A549,'Member Census'!$A$23:$A$1401,FALSE),MATCH(O$1,'Member Census'!$B$22:$BC$22,FALSE)))="",IF(AND(TRIM($E549)&lt;&gt;"",$D549&gt;1),O548,""),INDEX('Member Census'!$B$23:$BC$1401,MATCH($A549,'Member Census'!$A$23:$A$1401,FALSE),MATCH(O$1,'Member Census'!$B$22:$BC$22,FALSE))))</f>
        <v/>
      </c>
      <c r="P549" s="7" t="str">
        <f>TRIM(IF(TRIM(INDEX('Member Census'!$B$23:$BC$1401,MATCH($A549,'Member Census'!$A$23:$A$1401,FALSE),MATCH(P$1,'Member Census'!$B$22:$BC$22,FALSE)))="",IF(AND(TRIM($E549)&lt;&gt;"",$D549&gt;1),P548,""),INDEX('Member Census'!$B$23:$BC$1401,MATCH($A549,'Member Census'!$A$23:$A$1401,FALSE),MATCH(P$1,'Member Census'!$B$22:$BC$22,FALSE))))</f>
        <v/>
      </c>
      <c r="Q549" s="7"/>
    </row>
    <row r="550" spans="1:17" x14ac:dyDescent="0.3">
      <c r="A550" s="1">
        <f t="shared" si="33"/>
        <v>543</v>
      </c>
      <c r="B550" s="3"/>
      <c r="C550" s="7" t="str">
        <f t="shared" si="34"/>
        <v/>
      </c>
      <c r="D550" s="7" t="str">
        <f t="shared" si="32"/>
        <v/>
      </c>
      <c r="E550" s="9" t="str">
        <f>IF(TRIM(INDEX('Member Census'!$B$23:$BC$1401,MATCH($A550,'Member Census'!$A$23:$A$1401,FALSE),MATCH(E$1,'Member Census'!$B$22:$BC$22,FALSE)))="","",VLOOKUP(INDEX('Member Census'!$B$23:$BC$1401,MATCH($A550,'Member Census'!$A$23:$A$1401,FALSE),MATCH(E$1,'Member Census'!$B$22:$BC$22,FALSE)),Key!$A$2:$B$27,2,FALSE))</f>
        <v/>
      </c>
      <c r="F550" s="10" t="str">
        <f>IF(TRIM(INDEX('Member Census'!$B$23:$BC$1401,MATCH($A550,'Member Census'!$A$23:$A$1401,FALSE),MATCH(F$1,'Member Census'!$B$22:$BC$22,FALSE)))="","",TEXT(TRIM(INDEX('Member Census'!$B$23:$BC$1401,MATCH($A550,'Member Census'!$A$23:$A$1401,FALSE),MATCH(F$1,'Member Census'!$B$22:$BC$22,FALSE))),"mmddyyyy"))</f>
        <v/>
      </c>
      <c r="G550" s="7" t="str">
        <f>IF(TRIM($E550)&lt;&gt;"",IF($D550=1,IFERROR(VLOOKUP(INDEX('Member Census'!$B$23:$BC$1401,MATCH($A550,'Member Census'!$A$23:$A$1401,FALSE),MATCH(G$1,'Member Census'!$B$22:$BC$22,FALSE)),Key!$C$2:$F$29,4,FALSE),""),G549),"")</f>
        <v/>
      </c>
      <c r="H550" s="7" t="str">
        <f>IF(TRIM($E550)&lt;&gt;"",IF($D550=1,IF(TRIM(INDEX('Member Census'!$B$23:$BC$1401,MATCH($A550,'Member Census'!$A$23:$A$1401,FALSE),MATCH(H$1,'Member Census'!$B$22:$BC$22,FALSE)))="",$G550,IFERROR(VLOOKUP(INDEX('Member Census'!$B$23:$BC$1401,MATCH($A550,'Member Census'!$A$23:$A$1401,FALSE),MATCH(H$1,'Member Census'!$B$22:$BC$22,FALSE)),Key!$D$2:$F$29,3,FALSE),"")),H549),"")</f>
        <v/>
      </c>
      <c r="I550" s="7" t="str">
        <f>IF(TRIM(INDEX('Member Census'!$B$23:$BC$1401,MATCH($A550,'Member Census'!$A$23:$A$1401,FALSE),MATCH(I$1,'Member Census'!$B$22:$BC$22,FALSE)))="","",INDEX('Member Census'!$B$23:$BC$1401,MATCH($A550,'Member Census'!$A$23:$A$1401,FALSE),MATCH(I$1,'Member Census'!$B$22:$BC$22,FALSE)))</f>
        <v/>
      </c>
      <c r="J550" s="7"/>
      <c r="K550" s="7" t="str">
        <f>LEFT(TRIM(IF(TRIM(INDEX('Member Census'!$B$23:$BC$1401,MATCH($A550,'Member Census'!$A$23:$A$1401,FALSE),MATCH(K$1,'Member Census'!$B$22:$BC$22,FALSE)))="",IF(AND(TRIM($E550)&lt;&gt;"",$D550&gt;1),K549,""),INDEX('Member Census'!$B$23:$BC$1401,MATCH($A550,'Member Census'!$A$23:$A$1401,FALSE),MATCH(K$1,'Member Census'!$B$22:$BC$22,FALSE)))),5)</f>
        <v/>
      </c>
      <c r="L550" s="7" t="str">
        <f t="shared" si="35"/>
        <v/>
      </c>
      <c r="M550" s="7" t="str">
        <f>IF(TRIM($E550)&lt;&gt;"",TRIM(IF(TRIM(INDEX('Member Census'!$B$23:$BC$1401,MATCH($A550,'Member Census'!$A$23:$A$1401,FALSE),MATCH(M$1,'Member Census'!$B$22:$BC$22,FALSE)))="",IF(AND(TRIM($E550)&lt;&gt;"",$D550&gt;1),M549,"N"),INDEX('Member Census'!$B$23:$BC$1401,MATCH($A550,'Member Census'!$A$23:$A$1401,FALSE),MATCH(M$1,'Member Census'!$B$22:$BC$22,FALSE)))),"")</f>
        <v/>
      </c>
      <c r="N550" s="7"/>
      <c r="O550" s="7" t="str">
        <f>TRIM(IF(TRIM(INDEX('Member Census'!$B$23:$BC$1401,MATCH($A550,'Member Census'!$A$23:$A$1401,FALSE),MATCH(O$1,'Member Census'!$B$22:$BC$22,FALSE)))="",IF(AND(TRIM($E550)&lt;&gt;"",$D550&gt;1),O549,""),INDEX('Member Census'!$B$23:$BC$1401,MATCH($A550,'Member Census'!$A$23:$A$1401,FALSE),MATCH(O$1,'Member Census'!$B$22:$BC$22,FALSE))))</f>
        <v/>
      </c>
      <c r="P550" s="7" t="str">
        <f>TRIM(IF(TRIM(INDEX('Member Census'!$B$23:$BC$1401,MATCH($A550,'Member Census'!$A$23:$A$1401,FALSE),MATCH(P$1,'Member Census'!$B$22:$BC$22,FALSE)))="",IF(AND(TRIM($E550)&lt;&gt;"",$D550&gt;1),P549,""),INDEX('Member Census'!$B$23:$BC$1401,MATCH($A550,'Member Census'!$A$23:$A$1401,FALSE),MATCH(P$1,'Member Census'!$B$22:$BC$22,FALSE))))</f>
        <v/>
      </c>
      <c r="Q550" s="7"/>
    </row>
    <row r="551" spans="1:17" x14ac:dyDescent="0.3">
      <c r="A551" s="1">
        <f t="shared" si="33"/>
        <v>544</v>
      </c>
      <c r="B551" s="3"/>
      <c r="C551" s="7" t="str">
        <f t="shared" si="34"/>
        <v/>
      </c>
      <c r="D551" s="7" t="str">
        <f t="shared" si="32"/>
        <v/>
      </c>
      <c r="E551" s="9" t="str">
        <f>IF(TRIM(INDEX('Member Census'!$B$23:$BC$1401,MATCH($A551,'Member Census'!$A$23:$A$1401,FALSE),MATCH(E$1,'Member Census'!$B$22:$BC$22,FALSE)))="","",VLOOKUP(INDEX('Member Census'!$B$23:$BC$1401,MATCH($A551,'Member Census'!$A$23:$A$1401,FALSE),MATCH(E$1,'Member Census'!$B$22:$BC$22,FALSE)),Key!$A$2:$B$27,2,FALSE))</f>
        <v/>
      </c>
      <c r="F551" s="10" t="str">
        <f>IF(TRIM(INDEX('Member Census'!$B$23:$BC$1401,MATCH($A551,'Member Census'!$A$23:$A$1401,FALSE),MATCH(F$1,'Member Census'!$B$22:$BC$22,FALSE)))="","",TEXT(TRIM(INDEX('Member Census'!$B$23:$BC$1401,MATCH($A551,'Member Census'!$A$23:$A$1401,FALSE),MATCH(F$1,'Member Census'!$B$22:$BC$22,FALSE))),"mmddyyyy"))</f>
        <v/>
      </c>
      <c r="G551" s="7" t="str">
        <f>IF(TRIM($E551)&lt;&gt;"",IF($D551=1,IFERROR(VLOOKUP(INDEX('Member Census'!$B$23:$BC$1401,MATCH($A551,'Member Census'!$A$23:$A$1401,FALSE),MATCH(G$1,'Member Census'!$B$22:$BC$22,FALSE)),Key!$C$2:$F$29,4,FALSE),""),G550),"")</f>
        <v/>
      </c>
      <c r="H551" s="7" t="str">
        <f>IF(TRIM($E551)&lt;&gt;"",IF($D551=1,IF(TRIM(INDEX('Member Census'!$B$23:$BC$1401,MATCH($A551,'Member Census'!$A$23:$A$1401,FALSE),MATCH(H$1,'Member Census'!$B$22:$BC$22,FALSE)))="",$G551,IFERROR(VLOOKUP(INDEX('Member Census'!$B$23:$BC$1401,MATCH($A551,'Member Census'!$A$23:$A$1401,FALSE),MATCH(H$1,'Member Census'!$B$22:$BC$22,FALSE)),Key!$D$2:$F$29,3,FALSE),"")),H550),"")</f>
        <v/>
      </c>
      <c r="I551" s="7" t="str">
        <f>IF(TRIM(INDEX('Member Census'!$B$23:$BC$1401,MATCH($A551,'Member Census'!$A$23:$A$1401,FALSE),MATCH(I$1,'Member Census'!$B$22:$BC$22,FALSE)))="","",INDEX('Member Census'!$B$23:$BC$1401,MATCH($A551,'Member Census'!$A$23:$A$1401,FALSE),MATCH(I$1,'Member Census'!$B$22:$BC$22,FALSE)))</f>
        <v/>
      </c>
      <c r="J551" s="7"/>
      <c r="K551" s="7" t="str">
        <f>LEFT(TRIM(IF(TRIM(INDEX('Member Census'!$B$23:$BC$1401,MATCH($A551,'Member Census'!$A$23:$A$1401,FALSE),MATCH(K$1,'Member Census'!$B$22:$BC$22,FALSE)))="",IF(AND(TRIM($E551)&lt;&gt;"",$D551&gt;1),K550,""),INDEX('Member Census'!$B$23:$BC$1401,MATCH($A551,'Member Census'!$A$23:$A$1401,FALSE),MATCH(K$1,'Member Census'!$B$22:$BC$22,FALSE)))),5)</f>
        <v/>
      </c>
      <c r="L551" s="7" t="str">
        <f t="shared" si="35"/>
        <v/>
      </c>
      <c r="M551" s="7" t="str">
        <f>IF(TRIM($E551)&lt;&gt;"",TRIM(IF(TRIM(INDEX('Member Census'!$B$23:$BC$1401,MATCH($A551,'Member Census'!$A$23:$A$1401,FALSE),MATCH(M$1,'Member Census'!$B$22:$BC$22,FALSE)))="",IF(AND(TRIM($E551)&lt;&gt;"",$D551&gt;1),M550,"N"),INDEX('Member Census'!$B$23:$BC$1401,MATCH($A551,'Member Census'!$A$23:$A$1401,FALSE),MATCH(M$1,'Member Census'!$B$22:$BC$22,FALSE)))),"")</f>
        <v/>
      </c>
      <c r="N551" s="7"/>
      <c r="O551" s="7" t="str">
        <f>TRIM(IF(TRIM(INDEX('Member Census'!$B$23:$BC$1401,MATCH($A551,'Member Census'!$A$23:$A$1401,FALSE),MATCH(O$1,'Member Census'!$B$22:$BC$22,FALSE)))="",IF(AND(TRIM($E551)&lt;&gt;"",$D551&gt;1),O550,""),INDEX('Member Census'!$B$23:$BC$1401,MATCH($A551,'Member Census'!$A$23:$A$1401,FALSE),MATCH(O$1,'Member Census'!$B$22:$BC$22,FALSE))))</f>
        <v/>
      </c>
      <c r="P551" s="7" t="str">
        <f>TRIM(IF(TRIM(INDEX('Member Census'!$B$23:$BC$1401,MATCH($A551,'Member Census'!$A$23:$A$1401,FALSE),MATCH(P$1,'Member Census'!$B$22:$BC$22,FALSE)))="",IF(AND(TRIM($E551)&lt;&gt;"",$D551&gt;1),P550,""),INDEX('Member Census'!$B$23:$BC$1401,MATCH($A551,'Member Census'!$A$23:$A$1401,FALSE),MATCH(P$1,'Member Census'!$B$22:$BC$22,FALSE))))</f>
        <v/>
      </c>
      <c r="Q551" s="7"/>
    </row>
    <row r="552" spans="1:17" x14ac:dyDescent="0.3">
      <c r="A552" s="1">
        <f t="shared" si="33"/>
        <v>545</v>
      </c>
      <c r="B552" s="3"/>
      <c r="C552" s="7" t="str">
        <f t="shared" si="34"/>
        <v/>
      </c>
      <c r="D552" s="7" t="str">
        <f t="shared" si="32"/>
        <v/>
      </c>
      <c r="E552" s="9" t="str">
        <f>IF(TRIM(INDEX('Member Census'!$B$23:$BC$1401,MATCH($A552,'Member Census'!$A$23:$A$1401,FALSE),MATCH(E$1,'Member Census'!$B$22:$BC$22,FALSE)))="","",VLOOKUP(INDEX('Member Census'!$B$23:$BC$1401,MATCH($A552,'Member Census'!$A$23:$A$1401,FALSE),MATCH(E$1,'Member Census'!$B$22:$BC$22,FALSE)),Key!$A$2:$B$27,2,FALSE))</f>
        <v/>
      </c>
      <c r="F552" s="10" t="str">
        <f>IF(TRIM(INDEX('Member Census'!$B$23:$BC$1401,MATCH($A552,'Member Census'!$A$23:$A$1401,FALSE),MATCH(F$1,'Member Census'!$B$22:$BC$22,FALSE)))="","",TEXT(TRIM(INDEX('Member Census'!$B$23:$BC$1401,MATCH($A552,'Member Census'!$A$23:$A$1401,FALSE),MATCH(F$1,'Member Census'!$B$22:$BC$22,FALSE))),"mmddyyyy"))</f>
        <v/>
      </c>
      <c r="G552" s="7" t="str">
        <f>IF(TRIM($E552)&lt;&gt;"",IF($D552=1,IFERROR(VLOOKUP(INDEX('Member Census'!$B$23:$BC$1401,MATCH($A552,'Member Census'!$A$23:$A$1401,FALSE),MATCH(G$1,'Member Census'!$B$22:$BC$22,FALSE)),Key!$C$2:$F$29,4,FALSE),""),G551),"")</f>
        <v/>
      </c>
      <c r="H552" s="7" t="str">
        <f>IF(TRIM($E552)&lt;&gt;"",IF($D552=1,IF(TRIM(INDEX('Member Census'!$B$23:$BC$1401,MATCH($A552,'Member Census'!$A$23:$A$1401,FALSE),MATCH(H$1,'Member Census'!$B$22:$BC$22,FALSE)))="",$G552,IFERROR(VLOOKUP(INDEX('Member Census'!$B$23:$BC$1401,MATCH($A552,'Member Census'!$A$23:$A$1401,FALSE),MATCH(H$1,'Member Census'!$B$22:$BC$22,FALSE)),Key!$D$2:$F$29,3,FALSE),"")),H551),"")</f>
        <v/>
      </c>
      <c r="I552" s="7" t="str">
        <f>IF(TRIM(INDEX('Member Census'!$B$23:$BC$1401,MATCH($A552,'Member Census'!$A$23:$A$1401,FALSE),MATCH(I$1,'Member Census'!$B$22:$BC$22,FALSE)))="","",INDEX('Member Census'!$B$23:$BC$1401,MATCH($A552,'Member Census'!$A$23:$A$1401,FALSE),MATCH(I$1,'Member Census'!$B$22:$BC$22,FALSE)))</f>
        <v/>
      </c>
      <c r="J552" s="7"/>
      <c r="K552" s="7" t="str">
        <f>LEFT(TRIM(IF(TRIM(INDEX('Member Census'!$B$23:$BC$1401,MATCH($A552,'Member Census'!$A$23:$A$1401,FALSE),MATCH(K$1,'Member Census'!$B$22:$BC$22,FALSE)))="",IF(AND(TRIM($E552)&lt;&gt;"",$D552&gt;1),K551,""),INDEX('Member Census'!$B$23:$BC$1401,MATCH($A552,'Member Census'!$A$23:$A$1401,FALSE),MATCH(K$1,'Member Census'!$B$22:$BC$22,FALSE)))),5)</f>
        <v/>
      </c>
      <c r="L552" s="7" t="str">
        <f t="shared" si="35"/>
        <v/>
      </c>
      <c r="M552" s="7" t="str">
        <f>IF(TRIM($E552)&lt;&gt;"",TRIM(IF(TRIM(INDEX('Member Census'!$B$23:$BC$1401,MATCH($A552,'Member Census'!$A$23:$A$1401,FALSE),MATCH(M$1,'Member Census'!$B$22:$BC$22,FALSE)))="",IF(AND(TRIM($E552)&lt;&gt;"",$D552&gt;1),M551,"N"),INDEX('Member Census'!$B$23:$BC$1401,MATCH($A552,'Member Census'!$A$23:$A$1401,FALSE),MATCH(M$1,'Member Census'!$B$22:$BC$22,FALSE)))),"")</f>
        <v/>
      </c>
      <c r="N552" s="7"/>
      <c r="O552" s="7" t="str">
        <f>TRIM(IF(TRIM(INDEX('Member Census'!$B$23:$BC$1401,MATCH($A552,'Member Census'!$A$23:$A$1401,FALSE),MATCH(O$1,'Member Census'!$B$22:$BC$22,FALSE)))="",IF(AND(TRIM($E552)&lt;&gt;"",$D552&gt;1),O551,""),INDEX('Member Census'!$B$23:$BC$1401,MATCH($A552,'Member Census'!$A$23:$A$1401,FALSE),MATCH(O$1,'Member Census'!$B$22:$BC$22,FALSE))))</f>
        <v/>
      </c>
      <c r="P552" s="7" t="str">
        <f>TRIM(IF(TRIM(INDEX('Member Census'!$B$23:$BC$1401,MATCH($A552,'Member Census'!$A$23:$A$1401,FALSE),MATCH(P$1,'Member Census'!$B$22:$BC$22,FALSE)))="",IF(AND(TRIM($E552)&lt;&gt;"",$D552&gt;1),P551,""),INDEX('Member Census'!$B$23:$BC$1401,MATCH($A552,'Member Census'!$A$23:$A$1401,FALSE),MATCH(P$1,'Member Census'!$B$22:$BC$22,FALSE))))</f>
        <v/>
      </c>
      <c r="Q552" s="7"/>
    </row>
    <row r="553" spans="1:17" x14ac:dyDescent="0.3">
      <c r="A553" s="1">
        <f t="shared" si="33"/>
        <v>546</v>
      </c>
      <c r="B553" s="3"/>
      <c r="C553" s="7" t="str">
        <f t="shared" si="34"/>
        <v/>
      </c>
      <c r="D553" s="7" t="str">
        <f t="shared" si="32"/>
        <v/>
      </c>
      <c r="E553" s="9" t="str">
        <f>IF(TRIM(INDEX('Member Census'!$B$23:$BC$1401,MATCH($A553,'Member Census'!$A$23:$A$1401,FALSE),MATCH(E$1,'Member Census'!$B$22:$BC$22,FALSE)))="","",VLOOKUP(INDEX('Member Census'!$B$23:$BC$1401,MATCH($A553,'Member Census'!$A$23:$A$1401,FALSE),MATCH(E$1,'Member Census'!$B$22:$BC$22,FALSE)),Key!$A$2:$B$27,2,FALSE))</f>
        <v/>
      </c>
      <c r="F553" s="10" t="str">
        <f>IF(TRIM(INDEX('Member Census'!$B$23:$BC$1401,MATCH($A553,'Member Census'!$A$23:$A$1401,FALSE),MATCH(F$1,'Member Census'!$B$22:$BC$22,FALSE)))="","",TEXT(TRIM(INDEX('Member Census'!$B$23:$BC$1401,MATCH($A553,'Member Census'!$A$23:$A$1401,FALSE),MATCH(F$1,'Member Census'!$B$22:$BC$22,FALSE))),"mmddyyyy"))</f>
        <v/>
      </c>
      <c r="G553" s="7" t="str">
        <f>IF(TRIM($E553)&lt;&gt;"",IF($D553=1,IFERROR(VLOOKUP(INDEX('Member Census'!$B$23:$BC$1401,MATCH($A553,'Member Census'!$A$23:$A$1401,FALSE),MATCH(G$1,'Member Census'!$B$22:$BC$22,FALSE)),Key!$C$2:$F$29,4,FALSE),""),G552),"")</f>
        <v/>
      </c>
      <c r="H553" s="7" t="str">
        <f>IF(TRIM($E553)&lt;&gt;"",IF($D553=1,IF(TRIM(INDEX('Member Census'!$B$23:$BC$1401,MATCH($A553,'Member Census'!$A$23:$A$1401,FALSE),MATCH(H$1,'Member Census'!$B$22:$BC$22,FALSE)))="",$G553,IFERROR(VLOOKUP(INDEX('Member Census'!$B$23:$BC$1401,MATCH($A553,'Member Census'!$A$23:$A$1401,FALSE),MATCH(H$1,'Member Census'!$B$22:$BC$22,FALSE)),Key!$D$2:$F$29,3,FALSE),"")),H552),"")</f>
        <v/>
      </c>
      <c r="I553" s="7" t="str">
        <f>IF(TRIM(INDEX('Member Census'!$B$23:$BC$1401,MATCH($A553,'Member Census'!$A$23:$A$1401,FALSE),MATCH(I$1,'Member Census'!$B$22:$BC$22,FALSE)))="","",INDEX('Member Census'!$B$23:$BC$1401,MATCH($A553,'Member Census'!$A$23:$A$1401,FALSE),MATCH(I$1,'Member Census'!$B$22:$BC$22,FALSE)))</f>
        <v/>
      </c>
      <c r="J553" s="7"/>
      <c r="K553" s="7" t="str">
        <f>LEFT(TRIM(IF(TRIM(INDEX('Member Census'!$B$23:$BC$1401,MATCH($A553,'Member Census'!$A$23:$A$1401,FALSE),MATCH(K$1,'Member Census'!$B$22:$BC$22,FALSE)))="",IF(AND(TRIM($E553)&lt;&gt;"",$D553&gt;1),K552,""),INDEX('Member Census'!$B$23:$BC$1401,MATCH($A553,'Member Census'!$A$23:$A$1401,FALSE),MATCH(K$1,'Member Census'!$B$22:$BC$22,FALSE)))),5)</f>
        <v/>
      </c>
      <c r="L553" s="7" t="str">
        <f t="shared" si="35"/>
        <v/>
      </c>
      <c r="M553" s="7" t="str">
        <f>IF(TRIM($E553)&lt;&gt;"",TRIM(IF(TRIM(INDEX('Member Census'!$B$23:$BC$1401,MATCH($A553,'Member Census'!$A$23:$A$1401,FALSE),MATCH(M$1,'Member Census'!$B$22:$BC$22,FALSE)))="",IF(AND(TRIM($E553)&lt;&gt;"",$D553&gt;1),M552,"N"),INDEX('Member Census'!$B$23:$BC$1401,MATCH($A553,'Member Census'!$A$23:$A$1401,FALSE),MATCH(M$1,'Member Census'!$B$22:$BC$22,FALSE)))),"")</f>
        <v/>
      </c>
      <c r="N553" s="7"/>
      <c r="O553" s="7" t="str">
        <f>TRIM(IF(TRIM(INDEX('Member Census'!$B$23:$BC$1401,MATCH($A553,'Member Census'!$A$23:$A$1401,FALSE),MATCH(O$1,'Member Census'!$B$22:$BC$22,FALSE)))="",IF(AND(TRIM($E553)&lt;&gt;"",$D553&gt;1),O552,""),INDEX('Member Census'!$B$23:$BC$1401,MATCH($A553,'Member Census'!$A$23:$A$1401,FALSE),MATCH(O$1,'Member Census'!$B$22:$BC$22,FALSE))))</f>
        <v/>
      </c>
      <c r="P553" s="7" t="str">
        <f>TRIM(IF(TRIM(INDEX('Member Census'!$B$23:$BC$1401,MATCH($A553,'Member Census'!$A$23:$A$1401,FALSE),MATCH(P$1,'Member Census'!$B$22:$BC$22,FALSE)))="",IF(AND(TRIM($E553)&lt;&gt;"",$D553&gt;1),P552,""),INDEX('Member Census'!$B$23:$BC$1401,MATCH($A553,'Member Census'!$A$23:$A$1401,FALSE),MATCH(P$1,'Member Census'!$B$22:$BC$22,FALSE))))</f>
        <v/>
      </c>
      <c r="Q553" s="7"/>
    </row>
    <row r="554" spans="1:17" x14ac:dyDescent="0.3">
      <c r="A554" s="1">
        <f t="shared" si="33"/>
        <v>547</v>
      </c>
      <c r="B554" s="3"/>
      <c r="C554" s="7" t="str">
        <f t="shared" si="34"/>
        <v/>
      </c>
      <c r="D554" s="7" t="str">
        <f t="shared" si="32"/>
        <v/>
      </c>
      <c r="E554" s="9" t="str">
        <f>IF(TRIM(INDEX('Member Census'!$B$23:$BC$1401,MATCH($A554,'Member Census'!$A$23:$A$1401,FALSE),MATCH(E$1,'Member Census'!$B$22:$BC$22,FALSE)))="","",VLOOKUP(INDEX('Member Census'!$B$23:$BC$1401,MATCH($A554,'Member Census'!$A$23:$A$1401,FALSE),MATCH(E$1,'Member Census'!$B$22:$BC$22,FALSE)),Key!$A$2:$B$27,2,FALSE))</f>
        <v/>
      </c>
      <c r="F554" s="10" t="str">
        <f>IF(TRIM(INDEX('Member Census'!$B$23:$BC$1401,MATCH($A554,'Member Census'!$A$23:$A$1401,FALSE),MATCH(F$1,'Member Census'!$B$22:$BC$22,FALSE)))="","",TEXT(TRIM(INDEX('Member Census'!$B$23:$BC$1401,MATCH($A554,'Member Census'!$A$23:$A$1401,FALSE),MATCH(F$1,'Member Census'!$B$22:$BC$22,FALSE))),"mmddyyyy"))</f>
        <v/>
      </c>
      <c r="G554" s="7" t="str">
        <f>IF(TRIM($E554)&lt;&gt;"",IF($D554=1,IFERROR(VLOOKUP(INDEX('Member Census'!$B$23:$BC$1401,MATCH($A554,'Member Census'!$A$23:$A$1401,FALSE),MATCH(G$1,'Member Census'!$B$22:$BC$22,FALSE)),Key!$C$2:$F$29,4,FALSE),""),G553),"")</f>
        <v/>
      </c>
      <c r="H554" s="7" t="str">
        <f>IF(TRIM($E554)&lt;&gt;"",IF($D554=1,IF(TRIM(INDEX('Member Census'!$B$23:$BC$1401,MATCH($A554,'Member Census'!$A$23:$A$1401,FALSE),MATCH(H$1,'Member Census'!$B$22:$BC$22,FALSE)))="",$G554,IFERROR(VLOOKUP(INDEX('Member Census'!$B$23:$BC$1401,MATCH($A554,'Member Census'!$A$23:$A$1401,FALSE),MATCH(H$1,'Member Census'!$B$22:$BC$22,FALSE)),Key!$D$2:$F$29,3,FALSE),"")),H553),"")</f>
        <v/>
      </c>
      <c r="I554" s="7" t="str">
        <f>IF(TRIM(INDEX('Member Census'!$B$23:$BC$1401,MATCH($A554,'Member Census'!$A$23:$A$1401,FALSE),MATCH(I$1,'Member Census'!$B$22:$BC$22,FALSE)))="","",INDEX('Member Census'!$B$23:$BC$1401,MATCH($A554,'Member Census'!$A$23:$A$1401,FALSE),MATCH(I$1,'Member Census'!$B$22:$BC$22,FALSE)))</f>
        <v/>
      </c>
      <c r="J554" s="7"/>
      <c r="K554" s="7" t="str">
        <f>LEFT(TRIM(IF(TRIM(INDEX('Member Census'!$B$23:$BC$1401,MATCH($A554,'Member Census'!$A$23:$A$1401,FALSE),MATCH(K$1,'Member Census'!$B$22:$BC$22,FALSE)))="",IF(AND(TRIM($E554)&lt;&gt;"",$D554&gt;1),K553,""),INDEX('Member Census'!$B$23:$BC$1401,MATCH($A554,'Member Census'!$A$23:$A$1401,FALSE),MATCH(K$1,'Member Census'!$B$22:$BC$22,FALSE)))),5)</f>
        <v/>
      </c>
      <c r="L554" s="7" t="str">
        <f t="shared" si="35"/>
        <v/>
      </c>
      <c r="M554" s="7" t="str">
        <f>IF(TRIM($E554)&lt;&gt;"",TRIM(IF(TRIM(INDEX('Member Census'!$B$23:$BC$1401,MATCH($A554,'Member Census'!$A$23:$A$1401,FALSE),MATCH(M$1,'Member Census'!$B$22:$BC$22,FALSE)))="",IF(AND(TRIM($E554)&lt;&gt;"",$D554&gt;1),M553,"N"),INDEX('Member Census'!$B$23:$BC$1401,MATCH($A554,'Member Census'!$A$23:$A$1401,FALSE),MATCH(M$1,'Member Census'!$B$22:$BC$22,FALSE)))),"")</f>
        <v/>
      </c>
      <c r="N554" s="7"/>
      <c r="O554" s="7" t="str">
        <f>TRIM(IF(TRIM(INDEX('Member Census'!$B$23:$BC$1401,MATCH($A554,'Member Census'!$A$23:$A$1401,FALSE),MATCH(O$1,'Member Census'!$B$22:$BC$22,FALSE)))="",IF(AND(TRIM($E554)&lt;&gt;"",$D554&gt;1),O553,""),INDEX('Member Census'!$B$23:$BC$1401,MATCH($A554,'Member Census'!$A$23:$A$1401,FALSE),MATCH(O$1,'Member Census'!$B$22:$BC$22,FALSE))))</f>
        <v/>
      </c>
      <c r="P554" s="7" t="str">
        <f>TRIM(IF(TRIM(INDEX('Member Census'!$B$23:$BC$1401,MATCH($A554,'Member Census'!$A$23:$A$1401,FALSE),MATCH(P$1,'Member Census'!$B$22:$BC$22,FALSE)))="",IF(AND(TRIM($E554)&lt;&gt;"",$D554&gt;1),P553,""),INDEX('Member Census'!$B$23:$BC$1401,MATCH($A554,'Member Census'!$A$23:$A$1401,FALSE),MATCH(P$1,'Member Census'!$B$22:$BC$22,FALSE))))</f>
        <v/>
      </c>
      <c r="Q554" s="7"/>
    </row>
    <row r="555" spans="1:17" x14ac:dyDescent="0.3">
      <c r="A555" s="1">
        <f t="shared" si="33"/>
        <v>548</v>
      </c>
      <c r="B555" s="3"/>
      <c r="C555" s="7" t="str">
        <f t="shared" si="34"/>
        <v/>
      </c>
      <c r="D555" s="7" t="str">
        <f t="shared" si="32"/>
        <v/>
      </c>
      <c r="E555" s="9" t="str">
        <f>IF(TRIM(INDEX('Member Census'!$B$23:$BC$1401,MATCH($A555,'Member Census'!$A$23:$A$1401,FALSE),MATCH(E$1,'Member Census'!$B$22:$BC$22,FALSE)))="","",VLOOKUP(INDEX('Member Census'!$B$23:$BC$1401,MATCH($A555,'Member Census'!$A$23:$A$1401,FALSE),MATCH(E$1,'Member Census'!$B$22:$BC$22,FALSE)),Key!$A$2:$B$27,2,FALSE))</f>
        <v/>
      </c>
      <c r="F555" s="10" t="str">
        <f>IF(TRIM(INDEX('Member Census'!$B$23:$BC$1401,MATCH($A555,'Member Census'!$A$23:$A$1401,FALSE),MATCH(F$1,'Member Census'!$B$22:$BC$22,FALSE)))="","",TEXT(TRIM(INDEX('Member Census'!$B$23:$BC$1401,MATCH($A555,'Member Census'!$A$23:$A$1401,FALSE),MATCH(F$1,'Member Census'!$B$22:$BC$22,FALSE))),"mmddyyyy"))</f>
        <v/>
      </c>
      <c r="G555" s="7" t="str">
        <f>IF(TRIM($E555)&lt;&gt;"",IF($D555=1,IFERROR(VLOOKUP(INDEX('Member Census'!$B$23:$BC$1401,MATCH($A555,'Member Census'!$A$23:$A$1401,FALSE),MATCH(G$1,'Member Census'!$B$22:$BC$22,FALSE)),Key!$C$2:$F$29,4,FALSE),""),G554),"")</f>
        <v/>
      </c>
      <c r="H555" s="7" t="str">
        <f>IF(TRIM($E555)&lt;&gt;"",IF($D555=1,IF(TRIM(INDEX('Member Census'!$B$23:$BC$1401,MATCH($A555,'Member Census'!$A$23:$A$1401,FALSE),MATCH(H$1,'Member Census'!$B$22:$BC$22,FALSE)))="",$G555,IFERROR(VLOOKUP(INDEX('Member Census'!$B$23:$BC$1401,MATCH($A555,'Member Census'!$A$23:$A$1401,FALSE),MATCH(H$1,'Member Census'!$B$22:$BC$22,FALSE)),Key!$D$2:$F$29,3,FALSE),"")),H554),"")</f>
        <v/>
      </c>
      <c r="I555" s="7" t="str">
        <f>IF(TRIM(INDEX('Member Census'!$B$23:$BC$1401,MATCH($A555,'Member Census'!$A$23:$A$1401,FALSE),MATCH(I$1,'Member Census'!$B$22:$BC$22,FALSE)))="","",INDEX('Member Census'!$B$23:$BC$1401,MATCH($A555,'Member Census'!$A$23:$A$1401,FALSE),MATCH(I$1,'Member Census'!$B$22:$BC$22,FALSE)))</f>
        <v/>
      </c>
      <c r="J555" s="7"/>
      <c r="K555" s="7" t="str">
        <f>LEFT(TRIM(IF(TRIM(INDEX('Member Census'!$B$23:$BC$1401,MATCH($A555,'Member Census'!$A$23:$A$1401,FALSE),MATCH(K$1,'Member Census'!$B$22:$BC$22,FALSE)))="",IF(AND(TRIM($E555)&lt;&gt;"",$D555&gt;1),K554,""),INDEX('Member Census'!$B$23:$BC$1401,MATCH($A555,'Member Census'!$A$23:$A$1401,FALSE),MATCH(K$1,'Member Census'!$B$22:$BC$22,FALSE)))),5)</f>
        <v/>
      </c>
      <c r="L555" s="7" t="str">
        <f t="shared" si="35"/>
        <v/>
      </c>
      <c r="M555" s="7" t="str">
        <f>IF(TRIM($E555)&lt;&gt;"",TRIM(IF(TRIM(INDEX('Member Census'!$B$23:$BC$1401,MATCH($A555,'Member Census'!$A$23:$A$1401,FALSE),MATCH(M$1,'Member Census'!$B$22:$BC$22,FALSE)))="",IF(AND(TRIM($E555)&lt;&gt;"",$D555&gt;1),M554,"N"),INDEX('Member Census'!$B$23:$BC$1401,MATCH($A555,'Member Census'!$A$23:$A$1401,FALSE),MATCH(M$1,'Member Census'!$B$22:$BC$22,FALSE)))),"")</f>
        <v/>
      </c>
      <c r="N555" s="7"/>
      <c r="O555" s="7" t="str">
        <f>TRIM(IF(TRIM(INDEX('Member Census'!$B$23:$BC$1401,MATCH($A555,'Member Census'!$A$23:$A$1401,FALSE),MATCH(O$1,'Member Census'!$B$22:$BC$22,FALSE)))="",IF(AND(TRIM($E555)&lt;&gt;"",$D555&gt;1),O554,""),INDEX('Member Census'!$B$23:$BC$1401,MATCH($A555,'Member Census'!$A$23:$A$1401,FALSE),MATCH(O$1,'Member Census'!$B$22:$BC$22,FALSE))))</f>
        <v/>
      </c>
      <c r="P555" s="7" t="str">
        <f>TRIM(IF(TRIM(INDEX('Member Census'!$B$23:$BC$1401,MATCH($A555,'Member Census'!$A$23:$A$1401,FALSE),MATCH(P$1,'Member Census'!$B$22:$BC$22,FALSE)))="",IF(AND(TRIM($E555)&lt;&gt;"",$D555&gt;1),P554,""),INDEX('Member Census'!$B$23:$BC$1401,MATCH($A555,'Member Census'!$A$23:$A$1401,FALSE),MATCH(P$1,'Member Census'!$B$22:$BC$22,FALSE))))</f>
        <v/>
      </c>
      <c r="Q555" s="7"/>
    </row>
    <row r="556" spans="1:17" x14ac:dyDescent="0.3">
      <c r="A556" s="1">
        <f t="shared" si="33"/>
        <v>549</v>
      </c>
      <c r="B556" s="3"/>
      <c r="C556" s="7" t="str">
        <f t="shared" si="34"/>
        <v/>
      </c>
      <c r="D556" s="7" t="str">
        <f t="shared" si="32"/>
        <v/>
      </c>
      <c r="E556" s="9" t="str">
        <f>IF(TRIM(INDEX('Member Census'!$B$23:$BC$1401,MATCH($A556,'Member Census'!$A$23:$A$1401,FALSE),MATCH(E$1,'Member Census'!$B$22:$BC$22,FALSE)))="","",VLOOKUP(INDEX('Member Census'!$B$23:$BC$1401,MATCH($A556,'Member Census'!$A$23:$A$1401,FALSE),MATCH(E$1,'Member Census'!$B$22:$BC$22,FALSE)),Key!$A$2:$B$27,2,FALSE))</f>
        <v/>
      </c>
      <c r="F556" s="10" t="str">
        <f>IF(TRIM(INDEX('Member Census'!$B$23:$BC$1401,MATCH($A556,'Member Census'!$A$23:$A$1401,FALSE),MATCH(F$1,'Member Census'!$B$22:$BC$22,FALSE)))="","",TEXT(TRIM(INDEX('Member Census'!$B$23:$BC$1401,MATCH($A556,'Member Census'!$A$23:$A$1401,FALSE),MATCH(F$1,'Member Census'!$B$22:$BC$22,FALSE))),"mmddyyyy"))</f>
        <v/>
      </c>
      <c r="G556" s="7" t="str">
        <f>IF(TRIM($E556)&lt;&gt;"",IF($D556=1,IFERROR(VLOOKUP(INDEX('Member Census'!$B$23:$BC$1401,MATCH($A556,'Member Census'!$A$23:$A$1401,FALSE),MATCH(G$1,'Member Census'!$B$22:$BC$22,FALSE)),Key!$C$2:$F$29,4,FALSE),""),G555),"")</f>
        <v/>
      </c>
      <c r="H556" s="7" t="str">
        <f>IF(TRIM($E556)&lt;&gt;"",IF($D556=1,IF(TRIM(INDEX('Member Census'!$B$23:$BC$1401,MATCH($A556,'Member Census'!$A$23:$A$1401,FALSE),MATCH(H$1,'Member Census'!$B$22:$BC$22,FALSE)))="",$G556,IFERROR(VLOOKUP(INDEX('Member Census'!$B$23:$BC$1401,MATCH($A556,'Member Census'!$A$23:$A$1401,FALSE),MATCH(H$1,'Member Census'!$B$22:$BC$22,FALSE)),Key!$D$2:$F$29,3,FALSE),"")),H555),"")</f>
        <v/>
      </c>
      <c r="I556" s="7" t="str">
        <f>IF(TRIM(INDEX('Member Census'!$B$23:$BC$1401,MATCH($A556,'Member Census'!$A$23:$A$1401,FALSE),MATCH(I$1,'Member Census'!$B$22:$BC$22,FALSE)))="","",INDEX('Member Census'!$B$23:$BC$1401,MATCH($A556,'Member Census'!$A$23:$A$1401,FALSE),MATCH(I$1,'Member Census'!$B$22:$BC$22,FALSE)))</f>
        <v/>
      </c>
      <c r="J556" s="7"/>
      <c r="K556" s="7" t="str">
        <f>LEFT(TRIM(IF(TRIM(INDEX('Member Census'!$B$23:$BC$1401,MATCH($A556,'Member Census'!$A$23:$A$1401,FALSE),MATCH(K$1,'Member Census'!$B$22:$BC$22,FALSE)))="",IF(AND(TRIM($E556)&lt;&gt;"",$D556&gt;1),K555,""),INDEX('Member Census'!$B$23:$BC$1401,MATCH($A556,'Member Census'!$A$23:$A$1401,FALSE),MATCH(K$1,'Member Census'!$B$22:$BC$22,FALSE)))),5)</f>
        <v/>
      </c>
      <c r="L556" s="7" t="str">
        <f t="shared" si="35"/>
        <v/>
      </c>
      <c r="M556" s="7" t="str">
        <f>IF(TRIM($E556)&lt;&gt;"",TRIM(IF(TRIM(INDEX('Member Census'!$B$23:$BC$1401,MATCH($A556,'Member Census'!$A$23:$A$1401,FALSE),MATCH(M$1,'Member Census'!$B$22:$BC$22,FALSE)))="",IF(AND(TRIM($E556)&lt;&gt;"",$D556&gt;1),M555,"N"),INDEX('Member Census'!$B$23:$BC$1401,MATCH($A556,'Member Census'!$A$23:$A$1401,FALSE),MATCH(M$1,'Member Census'!$B$22:$BC$22,FALSE)))),"")</f>
        <v/>
      </c>
      <c r="N556" s="7"/>
      <c r="O556" s="7" t="str">
        <f>TRIM(IF(TRIM(INDEX('Member Census'!$B$23:$BC$1401,MATCH($A556,'Member Census'!$A$23:$A$1401,FALSE),MATCH(O$1,'Member Census'!$B$22:$BC$22,FALSE)))="",IF(AND(TRIM($E556)&lt;&gt;"",$D556&gt;1),O555,""),INDEX('Member Census'!$B$23:$BC$1401,MATCH($A556,'Member Census'!$A$23:$A$1401,FALSE),MATCH(O$1,'Member Census'!$B$22:$BC$22,FALSE))))</f>
        <v/>
      </c>
      <c r="P556" s="7" t="str">
        <f>TRIM(IF(TRIM(INDEX('Member Census'!$B$23:$BC$1401,MATCH($A556,'Member Census'!$A$23:$A$1401,FALSE),MATCH(P$1,'Member Census'!$B$22:$BC$22,FALSE)))="",IF(AND(TRIM($E556)&lt;&gt;"",$D556&gt;1),P555,""),INDEX('Member Census'!$B$23:$BC$1401,MATCH($A556,'Member Census'!$A$23:$A$1401,FALSE),MATCH(P$1,'Member Census'!$B$22:$BC$22,FALSE))))</f>
        <v/>
      </c>
      <c r="Q556" s="7"/>
    </row>
    <row r="557" spans="1:17" x14ac:dyDescent="0.3">
      <c r="A557" s="1">
        <f t="shared" si="33"/>
        <v>550</v>
      </c>
      <c r="B557" s="3"/>
      <c r="C557" s="7" t="str">
        <f t="shared" si="34"/>
        <v/>
      </c>
      <c r="D557" s="7" t="str">
        <f t="shared" si="32"/>
        <v/>
      </c>
      <c r="E557" s="9" t="str">
        <f>IF(TRIM(INDEX('Member Census'!$B$23:$BC$1401,MATCH($A557,'Member Census'!$A$23:$A$1401,FALSE),MATCH(E$1,'Member Census'!$B$22:$BC$22,FALSE)))="","",VLOOKUP(INDEX('Member Census'!$B$23:$BC$1401,MATCH($A557,'Member Census'!$A$23:$A$1401,FALSE),MATCH(E$1,'Member Census'!$B$22:$BC$22,FALSE)),Key!$A$2:$B$27,2,FALSE))</f>
        <v/>
      </c>
      <c r="F557" s="10" t="str">
        <f>IF(TRIM(INDEX('Member Census'!$B$23:$BC$1401,MATCH($A557,'Member Census'!$A$23:$A$1401,FALSE),MATCH(F$1,'Member Census'!$B$22:$BC$22,FALSE)))="","",TEXT(TRIM(INDEX('Member Census'!$B$23:$BC$1401,MATCH($A557,'Member Census'!$A$23:$A$1401,FALSE),MATCH(F$1,'Member Census'!$B$22:$BC$22,FALSE))),"mmddyyyy"))</f>
        <v/>
      </c>
      <c r="G557" s="7" t="str">
        <f>IF(TRIM($E557)&lt;&gt;"",IF($D557=1,IFERROR(VLOOKUP(INDEX('Member Census'!$B$23:$BC$1401,MATCH($A557,'Member Census'!$A$23:$A$1401,FALSE),MATCH(G$1,'Member Census'!$B$22:$BC$22,FALSE)),Key!$C$2:$F$29,4,FALSE),""),G556),"")</f>
        <v/>
      </c>
      <c r="H557" s="7" t="str">
        <f>IF(TRIM($E557)&lt;&gt;"",IF($D557=1,IF(TRIM(INDEX('Member Census'!$B$23:$BC$1401,MATCH($A557,'Member Census'!$A$23:$A$1401,FALSE),MATCH(H$1,'Member Census'!$B$22:$BC$22,FALSE)))="",$G557,IFERROR(VLOOKUP(INDEX('Member Census'!$B$23:$BC$1401,MATCH($A557,'Member Census'!$A$23:$A$1401,FALSE),MATCH(H$1,'Member Census'!$B$22:$BC$22,FALSE)),Key!$D$2:$F$29,3,FALSE),"")),H556),"")</f>
        <v/>
      </c>
      <c r="I557" s="7" t="str">
        <f>IF(TRIM(INDEX('Member Census'!$B$23:$BC$1401,MATCH($A557,'Member Census'!$A$23:$A$1401,FALSE),MATCH(I$1,'Member Census'!$B$22:$BC$22,FALSE)))="","",INDEX('Member Census'!$B$23:$BC$1401,MATCH($A557,'Member Census'!$A$23:$A$1401,FALSE),MATCH(I$1,'Member Census'!$B$22:$BC$22,FALSE)))</f>
        <v/>
      </c>
      <c r="J557" s="7"/>
      <c r="K557" s="7" t="str">
        <f>LEFT(TRIM(IF(TRIM(INDEX('Member Census'!$B$23:$BC$1401,MATCH($A557,'Member Census'!$A$23:$A$1401,FALSE),MATCH(K$1,'Member Census'!$B$22:$BC$22,FALSE)))="",IF(AND(TRIM($E557)&lt;&gt;"",$D557&gt;1),K556,""),INDEX('Member Census'!$B$23:$BC$1401,MATCH($A557,'Member Census'!$A$23:$A$1401,FALSE),MATCH(K$1,'Member Census'!$B$22:$BC$22,FALSE)))),5)</f>
        <v/>
      </c>
      <c r="L557" s="7" t="str">
        <f t="shared" si="35"/>
        <v/>
      </c>
      <c r="M557" s="7" t="str">
        <f>IF(TRIM($E557)&lt;&gt;"",TRIM(IF(TRIM(INDEX('Member Census'!$B$23:$BC$1401,MATCH($A557,'Member Census'!$A$23:$A$1401,FALSE),MATCH(M$1,'Member Census'!$B$22:$BC$22,FALSE)))="",IF(AND(TRIM($E557)&lt;&gt;"",$D557&gt;1),M556,"N"),INDEX('Member Census'!$B$23:$BC$1401,MATCH($A557,'Member Census'!$A$23:$A$1401,FALSE),MATCH(M$1,'Member Census'!$B$22:$BC$22,FALSE)))),"")</f>
        <v/>
      </c>
      <c r="N557" s="7"/>
      <c r="O557" s="7" t="str">
        <f>TRIM(IF(TRIM(INDEX('Member Census'!$B$23:$BC$1401,MATCH($A557,'Member Census'!$A$23:$A$1401,FALSE),MATCH(O$1,'Member Census'!$B$22:$BC$22,FALSE)))="",IF(AND(TRIM($E557)&lt;&gt;"",$D557&gt;1),O556,""),INDEX('Member Census'!$B$23:$BC$1401,MATCH($A557,'Member Census'!$A$23:$A$1401,FALSE),MATCH(O$1,'Member Census'!$B$22:$BC$22,FALSE))))</f>
        <v/>
      </c>
      <c r="P557" s="7" t="str">
        <f>TRIM(IF(TRIM(INDEX('Member Census'!$B$23:$BC$1401,MATCH($A557,'Member Census'!$A$23:$A$1401,FALSE),MATCH(P$1,'Member Census'!$B$22:$BC$22,FALSE)))="",IF(AND(TRIM($E557)&lt;&gt;"",$D557&gt;1),P556,""),INDEX('Member Census'!$B$23:$BC$1401,MATCH($A557,'Member Census'!$A$23:$A$1401,FALSE),MATCH(P$1,'Member Census'!$B$22:$BC$22,FALSE))))</f>
        <v/>
      </c>
      <c r="Q557" s="7"/>
    </row>
    <row r="558" spans="1:17" x14ac:dyDescent="0.3">
      <c r="A558" s="1">
        <f t="shared" si="33"/>
        <v>551</v>
      </c>
      <c r="B558" s="3"/>
      <c r="C558" s="7" t="str">
        <f t="shared" si="34"/>
        <v/>
      </c>
      <c r="D558" s="7" t="str">
        <f t="shared" si="32"/>
        <v/>
      </c>
      <c r="E558" s="9" t="str">
        <f>IF(TRIM(INDEX('Member Census'!$B$23:$BC$1401,MATCH($A558,'Member Census'!$A$23:$A$1401,FALSE),MATCH(E$1,'Member Census'!$B$22:$BC$22,FALSE)))="","",VLOOKUP(INDEX('Member Census'!$B$23:$BC$1401,MATCH($A558,'Member Census'!$A$23:$A$1401,FALSE),MATCH(E$1,'Member Census'!$B$22:$BC$22,FALSE)),Key!$A$2:$B$27,2,FALSE))</f>
        <v/>
      </c>
      <c r="F558" s="10" t="str">
        <f>IF(TRIM(INDEX('Member Census'!$B$23:$BC$1401,MATCH($A558,'Member Census'!$A$23:$A$1401,FALSE),MATCH(F$1,'Member Census'!$B$22:$BC$22,FALSE)))="","",TEXT(TRIM(INDEX('Member Census'!$B$23:$BC$1401,MATCH($A558,'Member Census'!$A$23:$A$1401,FALSE),MATCH(F$1,'Member Census'!$B$22:$BC$22,FALSE))),"mmddyyyy"))</f>
        <v/>
      </c>
      <c r="G558" s="7" t="str">
        <f>IF(TRIM($E558)&lt;&gt;"",IF($D558=1,IFERROR(VLOOKUP(INDEX('Member Census'!$B$23:$BC$1401,MATCH($A558,'Member Census'!$A$23:$A$1401,FALSE),MATCH(G$1,'Member Census'!$B$22:$BC$22,FALSE)),Key!$C$2:$F$29,4,FALSE),""),G557),"")</f>
        <v/>
      </c>
      <c r="H558" s="7" t="str">
        <f>IF(TRIM($E558)&lt;&gt;"",IF($D558=1,IF(TRIM(INDEX('Member Census'!$B$23:$BC$1401,MATCH($A558,'Member Census'!$A$23:$A$1401,FALSE),MATCH(H$1,'Member Census'!$B$22:$BC$22,FALSE)))="",$G558,IFERROR(VLOOKUP(INDEX('Member Census'!$B$23:$BC$1401,MATCH($A558,'Member Census'!$A$23:$A$1401,FALSE),MATCH(H$1,'Member Census'!$B$22:$BC$22,FALSE)),Key!$D$2:$F$29,3,FALSE),"")),H557),"")</f>
        <v/>
      </c>
      <c r="I558" s="7" t="str">
        <f>IF(TRIM(INDEX('Member Census'!$B$23:$BC$1401,MATCH($A558,'Member Census'!$A$23:$A$1401,FALSE),MATCH(I$1,'Member Census'!$B$22:$BC$22,FALSE)))="","",INDEX('Member Census'!$B$23:$BC$1401,MATCH($A558,'Member Census'!$A$23:$A$1401,FALSE),MATCH(I$1,'Member Census'!$B$22:$BC$22,FALSE)))</f>
        <v/>
      </c>
      <c r="J558" s="7"/>
      <c r="K558" s="7" t="str">
        <f>LEFT(TRIM(IF(TRIM(INDEX('Member Census'!$B$23:$BC$1401,MATCH($A558,'Member Census'!$A$23:$A$1401,FALSE),MATCH(K$1,'Member Census'!$B$22:$BC$22,FALSE)))="",IF(AND(TRIM($E558)&lt;&gt;"",$D558&gt;1),K557,""),INDEX('Member Census'!$B$23:$BC$1401,MATCH($A558,'Member Census'!$A$23:$A$1401,FALSE),MATCH(K$1,'Member Census'!$B$22:$BC$22,FALSE)))),5)</f>
        <v/>
      </c>
      <c r="L558" s="7" t="str">
        <f t="shared" si="35"/>
        <v/>
      </c>
      <c r="M558" s="7" t="str">
        <f>IF(TRIM($E558)&lt;&gt;"",TRIM(IF(TRIM(INDEX('Member Census'!$B$23:$BC$1401,MATCH($A558,'Member Census'!$A$23:$A$1401,FALSE),MATCH(M$1,'Member Census'!$B$22:$BC$22,FALSE)))="",IF(AND(TRIM($E558)&lt;&gt;"",$D558&gt;1),M557,"N"),INDEX('Member Census'!$B$23:$BC$1401,MATCH($A558,'Member Census'!$A$23:$A$1401,FALSE),MATCH(M$1,'Member Census'!$B$22:$BC$22,FALSE)))),"")</f>
        <v/>
      </c>
      <c r="N558" s="7"/>
      <c r="O558" s="7" t="str">
        <f>TRIM(IF(TRIM(INDEX('Member Census'!$B$23:$BC$1401,MATCH($A558,'Member Census'!$A$23:$A$1401,FALSE),MATCH(O$1,'Member Census'!$B$22:$BC$22,FALSE)))="",IF(AND(TRIM($E558)&lt;&gt;"",$D558&gt;1),O557,""),INDEX('Member Census'!$B$23:$BC$1401,MATCH($A558,'Member Census'!$A$23:$A$1401,FALSE),MATCH(O$1,'Member Census'!$B$22:$BC$22,FALSE))))</f>
        <v/>
      </c>
      <c r="P558" s="7" t="str">
        <f>TRIM(IF(TRIM(INDEX('Member Census'!$B$23:$BC$1401,MATCH($A558,'Member Census'!$A$23:$A$1401,FALSE),MATCH(P$1,'Member Census'!$B$22:$BC$22,FALSE)))="",IF(AND(TRIM($E558)&lt;&gt;"",$D558&gt;1),P557,""),INDEX('Member Census'!$B$23:$BC$1401,MATCH($A558,'Member Census'!$A$23:$A$1401,FALSE),MATCH(P$1,'Member Census'!$B$22:$BC$22,FALSE))))</f>
        <v/>
      </c>
      <c r="Q558" s="7"/>
    </row>
    <row r="559" spans="1:17" x14ac:dyDescent="0.3">
      <c r="A559" s="1">
        <f t="shared" si="33"/>
        <v>552</v>
      </c>
      <c r="B559" s="3"/>
      <c r="C559" s="7" t="str">
        <f t="shared" si="34"/>
        <v/>
      </c>
      <c r="D559" s="7" t="str">
        <f t="shared" si="32"/>
        <v/>
      </c>
      <c r="E559" s="9" t="str">
        <f>IF(TRIM(INDEX('Member Census'!$B$23:$BC$1401,MATCH($A559,'Member Census'!$A$23:$A$1401,FALSE),MATCH(E$1,'Member Census'!$B$22:$BC$22,FALSE)))="","",VLOOKUP(INDEX('Member Census'!$B$23:$BC$1401,MATCH($A559,'Member Census'!$A$23:$A$1401,FALSE),MATCH(E$1,'Member Census'!$B$22:$BC$22,FALSE)),Key!$A$2:$B$27,2,FALSE))</f>
        <v/>
      </c>
      <c r="F559" s="10" t="str">
        <f>IF(TRIM(INDEX('Member Census'!$B$23:$BC$1401,MATCH($A559,'Member Census'!$A$23:$A$1401,FALSE),MATCH(F$1,'Member Census'!$B$22:$BC$22,FALSE)))="","",TEXT(TRIM(INDEX('Member Census'!$B$23:$BC$1401,MATCH($A559,'Member Census'!$A$23:$A$1401,FALSE),MATCH(F$1,'Member Census'!$B$22:$BC$22,FALSE))),"mmddyyyy"))</f>
        <v/>
      </c>
      <c r="G559" s="7" t="str">
        <f>IF(TRIM($E559)&lt;&gt;"",IF($D559=1,IFERROR(VLOOKUP(INDEX('Member Census'!$B$23:$BC$1401,MATCH($A559,'Member Census'!$A$23:$A$1401,FALSE),MATCH(G$1,'Member Census'!$B$22:$BC$22,FALSE)),Key!$C$2:$F$29,4,FALSE),""),G558),"")</f>
        <v/>
      </c>
      <c r="H559" s="7" t="str">
        <f>IF(TRIM($E559)&lt;&gt;"",IF($D559=1,IF(TRIM(INDEX('Member Census'!$B$23:$BC$1401,MATCH($A559,'Member Census'!$A$23:$A$1401,FALSE),MATCH(H$1,'Member Census'!$B$22:$BC$22,FALSE)))="",$G559,IFERROR(VLOOKUP(INDEX('Member Census'!$B$23:$BC$1401,MATCH($A559,'Member Census'!$A$23:$A$1401,FALSE),MATCH(H$1,'Member Census'!$B$22:$BC$22,FALSE)),Key!$D$2:$F$29,3,FALSE),"")),H558),"")</f>
        <v/>
      </c>
      <c r="I559" s="7" t="str">
        <f>IF(TRIM(INDEX('Member Census'!$B$23:$BC$1401,MATCH($A559,'Member Census'!$A$23:$A$1401,FALSE),MATCH(I$1,'Member Census'!$B$22:$BC$22,FALSE)))="","",INDEX('Member Census'!$B$23:$BC$1401,MATCH($A559,'Member Census'!$A$23:$A$1401,FALSE),MATCH(I$1,'Member Census'!$B$22:$BC$22,FALSE)))</f>
        <v/>
      </c>
      <c r="J559" s="7"/>
      <c r="K559" s="7" t="str">
        <f>LEFT(TRIM(IF(TRIM(INDEX('Member Census'!$B$23:$BC$1401,MATCH($A559,'Member Census'!$A$23:$A$1401,FALSE),MATCH(K$1,'Member Census'!$B$22:$BC$22,FALSE)))="",IF(AND(TRIM($E559)&lt;&gt;"",$D559&gt;1),K558,""),INDEX('Member Census'!$B$23:$BC$1401,MATCH($A559,'Member Census'!$A$23:$A$1401,FALSE),MATCH(K$1,'Member Census'!$B$22:$BC$22,FALSE)))),5)</f>
        <v/>
      </c>
      <c r="L559" s="7" t="str">
        <f t="shared" si="35"/>
        <v/>
      </c>
      <c r="M559" s="7" t="str">
        <f>IF(TRIM($E559)&lt;&gt;"",TRIM(IF(TRIM(INDEX('Member Census'!$B$23:$BC$1401,MATCH($A559,'Member Census'!$A$23:$A$1401,FALSE),MATCH(M$1,'Member Census'!$B$22:$BC$22,FALSE)))="",IF(AND(TRIM($E559)&lt;&gt;"",$D559&gt;1),M558,"N"),INDEX('Member Census'!$B$23:$BC$1401,MATCH($A559,'Member Census'!$A$23:$A$1401,FALSE),MATCH(M$1,'Member Census'!$B$22:$BC$22,FALSE)))),"")</f>
        <v/>
      </c>
      <c r="N559" s="7"/>
      <c r="O559" s="7" t="str">
        <f>TRIM(IF(TRIM(INDEX('Member Census'!$B$23:$BC$1401,MATCH($A559,'Member Census'!$A$23:$A$1401,FALSE),MATCH(O$1,'Member Census'!$B$22:$BC$22,FALSE)))="",IF(AND(TRIM($E559)&lt;&gt;"",$D559&gt;1),O558,""),INDEX('Member Census'!$B$23:$BC$1401,MATCH($A559,'Member Census'!$A$23:$A$1401,FALSE),MATCH(O$1,'Member Census'!$B$22:$BC$22,FALSE))))</f>
        <v/>
      </c>
      <c r="P559" s="7" t="str">
        <f>TRIM(IF(TRIM(INDEX('Member Census'!$B$23:$BC$1401,MATCH($A559,'Member Census'!$A$23:$A$1401,FALSE),MATCH(P$1,'Member Census'!$B$22:$BC$22,FALSE)))="",IF(AND(TRIM($E559)&lt;&gt;"",$D559&gt;1),P558,""),INDEX('Member Census'!$B$23:$BC$1401,MATCH($A559,'Member Census'!$A$23:$A$1401,FALSE),MATCH(P$1,'Member Census'!$B$22:$BC$22,FALSE))))</f>
        <v/>
      </c>
      <c r="Q559" s="7"/>
    </row>
    <row r="560" spans="1:17" x14ac:dyDescent="0.3">
      <c r="A560" s="1">
        <f t="shared" si="33"/>
        <v>553</v>
      </c>
      <c r="B560" s="3"/>
      <c r="C560" s="7" t="str">
        <f t="shared" si="34"/>
        <v/>
      </c>
      <c r="D560" s="7" t="str">
        <f t="shared" si="32"/>
        <v/>
      </c>
      <c r="E560" s="9" t="str">
        <f>IF(TRIM(INDEX('Member Census'!$B$23:$BC$1401,MATCH($A560,'Member Census'!$A$23:$A$1401,FALSE),MATCH(E$1,'Member Census'!$B$22:$BC$22,FALSE)))="","",VLOOKUP(INDEX('Member Census'!$B$23:$BC$1401,MATCH($A560,'Member Census'!$A$23:$A$1401,FALSE),MATCH(E$1,'Member Census'!$B$22:$BC$22,FALSE)),Key!$A$2:$B$27,2,FALSE))</f>
        <v/>
      </c>
      <c r="F560" s="10" t="str">
        <f>IF(TRIM(INDEX('Member Census'!$B$23:$BC$1401,MATCH($A560,'Member Census'!$A$23:$A$1401,FALSE),MATCH(F$1,'Member Census'!$B$22:$BC$22,FALSE)))="","",TEXT(TRIM(INDEX('Member Census'!$B$23:$BC$1401,MATCH($A560,'Member Census'!$A$23:$A$1401,FALSE),MATCH(F$1,'Member Census'!$B$22:$BC$22,FALSE))),"mmddyyyy"))</f>
        <v/>
      </c>
      <c r="G560" s="7" t="str">
        <f>IF(TRIM($E560)&lt;&gt;"",IF($D560=1,IFERROR(VLOOKUP(INDEX('Member Census'!$B$23:$BC$1401,MATCH($A560,'Member Census'!$A$23:$A$1401,FALSE),MATCH(G$1,'Member Census'!$B$22:$BC$22,FALSE)),Key!$C$2:$F$29,4,FALSE),""),G559),"")</f>
        <v/>
      </c>
      <c r="H560" s="7" t="str">
        <f>IF(TRIM($E560)&lt;&gt;"",IF($D560=1,IF(TRIM(INDEX('Member Census'!$B$23:$BC$1401,MATCH($A560,'Member Census'!$A$23:$A$1401,FALSE),MATCH(H$1,'Member Census'!$B$22:$BC$22,FALSE)))="",$G560,IFERROR(VLOOKUP(INDEX('Member Census'!$B$23:$BC$1401,MATCH($A560,'Member Census'!$A$23:$A$1401,FALSE),MATCH(H$1,'Member Census'!$B$22:$BC$22,FALSE)),Key!$D$2:$F$29,3,FALSE),"")),H559),"")</f>
        <v/>
      </c>
      <c r="I560" s="7" t="str">
        <f>IF(TRIM(INDEX('Member Census'!$B$23:$BC$1401,MATCH($A560,'Member Census'!$A$23:$A$1401,FALSE),MATCH(I$1,'Member Census'!$B$22:$BC$22,FALSE)))="","",INDEX('Member Census'!$B$23:$BC$1401,MATCH($A560,'Member Census'!$A$23:$A$1401,FALSE),MATCH(I$1,'Member Census'!$B$22:$BC$22,FALSE)))</f>
        <v/>
      </c>
      <c r="J560" s="7"/>
      <c r="K560" s="7" t="str">
        <f>LEFT(TRIM(IF(TRIM(INDEX('Member Census'!$B$23:$BC$1401,MATCH($A560,'Member Census'!$A$23:$A$1401,FALSE),MATCH(K$1,'Member Census'!$B$22:$BC$22,FALSE)))="",IF(AND(TRIM($E560)&lt;&gt;"",$D560&gt;1),K559,""),INDEX('Member Census'!$B$23:$BC$1401,MATCH($A560,'Member Census'!$A$23:$A$1401,FALSE),MATCH(K$1,'Member Census'!$B$22:$BC$22,FALSE)))),5)</f>
        <v/>
      </c>
      <c r="L560" s="7" t="str">
        <f t="shared" si="35"/>
        <v/>
      </c>
      <c r="M560" s="7" t="str">
        <f>IF(TRIM($E560)&lt;&gt;"",TRIM(IF(TRIM(INDEX('Member Census'!$B$23:$BC$1401,MATCH($A560,'Member Census'!$A$23:$A$1401,FALSE),MATCH(M$1,'Member Census'!$B$22:$BC$22,FALSE)))="",IF(AND(TRIM($E560)&lt;&gt;"",$D560&gt;1),M559,"N"),INDEX('Member Census'!$B$23:$BC$1401,MATCH($A560,'Member Census'!$A$23:$A$1401,FALSE),MATCH(M$1,'Member Census'!$B$22:$BC$22,FALSE)))),"")</f>
        <v/>
      </c>
      <c r="N560" s="7"/>
      <c r="O560" s="7" t="str">
        <f>TRIM(IF(TRIM(INDEX('Member Census'!$B$23:$BC$1401,MATCH($A560,'Member Census'!$A$23:$A$1401,FALSE),MATCH(O$1,'Member Census'!$B$22:$BC$22,FALSE)))="",IF(AND(TRIM($E560)&lt;&gt;"",$D560&gt;1),O559,""),INDEX('Member Census'!$B$23:$BC$1401,MATCH($A560,'Member Census'!$A$23:$A$1401,FALSE),MATCH(O$1,'Member Census'!$B$22:$BC$22,FALSE))))</f>
        <v/>
      </c>
      <c r="P560" s="7" t="str">
        <f>TRIM(IF(TRIM(INDEX('Member Census'!$B$23:$BC$1401,MATCH($A560,'Member Census'!$A$23:$A$1401,FALSE),MATCH(P$1,'Member Census'!$B$22:$BC$22,FALSE)))="",IF(AND(TRIM($E560)&lt;&gt;"",$D560&gt;1),P559,""),INDEX('Member Census'!$B$23:$BC$1401,MATCH($A560,'Member Census'!$A$23:$A$1401,FALSE),MATCH(P$1,'Member Census'!$B$22:$BC$22,FALSE))))</f>
        <v/>
      </c>
      <c r="Q560" s="7"/>
    </row>
    <row r="561" spans="1:17" x14ac:dyDescent="0.3">
      <c r="A561" s="1">
        <f t="shared" si="33"/>
        <v>554</v>
      </c>
      <c r="B561" s="3"/>
      <c r="C561" s="7" t="str">
        <f t="shared" si="34"/>
        <v/>
      </c>
      <c r="D561" s="7" t="str">
        <f t="shared" si="32"/>
        <v/>
      </c>
      <c r="E561" s="9" t="str">
        <f>IF(TRIM(INDEX('Member Census'!$B$23:$BC$1401,MATCH($A561,'Member Census'!$A$23:$A$1401,FALSE),MATCH(E$1,'Member Census'!$B$22:$BC$22,FALSE)))="","",VLOOKUP(INDEX('Member Census'!$B$23:$BC$1401,MATCH($A561,'Member Census'!$A$23:$A$1401,FALSE),MATCH(E$1,'Member Census'!$B$22:$BC$22,FALSE)),Key!$A$2:$B$27,2,FALSE))</f>
        <v/>
      </c>
      <c r="F561" s="10" t="str">
        <f>IF(TRIM(INDEX('Member Census'!$B$23:$BC$1401,MATCH($A561,'Member Census'!$A$23:$A$1401,FALSE),MATCH(F$1,'Member Census'!$B$22:$BC$22,FALSE)))="","",TEXT(TRIM(INDEX('Member Census'!$B$23:$BC$1401,MATCH($A561,'Member Census'!$A$23:$A$1401,FALSE),MATCH(F$1,'Member Census'!$B$22:$BC$22,FALSE))),"mmddyyyy"))</f>
        <v/>
      </c>
      <c r="G561" s="7" t="str">
        <f>IF(TRIM($E561)&lt;&gt;"",IF($D561=1,IFERROR(VLOOKUP(INDEX('Member Census'!$B$23:$BC$1401,MATCH($A561,'Member Census'!$A$23:$A$1401,FALSE),MATCH(G$1,'Member Census'!$B$22:$BC$22,FALSE)),Key!$C$2:$F$29,4,FALSE),""),G560),"")</f>
        <v/>
      </c>
      <c r="H561" s="7" t="str">
        <f>IF(TRIM($E561)&lt;&gt;"",IF($D561=1,IF(TRIM(INDEX('Member Census'!$B$23:$BC$1401,MATCH($A561,'Member Census'!$A$23:$A$1401,FALSE),MATCH(H$1,'Member Census'!$B$22:$BC$22,FALSE)))="",$G561,IFERROR(VLOOKUP(INDEX('Member Census'!$B$23:$BC$1401,MATCH($A561,'Member Census'!$A$23:$A$1401,FALSE),MATCH(H$1,'Member Census'!$B$22:$BC$22,FALSE)),Key!$D$2:$F$29,3,FALSE),"")),H560),"")</f>
        <v/>
      </c>
      <c r="I561" s="7" t="str">
        <f>IF(TRIM(INDEX('Member Census'!$B$23:$BC$1401,MATCH($A561,'Member Census'!$A$23:$A$1401,FALSE),MATCH(I$1,'Member Census'!$B$22:$BC$22,FALSE)))="","",INDEX('Member Census'!$B$23:$BC$1401,MATCH($A561,'Member Census'!$A$23:$A$1401,FALSE),MATCH(I$1,'Member Census'!$B$22:$BC$22,FALSE)))</f>
        <v/>
      </c>
      <c r="J561" s="7"/>
      <c r="K561" s="7" t="str">
        <f>LEFT(TRIM(IF(TRIM(INDEX('Member Census'!$B$23:$BC$1401,MATCH($A561,'Member Census'!$A$23:$A$1401,FALSE),MATCH(K$1,'Member Census'!$B$22:$BC$22,FALSE)))="",IF(AND(TRIM($E561)&lt;&gt;"",$D561&gt;1),K560,""),INDEX('Member Census'!$B$23:$BC$1401,MATCH($A561,'Member Census'!$A$23:$A$1401,FALSE),MATCH(K$1,'Member Census'!$B$22:$BC$22,FALSE)))),5)</f>
        <v/>
      </c>
      <c r="L561" s="7" t="str">
        <f t="shared" si="35"/>
        <v/>
      </c>
      <c r="M561" s="7" t="str">
        <f>IF(TRIM($E561)&lt;&gt;"",TRIM(IF(TRIM(INDEX('Member Census'!$B$23:$BC$1401,MATCH($A561,'Member Census'!$A$23:$A$1401,FALSE),MATCH(M$1,'Member Census'!$B$22:$BC$22,FALSE)))="",IF(AND(TRIM($E561)&lt;&gt;"",$D561&gt;1),M560,"N"),INDEX('Member Census'!$B$23:$BC$1401,MATCH($A561,'Member Census'!$A$23:$A$1401,FALSE),MATCH(M$1,'Member Census'!$B$22:$BC$22,FALSE)))),"")</f>
        <v/>
      </c>
      <c r="N561" s="7"/>
      <c r="O561" s="7" t="str">
        <f>TRIM(IF(TRIM(INDEX('Member Census'!$B$23:$BC$1401,MATCH($A561,'Member Census'!$A$23:$A$1401,FALSE),MATCH(O$1,'Member Census'!$B$22:$BC$22,FALSE)))="",IF(AND(TRIM($E561)&lt;&gt;"",$D561&gt;1),O560,""),INDEX('Member Census'!$B$23:$BC$1401,MATCH($A561,'Member Census'!$A$23:$A$1401,FALSE),MATCH(O$1,'Member Census'!$B$22:$BC$22,FALSE))))</f>
        <v/>
      </c>
      <c r="P561" s="7" t="str">
        <f>TRIM(IF(TRIM(INDEX('Member Census'!$B$23:$BC$1401,MATCH($A561,'Member Census'!$A$23:$A$1401,FALSE),MATCH(P$1,'Member Census'!$B$22:$BC$22,FALSE)))="",IF(AND(TRIM($E561)&lt;&gt;"",$D561&gt;1),P560,""),INDEX('Member Census'!$B$23:$BC$1401,MATCH($A561,'Member Census'!$A$23:$A$1401,FALSE),MATCH(P$1,'Member Census'!$B$22:$BC$22,FALSE))))</f>
        <v/>
      </c>
      <c r="Q561" s="7"/>
    </row>
    <row r="562" spans="1:17" x14ac:dyDescent="0.3">
      <c r="A562" s="1">
        <f t="shared" si="33"/>
        <v>555</v>
      </c>
      <c r="B562" s="3"/>
      <c r="C562" s="7" t="str">
        <f t="shared" si="34"/>
        <v/>
      </c>
      <c r="D562" s="7" t="str">
        <f t="shared" si="32"/>
        <v/>
      </c>
      <c r="E562" s="9" t="str">
        <f>IF(TRIM(INDEX('Member Census'!$B$23:$BC$1401,MATCH($A562,'Member Census'!$A$23:$A$1401,FALSE),MATCH(E$1,'Member Census'!$B$22:$BC$22,FALSE)))="","",VLOOKUP(INDEX('Member Census'!$B$23:$BC$1401,MATCH($A562,'Member Census'!$A$23:$A$1401,FALSE),MATCH(E$1,'Member Census'!$B$22:$BC$22,FALSE)),Key!$A$2:$B$27,2,FALSE))</f>
        <v/>
      </c>
      <c r="F562" s="10" t="str">
        <f>IF(TRIM(INDEX('Member Census'!$B$23:$BC$1401,MATCH($A562,'Member Census'!$A$23:$A$1401,FALSE),MATCH(F$1,'Member Census'!$B$22:$BC$22,FALSE)))="","",TEXT(TRIM(INDEX('Member Census'!$B$23:$BC$1401,MATCH($A562,'Member Census'!$A$23:$A$1401,FALSE),MATCH(F$1,'Member Census'!$B$22:$BC$22,FALSE))),"mmddyyyy"))</f>
        <v/>
      </c>
      <c r="G562" s="7" t="str">
        <f>IF(TRIM($E562)&lt;&gt;"",IF($D562=1,IFERROR(VLOOKUP(INDEX('Member Census'!$B$23:$BC$1401,MATCH($A562,'Member Census'!$A$23:$A$1401,FALSE),MATCH(G$1,'Member Census'!$B$22:$BC$22,FALSE)),Key!$C$2:$F$29,4,FALSE),""),G561),"")</f>
        <v/>
      </c>
      <c r="H562" s="7" t="str">
        <f>IF(TRIM($E562)&lt;&gt;"",IF($D562=1,IF(TRIM(INDEX('Member Census'!$B$23:$BC$1401,MATCH($A562,'Member Census'!$A$23:$A$1401,FALSE),MATCH(H$1,'Member Census'!$B$22:$BC$22,FALSE)))="",$G562,IFERROR(VLOOKUP(INDEX('Member Census'!$B$23:$BC$1401,MATCH($A562,'Member Census'!$A$23:$A$1401,FALSE),MATCH(H$1,'Member Census'!$B$22:$BC$22,FALSE)),Key!$D$2:$F$29,3,FALSE),"")),H561),"")</f>
        <v/>
      </c>
      <c r="I562" s="7" t="str">
        <f>IF(TRIM(INDEX('Member Census'!$B$23:$BC$1401,MATCH($A562,'Member Census'!$A$23:$A$1401,FALSE),MATCH(I$1,'Member Census'!$B$22:$BC$22,FALSE)))="","",INDEX('Member Census'!$B$23:$BC$1401,MATCH($A562,'Member Census'!$A$23:$A$1401,FALSE),MATCH(I$1,'Member Census'!$B$22:$BC$22,FALSE)))</f>
        <v/>
      </c>
      <c r="J562" s="7"/>
      <c r="K562" s="7" t="str">
        <f>LEFT(TRIM(IF(TRIM(INDEX('Member Census'!$B$23:$BC$1401,MATCH($A562,'Member Census'!$A$23:$A$1401,FALSE),MATCH(K$1,'Member Census'!$B$22:$BC$22,FALSE)))="",IF(AND(TRIM($E562)&lt;&gt;"",$D562&gt;1),K561,""),INDEX('Member Census'!$B$23:$BC$1401,MATCH($A562,'Member Census'!$A$23:$A$1401,FALSE),MATCH(K$1,'Member Census'!$B$22:$BC$22,FALSE)))),5)</f>
        <v/>
      </c>
      <c r="L562" s="7" t="str">
        <f t="shared" si="35"/>
        <v/>
      </c>
      <c r="M562" s="7" t="str">
        <f>IF(TRIM($E562)&lt;&gt;"",TRIM(IF(TRIM(INDEX('Member Census'!$B$23:$BC$1401,MATCH($A562,'Member Census'!$A$23:$A$1401,FALSE),MATCH(M$1,'Member Census'!$B$22:$BC$22,FALSE)))="",IF(AND(TRIM($E562)&lt;&gt;"",$D562&gt;1),M561,"N"),INDEX('Member Census'!$B$23:$BC$1401,MATCH($A562,'Member Census'!$A$23:$A$1401,FALSE),MATCH(M$1,'Member Census'!$B$22:$BC$22,FALSE)))),"")</f>
        <v/>
      </c>
      <c r="N562" s="7"/>
      <c r="O562" s="7" t="str">
        <f>TRIM(IF(TRIM(INDEX('Member Census'!$B$23:$BC$1401,MATCH($A562,'Member Census'!$A$23:$A$1401,FALSE),MATCH(O$1,'Member Census'!$B$22:$BC$22,FALSE)))="",IF(AND(TRIM($E562)&lt;&gt;"",$D562&gt;1),O561,""),INDEX('Member Census'!$B$23:$BC$1401,MATCH($A562,'Member Census'!$A$23:$A$1401,FALSE),MATCH(O$1,'Member Census'!$B$22:$BC$22,FALSE))))</f>
        <v/>
      </c>
      <c r="P562" s="7" t="str">
        <f>TRIM(IF(TRIM(INDEX('Member Census'!$B$23:$BC$1401,MATCH($A562,'Member Census'!$A$23:$A$1401,FALSE),MATCH(P$1,'Member Census'!$B$22:$BC$22,FALSE)))="",IF(AND(TRIM($E562)&lt;&gt;"",$D562&gt;1),P561,""),INDEX('Member Census'!$B$23:$BC$1401,MATCH($A562,'Member Census'!$A$23:$A$1401,FALSE),MATCH(P$1,'Member Census'!$B$22:$BC$22,FALSE))))</f>
        <v/>
      </c>
      <c r="Q562" s="7"/>
    </row>
    <row r="563" spans="1:17" x14ac:dyDescent="0.3">
      <c r="A563" s="1">
        <f t="shared" si="33"/>
        <v>556</v>
      </c>
      <c r="B563" s="3"/>
      <c r="C563" s="7" t="str">
        <f t="shared" si="34"/>
        <v/>
      </c>
      <c r="D563" s="7" t="str">
        <f t="shared" si="32"/>
        <v/>
      </c>
      <c r="E563" s="9" t="str">
        <f>IF(TRIM(INDEX('Member Census'!$B$23:$BC$1401,MATCH($A563,'Member Census'!$A$23:$A$1401,FALSE),MATCH(E$1,'Member Census'!$B$22:$BC$22,FALSE)))="","",VLOOKUP(INDEX('Member Census'!$B$23:$BC$1401,MATCH($A563,'Member Census'!$A$23:$A$1401,FALSE),MATCH(E$1,'Member Census'!$B$22:$BC$22,FALSE)),Key!$A$2:$B$27,2,FALSE))</f>
        <v/>
      </c>
      <c r="F563" s="10" t="str">
        <f>IF(TRIM(INDEX('Member Census'!$B$23:$BC$1401,MATCH($A563,'Member Census'!$A$23:$A$1401,FALSE),MATCH(F$1,'Member Census'!$B$22:$BC$22,FALSE)))="","",TEXT(TRIM(INDEX('Member Census'!$B$23:$BC$1401,MATCH($A563,'Member Census'!$A$23:$A$1401,FALSE),MATCH(F$1,'Member Census'!$B$22:$BC$22,FALSE))),"mmddyyyy"))</f>
        <v/>
      </c>
      <c r="G563" s="7" t="str">
        <f>IF(TRIM($E563)&lt;&gt;"",IF($D563=1,IFERROR(VLOOKUP(INDEX('Member Census'!$B$23:$BC$1401,MATCH($A563,'Member Census'!$A$23:$A$1401,FALSE),MATCH(G$1,'Member Census'!$B$22:$BC$22,FALSE)),Key!$C$2:$F$29,4,FALSE),""),G562),"")</f>
        <v/>
      </c>
      <c r="H563" s="7" t="str">
        <f>IF(TRIM($E563)&lt;&gt;"",IF($D563=1,IF(TRIM(INDEX('Member Census'!$B$23:$BC$1401,MATCH($A563,'Member Census'!$A$23:$A$1401,FALSE),MATCH(H$1,'Member Census'!$B$22:$BC$22,FALSE)))="",$G563,IFERROR(VLOOKUP(INDEX('Member Census'!$B$23:$BC$1401,MATCH($A563,'Member Census'!$A$23:$A$1401,FALSE),MATCH(H$1,'Member Census'!$B$22:$BC$22,FALSE)),Key!$D$2:$F$29,3,FALSE),"")),H562),"")</f>
        <v/>
      </c>
      <c r="I563" s="7" t="str">
        <f>IF(TRIM(INDEX('Member Census'!$B$23:$BC$1401,MATCH($A563,'Member Census'!$A$23:$A$1401,FALSE),MATCH(I$1,'Member Census'!$B$22:$BC$22,FALSE)))="","",INDEX('Member Census'!$B$23:$BC$1401,MATCH($A563,'Member Census'!$A$23:$A$1401,FALSE),MATCH(I$1,'Member Census'!$B$22:$BC$22,FALSE)))</f>
        <v/>
      </c>
      <c r="J563" s="7"/>
      <c r="K563" s="7" t="str">
        <f>LEFT(TRIM(IF(TRIM(INDEX('Member Census'!$B$23:$BC$1401,MATCH($A563,'Member Census'!$A$23:$A$1401,FALSE),MATCH(K$1,'Member Census'!$B$22:$BC$22,FALSE)))="",IF(AND(TRIM($E563)&lt;&gt;"",$D563&gt;1),K562,""),INDEX('Member Census'!$B$23:$BC$1401,MATCH($A563,'Member Census'!$A$23:$A$1401,FALSE),MATCH(K$1,'Member Census'!$B$22:$BC$22,FALSE)))),5)</f>
        <v/>
      </c>
      <c r="L563" s="7" t="str">
        <f t="shared" si="35"/>
        <v/>
      </c>
      <c r="M563" s="7" t="str">
        <f>IF(TRIM($E563)&lt;&gt;"",TRIM(IF(TRIM(INDEX('Member Census'!$B$23:$BC$1401,MATCH($A563,'Member Census'!$A$23:$A$1401,FALSE),MATCH(M$1,'Member Census'!$B$22:$BC$22,FALSE)))="",IF(AND(TRIM($E563)&lt;&gt;"",$D563&gt;1),M562,"N"),INDEX('Member Census'!$B$23:$BC$1401,MATCH($A563,'Member Census'!$A$23:$A$1401,FALSE),MATCH(M$1,'Member Census'!$B$22:$BC$22,FALSE)))),"")</f>
        <v/>
      </c>
      <c r="N563" s="7"/>
      <c r="O563" s="7" t="str">
        <f>TRIM(IF(TRIM(INDEX('Member Census'!$B$23:$BC$1401,MATCH($A563,'Member Census'!$A$23:$A$1401,FALSE),MATCH(O$1,'Member Census'!$B$22:$BC$22,FALSE)))="",IF(AND(TRIM($E563)&lt;&gt;"",$D563&gt;1),O562,""),INDEX('Member Census'!$B$23:$BC$1401,MATCH($A563,'Member Census'!$A$23:$A$1401,FALSE),MATCH(O$1,'Member Census'!$B$22:$BC$22,FALSE))))</f>
        <v/>
      </c>
      <c r="P563" s="7" t="str">
        <f>TRIM(IF(TRIM(INDEX('Member Census'!$B$23:$BC$1401,MATCH($A563,'Member Census'!$A$23:$A$1401,FALSE),MATCH(P$1,'Member Census'!$B$22:$BC$22,FALSE)))="",IF(AND(TRIM($E563)&lt;&gt;"",$D563&gt;1),P562,""),INDEX('Member Census'!$B$23:$BC$1401,MATCH($A563,'Member Census'!$A$23:$A$1401,FALSE),MATCH(P$1,'Member Census'!$B$22:$BC$22,FALSE))))</f>
        <v/>
      </c>
      <c r="Q563" s="7"/>
    </row>
    <row r="564" spans="1:17" x14ac:dyDescent="0.3">
      <c r="A564" s="1">
        <f t="shared" si="33"/>
        <v>557</v>
      </c>
      <c r="B564" s="3"/>
      <c r="C564" s="7" t="str">
        <f t="shared" si="34"/>
        <v/>
      </c>
      <c r="D564" s="7" t="str">
        <f t="shared" si="32"/>
        <v/>
      </c>
      <c r="E564" s="9" t="str">
        <f>IF(TRIM(INDEX('Member Census'!$B$23:$BC$1401,MATCH($A564,'Member Census'!$A$23:$A$1401,FALSE),MATCH(E$1,'Member Census'!$B$22:$BC$22,FALSE)))="","",VLOOKUP(INDEX('Member Census'!$B$23:$BC$1401,MATCH($A564,'Member Census'!$A$23:$A$1401,FALSE),MATCH(E$1,'Member Census'!$B$22:$BC$22,FALSE)),Key!$A$2:$B$27,2,FALSE))</f>
        <v/>
      </c>
      <c r="F564" s="10" t="str">
        <f>IF(TRIM(INDEX('Member Census'!$B$23:$BC$1401,MATCH($A564,'Member Census'!$A$23:$A$1401,FALSE),MATCH(F$1,'Member Census'!$B$22:$BC$22,FALSE)))="","",TEXT(TRIM(INDEX('Member Census'!$B$23:$BC$1401,MATCH($A564,'Member Census'!$A$23:$A$1401,FALSE),MATCH(F$1,'Member Census'!$B$22:$BC$22,FALSE))),"mmddyyyy"))</f>
        <v/>
      </c>
      <c r="G564" s="7" t="str">
        <f>IF(TRIM($E564)&lt;&gt;"",IF($D564=1,IFERROR(VLOOKUP(INDEX('Member Census'!$B$23:$BC$1401,MATCH($A564,'Member Census'!$A$23:$A$1401,FALSE),MATCH(G$1,'Member Census'!$B$22:$BC$22,FALSE)),Key!$C$2:$F$29,4,FALSE),""),G563),"")</f>
        <v/>
      </c>
      <c r="H564" s="7" t="str">
        <f>IF(TRIM($E564)&lt;&gt;"",IF($D564=1,IF(TRIM(INDEX('Member Census'!$B$23:$BC$1401,MATCH($A564,'Member Census'!$A$23:$A$1401,FALSE),MATCH(H$1,'Member Census'!$B$22:$BC$22,FALSE)))="",$G564,IFERROR(VLOOKUP(INDEX('Member Census'!$B$23:$BC$1401,MATCH($A564,'Member Census'!$A$23:$A$1401,FALSE),MATCH(H$1,'Member Census'!$B$22:$BC$22,FALSE)),Key!$D$2:$F$29,3,FALSE),"")),H563),"")</f>
        <v/>
      </c>
      <c r="I564" s="7" t="str">
        <f>IF(TRIM(INDEX('Member Census'!$B$23:$BC$1401,MATCH($A564,'Member Census'!$A$23:$A$1401,FALSE),MATCH(I$1,'Member Census'!$B$22:$BC$22,FALSE)))="","",INDEX('Member Census'!$B$23:$BC$1401,MATCH($A564,'Member Census'!$A$23:$A$1401,FALSE),MATCH(I$1,'Member Census'!$B$22:$BC$22,FALSE)))</f>
        <v/>
      </c>
      <c r="J564" s="7"/>
      <c r="K564" s="7" t="str">
        <f>LEFT(TRIM(IF(TRIM(INDEX('Member Census'!$B$23:$BC$1401,MATCH($A564,'Member Census'!$A$23:$A$1401,FALSE),MATCH(K$1,'Member Census'!$B$22:$BC$22,FALSE)))="",IF(AND(TRIM($E564)&lt;&gt;"",$D564&gt;1),K563,""),INDEX('Member Census'!$B$23:$BC$1401,MATCH($A564,'Member Census'!$A$23:$A$1401,FALSE),MATCH(K$1,'Member Census'!$B$22:$BC$22,FALSE)))),5)</f>
        <v/>
      </c>
      <c r="L564" s="7" t="str">
        <f t="shared" si="35"/>
        <v/>
      </c>
      <c r="M564" s="7" t="str">
        <f>IF(TRIM($E564)&lt;&gt;"",TRIM(IF(TRIM(INDEX('Member Census'!$B$23:$BC$1401,MATCH($A564,'Member Census'!$A$23:$A$1401,FALSE),MATCH(M$1,'Member Census'!$B$22:$BC$22,FALSE)))="",IF(AND(TRIM($E564)&lt;&gt;"",$D564&gt;1),M563,"N"),INDEX('Member Census'!$B$23:$BC$1401,MATCH($A564,'Member Census'!$A$23:$A$1401,FALSE),MATCH(M$1,'Member Census'!$B$22:$BC$22,FALSE)))),"")</f>
        <v/>
      </c>
      <c r="N564" s="7"/>
      <c r="O564" s="7" t="str">
        <f>TRIM(IF(TRIM(INDEX('Member Census'!$B$23:$BC$1401,MATCH($A564,'Member Census'!$A$23:$A$1401,FALSE),MATCH(O$1,'Member Census'!$B$22:$BC$22,FALSE)))="",IF(AND(TRIM($E564)&lt;&gt;"",$D564&gt;1),O563,""),INDEX('Member Census'!$B$23:$BC$1401,MATCH($A564,'Member Census'!$A$23:$A$1401,FALSE),MATCH(O$1,'Member Census'!$B$22:$BC$22,FALSE))))</f>
        <v/>
      </c>
      <c r="P564" s="7" t="str">
        <f>TRIM(IF(TRIM(INDEX('Member Census'!$B$23:$BC$1401,MATCH($A564,'Member Census'!$A$23:$A$1401,FALSE),MATCH(P$1,'Member Census'!$B$22:$BC$22,FALSE)))="",IF(AND(TRIM($E564)&lt;&gt;"",$D564&gt;1),P563,""),INDEX('Member Census'!$B$23:$BC$1401,MATCH($A564,'Member Census'!$A$23:$A$1401,FALSE),MATCH(P$1,'Member Census'!$B$22:$BC$22,FALSE))))</f>
        <v/>
      </c>
      <c r="Q564" s="7"/>
    </row>
    <row r="565" spans="1:17" x14ac:dyDescent="0.3">
      <c r="A565" s="1">
        <f t="shared" si="33"/>
        <v>558</v>
      </c>
      <c r="B565" s="3"/>
      <c r="C565" s="7" t="str">
        <f t="shared" si="34"/>
        <v/>
      </c>
      <c r="D565" s="7" t="str">
        <f t="shared" si="32"/>
        <v/>
      </c>
      <c r="E565" s="9" t="str">
        <f>IF(TRIM(INDEX('Member Census'!$B$23:$BC$1401,MATCH($A565,'Member Census'!$A$23:$A$1401,FALSE),MATCH(E$1,'Member Census'!$B$22:$BC$22,FALSE)))="","",VLOOKUP(INDEX('Member Census'!$B$23:$BC$1401,MATCH($A565,'Member Census'!$A$23:$A$1401,FALSE),MATCH(E$1,'Member Census'!$B$22:$BC$22,FALSE)),Key!$A$2:$B$27,2,FALSE))</f>
        <v/>
      </c>
      <c r="F565" s="10" t="str">
        <f>IF(TRIM(INDEX('Member Census'!$B$23:$BC$1401,MATCH($A565,'Member Census'!$A$23:$A$1401,FALSE),MATCH(F$1,'Member Census'!$B$22:$BC$22,FALSE)))="","",TEXT(TRIM(INDEX('Member Census'!$B$23:$BC$1401,MATCH($A565,'Member Census'!$A$23:$A$1401,FALSE),MATCH(F$1,'Member Census'!$B$22:$BC$22,FALSE))),"mmddyyyy"))</f>
        <v/>
      </c>
      <c r="G565" s="7" t="str">
        <f>IF(TRIM($E565)&lt;&gt;"",IF($D565=1,IFERROR(VLOOKUP(INDEX('Member Census'!$B$23:$BC$1401,MATCH($A565,'Member Census'!$A$23:$A$1401,FALSE),MATCH(G$1,'Member Census'!$B$22:$BC$22,FALSE)),Key!$C$2:$F$29,4,FALSE),""),G564),"")</f>
        <v/>
      </c>
      <c r="H565" s="7" t="str">
        <f>IF(TRIM($E565)&lt;&gt;"",IF($D565=1,IF(TRIM(INDEX('Member Census'!$B$23:$BC$1401,MATCH($A565,'Member Census'!$A$23:$A$1401,FALSE),MATCH(H$1,'Member Census'!$B$22:$BC$22,FALSE)))="",$G565,IFERROR(VLOOKUP(INDEX('Member Census'!$B$23:$BC$1401,MATCH($A565,'Member Census'!$A$23:$A$1401,FALSE),MATCH(H$1,'Member Census'!$B$22:$BC$22,FALSE)),Key!$D$2:$F$29,3,FALSE),"")),H564),"")</f>
        <v/>
      </c>
      <c r="I565" s="7" t="str">
        <f>IF(TRIM(INDEX('Member Census'!$B$23:$BC$1401,MATCH($A565,'Member Census'!$A$23:$A$1401,FALSE),MATCH(I$1,'Member Census'!$B$22:$BC$22,FALSE)))="","",INDEX('Member Census'!$B$23:$BC$1401,MATCH($A565,'Member Census'!$A$23:$A$1401,FALSE),MATCH(I$1,'Member Census'!$B$22:$BC$22,FALSE)))</f>
        <v/>
      </c>
      <c r="J565" s="7"/>
      <c r="K565" s="7" t="str">
        <f>LEFT(TRIM(IF(TRIM(INDEX('Member Census'!$B$23:$BC$1401,MATCH($A565,'Member Census'!$A$23:$A$1401,FALSE),MATCH(K$1,'Member Census'!$B$22:$BC$22,FALSE)))="",IF(AND(TRIM($E565)&lt;&gt;"",$D565&gt;1),K564,""),INDEX('Member Census'!$B$23:$BC$1401,MATCH($A565,'Member Census'!$A$23:$A$1401,FALSE),MATCH(K$1,'Member Census'!$B$22:$BC$22,FALSE)))),5)</f>
        <v/>
      </c>
      <c r="L565" s="7" t="str">
        <f t="shared" si="35"/>
        <v/>
      </c>
      <c r="M565" s="7" t="str">
        <f>IF(TRIM($E565)&lt;&gt;"",TRIM(IF(TRIM(INDEX('Member Census'!$B$23:$BC$1401,MATCH($A565,'Member Census'!$A$23:$A$1401,FALSE),MATCH(M$1,'Member Census'!$B$22:$BC$22,FALSE)))="",IF(AND(TRIM($E565)&lt;&gt;"",$D565&gt;1),M564,"N"),INDEX('Member Census'!$B$23:$BC$1401,MATCH($A565,'Member Census'!$A$23:$A$1401,FALSE),MATCH(M$1,'Member Census'!$B$22:$BC$22,FALSE)))),"")</f>
        <v/>
      </c>
      <c r="N565" s="7"/>
      <c r="O565" s="7" t="str">
        <f>TRIM(IF(TRIM(INDEX('Member Census'!$B$23:$BC$1401,MATCH($A565,'Member Census'!$A$23:$A$1401,FALSE),MATCH(O$1,'Member Census'!$B$22:$BC$22,FALSE)))="",IF(AND(TRIM($E565)&lt;&gt;"",$D565&gt;1),O564,""),INDEX('Member Census'!$B$23:$BC$1401,MATCH($A565,'Member Census'!$A$23:$A$1401,FALSE),MATCH(O$1,'Member Census'!$B$22:$BC$22,FALSE))))</f>
        <v/>
      </c>
      <c r="P565" s="7" t="str">
        <f>TRIM(IF(TRIM(INDEX('Member Census'!$B$23:$BC$1401,MATCH($A565,'Member Census'!$A$23:$A$1401,FALSE),MATCH(P$1,'Member Census'!$B$22:$BC$22,FALSE)))="",IF(AND(TRIM($E565)&lt;&gt;"",$D565&gt;1),P564,""),INDEX('Member Census'!$B$23:$BC$1401,MATCH($A565,'Member Census'!$A$23:$A$1401,FALSE),MATCH(P$1,'Member Census'!$B$22:$BC$22,FALSE))))</f>
        <v/>
      </c>
      <c r="Q565" s="7"/>
    </row>
    <row r="566" spans="1:17" x14ac:dyDescent="0.3">
      <c r="A566" s="1">
        <f t="shared" si="33"/>
        <v>559</v>
      </c>
      <c r="B566" s="3"/>
      <c r="C566" s="7" t="str">
        <f t="shared" si="34"/>
        <v/>
      </c>
      <c r="D566" s="7" t="str">
        <f t="shared" si="32"/>
        <v/>
      </c>
      <c r="E566" s="9" t="str">
        <f>IF(TRIM(INDEX('Member Census'!$B$23:$BC$1401,MATCH($A566,'Member Census'!$A$23:$A$1401,FALSE),MATCH(E$1,'Member Census'!$B$22:$BC$22,FALSE)))="","",VLOOKUP(INDEX('Member Census'!$B$23:$BC$1401,MATCH($A566,'Member Census'!$A$23:$A$1401,FALSE),MATCH(E$1,'Member Census'!$B$22:$BC$22,FALSE)),Key!$A$2:$B$27,2,FALSE))</f>
        <v/>
      </c>
      <c r="F566" s="10" t="str">
        <f>IF(TRIM(INDEX('Member Census'!$B$23:$BC$1401,MATCH($A566,'Member Census'!$A$23:$A$1401,FALSE),MATCH(F$1,'Member Census'!$B$22:$BC$22,FALSE)))="","",TEXT(TRIM(INDEX('Member Census'!$B$23:$BC$1401,MATCH($A566,'Member Census'!$A$23:$A$1401,FALSE),MATCH(F$1,'Member Census'!$B$22:$BC$22,FALSE))),"mmddyyyy"))</f>
        <v/>
      </c>
      <c r="G566" s="7" t="str">
        <f>IF(TRIM($E566)&lt;&gt;"",IF($D566=1,IFERROR(VLOOKUP(INDEX('Member Census'!$B$23:$BC$1401,MATCH($A566,'Member Census'!$A$23:$A$1401,FALSE),MATCH(G$1,'Member Census'!$B$22:$BC$22,FALSE)),Key!$C$2:$F$29,4,FALSE),""),G565),"")</f>
        <v/>
      </c>
      <c r="H566" s="7" t="str">
        <f>IF(TRIM($E566)&lt;&gt;"",IF($D566=1,IF(TRIM(INDEX('Member Census'!$B$23:$BC$1401,MATCH($A566,'Member Census'!$A$23:$A$1401,FALSE),MATCH(H$1,'Member Census'!$B$22:$BC$22,FALSE)))="",$G566,IFERROR(VLOOKUP(INDEX('Member Census'!$B$23:$BC$1401,MATCH($A566,'Member Census'!$A$23:$A$1401,FALSE),MATCH(H$1,'Member Census'!$B$22:$BC$22,FALSE)),Key!$D$2:$F$29,3,FALSE),"")),H565),"")</f>
        <v/>
      </c>
      <c r="I566" s="7" t="str">
        <f>IF(TRIM(INDEX('Member Census'!$B$23:$BC$1401,MATCH($A566,'Member Census'!$A$23:$A$1401,FALSE),MATCH(I$1,'Member Census'!$B$22:$BC$22,FALSE)))="","",INDEX('Member Census'!$B$23:$BC$1401,MATCH($A566,'Member Census'!$A$23:$A$1401,FALSE),MATCH(I$1,'Member Census'!$B$22:$BC$22,FALSE)))</f>
        <v/>
      </c>
      <c r="J566" s="7"/>
      <c r="K566" s="7" t="str">
        <f>LEFT(TRIM(IF(TRIM(INDEX('Member Census'!$B$23:$BC$1401,MATCH($A566,'Member Census'!$A$23:$A$1401,FALSE),MATCH(K$1,'Member Census'!$B$22:$BC$22,FALSE)))="",IF(AND(TRIM($E566)&lt;&gt;"",$D566&gt;1),K565,""),INDEX('Member Census'!$B$23:$BC$1401,MATCH($A566,'Member Census'!$A$23:$A$1401,FALSE),MATCH(K$1,'Member Census'!$B$22:$BC$22,FALSE)))),5)</f>
        <v/>
      </c>
      <c r="L566" s="7" t="str">
        <f t="shared" si="35"/>
        <v/>
      </c>
      <c r="M566" s="7" t="str">
        <f>IF(TRIM($E566)&lt;&gt;"",TRIM(IF(TRIM(INDEX('Member Census'!$B$23:$BC$1401,MATCH($A566,'Member Census'!$A$23:$A$1401,FALSE),MATCH(M$1,'Member Census'!$B$22:$BC$22,FALSE)))="",IF(AND(TRIM($E566)&lt;&gt;"",$D566&gt;1),M565,"N"),INDEX('Member Census'!$B$23:$BC$1401,MATCH($A566,'Member Census'!$A$23:$A$1401,FALSE),MATCH(M$1,'Member Census'!$B$22:$BC$22,FALSE)))),"")</f>
        <v/>
      </c>
      <c r="N566" s="7"/>
      <c r="O566" s="7" t="str">
        <f>TRIM(IF(TRIM(INDEX('Member Census'!$B$23:$BC$1401,MATCH($A566,'Member Census'!$A$23:$A$1401,FALSE),MATCH(O$1,'Member Census'!$B$22:$BC$22,FALSE)))="",IF(AND(TRIM($E566)&lt;&gt;"",$D566&gt;1),O565,""),INDEX('Member Census'!$B$23:$BC$1401,MATCH($A566,'Member Census'!$A$23:$A$1401,FALSE),MATCH(O$1,'Member Census'!$B$22:$BC$22,FALSE))))</f>
        <v/>
      </c>
      <c r="P566" s="7" t="str">
        <f>TRIM(IF(TRIM(INDEX('Member Census'!$B$23:$BC$1401,MATCH($A566,'Member Census'!$A$23:$A$1401,FALSE),MATCH(P$1,'Member Census'!$B$22:$BC$22,FALSE)))="",IF(AND(TRIM($E566)&lt;&gt;"",$D566&gt;1),P565,""),INDEX('Member Census'!$B$23:$BC$1401,MATCH($A566,'Member Census'!$A$23:$A$1401,FALSE),MATCH(P$1,'Member Census'!$B$22:$BC$22,FALSE))))</f>
        <v/>
      </c>
      <c r="Q566" s="7"/>
    </row>
    <row r="567" spans="1:17" x14ac:dyDescent="0.3">
      <c r="A567" s="1">
        <f t="shared" si="33"/>
        <v>560</v>
      </c>
      <c r="B567" s="3"/>
      <c r="C567" s="7" t="str">
        <f t="shared" si="34"/>
        <v/>
      </c>
      <c r="D567" s="7" t="str">
        <f t="shared" si="32"/>
        <v/>
      </c>
      <c r="E567" s="9" t="str">
        <f>IF(TRIM(INDEX('Member Census'!$B$23:$BC$1401,MATCH($A567,'Member Census'!$A$23:$A$1401,FALSE),MATCH(E$1,'Member Census'!$B$22:$BC$22,FALSE)))="","",VLOOKUP(INDEX('Member Census'!$B$23:$BC$1401,MATCH($A567,'Member Census'!$A$23:$A$1401,FALSE),MATCH(E$1,'Member Census'!$B$22:$BC$22,FALSE)),Key!$A$2:$B$27,2,FALSE))</f>
        <v/>
      </c>
      <c r="F567" s="10" t="str">
        <f>IF(TRIM(INDEX('Member Census'!$B$23:$BC$1401,MATCH($A567,'Member Census'!$A$23:$A$1401,FALSE),MATCH(F$1,'Member Census'!$B$22:$BC$22,FALSE)))="","",TEXT(TRIM(INDEX('Member Census'!$B$23:$BC$1401,MATCH($A567,'Member Census'!$A$23:$A$1401,FALSE),MATCH(F$1,'Member Census'!$B$22:$BC$22,FALSE))),"mmddyyyy"))</f>
        <v/>
      </c>
      <c r="G567" s="7" t="str">
        <f>IF(TRIM($E567)&lt;&gt;"",IF($D567=1,IFERROR(VLOOKUP(INDEX('Member Census'!$B$23:$BC$1401,MATCH($A567,'Member Census'!$A$23:$A$1401,FALSE),MATCH(G$1,'Member Census'!$B$22:$BC$22,FALSE)),Key!$C$2:$F$29,4,FALSE),""),G566),"")</f>
        <v/>
      </c>
      <c r="H567" s="7" t="str">
        <f>IF(TRIM($E567)&lt;&gt;"",IF($D567=1,IF(TRIM(INDEX('Member Census'!$B$23:$BC$1401,MATCH($A567,'Member Census'!$A$23:$A$1401,FALSE),MATCH(H$1,'Member Census'!$B$22:$BC$22,FALSE)))="",$G567,IFERROR(VLOOKUP(INDEX('Member Census'!$B$23:$BC$1401,MATCH($A567,'Member Census'!$A$23:$A$1401,FALSE),MATCH(H$1,'Member Census'!$B$22:$BC$22,FALSE)),Key!$D$2:$F$29,3,FALSE),"")),H566),"")</f>
        <v/>
      </c>
      <c r="I567" s="7" t="str">
        <f>IF(TRIM(INDEX('Member Census'!$B$23:$BC$1401,MATCH($A567,'Member Census'!$A$23:$A$1401,FALSE),MATCH(I$1,'Member Census'!$B$22:$BC$22,FALSE)))="","",INDEX('Member Census'!$B$23:$BC$1401,MATCH($A567,'Member Census'!$A$23:$A$1401,FALSE),MATCH(I$1,'Member Census'!$B$22:$BC$22,FALSE)))</f>
        <v/>
      </c>
      <c r="J567" s="7"/>
      <c r="K567" s="7" t="str">
        <f>LEFT(TRIM(IF(TRIM(INDEX('Member Census'!$B$23:$BC$1401,MATCH($A567,'Member Census'!$A$23:$A$1401,FALSE),MATCH(K$1,'Member Census'!$B$22:$BC$22,FALSE)))="",IF(AND(TRIM($E567)&lt;&gt;"",$D567&gt;1),K566,""),INDEX('Member Census'!$B$23:$BC$1401,MATCH($A567,'Member Census'!$A$23:$A$1401,FALSE),MATCH(K$1,'Member Census'!$B$22:$BC$22,FALSE)))),5)</f>
        <v/>
      </c>
      <c r="L567" s="7" t="str">
        <f t="shared" si="35"/>
        <v/>
      </c>
      <c r="M567" s="7" t="str">
        <f>IF(TRIM($E567)&lt;&gt;"",TRIM(IF(TRIM(INDEX('Member Census'!$B$23:$BC$1401,MATCH($A567,'Member Census'!$A$23:$A$1401,FALSE),MATCH(M$1,'Member Census'!$B$22:$BC$22,FALSE)))="",IF(AND(TRIM($E567)&lt;&gt;"",$D567&gt;1),M566,"N"),INDEX('Member Census'!$B$23:$BC$1401,MATCH($A567,'Member Census'!$A$23:$A$1401,FALSE),MATCH(M$1,'Member Census'!$B$22:$BC$22,FALSE)))),"")</f>
        <v/>
      </c>
      <c r="N567" s="7"/>
      <c r="O567" s="7" t="str">
        <f>TRIM(IF(TRIM(INDEX('Member Census'!$B$23:$BC$1401,MATCH($A567,'Member Census'!$A$23:$A$1401,FALSE),MATCH(O$1,'Member Census'!$B$22:$BC$22,FALSE)))="",IF(AND(TRIM($E567)&lt;&gt;"",$D567&gt;1),O566,""),INDEX('Member Census'!$B$23:$BC$1401,MATCH($A567,'Member Census'!$A$23:$A$1401,FALSE),MATCH(O$1,'Member Census'!$B$22:$BC$22,FALSE))))</f>
        <v/>
      </c>
      <c r="P567" s="7" t="str">
        <f>TRIM(IF(TRIM(INDEX('Member Census'!$B$23:$BC$1401,MATCH($A567,'Member Census'!$A$23:$A$1401,FALSE),MATCH(P$1,'Member Census'!$B$22:$BC$22,FALSE)))="",IF(AND(TRIM($E567)&lt;&gt;"",$D567&gt;1),P566,""),INDEX('Member Census'!$B$23:$BC$1401,MATCH($A567,'Member Census'!$A$23:$A$1401,FALSE),MATCH(P$1,'Member Census'!$B$22:$BC$22,FALSE))))</f>
        <v/>
      </c>
      <c r="Q567" s="7"/>
    </row>
    <row r="568" spans="1:17" x14ac:dyDescent="0.3">
      <c r="A568" s="1">
        <f t="shared" si="33"/>
        <v>561</v>
      </c>
      <c r="B568" s="3"/>
      <c r="C568" s="7" t="str">
        <f t="shared" si="34"/>
        <v/>
      </c>
      <c r="D568" s="7" t="str">
        <f t="shared" si="32"/>
        <v/>
      </c>
      <c r="E568" s="9" t="str">
        <f>IF(TRIM(INDEX('Member Census'!$B$23:$BC$1401,MATCH($A568,'Member Census'!$A$23:$A$1401,FALSE),MATCH(E$1,'Member Census'!$B$22:$BC$22,FALSE)))="","",VLOOKUP(INDEX('Member Census'!$B$23:$BC$1401,MATCH($A568,'Member Census'!$A$23:$A$1401,FALSE),MATCH(E$1,'Member Census'!$B$22:$BC$22,FALSE)),Key!$A$2:$B$27,2,FALSE))</f>
        <v/>
      </c>
      <c r="F568" s="10" t="str">
        <f>IF(TRIM(INDEX('Member Census'!$B$23:$BC$1401,MATCH($A568,'Member Census'!$A$23:$A$1401,FALSE),MATCH(F$1,'Member Census'!$B$22:$BC$22,FALSE)))="","",TEXT(TRIM(INDEX('Member Census'!$B$23:$BC$1401,MATCH($A568,'Member Census'!$A$23:$A$1401,FALSE),MATCH(F$1,'Member Census'!$B$22:$BC$22,FALSE))),"mmddyyyy"))</f>
        <v/>
      </c>
      <c r="G568" s="7" t="str">
        <f>IF(TRIM($E568)&lt;&gt;"",IF($D568=1,IFERROR(VLOOKUP(INDEX('Member Census'!$B$23:$BC$1401,MATCH($A568,'Member Census'!$A$23:$A$1401,FALSE),MATCH(G$1,'Member Census'!$B$22:$BC$22,FALSE)),Key!$C$2:$F$29,4,FALSE),""),G567),"")</f>
        <v/>
      </c>
      <c r="H568" s="7" t="str">
        <f>IF(TRIM($E568)&lt;&gt;"",IF($D568=1,IF(TRIM(INDEX('Member Census'!$B$23:$BC$1401,MATCH($A568,'Member Census'!$A$23:$A$1401,FALSE),MATCH(H$1,'Member Census'!$B$22:$BC$22,FALSE)))="",$G568,IFERROR(VLOOKUP(INDEX('Member Census'!$B$23:$BC$1401,MATCH($A568,'Member Census'!$A$23:$A$1401,FALSE),MATCH(H$1,'Member Census'!$B$22:$BC$22,FALSE)),Key!$D$2:$F$29,3,FALSE),"")),H567),"")</f>
        <v/>
      </c>
      <c r="I568" s="7" t="str">
        <f>IF(TRIM(INDEX('Member Census'!$B$23:$BC$1401,MATCH($A568,'Member Census'!$A$23:$A$1401,FALSE),MATCH(I$1,'Member Census'!$B$22:$BC$22,FALSE)))="","",INDEX('Member Census'!$B$23:$BC$1401,MATCH($A568,'Member Census'!$A$23:$A$1401,FALSE),MATCH(I$1,'Member Census'!$B$22:$BC$22,FALSE)))</f>
        <v/>
      </c>
      <c r="J568" s="7"/>
      <c r="K568" s="7" t="str">
        <f>LEFT(TRIM(IF(TRIM(INDEX('Member Census'!$B$23:$BC$1401,MATCH($A568,'Member Census'!$A$23:$A$1401,FALSE),MATCH(K$1,'Member Census'!$B$22:$BC$22,FALSE)))="",IF(AND(TRIM($E568)&lt;&gt;"",$D568&gt;1),K567,""),INDEX('Member Census'!$B$23:$BC$1401,MATCH($A568,'Member Census'!$A$23:$A$1401,FALSE),MATCH(K$1,'Member Census'!$B$22:$BC$22,FALSE)))),5)</f>
        <v/>
      </c>
      <c r="L568" s="7" t="str">
        <f t="shared" si="35"/>
        <v/>
      </c>
      <c r="M568" s="7" t="str">
        <f>IF(TRIM($E568)&lt;&gt;"",TRIM(IF(TRIM(INDEX('Member Census'!$B$23:$BC$1401,MATCH($A568,'Member Census'!$A$23:$A$1401,FALSE),MATCH(M$1,'Member Census'!$B$22:$BC$22,FALSE)))="",IF(AND(TRIM($E568)&lt;&gt;"",$D568&gt;1),M567,"N"),INDEX('Member Census'!$B$23:$BC$1401,MATCH($A568,'Member Census'!$A$23:$A$1401,FALSE),MATCH(M$1,'Member Census'!$B$22:$BC$22,FALSE)))),"")</f>
        <v/>
      </c>
      <c r="N568" s="7"/>
      <c r="O568" s="7" t="str">
        <f>TRIM(IF(TRIM(INDEX('Member Census'!$B$23:$BC$1401,MATCH($A568,'Member Census'!$A$23:$A$1401,FALSE),MATCH(O$1,'Member Census'!$B$22:$BC$22,FALSE)))="",IF(AND(TRIM($E568)&lt;&gt;"",$D568&gt;1),O567,""),INDEX('Member Census'!$B$23:$BC$1401,MATCH($A568,'Member Census'!$A$23:$A$1401,FALSE),MATCH(O$1,'Member Census'!$B$22:$BC$22,FALSE))))</f>
        <v/>
      </c>
      <c r="P568" s="7" t="str">
        <f>TRIM(IF(TRIM(INDEX('Member Census'!$B$23:$BC$1401,MATCH($A568,'Member Census'!$A$23:$A$1401,FALSE),MATCH(P$1,'Member Census'!$B$22:$BC$22,FALSE)))="",IF(AND(TRIM($E568)&lt;&gt;"",$D568&gt;1),P567,""),INDEX('Member Census'!$B$23:$BC$1401,MATCH($A568,'Member Census'!$A$23:$A$1401,FALSE),MATCH(P$1,'Member Census'!$B$22:$BC$22,FALSE))))</f>
        <v/>
      </c>
      <c r="Q568" s="7"/>
    </row>
    <row r="569" spans="1:17" x14ac:dyDescent="0.3">
      <c r="A569" s="1">
        <f t="shared" si="33"/>
        <v>562</v>
      </c>
      <c r="B569" s="3"/>
      <c r="C569" s="7" t="str">
        <f t="shared" si="34"/>
        <v/>
      </c>
      <c r="D569" s="7" t="str">
        <f t="shared" si="32"/>
        <v/>
      </c>
      <c r="E569" s="9" t="str">
        <f>IF(TRIM(INDEX('Member Census'!$B$23:$BC$1401,MATCH($A569,'Member Census'!$A$23:$A$1401,FALSE),MATCH(E$1,'Member Census'!$B$22:$BC$22,FALSE)))="","",VLOOKUP(INDEX('Member Census'!$B$23:$BC$1401,MATCH($A569,'Member Census'!$A$23:$A$1401,FALSE),MATCH(E$1,'Member Census'!$B$22:$BC$22,FALSE)),Key!$A$2:$B$27,2,FALSE))</f>
        <v/>
      </c>
      <c r="F569" s="10" t="str">
        <f>IF(TRIM(INDEX('Member Census'!$B$23:$BC$1401,MATCH($A569,'Member Census'!$A$23:$A$1401,FALSE),MATCH(F$1,'Member Census'!$B$22:$BC$22,FALSE)))="","",TEXT(TRIM(INDEX('Member Census'!$B$23:$BC$1401,MATCH($A569,'Member Census'!$A$23:$A$1401,FALSE),MATCH(F$1,'Member Census'!$B$22:$BC$22,FALSE))),"mmddyyyy"))</f>
        <v/>
      </c>
      <c r="G569" s="7" t="str">
        <f>IF(TRIM($E569)&lt;&gt;"",IF($D569=1,IFERROR(VLOOKUP(INDEX('Member Census'!$B$23:$BC$1401,MATCH($A569,'Member Census'!$A$23:$A$1401,FALSE),MATCH(G$1,'Member Census'!$B$22:$BC$22,FALSE)),Key!$C$2:$F$29,4,FALSE),""),G568),"")</f>
        <v/>
      </c>
      <c r="H569" s="7" t="str">
        <f>IF(TRIM($E569)&lt;&gt;"",IF($D569=1,IF(TRIM(INDEX('Member Census'!$B$23:$BC$1401,MATCH($A569,'Member Census'!$A$23:$A$1401,FALSE),MATCH(H$1,'Member Census'!$B$22:$BC$22,FALSE)))="",$G569,IFERROR(VLOOKUP(INDEX('Member Census'!$B$23:$BC$1401,MATCH($A569,'Member Census'!$A$23:$A$1401,FALSE),MATCH(H$1,'Member Census'!$B$22:$BC$22,FALSE)),Key!$D$2:$F$29,3,FALSE),"")),H568),"")</f>
        <v/>
      </c>
      <c r="I569" s="7" t="str">
        <f>IF(TRIM(INDEX('Member Census'!$B$23:$BC$1401,MATCH($A569,'Member Census'!$A$23:$A$1401,FALSE),MATCH(I$1,'Member Census'!$B$22:$BC$22,FALSE)))="","",INDEX('Member Census'!$B$23:$BC$1401,MATCH($A569,'Member Census'!$A$23:$A$1401,FALSE),MATCH(I$1,'Member Census'!$B$22:$BC$22,FALSE)))</f>
        <v/>
      </c>
      <c r="J569" s="7"/>
      <c r="K569" s="7" t="str">
        <f>LEFT(TRIM(IF(TRIM(INDEX('Member Census'!$B$23:$BC$1401,MATCH($A569,'Member Census'!$A$23:$A$1401,FALSE),MATCH(K$1,'Member Census'!$B$22:$BC$22,FALSE)))="",IF(AND(TRIM($E569)&lt;&gt;"",$D569&gt;1),K568,""),INDEX('Member Census'!$B$23:$BC$1401,MATCH($A569,'Member Census'!$A$23:$A$1401,FALSE),MATCH(K$1,'Member Census'!$B$22:$BC$22,FALSE)))),5)</f>
        <v/>
      </c>
      <c r="L569" s="7" t="str">
        <f t="shared" si="35"/>
        <v/>
      </c>
      <c r="M569" s="7" t="str">
        <f>IF(TRIM($E569)&lt;&gt;"",TRIM(IF(TRIM(INDEX('Member Census'!$B$23:$BC$1401,MATCH($A569,'Member Census'!$A$23:$A$1401,FALSE),MATCH(M$1,'Member Census'!$B$22:$BC$22,FALSE)))="",IF(AND(TRIM($E569)&lt;&gt;"",$D569&gt;1),M568,"N"),INDEX('Member Census'!$B$23:$BC$1401,MATCH($A569,'Member Census'!$A$23:$A$1401,FALSE),MATCH(M$1,'Member Census'!$B$22:$BC$22,FALSE)))),"")</f>
        <v/>
      </c>
      <c r="N569" s="7"/>
      <c r="O569" s="7" t="str">
        <f>TRIM(IF(TRIM(INDEX('Member Census'!$B$23:$BC$1401,MATCH($A569,'Member Census'!$A$23:$A$1401,FALSE),MATCH(O$1,'Member Census'!$B$22:$BC$22,FALSE)))="",IF(AND(TRIM($E569)&lt;&gt;"",$D569&gt;1),O568,""),INDEX('Member Census'!$B$23:$BC$1401,MATCH($A569,'Member Census'!$A$23:$A$1401,FALSE),MATCH(O$1,'Member Census'!$B$22:$BC$22,FALSE))))</f>
        <v/>
      </c>
      <c r="P569" s="7" t="str">
        <f>TRIM(IF(TRIM(INDEX('Member Census'!$B$23:$BC$1401,MATCH($A569,'Member Census'!$A$23:$A$1401,FALSE),MATCH(P$1,'Member Census'!$B$22:$BC$22,FALSE)))="",IF(AND(TRIM($E569)&lt;&gt;"",$D569&gt;1),P568,""),INDEX('Member Census'!$B$23:$BC$1401,MATCH($A569,'Member Census'!$A$23:$A$1401,FALSE),MATCH(P$1,'Member Census'!$B$22:$BC$22,FALSE))))</f>
        <v/>
      </c>
      <c r="Q569" s="7"/>
    </row>
    <row r="570" spans="1:17" x14ac:dyDescent="0.3">
      <c r="A570" s="1">
        <f t="shared" si="33"/>
        <v>563</v>
      </c>
      <c r="B570" s="3"/>
      <c r="C570" s="7" t="str">
        <f t="shared" si="34"/>
        <v/>
      </c>
      <c r="D570" s="7" t="str">
        <f t="shared" si="32"/>
        <v/>
      </c>
      <c r="E570" s="9" t="str">
        <f>IF(TRIM(INDEX('Member Census'!$B$23:$BC$1401,MATCH($A570,'Member Census'!$A$23:$A$1401,FALSE),MATCH(E$1,'Member Census'!$B$22:$BC$22,FALSE)))="","",VLOOKUP(INDEX('Member Census'!$B$23:$BC$1401,MATCH($A570,'Member Census'!$A$23:$A$1401,FALSE),MATCH(E$1,'Member Census'!$B$22:$BC$22,FALSE)),Key!$A$2:$B$27,2,FALSE))</f>
        <v/>
      </c>
      <c r="F570" s="10" t="str">
        <f>IF(TRIM(INDEX('Member Census'!$B$23:$BC$1401,MATCH($A570,'Member Census'!$A$23:$A$1401,FALSE),MATCH(F$1,'Member Census'!$B$22:$BC$22,FALSE)))="","",TEXT(TRIM(INDEX('Member Census'!$B$23:$BC$1401,MATCH($A570,'Member Census'!$A$23:$A$1401,FALSE),MATCH(F$1,'Member Census'!$B$22:$BC$22,FALSE))),"mmddyyyy"))</f>
        <v/>
      </c>
      <c r="G570" s="7" t="str">
        <f>IF(TRIM($E570)&lt;&gt;"",IF($D570=1,IFERROR(VLOOKUP(INDEX('Member Census'!$B$23:$BC$1401,MATCH($A570,'Member Census'!$A$23:$A$1401,FALSE),MATCH(G$1,'Member Census'!$B$22:$BC$22,FALSE)),Key!$C$2:$F$29,4,FALSE),""),G569),"")</f>
        <v/>
      </c>
      <c r="H570" s="7" t="str">
        <f>IF(TRIM($E570)&lt;&gt;"",IF($D570=1,IF(TRIM(INDEX('Member Census'!$B$23:$BC$1401,MATCH($A570,'Member Census'!$A$23:$A$1401,FALSE),MATCH(H$1,'Member Census'!$B$22:$BC$22,FALSE)))="",$G570,IFERROR(VLOOKUP(INDEX('Member Census'!$B$23:$BC$1401,MATCH($A570,'Member Census'!$A$23:$A$1401,FALSE),MATCH(H$1,'Member Census'!$B$22:$BC$22,FALSE)),Key!$D$2:$F$29,3,FALSE),"")),H569),"")</f>
        <v/>
      </c>
      <c r="I570" s="7" t="str">
        <f>IF(TRIM(INDEX('Member Census'!$B$23:$BC$1401,MATCH($A570,'Member Census'!$A$23:$A$1401,FALSE),MATCH(I$1,'Member Census'!$B$22:$BC$22,FALSE)))="","",INDEX('Member Census'!$B$23:$BC$1401,MATCH($A570,'Member Census'!$A$23:$A$1401,FALSE),MATCH(I$1,'Member Census'!$B$22:$BC$22,FALSE)))</f>
        <v/>
      </c>
      <c r="J570" s="7"/>
      <c r="K570" s="7" t="str">
        <f>LEFT(TRIM(IF(TRIM(INDEX('Member Census'!$B$23:$BC$1401,MATCH($A570,'Member Census'!$A$23:$A$1401,FALSE),MATCH(K$1,'Member Census'!$B$22:$BC$22,FALSE)))="",IF(AND(TRIM($E570)&lt;&gt;"",$D570&gt;1),K569,""),INDEX('Member Census'!$B$23:$BC$1401,MATCH($A570,'Member Census'!$A$23:$A$1401,FALSE),MATCH(K$1,'Member Census'!$B$22:$BC$22,FALSE)))),5)</f>
        <v/>
      </c>
      <c r="L570" s="7" t="str">
        <f t="shared" si="35"/>
        <v/>
      </c>
      <c r="M570" s="7" t="str">
        <f>IF(TRIM($E570)&lt;&gt;"",TRIM(IF(TRIM(INDEX('Member Census'!$B$23:$BC$1401,MATCH($A570,'Member Census'!$A$23:$A$1401,FALSE),MATCH(M$1,'Member Census'!$B$22:$BC$22,FALSE)))="",IF(AND(TRIM($E570)&lt;&gt;"",$D570&gt;1),M569,"N"),INDEX('Member Census'!$B$23:$BC$1401,MATCH($A570,'Member Census'!$A$23:$A$1401,FALSE),MATCH(M$1,'Member Census'!$B$22:$BC$22,FALSE)))),"")</f>
        <v/>
      </c>
      <c r="N570" s="7"/>
      <c r="O570" s="7" t="str">
        <f>TRIM(IF(TRIM(INDEX('Member Census'!$B$23:$BC$1401,MATCH($A570,'Member Census'!$A$23:$A$1401,FALSE),MATCH(O$1,'Member Census'!$B$22:$BC$22,FALSE)))="",IF(AND(TRIM($E570)&lt;&gt;"",$D570&gt;1),O569,""),INDEX('Member Census'!$B$23:$BC$1401,MATCH($A570,'Member Census'!$A$23:$A$1401,FALSE),MATCH(O$1,'Member Census'!$B$22:$BC$22,FALSE))))</f>
        <v/>
      </c>
      <c r="P570" s="7" t="str">
        <f>TRIM(IF(TRIM(INDEX('Member Census'!$B$23:$BC$1401,MATCH($A570,'Member Census'!$A$23:$A$1401,FALSE),MATCH(P$1,'Member Census'!$B$22:$BC$22,FALSE)))="",IF(AND(TRIM($E570)&lt;&gt;"",$D570&gt;1),P569,""),INDEX('Member Census'!$B$23:$BC$1401,MATCH($A570,'Member Census'!$A$23:$A$1401,FALSE),MATCH(P$1,'Member Census'!$B$22:$BC$22,FALSE))))</f>
        <v/>
      </c>
      <c r="Q570" s="7"/>
    </row>
    <row r="571" spans="1:17" x14ac:dyDescent="0.3">
      <c r="A571" s="1">
        <f t="shared" si="33"/>
        <v>564</v>
      </c>
      <c r="B571" s="3"/>
      <c r="C571" s="7" t="str">
        <f t="shared" si="34"/>
        <v/>
      </c>
      <c r="D571" s="7" t="str">
        <f t="shared" si="32"/>
        <v/>
      </c>
      <c r="E571" s="9" t="str">
        <f>IF(TRIM(INDEX('Member Census'!$B$23:$BC$1401,MATCH($A571,'Member Census'!$A$23:$A$1401,FALSE),MATCH(E$1,'Member Census'!$B$22:$BC$22,FALSE)))="","",VLOOKUP(INDEX('Member Census'!$B$23:$BC$1401,MATCH($A571,'Member Census'!$A$23:$A$1401,FALSE),MATCH(E$1,'Member Census'!$B$22:$BC$22,FALSE)),Key!$A$2:$B$27,2,FALSE))</f>
        <v/>
      </c>
      <c r="F571" s="10" t="str">
        <f>IF(TRIM(INDEX('Member Census'!$B$23:$BC$1401,MATCH($A571,'Member Census'!$A$23:$A$1401,FALSE),MATCH(F$1,'Member Census'!$B$22:$BC$22,FALSE)))="","",TEXT(TRIM(INDEX('Member Census'!$B$23:$BC$1401,MATCH($A571,'Member Census'!$A$23:$A$1401,FALSE),MATCH(F$1,'Member Census'!$B$22:$BC$22,FALSE))),"mmddyyyy"))</f>
        <v/>
      </c>
      <c r="G571" s="7" t="str">
        <f>IF(TRIM($E571)&lt;&gt;"",IF($D571=1,IFERROR(VLOOKUP(INDEX('Member Census'!$B$23:$BC$1401,MATCH($A571,'Member Census'!$A$23:$A$1401,FALSE),MATCH(G$1,'Member Census'!$B$22:$BC$22,FALSE)),Key!$C$2:$F$29,4,FALSE),""),G570),"")</f>
        <v/>
      </c>
      <c r="H571" s="7" t="str">
        <f>IF(TRIM($E571)&lt;&gt;"",IF($D571=1,IF(TRIM(INDEX('Member Census'!$B$23:$BC$1401,MATCH($A571,'Member Census'!$A$23:$A$1401,FALSE),MATCH(H$1,'Member Census'!$B$22:$BC$22,FALSE)))="",$G571,IFERROR(VLOOKUP(INDEX('Member Census'!$B$23:$BC$1401,MATCH($A571,'Member Census'!$A$23:$A$1401,FALSE),MATCH(H$1,'Member Census'!$B$22:$BC$22,FALSE)),Key!$D$2:$F$29,3,FALSE),"")),H570),"")</f>
        <v/>
      </c>
      <c r="I571" s="7" t="str">
        <f>IF(TRIM(INDEX('Member Census'!$B$23:$BC$1401,MATCH($A571,'Member Census'!$A$23:$A$1401,FALSE),MATCH(I$1,'Member Census'!$B$22:$BC$22,FALSE)))="","",INDEX('Member Census'!$B$23:$BC$1401,MATCH($A571,'Member Census'!$A$23:$A$1401,FALSE),MATCH(I$1,'Member Census'!$B$22:$BC$22,FALSE)))</f>
        <v/>
      </c>
      <c r="J571" s="7"/>
      <c r="K571" s="7" t="str">
        <f>LEFT(TRIM(IF(TRIM(INDEX('Member Census'!$B$23:$BC$1401,MATCH($A571,'Member Census'!$A$23:$A$1401,FALSE),MATCH(K$1,'Member Census'!$B$22:$BC$22,FALSE)))="",IF(AND(TRIM($E571)&lt;&gt;"",$D571&gt;1),K570,""),INDEX('Member Census'!$B$23:$BC$1401,MATCH($A571,'Member Census'!$A$23:$A$1401,FALSE),MATCH(K$1,'Member Census'!$B$22:$BC$22,FALSE)))),5)</f>
        <v/>
      </c>
      <c r="L571" s="7" t="str">
        <f t="shared" si="35"/>
        <v/>
      </c>
      <c r="M571" s="7" t="str">
        <f>IF(TRIM($E571)&lt;&gt;"",TRIM(IF(TRIM(INDEX('Member Census'!$B$23:$BC$1401,MATCH($A571,'Member Census'!$A$23:$A$1401,FALSE),MATCH(M$1,'Member Census'!$B$22:$BC$22,FALSE)))="",IF(AND(TRIM($E571)&lt;&gt;"",$D571&gt;1),M570,"N"),INDEX('Member Census'!$B$23:$BC$1401,MATCH($A571,'Member Census'!$A$23:$A$1401,FALSE),MATCH(M$1,'Member Census'!$B$22:$BC$22,FALSE)))),"")</f>
        <v/>
      </c>
      <c r="N571" s="7"/>
      <c r="O571" s="7" t="str">
        <f>TRIM(IF(TRIM(INDEX('Member Census'!$B$23:$BC$1401,MATCH($A571,'Member Census'!$A$23:$A$1401,FALSE),MATCH(O$1,'Member Census'!$B$22:$BC$22,FALSE)))="",IF(AND(TRIM($E571)&lt;&gt;"",$D571&gt;1),O570,""),INDEX('Member Census'!$B$23:$BC$1401,MATCH($A571,'Member Census'!$A$23:$A$1401,FALSE),MATCH(O$1,'Member Census'!$B$22:$BC$22,FALSE))))</f>
        <v/>
      </c>
      <c r="P571" s="7" t="str">
        <f>TRIM(IF(TRIM(INDEX('Member Census'!$B$23:$BC$1401,MATCH($A571,'Member Census'!$A$23:$A$1401,FALSE),MATCH(P$1,'Member Census'!$B$22:$BC$22,FALSE)))="",IF(AND(TRIM($E571)&lt;&gt;"",$D571&gt;1),P570,""),INDEX('Member Census'!$B$23:$BC$1401,MATCH($A571,'Member Census'!$A$23:$A$1401,FALSE),MATCH(P$1,'Member Census'!$B$22:$BC$22,FALSE))))</f>
        <v/>
      </c>
      <c r="Q571" s="7"/>
    </row>
    <row r="572" spans="1:17" x14ac:dyDescent="0.3">
      <c r="A572" s="1">
        <f t="shared" si="33"/>
        <v>565</v>
      </c>
      <c r="B572" s="3"/>
      <c r="C572" s="7" t="str">
        <f t="shared" si="34"/>
        <v/>
      </c>
      <c r="D572" s="7" t="str">
        <f t="shared" si="32"/>
        <v/>
      </c>
      <c r="E572" s="9" t="str">
        <f>IF(TRIM(INDEX('Member Census'!$B$23:$BC$1401,MATCH($A572,'Member Census'!$A$23:$A$1401,FALSE),MATCH(E$1,'Member Census'!$B$22:$BC$22,FALSE)))="","",VLOOKUP(INDEX('Member Census'!$B$23:$BC$1401,MATCH($A572,'Member Census'!$A$23:$A$1401,FALSE),MATCH(E$1,'Member Census'!$B$22:$BC$22,FALSE)),Key!$A$2:$B$27,2,FALSE))</f>
        <v/>
      </c>
      <c r="F572" s="10" t="str">
        <f>IF(TRIM(INDEX('Member Census'!$B$23:$BC$1401,MATCH($A572,'Member Census'!$A$23:$A$1401,FALSE),MATCH(F$1,'Member Census'!$B$22:$BC$22,FALSE)))="","",TEXT(TRIM(INDEX('Member Census'!$B$23:$BC$1401,MATCH($A572,'Member Census'!$A$23:$A$1401,FALSE),MATCH(F$1,'Member Census'!$B$22:$BC$22,FALSE))),"mmddyyyy"))</f>
        <v/>
      </c>
      <c r="G572" s="7" t="str">
        <f>IF(TRIM($E572)&lt;&gt;"",IF($D572=1,IFERROR(VLOOKUP(INDEX('Member Census'!$B$23:$BC$1401,MATCH($A572,'Member Census'!$A$23:$A$1401,FALSE),MATCH(G$1,'Member Census'!$B$22:$BC$22,FALSE)),Key!$C$2:$F$29,4,FALSE),""),G571),"")</f>
        <v/>
      </c>
      <c r="H572" s="7" t="str">
        <f>IF(TRIM($E572)&lt;&gt;"",IF($D572=1,IF(TRIM(INDEX('Member Census'!$B$23:$BC$1401,MATCH($A572,'Member Census'!$A$23:$A$1401,FALSE),MATCH(H$1,'Member Census'!$B$22:$BC$22,FALSE)))="",$G572,IFERROR(VLOOKUP(INDEX('Member Census'!$B$23:$BC$1401,MATCH($A572,'Member Census'!$A$23:$A$1401,FALSE),MATCH(H$1,'Member Census'!$B$22:$BC$22,FALSE)),Key!$D$2:$F$29,3,FALSE),"")),H571),"")</f>
        <v/>
      </c>
      <c r="I572" s="7" t="str">
        <f>IF(TRIM(INDEX('Member Census'!$B$23:$BC$1401,MATCH($A572,'Member Census'!$A$23:$A$1401,FALSE),MATCH(I$1,'Member Census'!$B$22:$BC$22,FALSE)))="","",INDEX('Member Census'!$B$23:$BC$1401,MATCH($A572,'Member Census'!$A$23:$A$1401,FALSE),MATCH(I$1,'Member Census'!$B$22:$BC$22,FALSE)))</f>
        <v/>
      </c>
      <c r="J572" s="7"/>
      <c r="K572" s="7" t="str">
        <f>LEFT(TRIM(IF(TRIM(INDEX('Member Census'!$B$23:$BC$1401,MATCH($A572,'Member Census'!$A$23:$A$1401,FALSE),MATCH(K$1,'Member Census'!$B$22:$BC$22,FALSE)))="",IF(AND(TRIM($E572)&lt;&gt;"",$D572&gt;1),K571,""),INDEX('Member Census'!$B$23:$BC$1401,MATCH($A572,'Member Census'!$A$23:$A$1401,FALSE),MATCH(K$1,'Member Census'!$B$22:$BC$22,FALSE)))),5)</f>
        <v/>
      </c>
      <c r="L572" s="7" t="str">
        <f t="shared" si="35"/>
        <v/>
      </c>
      <c r="M572" s="7" t="str">
        <f>IF(TRIM($E572)&lt;&gt;"",TRIM(IF(TRIM(INDEX('Member Census'!$B$23:$BC$1401,MATCH($A572,'Member Census'!$A$23:$A$1401,FALSE),MATCH(M$1,'Member Census'!$B$22:$BC$22,FALSE)))="",IF(AND(TRIM($E572)&lt;&gt;"",$D572&gt;1),M571,"N"),INDEX('Member Census'!$B$23:$BC$1401,MATCH($A572,'Member Census'!$A$23:$A$1401,FALSE),MATCH(M$1,'Member Census'!$B$22:$BC$22,FALSE)))),"")</f>
        <v/>
      </c>
      <c r="N572" s="7"/>
      <c r="O572" s="7" t="str">
        <f>TRIM(IF(TRIM(INDEX('Member Census'!$B$23:$BC$1401,MATCH($A572,'Member Census'!$A$23:$A$1401,FALSE),MATCH(O$1,'Member Census'!$B$22:$BC$22,FALSE)))="",IF(AND(TRIM($E572)&lt;&gt;"",$D572&gt;1),O571,""),INDEX('Member Census'!$B$23:$BC$1401,MATCH($A572,'Member Census'!$A$23:$A$1401,FALSE),MATCH(O$1,'Member Census'!$B$22:$BC$22,FALSE))))</f>
        <v/>
      </c>
      <c r="P572" s="7" t="str">
        <f>TRIM(IF(TRIM(INDEX('Member Census'!$B$23:$BC$1401,MATCH($A572,'Member Census'!$A$23:$A$1401,FALSE),MATCH(P$1,'Member Census'!$B$22:$BC$22,FALSE)))="",IF(AND(TRIM($E572)&lt;&gt;"",$D572&gt;1),P571,""),INDEX('Member Census'!$B$23:$BC$1401,MATCH($A572,'Member Census'!$A$23:$A$1401,FALSE),MATCH(P$1,'Member Census'!$B$22:$BC$22,FALSE))))</f>
        <v/>
      </c>
      <c r="Q572" s="7"/>
    </row>
    <row r="573" spans="1:17" x14ac:dyDescent="0.3">
      <c r="A573" s="1">
        <f t="shared" si="33"/>
        <v>566</v>
      </c>
      <c r="B573" s="3"/>
      <c r="C573" s="7" t="str">
        <f t="shared" si="34"/>
        <v/>
      </c>
      <c r="D573" s="7" t="str">
        <f t="shared" si="32"/>
        <v/>
      </c>
      <c r="E573" s="9" t="str">
        <f>IF(TRIM(INDEX('Member Census'!$B$23:$BC$1401,MATCH($A573,'Member Census'!$A$23:$A$1401,FALSE),MATCH(E$1,'Member Census'!$B$22:$BC$22,FALSE)))="","",VLOOKUP(INDEX('Member Census'!$B$23:$BC$1401,MATCH($A573,'Member Census'!$A$23:$A$1401,FALSE),MATCH(E$1,'Member Census'!$B$22:$BC$22,FALSE)),Key!$A$2:$B$27,2,FALSE))</f>
        <v/>
      </c>
      <c r="F573" s="10" t="str">
        <f>IF(TRIM(INDEX('Member Census'!$B$23:$BC$1401,MATCH($A573,'Member Census'!$A$23:$A$1401,FALSE),MATCH(F$1,'Member Census'!$B$22:$BC$22,FALSE)))="","",TEXT(TRIM(INDEX('Member Census'!$B$23:$BC$1401,MATCH($A573,'Member Census'!$A$23:$A$1401,FALSE),MATCH(F$1,'Member Census'!$B$22:$BC$22,FALSE))),"mmddyyyy"))</f>
        <v/>
      </c>
      <c r="G573" s="7" t="str">
        <f>IF(TRIM($E573)&lt;&gt;"",IF($D573=1,IFERROR(VLOOKUP(INDEX('Member Census'!$B$23:$BC$1401,MATCH($A573,'Member Census'!$A$23:$A$1401,FALSE),MATCH(G$1,'Member Census'!$B$22:$BC$22,FALSE)),Key!$C$2:$F$29,4,FALSE),""),G572),"")</f>
        <v/>
      </c>
      <c r="H573" s="7" t="str">
        <f>IF(TRIM($E573)&lt;&gt;"",IF($D573=1,IF(TRIM(INDEX('Member Census'!$B$23:$BC$1401,MATCH($A573,'Member Census'!$A$23:$A$1401,FALSE),MATCH(H$1,'Member Census'!$B$22:$BC$22,FALSE)))="",$G573,IFERROR(VLOOKUP(INDEX('Member Census'!$B$23:$BC$1401,MATCH($A573,'Member Census'!$A$23:$A$1401,FALSE),MATCH(H$1,'Member Census'!$B$22:$BC$22,FALSE)),Key!$D$2:$F$29,3,FALSE),"")),H572),"")</f>
        <v/>
      </c>
      <c r="I573" s="7" t="str">
        <f>IF(TRIM(INDEX('Member Census'!$B$23:$BC$1401,MATCH($A573,'Member Census'!$A$23:$A$1401,FALSE),MATCH(I$1,'Member Census'!$B$22:$BC$22,FALSE)))="","",INDEX('Member Census'!$B$23:$BC$1401,MATCH($A573,'Member Census'!$A$23:$A$1401,FALSE),MATCH(I$1,'Member Census'!$B$22:$BC$22,FALSE)))</f>
        <v/>
      </c>
      <c r="J573" s="7"/>
      <c r="K573" s="7" t="str">
        <f>LEFT(TRIM(IF(TRIM(INDEX('Member Census'!$B$23:$BC$1401,MATCH($A573,'Member Census'!$A$23:$A$1401,FALSE),MATCH(K$1,'Member Census'!$B$22:$BC$22,FALSE)))="",IF(AND(TRIM($E573)&lt;&gt;"",$D573&gt;1),K572,""),INDEX('Member Census'!$B$23:$BC$1401,MATCH($A573,'Member Census'!$A$23:$A$1401,FALSE),MATCH(K$1,'Member Census'!$B$22:$BC$22,FALSE)))),5)</f>
        <v/>
      </c>
      <c r="L573" s="7" t="str">
        <f t="shared" si="35"/>
        <v/>
      </c>
      <c r="M573" s="7" t="str">
        <f>IF(TRIM($E573)&lt;&gt;"",TRIM(IF(TRIM(INDEX('Member Census'!$B$23:$BC$1401,MATCH($A573,'Member Census'!$A$23:$A$1401,FALSE),MATCH(M$1,'Member Census'!$B$22:$BC$22,FALSE)))="",IF(AND(TRIM($E573)&lt;&gt;"",$D573&gt;1),M572,"N"),INDEX('Member Census'!$B$23:$BC$1401,MATCH($A573,'Member Census'!$A$23:$A$1401,FALSE),MATCH(M$1,'Member Census'!$B$22:$BC$22,FALSE)))),"")</f>
        <v/>
      </c>
      <c r="N573" s="7"/>
      <c r="O573" s="7" t="str">
        <f>TRIM(IF(TRIM(INDEX('Member Census'!$B$23:$BC$1401,MATCH($A573,'Member Census'!$A$23:$A$1401,FALSE),MATCH(O$1,'Member Census'!$B$22:$BC$22,FALSE)))="",IF(AND(TRIM($E573)&lt;&gt;"",$D573&gt;1),O572,""),INDEX('Member Census'!$B$23:$BC$1401,MATCH($A573,'Member Census'!$A$23:$A$1401,FALSE),MATCH(O$1,'Member Census'!$B$22:$BC$22,FALSE))))</f>
        <v/>
      </c>
      <c r="P573" s="7" t="str">
        <f>TRIM(IF(TRIM(INDEX('Member Census'!$B$23:$BC$1401,MATCH($A573,'Member Census'!$A$23:$A$1401,FALSE),MATCH(P$1,'Member Census'!$B$22:$BC$22,FALSE)))="",IF(AND(TRIM($E573)&lt;&gt;"",$D573&gt;1),P572,""),INDEX('Member Census'!$B$23:$BC$1401,MATCH($A573,'Member Census'!$A$23:$A$1401,FALSE),MATCH(P$1,'Member Census'!$B$22:$BC$22,FALSE))))</f>
        <v/>
      </c>
      <c r="Q573" s="7"/>
    </row>
    <row r="574" spans="1:17" x14ac:dyDescent="0.3">
      <c r="A574" s="1">
        <f t="shared" si="33"/>
        <v>567</v>
      </c>
      <c r="B574" s="3"/>
      <c r="C574" s="7" t="str">
        <f t="shared" si="34"/>
        <v/>
      </c>
      <c r="D574" s="7" t="str">
        <f t="shared" si="32"/>
        <v/>
      </c>
      <c r="E574" s="9" t="str">
        <f>IF(TRIM(INDEX('Member Census'!$B$23:$BC$1401,MATCH($A574,'Member Census'!$A$23:$A$1401,FALSE),MATCH(E$1,'Member Census'!$B$22:$BC$22,FALSE)))="","",VLOOKUP(INDEX('Member Census'!$B$23:$BC$1401,MATCH($A574,'Member Census'!$A$23:$A$1401,FALSE),MATCH(E$1,'Member Census'!$B$22:$BC$22,FALSE)),Key!$A$2:$B$27,2,FALSE))</f>
        <v/>
      </c>
      <c r="F574" s="10" t="str">
        <f>IF(TRIM(INDEX('Member Census'!$B$23:$BC$1401,MATCH($A574,'Member Census'!$A$23:$A$1401,FALSE),MATCH(F$1,'Member Census'!$B$22:$BC$22,FALSE)))="","",TEXT(TRIM(INDEX('Member Census'!$B$23:$BC$1401,MATCH($A574,'Member Census'!$A$23:$A$1401,FALSE),MATCH(F$1,'Member Census'!$B$22:$BC$22,FALSE))),"mmddyyyy"))</f>
        <v/>
      </c>
      <c r="G574" s="7" t="str">
        <f>IF(TRIM($E574)&lt;&gt;"",IF($D574=1,IFERROR(VLOOKUP(INDEX('Member Census'!$B$23:$BC$1401,MATCH($A574,'Member Census'!$A$23:$A$1401,FALSE),MATCH(G$1,'Member Census'!$B$22:$BC$22,FALSE)),Key!$C$2:$F$29,4,FALSE),""),G573),"")</f>
        <v/>
      </c>
      <c r="H574" s="7" t="str">
        <f>IF(TRIM($E574)&lt;&gt;"",IF($D574=1,IF(TRIM(INDEX('Member Census'!$B$23:$BC$1401,MATCH($A574,'Member Census'!$A$23:$A$1401,FALSE),MATCH(H$1,'Member Census'!$B$22:$BC$22,FALSE)))="",$G574,IFERROR(VLOOKUP(INDEX('Member Census'!$B$23:$BC$1401,MATCH($A574,'Member Census'!$A$23:$A$1401,FALSE),MATCH(H$1,'Member Census'!$B$22:$BC$22,FALSE)),Key!$D$2:$F$29,3,FALSE),"")),H573),"")</f>
        <v/>
      </c>
      <c r="I574" s="7" t="str">
        <f>IF(TRIM(INDEX('Member Census'!$B$23:$BC$1401,MATCH($A574,'Member Census'!$A$23:$A$1401,FALSE),MATCH(I$1,'Member Census'!$B$22:$BC$22,FALSE)))="","",INDEX('Member Census'!$B$23:$BC$1401,MATCH($A574,'Member Census'!$A$23:$A$1401,FALSE),MATCH(I$1,'Member Census'!$B$22:$BC$22,FALSE)))</f>
        <v/>
      </c>
      <c r="J574" s="7"/>
      <c r="K574" s="7" t="str">
        <f>LEFT(TRIM(IF(TRIM(INDEX('Member Census'!$B$23:$BC$1401,MATCH($A574,'Member Census'!$A$23:$A$1401,FALSE),MATCH(K$1,'Member Census'!$B$22:$BC$22,FALSE)))="",IF(AND(TRIM($E574)&lt;&gt;"",$D574&gt;1),K573,""),INDEX('Member Census'!$B$23:$BC$1401,MATCH($A574,'Member Census'!$A$23:$A$1401,FALSE),MATCH(K$1,'Member Census'!$B$22:$BC$22,FALSE)))),5)</f>
        <v/>
      </c>
      <c r="L574" s="7" t="str">
        <f t="shared" si="35"/>
        <v/>
      </c>
      <c r="M574" s="7" t="str">
        <f>IF(TRIM($E574)&lt;&gt;"",TRIM(IF(TRIM(INDEX('Member Census'!$B$23:$BC$1401,MATCH($A574,'Member Census'!$A$23:$A$1401,FALSE),MATCH(M$1,'Member Census'!$B$22:$BC$22,FALSE)))="",IF(AND(TRIM($E574)&lt;&gt;"",$D574&gt;1),M573,"N"),INDEX('Member Census'!$B$23:$BC$1401,MATCH($A574,'Member Census'!$A$23:$A$1401,FALSE),MATCH(M$1,'Member Census'!$B$22:$BC$22,FALSE)))),"")</f>
        <v/>
      </c>
      <c r="N574" s="7"/>
      <c r="O574" s="7" t="str">
        <f>TRIM(IF(TRIM(INDEX('Member Census'!$B$23:$BC$1401,MATCH($A574,'Member Census'!$A$23:$A$1401,FALSE),MATCH(O$1,'Member Census'!$B$22:$BC$22,FALSE)))="",IF(AND(TRIM($E574)&lt;&gt;"",$D574&gt;1),O573,""),INDEX('Member Census'!$B$23:$BC$1401,MATCH($A574,'Member Census'!$A$23:$A$1401,FALSE),MATCH(O$1,'Member Census'!$B$22:$BC$22,FALSE))))</f>
        <v/>
      </c>
      <c r="P574" s="7" t="str">
        <f>TRIM(IF(TRIM(INDEX('Member Census'!$B$23:$BC$1401,MATCH($A574,'Member Census'!$A$23:$A$1401,FALSE),MATCH(P$1,'Member Census'!$B$22:$BC$22,FALSE)))="",IF(AND(TRIM($E574)&lt;&gt;"",$D574&gt;1),P573,""),INDEX('Member Census'!$B$23:$BC$1401,MATCH($A574,'Member Census'!$A$23:$A$1401,FALSE),MATCH(P$1,'Member Census'!$B$22:$BC$22,FALSE))))</f>
        <v/>
      </c>
      <c r="Q574" s="7"/>
    </row>
    <row r="575" spans="1:17" x14ac:dyDescent="0.3">
      <c r="A575" s="1">
        <f t="shared" si="33"/>
        <v>568</v>
      </c>
      <c r="B575" s="3"/>
      <c r="C575" s="7" t="str">
        <f t="shared" si="34"/>
        <v/>
      </c>
      <c r="D575" s="7" t="str">
        <f t="shared" si="32"/>
        <v/>
      </c>
      <c r="E575" s="9" t="str">
        <f>IF(TRIM(INDEX('Member Census'!$B$23:$BC$1401,MATCH($A575,'Member Census'!$A$23:$A$1401,FALSE),MATCH(E$1,'Member Census'!$B$22:$BC$22,FALSE)))="","",VLOOKUP(INDEX('Member Census'!$B$23:$BC$1401,MATCH($A575,'Member Census'!$A$23:$A$1401,FALSE),MATCH(E$1,'Member Census'!$B$22:$BC$22,FALSE)),Key!$A$2:$B$27,2,FALSE))</f>
        <v/>
      </c>
      <c r="F575" s="10" t="str">
        <f>IF(TRIM(INDEX('Member Census'!$B$23:$BC$1401,MATCH($A575,'Member Census'!$A$23:$A$1401,FALSE),MATCH(F$1,'Member Census'!$B$22:$BC$22,FALSE)))="","",TEXT(TRIM(INDEX('Member Census'!$B$23:$BC$1401,MATCH($A575,'Member Census'!$A$23:$A$1401,FALSE),MATCH(F$1,'Member Census'!$B$22:$BC$22,FALSE))),"mmddyyyy"))</f>
        <v/>
      </c>
      <c r="G575" s="7" t="str">
        <f>IF(TRIM($E575)&lt;&gt;"",IF($D575=1,IFERROR(VLOOKUP(INDEX('Member Census'!$B$23:$BC$1401,MATCH($A575,'Member Census'!$A$23:$A$1401,FALSE),MATCH(G$1,'Member Census'!$B$22:$BC$22,FALSE)),Key!$C$2:$F$29,4,FALSE),""),G574),"")</f>
        <v/>
      </c>
      <c r="H575" s="7" t="str">
        <f>IF(TRIM($E575)&lt;&gt;"",IF($D575=1,IF(TRIM(INDEX('Member Census'!$B$23:$BC$1401,MATCH($A575,'Member Census'!$A$23:$A$1401,FALSE),MATCH(H$1,'Member Census'!$B$22:$BC$22,FALSE)))="",$G575,IFERROR(VLOOKUP(INDEX('Member Census'!$B$23:$BC$1401,MATCH($A575,'Member Census'!$A$23:$A$1401,FALSE),MATCH(H$1,'Member Census'!$B$22:$BC$22,FALSE)),Key!$D$2:$F$29,3,FALSE),"")),H574),"")</f>
        <v/>
      </c>
      <c r="I575" s="7" t="str">
        <f>IF(TRIM(INDEX('Member Census'!$B$23:$BC$1401,MATCH($A575,'Member Census'!$A$23:$A$1401,FALSE),MATCH(I$1,'Member Census'!$B$22:$BC$22,FALSE)))="","",INDEX('Member Census'!$B$23:$BC$1401,MATCH($A575,'Member Census'!$A$23:$A$1401,FALSE),MATCH(I$1,'Member Census'!$B$22:$BC$22,FALSE)))</f>
        <v/>
      </c>
      <c r="J575" s="7"/>
      <c r="K575" s="7" t="str">
        <f>LEFT(TRIM(IF(TRIM(INDEX('Member Census'!$B$23:$BC$1401,MATCH($A575,'Member Census'!$A$23:$A$1401,FALSE),MATCH(K$1,'Member Census'!$B$22:$BC$22,FALSE)))="",IF(AND(TRIM($E575)&lt;&gt;"",$D575&gt;1),K574,""),INDEX('Member Census'!$B$23:$BC$1401,MATCH($A575,'Member Census'!$A$23:$A$1401,FALSE),MATCH(K$1,'Member Census'!$B$22:$BC$22,FALSE)))),5)</f>
        <v/>
      </c>
      <c r="L575" s="7" t="str">
        <f t="shared" si="35"/>
        <v/>
      </c>
      <c r="M575" s="7" t="str">
        <f>IF(TRIM($E575)&lt;&gt;"",TRIM(IF(TRIM(INDEX('Member Census'!$B$23:$BC$1401,MATCH($A575,'Member Census'!$A$23:$A$1401,FALSE),MATCH(M$1,'Member Census'!$B$22:$BC$22,FALSE)))="",IF(AND(TRIM($E575)&lt;&gt;"",$D575&gt;1),M574,"N"),INDEX('Member Census'!$B$23:$BC$1401,MATCH($A575,'Member Census'!$A$23:$A$1401,FALSE),MATCH(M$1,'Member Census'!$B$22:$BC$22,FALSE)))),"")</f>
        <v/>
      </c>
      <c r="N575" s="7"/>
      <c r="O575" s="7" t="str">
        <f>TRIM(IF(TRIM(INDEX('Member Census'!$B$23:$BC$1401,MATCH($A575,'Member Census'!$A$23:$A$1401,FALSE),MATCH(O$1,'Member Census'!$B$22:$BC$22,FALSE)))="",IF(AND(TRIM($E575)&lt;&gt;"",$D575&gt;1),O574,""),INDEX('Member Census'!$B$23:$BC$1401,MATCH($A575,'Member Census'!$A$23:$A$1401,FALSE),MATCH(O$1,'Member Census'!$B$22:$BC$22,FALSE))))</f>
        <v/>
      </c>
      <c r="P575" s="7" t="str">
        <f>TRIM(IF(TRIM(INDEX('Member Census'!$B$23:$BC$1401,MATCH($A575,'Member Census'!$A$23:$A$1401,FALSE),MATCH(P$1,'Member Census'!$B$22:$BC$22,FALSE)))="",IF(AND(TRIM($E575)&lt;&gt;"",$D575&gt;1),P574,""),INDEX('Member Census'!$B$23:$BC$1401,MATCH($A575,'Member Census'!$A$23:$A$1401,FALSE),MATCH(P$1,'Member Census'!$B$22:$BC$22,FALSE))))</f>
        <v/>
      </c>
      <c r="Q575" s="7"/>
    </row>
    <row r="576" spans="1:17" x14ac:dyDescent="0.3">
      <c r="A576" s="1">
        <f t="shared" si="33"/>
        <v>569</v>
      </c>
      <c r="B576" s="3"/>
      <c r="C576" s="7" t="str">
        <f t="shared" si="34"/>
        <v/>
      </c>
      <c r="D576" s="7" t="str">
        <f t="shared" si="32"/>
        <v/>
      </c>
      <c r="E576" s="9" t="str">
        <f>IF(TRIM(INDEX('Member Census'!$B$23:$BC$1401,MATCH($A576,'Member Census'!$A$23:$A$1401,FALSE),MATCH(E$1,'Member Census'!$B$22:$BC$22,FALSE)))="","",VLOOKUP(INDEX('Member Census'!$B$23:$BC$1401,MATCH($A576,'Member Census'!$A$23:$A$1401,FALSE),MATCH(E$1,'Member Census'!$B$22:$BC$22,FALSE)),Key!$A$2:$B$27,2,FALSE))</f>
        <v/>
      </c>
      <c r="F576" s="10" t="str">
        <f>IF(TRIM(INDEX('Member Census'!$B$23:$BC$1401,MATCH($A576,'Member Census'!$A$23:$A$1401,FALSE),MATCH(F$1,'Member Census'!$B$22:$BC$22,FALSE)))="","",TEXT(TRIM(INDEX('Member Census'!$B$23:$BC$1401,MATCH($A576,'Member Census'!$A$23:$A$1401,FALSE),MATCH(F$1,'Member Census'!$B$22:$BC$22,FALSE))),"mmddyyyy"))</f>
        <v/>
      </c>
      <c r="G576" s="7" t="str">
        <f>IF(TRIM($E576)&lt;&gt;"",IF($D576=1,IFERROR(VLOOKUP(INDEX('Member Census'!$B$23:$BC$1401,MATCH($A576,'Member Census'!$A$23:$A$1401,FALSE),MATCH(G$1,'Member Census'!$B$22:$BC$22,FALSE)),Key!$C$2:$F$29,4,FALSE),""),G575),"")</f>
        <v/>
      </c>
      <c r="H576" s="7" t="str">
        <f>IF(TRIM($E576)&lt;&gt;"",IF($D576=1,IF(TRIM(INDEX('Member Census'!$B$23:$BC$1401,MATCH($A576,'Member Census'!$A$23:$A$1401,FALSE),MATCH(H$1,'Member Census'!$B$22:$BC$22,FALSE)))="",$G576,IFERROR(VLOOKUP(INDEX('Member Census'!$B$23:$BC$1401,MATCH($A576,'Member Census'!$A$23:$A$1401,FALSE),MATCH(H$1,'Member Census'!$B$22:$BC$22,FALSE)),Key!$D$2:$F$29,3,FALSE),"")),H575),"")</f>
        <v/>
      </c>
      <c r="I576" s="7" t="str">
        <f>IF(TRIM(INDEX('Member Census'!$B$23:$BC$1401,MATCH($A576,'Member Census'!$A$23:$A$1401,FALSE),MATCH(I$1,'Member Census'!$B$22:$BC$22,FALSE)))="","",INDEX('Member Census'!$B$23:$BC$1401,MATCH($A576,'Member Census'!$A$23:$A$1401,FALSE),MATCH(I$1,'Member Census'!$B$22:$BC$22,FALSE)))</f>
        <v/>
      </c>
      <c r="J576" s="7"/>
      <c r="K576" s="7" t="str">
        <f>LEFT(TRIM(IF(TRIM(INDEX('Member Census'!$B$23:$BC$1401,MATCH($A576,'Member Census'!$A$23:$A$1401,FALSE),MATCH(K$1,'Member Census'!$B$22:$BC$22,FALSE)))="",IF(AND(TRIM($E576)&lt;&gt;"",$D576&gt;1),K575,""),INDEX('Member Census'!$B$23:$BC$1401,MATCH($A576,'Member Census'!$A$23:$A$1401,FALSE),MATCH(K$1,'Member Census'!$B$22:$BC$22,FALSE)))),5)</f>
        <v/>
      </c>
      <c r="L576" s="7" t="str">
        <f t="shared" si="35"/>
        <v/>
      </c>
      <c r="M576" s="7" t="str">
        <f>IF(TRIM($E576)&lt;&gt;"",TRIM(IF(TRIM(INDEX('Member Census'!$B$23:$BC$1401,MATCH($A576,'Member Census'!$A$23:$A$1401,FALSE),MATCH(M$1,'Member Census'!$B$22:$BC$22,FALSE)))="",IF(AND(TRIM($E576)&lt;&gt;"",$D576&gt;1),M575,"N"),INDEX('Member Census'!$B$23:$BC$1401,MATCH($A576,'Member Census'!$A$23:$A$1401,FALSE),MATCH(M$1,'Member Census'!$B$22:$BC$22,FALSE)))),"")</f>
        <v/>
      </c>
      <c r="N576" s="7"/>
      <c r="O576" s="7" t="str">
        <f>TRIM(IF(TRIM(INDEX('Member Census'!$B$23:$BC$1401,MATCH($A576,'Member Census'!$A$23:$A$1401,FALSE),MATCH(O$1,'Member Census'!$B$22:$BC$22,FALSE)))="",IF(AND(TRIM($E576)&lt;&gt;"",$D576&gt;1),O575,""),INDEX('Member Census'!$B$23:$BC$1401,MATCH($A576,'Member Census'!$A$23:$A$1401,FALSE),MATCH(O$1,'Member Census'!$B$22:$BC$22,FALSE))))</f>
        <v/>
      </c>
      <c r="P576" s="7" t="str">
        <f>TRIM(IF(TRIM(INDEX('Member Census'!$B$23:$BC$1401,MATCH($A576,'Member Census'!$A$23:$A$1401,FALSE),MATCH(P$1,'Member Census'!$B$22:$BC$22,FALSE)))="",IF(AND(TRIM($E576)&lt;&gt;"",$D576&gt;1),P575,""),INDEX('Member Census'!$B$23:$BC$1401,MATCH($A576,'Member Census'!$A$23:$A$1401,FALSE),MATCH(P$1,'Member Census'!$B$22:$BC$22,FALSE))))</f>
        <v/>
      </c>
      <c r="Q576" s="7"/>
    </row>
    <row r="577" spans="1:17" x14ac:dyDescent="0.3">
      <c r="A577" s="1">
        <f t="shared" si="33"/>
        <v>570</v>
      </c>
      <c r="B577" s="3"/>
      <c r="C577" s="7" t="str">
        <f t="shared" si="34"/>
        <v/>
      </c>
      <c r="D577" s="7" t="str">
        <f t="shared" si="32"/>
        <v/>
      </c>
      <c r="E577" s="9" t="str">
        <f>IF(TRIM(INDEX('Member Census'!$B$23:$BC$1401,MATCH($A577,'Member Census'!$A$23:$A$1401,FALSE),MATCH(E$1,'Member Census'!$B$22:$BC$22,FALSE)))="","",VLOOKUP(INDEX('Member Census'!$B$23:$BC$1401,MATCH($A577,'Member Census'!$A$23:$A$1401,FALSE),MATCH(E$1,'Member Census'!$B$22:$BC$22,FALSE)),Key!$A$2:$B$27,2,FALSE))</f>
        <v/>
      </c>
      <c r="F577" s="10" t="str">
        <f>IF(TRIM(INDEX('Member Census'!$B$23:$BC$1401,MATCH($A577,'Member Census'!$A$23:$A$1401,FALSE),MATCH(F$1,'Member Census'!$B$22:$BC$22,FALSE)))="","",TEXT(TRIM(INDEX('Member Census'!$B$23:$BC$1401,MATCH($A577,'Member Census'!$A$23:$A$1401,FALSE),MATCH(F$1,'Member Census'!$B$22:$BC$22,FALSE))),"mmddyyyy"))</f>
        <v/>
      </c>
      <c r="G577" s="7" t="str">
        <f>IF(TRIM($E577)&lt;&gt;"",IF($D577=1,IFERROR(VLOOKUP(INDEX('Member Census'!$B$23:$BC$1401,MATCH($A577,'Member Census'!$A$23:$A$1401,FALSE),MATCH(G$1,'Member Census'!$B$22:$BC$22,FALSE)),Key!$C$2:$F$29,4,FALSE),""),G576),"")</f>
        <v/>
      </c>
      <c r="H577" s="7" t="str">
        <f>IF(TRIM($E577)&lt;&gt;"",IF($D577=1,IF(TRIM(INDEX('Member Census'!$B$23:$BC$1401,MATCH($A577,'Member Census'!$A$23:$A$1401,FALSE),MATCH(H$1,'Member Census'!$B$22:$BC$22,FALSE)))="",$G577,IFERROR(VLOOKUP(INDEX('Member Census'!$B$23:$BC$1401,MATCH($A577,'Member Census'!$A$23:$A$1401,FALSE),MATCH(H$1,'Member Census'!$B$22:$BC$22,FALSE)),Key!$D$2:$F$29,3,FALSE),"")),H576),"")</f>
        <v/>
      </c>
      <c r="I577" s="7" t="str">
        <f>IF(TRIM(INDEX('Member Census'!$B$23:$BC$1401,MATCH($A577,'Member Census'!$A$23:$A$1401,FALSE),MATCH(I$1,'Member Census'!$B$22:$BC$22,FALSE)))="","",INDEX('Member Census'!$B$23:$BC$1401,MATCH($A577,'Member Census'!$A$23:$A$1401,FALSE),MATCH(I$1,'Member Census'!$B$22:$BC$22,FALSE)))</f>
        <v/>
      </c>
      <c r="J577" s="7"/>
      <c r="K577" s="7" t="str">
        <f>LEFT(TRIM(IF(TRIM(INDEX('Member Census'!$B$23:$BC$1401,MATCH($A577,'Member Census'!$A$23:$A$1401,FALSE),MATCH(K$1,'Member Census'!$B$22:$BC$22,FALSE)))="",IF(AND(TRIM($E577)&lt;&gt;"",$D577&gt;1),K576,""),INDEX('Member Census'!$B$23:$BC$1401,MATCH($A577,'Member Census'!$A$23:$A$1401,FALSE),MATCH(K$1,'Member Census'!$B$22:$BC$22,FALSE)))),5)</f>
        <v/>
      </c>
      <c r="L577" s="7" t="str">
        <f t="shared" si="35"/>
        <v/>
      </c>
      <c r="M577" s="7" t="str">
        <f>IF(TRIM($E577)&lt;&gt;"",TRIM(IF(TRIM(INDEX('Member Census'!$B$23:$BC$1401,MATCH($A577,'Member Census'!$A$23:$A$1401,FALSE),MATCH(M$1,'Member Census'!$B$22:$BC$22,FALSE)))="",IF(AND(TRIM($E577)&lt;&gt;"",$D577&gt;1),M576,"N"),INDEX('Member Census'!$B$23:$BC$1401,MATCH($A577,'Member Census'!$A$23:$A$1401,FALSE),MATCH(M$1,'Member Census'!$B$22:$BC$22,FALSE)))),"")</f>
        <v/>
      </c>
      <c r="N577" s="7"/>
      <c r="O577" s="7" t="str">
        <f>TRIM(IF(TRIM(INDEX('Member Census'!$B$23:$BC$1401,MATCH($A577,'Member Census'!$A$23:$A$1401,FALSE),MATCH(O$1,'Member Census'!$B$22:$BC$22,FALSE)))="",IF(AND(TRIM($E577)&lt;&gt;"",$D577&gt;1),O576,""),INDEX('Member Census'!$B$23:$BC$1401,MATCH($A577,'Member Census'!$A$23:$A$1401,FALSE),MATCH(O$1,'Member Census'!$B$22:$BC$22,FALSE))))</f>
        <v/>
      </c>
      <c r="P577" s="7" t="str">
        <f>TRIM(IF(TRIM(INDEX('Member Census'!$B$23:$BC$1401,MATCH($A577,'Member Census'!$A$23:$A$1401,FALSE),MATCH(P$1,'Member Census'!$B$22:$BC$22,FALSE)))="",IF(AND(TRIM($E577)&lt;&gt;"",$D577&gt;1),P576,""),INDEX('Member Census'!$B$23:$BC$1401,MATCH($A577,'Member Census'!$A$23:$A$1401,FALSE),MATCH(P$1,'Member Census'!$B$22:$BC$22,FALSE))))</f>
        <v/>
      </c>
      <c r="Q577" s="7"/>
    </row>
    <row r="578" spans="1:17" x14ac:dyDescent="0.3">
      <c r="A578" s="1">
        <f t="shared" si="33"/>
        <v>571</v>
      </c>
      <c r="B578" s="3"/>
      <c r="C578" s="7" t="str">
        <f t="shared" si="34"/>
        <v/>
      </c>
      <c r="D578" s="7" t="str">
        <f t="shared" si="32"/>
        <v/>
      </c>
      <c r="E578" s="9" t="str">
        <f>IF(TRIM(INDEX('Member Census'!$B$23:$BC$1401,MATCH($A578,'Member Census'!$A$23:$A$1401,FALSE),MATCH(E$1,'Member Census'!$B$22:$BC$22,FALSE)))="","",VLOOKUP(INDEX('Member Census'!$B$23:$BC$1401,MATCH($A578,'Member Census'!$A$23:$A$1401,FALSE),MATCH(E$1,'Member Census'!$B$22:$BC$22,FALSE)),Key!$A$2:$B$27,2,FALSE))</f>
        <v/>
      </c>
      <c r="F578" s="10" t="str">
        <f>IF(TRIM(INDEX('Member Census'!$B$23:$BC$1401,MATCH($A578,'Member Census'!$A$23:$A$1401,FALSE),MATCH(F$1,'Member Census'!$B$22:$BC$22,FALSE)))="","",TEXT(TRIM(INDEX('Member Census'!$B$23:$BC$1401,MATCH($A578,'Member Census'!$A$23:$A$1401,FALSE),MATCH(F$1,'Member Census'!$B$22:$BC$22,FALSE))),"mmddyyyy"))</f>
        <v/>
      </c>
      <c r="G578" s="7" t="str">
        <f>IF(TRIM($E578)&lt;&gt;"",IF($D578=1,IFERROR(VLOOKUP(INDEX('Member Census'!$B$23:$BC$1401,MATCH($A578,'Member Census'!$A$23:$A$1401,FALSE),MATCH(G$1,'Member Census'!$B$22:$BC$22,FALSE)),Key!$C$2:$F$29,4,FALSE),""),G577),"")</f>
        <v/>
      </c>
      <c r="H578" s="7" t="str">
        <f>IF(TRIM($E578)&lt;&gt;"",IF($D578=1,IF(TRIM(INDEX('Member Census'!$B$23:$BC$1401,MATCH($A578,'Member Census'!$A$23:$A$1401,FALSE),MATCH(H$1,'Member Census'!$B$22:$BC$22,FALSE)))="",$G578,IFERROR(VLOOKUP(INDEX('Member Census'!$B$23:$BC$1401,MATCH($A578,'Member Census'!$A$23:$A$1401,FALSE),MATCH(H$1,'Member Census'!$B$22:$BC$22,FALSE)),Key!$D$2:$F$29,3,FALSE),"")),H577),"")</f>
        <v/>
      </c>
      <c r="I578" s="7" t="str">
        <f>IF(TRIM(INDEX('Member Census'!$B$23:$BC$1401,MATCH($A578,'Member Census'!$A$23:$A$1401,FALSE),MATCH(I$1,'Member Census'!$B$22:$BC$22,FALSE)))="","",INDEX('Member Census'!$B$23:$BC$1401,MATCH($A578,'Member Census'!$A$23:$A$1401,FALSE),MATCH(I$1,'Member Census'!$B$22:$BC$22,FALSE)))</f>
        <v/>
      </c>
      <c r="J578" s="7"/>
      <c r="K578" s="7" t="str">
        <f>LEFT(TRIM(IF(TRIM(INDEX('Member Census'!$B$23:$BC$1401,MATCH($A578,'Member Census'!$A$23:$A$1401,FALSE),MATCH(K$1,'Member Census'!$B$22:$BC$22,FALSE)))="",IF(AND(TRIM($E578)&lt;&gt;"",$D578&gt;1),K577,""),INDEX('Member Census'!$B$23:$BC$1401,MATCH($A578,'Member Census'!$A$23:$A$1401,FALSE),MATCH(K$1,'Member Census'!$B$22:$BC$22,FALSE)))),5)</f>
        <v/>
      </c>
      <c r="L578" s="7" t="str">
        <f t="shared" si="35"/>
        <v/>
      </c>
      <c r="M578" s="7" t="str">
        <f>IF(TRIM($E578)&lt;&gt;"",TRIM(IF(TRIM(INDEX('Member Census'!$B$23:$BC$1401,MATCH($A578,'Member Census'!$A$23:$A$1401,FALSE),MATCH(M$1,'Member Census'!$B$22:$BC$22,FALSE)))="",IF(AND(TRIM($E578)&lt;&gt;"",$D578&gt;1),M577,"N"),INDEX('Member Census'!$B$23:$BC$1401,MATCH($A578,'Member Census'!$A$23:$A$1401,FALSE),MATCH(M$1,'Member Census'!$B$22:$BC$22,FALSE)))),"")</f>
        <v/>
      </c>
      <c r="N578" s="7"/>
      <c r="O578" s="7" t="str">
        <f>TRIM(IF(TRIM(INDEX('Member Census'!$B$23:$BC$1401,MATCH($A578,'Member Census'!$A$23:$A$1401,FALSE),MATCH(O$1,'Member Census'!$B$22:$BC$22,FALSE)))="",IF(AND(TRIM($E578)&lt;&gt;"",$D578&gt;1),O577,""),INDEX('Member Census'!$B$23:$BC$1401,MATCH($A578,'Member Census'!$A$23:$A$1401,FALSE),MATCH(O$1,'Member Census'!$B$22:$BC$22,FALSE))))</f>
        <v/>
      </c>
      <c r="P578" s="7" t="str">
        <f>TRIM(IF(TRIM(INDEX('Member Census'!$B$23:$BC$1401,MATCH($A578,'Member Census'!$A$23:$A$1401,FALSE),MATCH(P$1,'Member Census'!$B$22:$BC$22,FALSE)))="",IF(AND(TRIM($E578)&lt;&gt;"",$D578&gt;1),P577,""),INDEX('Member Census'!$B$23:$BC$1401,MATCH($A578,'Member Census'!$A$23:$A$1401,FALSE),MATCH(P$1,'Member Census'!$B$22:$BC$22,FALSE))))</f>
        <v/>
      </c>
      <c r="Q578" s="7"/>
    </row>
    <row r="579" spans="1:17" x14ac:dyDescent="0.3">
      <c r="A579" s="1">
        <f t="shared" si="33"/>
        <v>572</v>
      </c>
      <c r="B579" s="3"/>
      <c r="C579" s="7" t="str">
        <f t="shared" si="34"/>
        <v/>
      </c>
      <c r="D579" s="7" t="str">
        <f t="shared" si="32"/>
        <v/>
      </c>
      <c r="E579" s="9" t="str">
        <f>IF(TRIM(INDEX('Member Census'!$B$23:$BC$1401,MATCH($A579,'Member Census'!$A$23:$A$1401,FALSE),MATCH(E$1,'Member Census'!$B$22:$BC$22,FALSE)))="","",VLOOKUP(INDEX('Member Census'!$B$23:$BC$1401,MATCH($A579,'Member Census'!$A$23:$A$1401,FALSE),MATCH(E$1,'Member Census'!$B$22:$BC$22,FALSE)),Key!$A$2:$B$27,2,FALSE))</f>
        <v/>
      </c>
      <c r="F579" s="10" t="str">
        <f>IF(TRIM(INDEX('Member Census'!$B$23:$BC$1401,MATCH($A579,'Member Census'!$A$23:$A$1401,FALSE),MATCH(F$1,'Member Census'!$B$22:$BC$22,FALSE)))="","",TEXT(TRIM(INDEX('Member Census'!$B$23:$BC$1401,MATCH($A579,'Member Census'!$A$23:$A$1401,FALSE),MATCH(F$1,'Member Census'!$B$22:$BC$22,FALSE))),"mmddyyyy"))</f>
        <v/>
      </c>
      <c r="G579" s="7" t="str">
        <f>IF(TRIM($E579)&lt;&gt;"",IF($D579=1,IFERROR(VLOOKUP(INDEX('Member Census'!$B$23:$BC$1401,MATCH($A579,'Member Census'!$A$23:$A$1401,FALSE),MATCH(G$1,'Member Census'!$B$22:$BC$22,FALSE)),Key!$C$2:$F$29,4,FALSE),""),G578),"")</f>
        <v/>
      </c>
      <c r="H579" s="7" t="str">
        <f>IF(TRIM($E579)&lt;&gt;"",IF($D579=1,IF(TRIM(INDEX('Member Census'!$B$23:$BC$1401,MATCH($A579,'Member Census'!$A$23:$A$1401,FALSE),MATCH(H$1,'Member Census'!$B$22:$BC$22,FALSE)))="",$G579,IFERROR(VLOOKUP(INDEX('Member Census'!$B$23:$BC$1401,MATCH($A579,'Member Census'!$A$23:$A$1401,FALSE),MATCH(H$1,'Member Census'!$B$22:$BC$22,FALSE)),Key!$D$2:$F$29,3,FALSE),"")),H578),"")</f>
        <v/>
      </c>
      <c r="I579" s="7" t="str">
        <f>IF(TRIM(INDEX('Member Census'!$B$23:$BC$1401,MATCH($A579,'Member Census'!$A$23:$A$1401,FALSE),MATCH(I$1,'Member Census'!$B$22:$BC$22,FALSE)))="","",INDEX('Member Census'!$B$23:$BC$1401,MATCH($A579,'Member Census'!$A$23:$A$1401,FALSE),MATCH(I$1,'Member Census'!$B$22:$BC$22,FALSE)))</f>
        <v/>
      </c>
      <c r="J579" s="7"/>
      <c r="K579" s="7" t="str">
        <f>LEFT(TRIM(IF(TRIM(INDEX('Member Census'!$B$23:$BC$1401,MATCH($A579,'Member Census'!$A$23:$A$1401,FALSE),MATCH(K$1,'Member Census'!$B$22:$BC$22,FALSE)))="",IF(AND(TRIM($E579)&lt;&gt;"",$D579&gt;1),K578,""),INDEX('Member Census'!$B$23:$BC$1401,MATCH($A579,'Member Census'!$A$23:$A$1401,FALSE),MATCH(K$1,'Member Census'!$B$22:$BC$22,FALSE)))),5)</f>
        <v/>
      </c>
      <c r="L579" s="7" t="str">
        <f t="shared" si="35"/>
        <v/>
      </c>
      <c r="M579" s="7" t="str">
        <f>IF(TRIM($E579)&lt;&gt;"",TRIM(IF(TRIM(INDEX('Member Census'!$B$23:$BC$1401,MATCH($A579,'Member Census'!$A$23:$A$1401,FALSE),MATCH(M$1,'Member Census'!$B$22:$BC$22,FALSE)))="",IF(AND(TRIM($E579)&lt;&gt;"",$D579&gt;1),M578,"N"),INDEX('Member Census'!$B$23:$BC$1401,MATCH($A579,'Member Census'!$A$23:$A$1401,FALSE),MATCH(M$1,'Member Census'!$B$22:$BC$22,FALSE)))),"")</f>
        <v/>
      </c>
      <c r="N579" s="7"/>
      <c r="O579" s="7" t="str">
        <f>TRIM(IF(TRIM(INDEX('Member Census'!$B$23:$BC$1401,MATCH($A579,'Member Census'!$A$23:$A$1401,FALSE),MATCH(O$1,'Member Census'!$B$22:$BC$22,FALSE)))="",IF(AND(TRIM($E579)&lt;&gt;"",$D579&gt;1),O578,""),INDEX('Member Census'!$B$23:$BC$1401,MATCH($A579,'Member Census'!$A$23:$A$1401,FALSE),MATCH(O$1,'Member Census'!$B$22:$BC$22,FALSE))))</f>
        <v/>
      </c>
      <c r="P579" s="7" t="str">
        <f>TRIM(IF(TRIM(INDEX('Member Census'!$B$23:$BC$1401,MATCH($A579,'Member Census'!$A$23:$A$1401,FALSE),MATCH(P$1,'Member Census'!$B$22:$BC$22,FALSE)))="",IF(AND(TRIM($E579)&lt;&gt;"",$D579&gt;1),P578,""),INDEX('Member Census'!$B$23:$BC$1401,MATCH($A579,'Member Census'!$A$23:$A$1401,FALSE),MATCH(P$1,'Member Census'!$B$22:$BC$22,FALSE))))</f>
        <v/>
      </c>
      <c r="Q579" s="7"/>
    </row>
    <row r="580" spans="1:17" x14ac:dyDescent="0.3">
      <c r="A580" s="1">
        <f t="shared" si="33"/>
        <v>573</v>
      </c>
      <c r="B580" s="3"/>
      <c r="C580" s="7" t="str">
        <f t="shared" si="34"/>
        <v/>
      </c>
      <c r="D580" s="7" t="str">
        <f t="shared" si="32"/>
        <v/>
      </c>
      <c r="E580" s="9" t="str">
        <f>IF(TRIM(INDEX('Member Census'!$B$23:$BC$1401,MATCH($A580,'Member Census'!$A$23:$A$1401,FALSE),MATCH(E$1,'Member Census'!$B$22:$BC$22,FALSE)))="","",VLOOKUP(INDEX('Member Census'!$B$23:$BC$1401,MATCH($A580,'Member Census'!$A$23:$A$1401,FALSE),MATCH(E$1,'Member Census'!$B$22:$BC$22,FALSE)),Key!$A$2:$B$27,2,FALSE))</f>
        <v/>
      </c>
      <c r="F580" s="10" t="str">
        <f>IF(TRIM(INDEX('Member Census'!$B$23:$BC$1401,MATCH($A580,'Member Census'!$A$23:$A$1401,FALSE),MATCH(F$1,'Member Census'!$B$22:$BC$22,FALSE)))="","",TEXT(TRIM(INDEX('Member Census'!$B$23:$BC$1401,MATCH($A580,'Member Census'!$A$23:$A$1401,FALSE),MATCH(F$1,'Member Census'!$B$22:$BC$22,FALSE))),"mmddyyyy"))</f>
        <v/>
      </c>
      <c r="G580" s="7" t="str">
        <f>IF(TRIM($E580)&lt;&gt;"",IF($D580=1,IFERROR(VLOOKUP(INDEX('Member Census'!$B$23:$BC$1401,MATCH($A580,'Member Census'!$A$23:$A$1401,FALSE),MATCH(G$1,'Member Census'!$B$22:$BC$22,FALSE)),Key!$C$2:$F$29,4,FALSE),""),G579),"")</f>
        <v/>
      </c>
      <c r="H580" s="7" t="str">
        <f>IF(TRIM($E580)&lt;&gt;"",IF($D580=1,IF(TRIM(INDEX('Member Census'!$B$23:$BC$1401,MATCH($A580,'Member Census'!$A$23:$A$1401,FALSE),MATCH(H$1,'Member Census'!$B$22:$BC$22,FALSE)))="",$G580,IFERROR(VLOOKUP(INDEX('Member Census'!$B$23:$BC$1401,MATCH($A580,'Member Census'!$A$23:$A$1401,FALSE),MATCH(H$1,'Member Census'!$B$22:$BC$22,FALSE)),Key!$D$2:$F$29,3,FALSE),"")),H579),"")</f>
        <v/>
      </c>
      <c r="I580" s="7" t="str">
        <f>IF(TRIM(INDEX('Member Census'!$B$23:$BC$1401,MATCH($A580,'Member Census'!$A$23:$A$1401,FALSE),MATCH(I$1,'Member Census'!$B$22:$BC$22,FALSE)))="","",INDEX('Member Census'!$B$23:$BC$1401,MATCH($A580,'Member Census'!$A$23:$A$1401,FALSE),MATCH(I$1,'Member Census'!$B$22:$BC$22,FALSE)))</f>
        <v/>
      </c>
      <c r="J580" s="7"/>
      <c r="K580" s="7" t="str">
        <f>LEFT(TRIM(IF(TRIM(INDEX('Member Census'!$B$23:$BC$1401,MATCH($A580,'Member Census'!$A$23:$A$1401,FALSE),MATCH(K$1,'Member Census'!$B$22:$BC$22,FALSE)))="",IF(AND(TRIM($E580)&lt;&gt;"",$D580&gt;1),K579,""),INDEX('Member Census'!$B$23:$BC$1401,MATCH($A580,'Member Census'!$A$23:$A$1401,FALSE),MATCH(K$1,'Member Census'!$B$22:$BC$22,FALSE)))),5)</f>
        <v/>
      </c>
      <c r="L580" s="7" t="str">
        <f t="shared" si="35"/>
        <v/>
      </c>
      <c r="M580" s="7" t="str">
        <f>IF(TRIM($E580)&lt;&gt;"",TRIM(IF(TRIM(INDEX('Member Census'!$B$23:$BC$1401,MATCH($A580,'Member Census'!$A$23:$A$1401,FALSE),MATCH(M$1,'Member Census'!$B$22:$BC$22,FALSE)))="",IF(AND(TRIM($E580)&lt;&gt;"",$D580&gt;1),M579,"N"),INDEX('Member Census'!$B$23:$BC$1401,MATCH($A580,'Member Census'!$A$23:$A$1401,FALSE),MATCH(M$1,'Member Census'!$B$22:$BC$22,FALSE)))),"")</f>
        <v/>
      </c>
      <c r="N580" s="7"/>
      <c r="O580" s="7" t="str">
        <f>TRIM(IF(TRIM(INDEX('Member Census'!$B$23:$BC$1401,MATCH($A580,'Member Census'!$A$23:$A$1401,FALSE),MATCH(O$1,'Member Census'!$B$22:$BC$22,FALSE)))="",IF(AND(TRIM($E580)&lt;&gt;"",$D580&gt;1),O579,""),INDEX('Member Census'!$B$23:$BC$1401,MATCH($A580,'Member Census'!$A$23:$A$1401,FALSE),MATCH(O$1,'Member Census'!$B$22:$BC$22,FALSE))))</f>
        <v/>
      </c>
      <c r="P580" s="7" t="str">
        <f>TRIM(IF(TRIM(INDEX('Member Census'!$B$23:$BC$1401,MATCH($A580,'Member Census'!$A$23:$A$1401,FALSE),MATCH(P$1,'Member Census'!$B$22:$BC$22,FALSE)))="",IF(AND(TRIM($E580)&lt;&gt;"",$D580&gt;1),P579,""),INDEX('Member Census'!$B$23:$BC$1401,MATCH($A580,'Member Census'!$A$23:$A$1401,FALSE),MATCH(P$1,'Member Census'!$B$22:$BC$22,FALSE))))</f>
        <v/>
      </c>
      <c r="Q580" s="7"/>
    </row>
    <row r="581" spans="1:17" x14ac:dyDescent="0.3">
      <c r="A581" s="1">
        <f t="shared" si="33"/>
        <v>574</v>
      </c>
      <c r="B581" s="3"/>
      <c r="C581" s="7" t="str">
        <f t="shared" si="34"/>
        <v/>
      </c>
      <c r="D581" s="7" t="str">
        <f t="shared" si="32"/>
        <v/>
      </c>
      <c r="E581" s="9" t="str">
        <f>IF(TRIM(INDEX('Member Census'!$B$23:$BC$1401,MATCH($A581,'Member Census'!$A$23:$A$1401,FALSE),MATCH(E$1,'Member Census'!$B$22:$BC$22,FALSE)))="","",VLOOKUP(INDEX('Member Census'!$B$23:$BC$1401,MATCH($A581,'Member Census'!$A$23:$A$1401,FALSE),MATCH(E$1,'Member Census'!$B$22:$BC$22,FALSE)),Key!$A$2:$B$27,2,FALSE))</f>
        <v/>
      </c>
      <c r="F581" s="10" t="str">
        <f>IF(TRIM(INDEX('Member Census'!$B$23:$BC$1401,MATCH($A581,'Member Census'!$A$23:$A$1401,FALSE),MATCH(F$1,'Member Census'!$B$22:$BC$22,FALSE)))="","",TEXT(TRIM(INDEX('Member Census'!$B$23:$BC$1401,MATCH($A581,'Member Census'!$A$23:$A$1401,FALSE),MATCH(F$1,'Member Census'!$B$22:$BC$22,FALSE))),"mmddyyyy"))</f>
        <v/>
      </c>
      <c r="G581" s="7" t="str">
        <f>IF(TRIM($E581)&lt;&gt;"",IF($D581=1,IFERROR(VLOOKUP(INDEX('Member Census'!$B$23:$BC$1401,MATCH($A581,'Member Census'!$A$23:$A$1401,FALSE),MATCH(G$1,'Member Census'!$B$22:$BC$22,FALSE)),Key!$C$2:$F$29,4,FALSE),""),G580),"")</f>
        <v/>
      </c>
      <c r="H581" s="7" t="str">
        <f>IF(TRIM($E581)&lt;&gt;"",IF($D581=1,IF(TRIM(INDEX('Member Census'!$B$23:$BC$1401,MATCH($A581,'Member Census'!$A$23:$A$1401,FALSE),MATCH(H$1,'Member Census'!$B$22:$BC$22,FALSE)))="",$G581,IFERROR(VLOOKUP(INDEX('Member Census'!$B$23:$BC$1401,MATCH($A581,'Member Census'!$A$23:$A$1401,FALSE),MATCH(H$1,'Member Census'!$B$22:$BC$22,FALSE)),Key!$D$2:$F$29,3,FALSE),"")),H580),"")</f>
        <v/>
      </c>
      <c r="I581" s="7" t="str">
        <f>IF(TRIM(INDEX('Member Census'!$B$23:$BC$1401,MATCH($A581,'Member Census'!$A$23:$A$1401,FALSE),MATCH(I$1,'Member Census'!$B$22:$BC$22,FALSE)))="","",INDEX('Member Census'!$B$23:$BC$1401,MATCH($A581,'Member Census'!$A$23:$A$1401,FALSE),MATCH(I$1,'Member Census'!$B$22:$BC$22,FALSE)))</f>
        <v/>
      </c>
      <c r="J581" s="7"/>
      <c r="K581" s="7" t="str">
        <f>LEFT(TRIM(IF(TRIM(INDEX('Member Census'!$B$23:$BC$1401,MATCH($A581,'Member Census'!$A$23:$A$1401,FALSE),MATCH(K$1,'Member Census'!$B$22:$BC$22,FALSE)))="",IF(AND(TRIM($E581)&lt;&gt;"",$D581&gt;1),K580,""),INDEX('Member Census'!$B$23:$BC$1401,MATCH($A581,'Member Census'!$A$23:$A$1401,FALSE),MATCH(K$1,'Member Census'!$B$22:$BC$22,FALSE)))),5)</f>
        <v/>
      </c>
      <c r="L581" s="7" t="str">
        <f t="shared" si="35"/>
        <v/>
      </c>
      <c r="M581" s="7" t="str">
        <f>IF(TRIM($E581)&lt;&gt;"",TRIM(IF(TRIM(INDEX('Member Census'!$B$23:$BC$1401,MATCH($A581,'Member Census'!$A$23:$A$1401,FALSE),MATCH(M$1,'Member Census'!$B$22:$BC$22,FALSE)))="",IF(AND(TRIM($E581)&lt;&gt;"",$D581&gt;1),M580,"N"),INDEX('Member Census'!$B$23:$BC$1401,MATCH($A581,'Member Census'!$A$23:$A$1401,FALSE),MATCH(M$1,'Member Census'!$B$22:$BC$22,FALSE)))),"")</f>
        <v/>
      </c>
      <c r="N581" s="7"/>
      <c r="O581" s="7" t="str">
        <f>TRIM(IF(TRIM(INDEX('Member Census'!$B$23:$BC$1401,MATCH($A581,'Member Census'!$A$23:$A$1401,FALSE),MATCH(O$1,'Member Census'!$B$22:$BC$22,FALSE)))="",IF(AND(TRIM($E581)&lt;&gt;"",$D581&gt;1),O580,""),INDEX('Member Census'!$B$23:$BC$1401,MATCH($A581,'Member Census'!$A$23:$A$1401,FALSE),MATCH(O$1,'Member Census'!$B$22:$BC$22,FALSE))))</f>
        <v/>
      </c>
      <c r="P581" s="7" t="str">
        <f>TRIM(IF(TRIM(INDEX('Member Census'!$B$23:$BC$1401,MATCH($A581,'Member Census'!$A$23:$A$1401,FALSE),MATCH(P$1,'Member Census'!$B$22:$BC$22,FALSE)))="",IF(AND(TRIM($E581)&lt;&gt;"",$D581&gt;1),P580,""),INDEX('Member Census'!$B$23:$BC$1401,MATCH($A581,'Member Census'!$A$23:$A$1401,FALSE),MATCH(P$1,'Member Census'!$B$22:$BC$22,FALSE))))</f>
        <v/>
      </c>
      <c r="Q581" s="7"/>
    </row>
    <row r="582" spans="1:17" x14ac:dyDescent="0.3">
      <c r="A582" s="1">
        <f t="shared" si="33"/>
        <v>575</v>
      </c>
      <c r="B582" s="3"/>
      <c r="C582" s="7" t="str">
        <f t="shared" si="34"/>
        <v/>
      </c>
      <c r="D582" s="7" t="str">
        <f t="shared" si="32"/>
        <v/>
      </c>
      <c r="E582" s="9" t="str">
        <f>IF(TRIM(INDEX('Member Census'!$B$23:$BC$1401,MATCH($A582,'Member Census'!$A$23:$A$1401,FALSE),MATCH(E$1,'Member Census'!$B$22:$BC$22,FALSE)))="","",VLOOKUP(INDEX('Member Census'!$B$23:$BC$1401,MATCH($A582,'Member Census'!$A$23:$A$1401,FALSE),MATCH(E$1,'Member Census'!$B$22:$BC$22,FALSE)),Key!$A$2:$B$27,2,FALSE))</f>
        <v/>
      </c>
      <c r="F582" s="10" t="str">
        <f>IF(TRIM(INDEX('Member Census'!$B$23:$BC$1401,MATCH($A582,'Member Census'!$A$23:$A$1401,FALSE),MATCH(F$1,'Member Census'!$B$22:$BC$22,FALSE)))="","",TEXT(TRIM(INDEX('Member Census'!$B$23:$BC$1401,MATCH($A582,'Member Census'!$A$23:$A$1401,FALSE),MATCH(F$1,'Member Census'!$B$22:$BC$22,FALSE))),"mmddyyyy"))</f>
        <v/>
      </c>
      <c r="G582" s="7" t="str">
        <f>IF(TRIM($E582)&lt;&gt;"",IF($D582=1,IFERROR(VLOOKUP(INDEX('Member Census'!$B$23:$BC$1401,MATCH($A582,'Member Census'!$A$23:$A$1401,FALSE),MATCH(G$1,'Member Census'!$B$22:$BC$22,FALSE)),Key!$C$2:$F$29,4,FALSE),""),G581),"")</f>
        <v/>
      </c>
      <c r="H582" s="7" t="str">
        <f>IF(TRIM($E582)&lt;&gt;"",IF($D582=1,IF(TRIM(INDEX('Member Census'!$B$23:$BC$1401,MATCH($A582,'Member Census'!$A$23:$A$1401,FALSE),MATCH(H$1,'Member Census'!$B$22:$BC$22,FALSE)))="",$G582,IFERROR(VLOOKUP(INDEX('Member Census'!$B$23:$BC$1401,MATCH($A582,'Member Census'!$A$23:$A$1401,FALSE),MATCH(H$1,'Member Census'!$B$22:$BC$22,FALSE)),Key!$D$2:$F$29,3,FALSE),"")),H581),"")</f>
        <v/>
      </c>
      <c r="I582" s="7" t="str">
        <f>IF(TRIM(INDEX('Member Census'!$B$23:$BC$1401,MATCH($A582,'Member Census'!$A$23:$A$1401,FALSE),MATCH(I$1,'Member Census'!$B$22:$BC$22,FALSE)))="","",INDEX('Member Census'!$B$23:$BC$1401,MATCH($A582,'Member Census'!$A$23:$A$1401,FALSE),MATCH(I$1,'Member Census'!$B$22:$BC$22,FALSE)))</f>
        <v/>
      </c>
      <c r="J582" s="7"/>
      <c r="K582" s="7" t="str">
        <f>LEFT(TRIM(IF(TRIM(INDEX('Member Census'!$B$23:$BC$1401,MATCH($A582,'Member Census'!$A$23:$A$1401,FALSE),MATCH(K$1,'Member Census'!$B$22:$BC$22,FALSE)))="",IF(AND(TRIM($E582)&lt;&gt;"",$D582&gt;1),K581,""),INDEX('Member Census'!$B$23:$BC$1401,MATCH($A582,'Member Census'!$A$23:$A$1401,FALSE),MATCH(K$1,'Member Census'!$B$22:$BC$22,FALSE)))),5)</f>
        <v/>
      </c>
      <c r="L582" s="7" t="str">
        <f t="shared" si="35"/>
        <v/>
      </c>
      <c r="M582" s="7" t="str">
        <f>IF(TRIM($E582)&lt;&gt;"",TRIM(IF(TRIM(INDEX('Member Census'!$B$23:$BC$1401,MATCH($A582,'Member Census'!$A$23:$A$1401,FALSE),MATCH(M$1,'Member Census'!$B$22:$BC$22,FALSE)))="",IF(AND(TRIM($E582)&lt;&gt;"",$D582&gt;1),M581,"N"),INDEX('Member Census'!$B$23:$BC$1401,MATCH($A582,'Member Census'!$A$23:$A$1401,FALSE),MATCH(M$1,'Member Census'!$B$22:$BC$22,FALSE)))),"")</f>
        <v/>
      </c>
      <c r="N582" s="7"/>
      <c r="O582" s="7" t="str">
        <f>TRIM(IF(TRIM(INDEX('Member Census'!$B$23:$BC$1401,MATCH($A582,'Member Census'!$A$23:$A$1401,FALSE),MATCH(O$1,'Member Census'!$B$22:$BC$22,FALSE)))="",IF(AND(TRIM($E582)&lt;&gt;"",$D582&gt;1),O581,""),INDEX('Member Census'!$B$23:$BC$1401,MATCH($A582,'Member Census'!$A$23:$A$1401,FALSE),MATCH(O$1,'Member Census'!$B$22:$BC$22,FALSE))))</f>
        <v/>
      </c>
      <c r="P582" s="7" t="str">
        <f>TRIM(IF(TRIM(INDEX('Member Census'!$B$23:$BC$1401,MATCH($A582,'Member Census'!$A$23:$A$1401,FALSE),MATCH(P$1,'Member Census'!$B$22:$BC$22,FALSE)))="",IF(AND(TRIM($E582)&lt;&gt;"",$D582&gt;1),P581,""),INDEX('Member Census'!$B$23:$BC$1401,MATCH($A582,'Member Census'!$A$23:$A$1401,FALSE),MATCH(P$1,'Member Census'!$B$22:$BC$22,FALSE))))</f>
        <v/>
      </c>
      <c r="Q582" s="7"/>
    </row>
    <row r="583" spans="1:17" x14ac:dyDescent="0.3">
      <c r="A583" s="1">
        <f t="shared" si="33"/>
        <v>576</v>
      </c>
      <c r="B583" s="3"/>
      <c r="C583" s="7" t="str">
        <f t="shared" si="34"/>
        <v/>
      </c>
      <c r="D583" s="7" t="str">
        <f t="shared" si="32"/>
        <v/>
      </c>
      <c r="E583" s="9" t="str">
        <f>IF(TRIM(INDEX('Member Census'!$B$23:$BC$1401,MATCH($A583,'Member Census'!$A$23:$A$1401,FALSE),MATCH(E$1,'Member Census'!$B$22:$BC$22,FALSE)))="","",VLOOKUP(INDEX('Member Census'!$B$23:$BC$1401,MATCH($A583,'Member Census'!$A$23:$A$1401,FALSE),MATCH(E$1,'Member Census'!$B$22:$BC$22,FALSE)),Key!$A$2:$B$27,2,FALSE))</f>
        <v/>
      </c>
      <c r="F583" s="10" t="str">
        <f>IF(TRIM(INDEX('Member Census'!$B$23:$BC$1401,MATCH($A583,'Member Census'!$A$23:$A$1401,FALSE),MATCH(F$1,'Member Census'!$B$22:$BC$22,FALSE)))="","",TEXT(TRIM(INDEX('Member Census'!$B$23:$BC$1401,MATCH($A583,'Member Census'!$A$23:$A$1401,FALSE),MATCH(F$1,'Member Census'!$B$22:$BC$22,FALSE))),"mmddyyyy"))</f>
        <v/>
      </c>
      <c r="G583" s="7" t="str">
        <f>IF(TRIM($E583)&lt;&gt;"",IF($D583=1,IFERROR(VLOOKUP(INDEX('Member Census'!$B$23:$BC$1401,MATCH($A583,'Member Census'!$A$23:$A$1401,FALSE),MATCH(G$1,'Member Census'!$B$22:$BC$22,FALSE)),Key!$C$2:$F$29,4,FALSE),""),G582),"")</f>
        <v/>
      </c>
      <c r="H583" s="7" t="str">
        <f>IF(TRIM($E583)&lt;&gt;"",IF($D583=1,IF(TRIM(INDEX('Member Census'!$B$23:$BC$1401,MATCH($A583,'Member Census'!$A$23:$A$1401,FALSE),MATCH(H$1,'Member Census'!$B$22:$BC$22,FALSE)))="",$G583,IFERROR(VLOOKUP(INDEX('Member Census'!$B$23:$BC$1401,MATCH($A583,'Member Census'!$A$23:$A$1401,FALSE),MATCH(H$1,'Member Census'!$B$22:$BC$22,FALSE)),Key!$D$2:$F$29,3,FALSE),"")),H582),"")</f>
        <v/>
      </c>
      <c r="I583" s="7" t="str">
        <f>IF(TRIM(INDEX('Member Census'!$B$23:$BC$1401,MATCH($A583,'Member Census'!$A$23:$A$1401,FALSE),MATCH(I$1,'Member Census'!$B$22:$BC$22,FALSE)))="","",INDEX('Member Census'!$B$23:$BC$1401,MATCH($A583,'Member Census'!$A$23:$A$1401,FALSE),MATCH(I$1,'Member Census'!$B$22:$BC$22,FALSE)))</f>
        <v/>
      </c>
      <c r="J583" s="7"/>
      <c r="K583" s="7" t="str">
        <f>LEFT(TRIM(IF(TRIM(INDEX('Member Census'!$B$23:$BC$1401,MATCH($A583,'Member Census'!$A$23:$A$1401,FALSE),MATCH(K$1,'Member Census'!$B$22:$BC$22,FALSE)))="",IF(AND(TRIM($E583)&lt;&gt;"",$D583&gt;1),K582,""),INDEX('Member Census'!$B$23:$BC$1401,MATCH($A583,'Member Census'!$A$23:$A$1401,FALSE),MATCH(K$1,'Member Census'!$B$22:$BC$22,FALSE)))),5)</f>
        <v/>
      </c>
      <c r="L583" s="7" t="str">
        <f t="shared" si="35"/>
        <v/>
      </c>
      <c r="M583" s="7" t="str">
        <f>IF(TRIM($E583)&lt;&gt;"",TRIM(IF(TRIM(INDEX('Member Census'!$B$23:$BC$1401,MATCH($A583,'Member Census'!$A$23:$A$1401,FALSE),MATCH(M$1,'Member Census'!$B$22:$BC$22,FALSE)))="",IF(AND(TRIM($E583)&lt;&gt;"",$D583&gt;1),M582,"N"),INDEX('Member Census'!$B$23:$BC$1401,MATCH($A583,'Member Census'!$A$23:$A$1401,FALSE),MATCH(M$1,'Member Census'!$B$22:$BC$22,FALSE)))),"")</f>
        <v/>
      </c>
      <c r="N583" s="7"/>
      <c r="O583" s="7" t="str">
        <f>TRIM(IF(TRIM(INDEX('Member Census'!$B$23:$BC$1401,MATCH($A583,'Member Census'!$A$23:$A$1401,FALSE),MATCH(O$1,'Member Census'!$B$22:$BC$22,FALSE)))="",IF(AND(TRIM($E583)&lt;&gt;"",$D583&gt;1),O582,""),INDEX('Member Census'!$B$23:$BC$1401,MATCH($A583,'Member Census'!$A$23:$A$1401,FALSE),MATCH(O$1,'Member Census'!$B$22:$BC$22,FALSE))))</f>
        <v/>
      </c>
      <c r="P583" s="7" t="str">
        <f>TRIM(IF(TRIM(INDEX('Member Census'!$B$23:$BC$1401,MATCH($A583,'Member Census'!$A$23:$A$1401,FALSE),MATCH(P$1,'Member Census'!$B$22:$BC$22,FALSE)))="",IF(AND(TRIM($E583)&lt;&gt;"",$D583&gt;1),P582,""),INDEX('Member Census'!$B$23:$BC$1401,MATCH($A583,'Member Census'!$A$23:$A$1401,FALSE),MATCH(P$1,'Member Census'!$B$22:$BC$22,FALSE))))</f>
        <v/>
      </c>
      <c r="Q583" s="7"/>
    </row>
    <row r="584" spans="1:17" x14ac:dyDescent="0.3">
      <c r="A584" s="1">
        <f t="shared" si="33"/>
        <v>577</v>
      </c>
      <c r="B584" s="3"/>
      <c r="C584" s="7" t="str">
        <f t="shared" si="34"/>
        <v/>
      </c>
      <c r="D584" s="7" t="str">
        <f t="shared" si="32"/>
        <v/>
      </c>
      <c r="E584" s="9" t="str">
        <f>IF(TRIM(INDEX('Member Census'!$B$23:$BC$1401,MATCH($A584,'Member Census'!$A$23:$A$1401,FALSE),MATCH(E$1,'Member Census'!$B$22:$BC$22,FALSE)))="","",VLOOKUP(INDEX('Member Census'!$B$23:$BC$1401,MATCH($A584,'Member Census'!$A$23:$A$1401,FALSE),MATCH(E$1,'Member Census'!$B$22:$BC$22,FALSE)),Key!$A$2:$B$27,2,FALSE))</f>
        <v/>
      </c>
      <c r="F584" s="10" t="str">
        <f>IF(TRIM(INDEX('Member Census'!$B$23:$BC$1401,MATCH($A584,'Member Census'!$A$23:$A$1401,FALSE),MATCH(F$1,'Member Census'!$B$22:$BC$22,FALSE)))="","",TEXT(TRIM(INDEX('Member Census'!$B$23:$BC$1401,MATCH($A584,'Member Census'!$A$23:$A$1401,FALSE),MATCH(F$1,'Member Census'!$B$22:$BC$22,FALSE))),"mmddyyyy"))</f>
        <v/>
      </c>
      <c r="G584" s="7" t="str">
        <f>IF(TRIM($E584)&lt;&gt;"",IF($D584=1,IFERROR(VLOOKUP(INDEX('Member Census'!$B$23:$BC$1401,MATCH($A584,'Member Census'!$A$23:$A$1401,FALSE),MATCH(G$1,'Member Census'!$B$22:$BC$22,FALSE)),Key!$C$2:$F$29,4,FALSE),""),G583),"")</f>
        <v/>
      </c>
      <c r="H584" s="7" t="str">
        <f>IF(TRIM($E584)&lt;&gt;"",IF($D584=1,IF(TRIM(INDEX('Member Census'!$B$23:$BC$1401,MATCH($A584,'Member Census'!$A$23:$A$1401,FALSE),MATCH(H$1,'Member Census'!$B$22:$BC$22,FALSE)))="",$G584,IFERROR(VLOOKUP(INDEX('Member Census'!$B$23:$BC$1401,MATCH($A584,'Member Census'!$A$23:$A$1401,FALSE),MATCH(H$1,'Member Census'!$B$22:$BC$22,FALSE)),Key!$D$2:$F$29,3,FALSE),"")),H583),"")</f>
        <v/>
      </c>
      <c r="I584" s="7" t="str">
        <f>IF(TRIM(INDEX('Member Census'!$B$23:$BC$1401,MATCH($A584,'Member Census'!$A$23:$A$1401,FALSE),MATCH(I$1,'Member Census'!$B$22:$BC$22,FALSE)))="","",INDEX('Member Census'!$B$23:$BC$1401,MATCH($A584,'Member Census'!$A$23:$A$1401,FALSE),MATCH(I$1,'Member Census'!$B$22:$BC$22,FALSE)))</f>
        <v/>
      </c>
      <c r="J584" s="7"/>
      <c r="K584" s="7" t="str">
        <f>LEFT(TRIM(IF(TRIM(INDEX('Member Census'!$B$23:$BC$1401,MATCH($A584,'Member Census'!$A$23:$A$1401,FALSE),MATCH(K$1,'Member Census'!$B$22:$BC$22,FALSE)))="",IF(AND(TRIM($E584)&lt;&gt;"",$D584&gt;1),K583,""),INDEX('Member Census'!$B$23:$BC$1401,MATCH($A584,'Member Census'!$A$23:$A$1401,FALSE),MATCH(K$1,'Member Census'!$B$22:$BC$22,FALSE)))),5)</f>
        <v/>
      </c>
      <c r="L584" s="7" t="str">
        <f t="shared" si="35"/>
        <v/>
      </c>
      <c r="M584" s="7" t="str">
        <f>IF(TRIM($E584)&lt;&gt;"",TRIM(IF(TRIM(INDEX('Member Census'!$B$23:$BC$1401,MATCH($A584,'Member Census'!$A$23:$A$1401,FALSE),MATCH(M$1,'Member Census'!$B$22:$BC$22,FALSE)))="",IF(AND(TRIM($E584)&lt;&gt;"",$D584&gt;1),M583,"N"),INDEX('Member Census'!$B$23:$BC$1401,MATCH($A584,'Member Census'!$A$23:$A$1401,FALSE),MATCH(M$1,'Member Census'!$B$22:$BC$22,FALSE)))),"")</f>
        <v/>
      </c>
      <c r="N584" s="7"/>
      <c r="O584" s="7" t="str">
        <f>TRIM(IF(TRIM(INDEX('Member Census'!$B$23:$BC$1401,MATCH($A584,'Member Census'!$A$23:$A$1401,FALSE),MATCH(O$1,'Member Census'!$B$22:$BC$22,FALSE)))="",IF(AND(TRIM($E584)&lt;&gt;"",$D584&gt;1),O583,""),INDEX('Member Census'!$B$23:$BC$1401,MATCH($A584,'Member Census'!$A$23:$A$1401,FALSE),MATCH(O$1,'Member Census'!$B$22:$BC$22,FALSE))))</f>
        <v/>
      </c>
      <c r="P584" s="7" t="str">
        <f>TRIM(IF(TRIM(INDEX('Member Census'!$B$23:$BC$1401,MATCH($A584,'Member Census'!$A$23:$A$1401,FALSE),MATCH(P$1,'Member Census'!$B$22:$BC$22,FALSE)))="",IF(AND(TRIM($E584)&lt;&gt;"",$D584&gt;1),P583,""),INDEX('Member Census'!$B$23:$BC$1401,MATCH($A584,'Member Census'!$A$23:$A$1401,FALSE),MATCH(P$1,'Member Census'!$B$22:$BC$22,FALSE))))</f>
        <v/>
      </c>
      <c r="Q584" s="7"/>
    </row>
    <row r="585" spans="1:17" x14ac:dyDescent="0.3">
      <c r="A585" s="1">
        <f t="shared" si="33"/>
        <v>578</v>
      </c>
      <c r="B585" s="3"/>
      <c r="C585" s="7" t="str">
        <f t="shared" si="34"/>
        <v/>
      </c>
      <c r="D585" s="7" t="str">
        <f t="shared" ref="D585:D648" si="36">IF(TRIM($E585)&lt;&gt;"",IF($E585="Contract Holder",1,IFERROR(D584+1,"")),"")</f>
        <v/>
      </c>
      <c r="E585" s="9" t="str">
        <f>IF(TRIM(INDEX('Member Census'!$B$23:$BC$1401,MATCH($A585,'Member Census'!$A$23:$A$1401,FALSE),MATCH(E$1,'Member Census'!$B$22:$BC$22,FALSE)))="","",VLOOKUP(INDEX('Member Census'!$B$23:$BC$1401,MATCH($A585,'Member Census'!$A$23:$A$1401,FALSE),MATCH(E$1,'Member Census'!$B$22:$BC$22,FALSE)),Key!$A$2:$B$27,2,FALSE))</f>
        <v/>
      </c>
      <c r="F585" s="10" t="str">
        <f>IF(TRIM(INDEX('Member Census'!$B$23:$BC$1401,MATCH($A585,'Member Census'!$A$23:$A$1401,FALSE),MATCH(F$1,'Member Census'!$B$22:$BC$22,FALSE)))="","",TEXT(TRIM(INDEX('Member Census'!$B$23:$BC$1401,MATCH($A585,'Member Census'!$A$23:$A$1401,FALSE),MATCH(F$1,'Member Census'!$B$22:$BC$22,FALSE))),"mmddyyyy"))</f>
        <v/>
      </c>
      <c r="G585" s="7" t="str">
        <f>IF(TRIM($E585)&lt;&gt;"",IF($D585=1,IFERROR(VLOOKUP(INDEX('Member Census'!$B$23:$BC$1401,MATCH($A585,'Member Census'!$A$23:$A$1401,FALSE),MATCH(G$1,'Member Census'!$B$22:$BC$22,FALSE)),Key!$C$2:$F$29,4,FALSE),""),G584),"")</f>
        <v/>
      </c>
      <c r="H585" s="7" t="str">
        <f>IF(TRIM($E585)&lt;&gt;"",IF($D585=1,IF(TRIM(INDEX('Member Census'!$B$23:$BC$1401,MATCH($A585,'Member Census'!$A$23:$A$1401,FALSE),MATCH(H$1,'Member Census'!$B$22:$BC$22,FALSE)))="",$G585,IFERROR(VLOOKUP(INDEX('Member Census'!$B$23:$BC$1401,MATCH($A585,'Member Census'!$A$23:$A$1401,FALSE),MATCH(H$1,'Member Census'!$B$22:$BC$22,FALSE)),Key!$D$2:$F$29,3,FALSE),"")),H584),"")</f>
        <v/>
      </c>
      <c r="I585" s="7" t="str">
        <f>IF(TRIM(INDEX('Member Census'!$B$23:$BC$1401,MATCH($A585,'Member Census'!$A$23:$A$1401,FALSE),MATCH(I$1,'Member Census'!$B$22:$BC$22,FALSE)))="","",INDEX('Member Census'!$B$23:$BC$1401,MATCH($A585,'Member Census'!$A$23:$A$1401,FALSE),MATCH(I$1,'Member Census'!$B$22:$BC$22,FALSE)))</f>
        <v/>
      </c>
      <c r="J585" s="7"/>
      <c r="K585" s="7" t="str">
        <f>LEFT(TRIM(IF(TRIM(INDEX('Member Census'!$B$23:$BC$1401,MATCH($A585,'Member Census'!$A$23:$A$1401,FALSE),MATCH(K$1,'Member Census'!$B$22:$BC$22,FALSE)))="",IF(AND(TRIM($E585)&lt;&gt;"",$D585&gt;1),K584,""),INDEX('Member Census'!$B$23:$BC$1401,MATCH($A585,'Member Census'!$A$23:$A$1401,FALSE),MATCH(K$1,'Member Census'!$B$22:$BC$22,FALSE)))),5)</f>
        <v/>
      </c>
      <c r="L585" s="7" t="str">
        <f t="shared" si="35"/>
        <v/>
      </c>
      <c r="M585" s="7" t="str">
        <f>IF(TRIM($E585)&lt;&gt;"",TRIM(IF(TRIM(INDEX('Member Census'!$B$23:$BC$1401,MATCH($A585,'Member Census'!$A$23:$A$1401,FALSE),MATCH(M$1,'Member Census'!$B$22:$BC$22,FALSE)))="",IF(AND(TRIM($E585)&lt;&gt;"",$D585&gt;1),M584,"N"),INDEX('Member Census'!$B$23:$BC$1401,MATCH($A585,'Member Census'!$A$23:$A$1401,FALSE),MATCH(M$1,'Member Census'!$B$22:$BC$22,FALSE)))),"")</f>
        <v/>
      </c>
      <c r="N585" s="7"/>
      <c r="O585" s="7" t="str">
        <f>TRIM(IF(TRIM(INDEX('Member Census'!$B$23:$BC$1401,MATCH($A585,'Member Census'!$A$23:$A$1401,FALSE),MATCH(O$1,'Member Census'!$B$22:$BC$22,FALSE)))="",IF(AND(TRIM($E585)&lt;&gt;"",$D585&gt;1),O584,""),INDEX('Member Census'!$B$23:$BC$1401,MATCH($A585,'Member Census'!$A$23:$A$1401,FALSE),MATCH(O$1,'Member Census'!$B$22:$BC$22,FALSE))))</f>
        <v/>
      </c>
      <c r="P585" s="7" t="str">
        <f>TRIM(IF(TRIM(INDEX('Member Census'!$B$23:$BC$1401,MATCH($A585,'Member Census'!$A$23:$A$1401,FALSE),MATCH(P$1,'Member Census'!$B$22:$BC$22,FALSE)))="",IF(AND(TRIM($E585)&lt;&gt;"",$D585&gt;1),P584,""),INDEX('Member Census'!$B$23:$BC$1401,MATCH($A585,'Member Census'!$A$23:$A$1401,FALSE),MATCH(P$1,'Member Census'!$B$22:$BC$22,FALSE))))</f>
        <v/>
      </c>
      <c r="Q585" s="7"/>
    </row>
    <row r="586" spans="1:17" x14ac:dyDescent="0.3">
      <c r="A586" s="1">
        <f t="shared" ref="A586:A649" si="37">A585+1</f>
        <v>579</v>
      </c>
      <c r="B586" s="3"/>
      <c r="C586" s="7" t="str">
        <f t="shared" ref="C586:C649" si="38">IF(TRIM($E586)&lt;&gt;"",IFERROR(IF($D586=1,C585+1,C585),""),"")</f>
        <v/>
      </c>
      <c r="D586" s="7" t="str">
        <f t="shared" si="36"/>
        <v/>
      </c>
      <c r="E586" s="9" t="str">
        <f>IF(TRIM(INDEX('Member Census'!$B$23:$BC$1401,MATCH($A586,'Member Census'!$A$23:$A$1401,FALSE),MATCH(E$1,'Member Census'!$B$22:$BC$22,FALSE)))="","",VLOOKUP(INDEX('Member Census'!$B$23:$BC$1401,MATCH($A586,'Member Census'!$A$23:$A$1401,FALSE),MATCH(E$1,'Member Census'!$B$22:$BC$22,FALSE)),Key!$A$2:$B$27,2,FALSE))</f>
        <v/>
      </c>
      <c r="F586" s="10" t="str">
        <f>IF(TRIM(INDEX('Member Census'!$B$23:$BC$1401,MATCH($A586,'Member Census'!$A$23:$A$1401,FALSE),MATCH(F$1,'Member Census'!$B$22:$BC$22,FALSE)))="","",TEXT(TRIM(INDEX('Member Census'!$B$23:$BC$1401,MATCH($A586,'Member Census'!$A$23:$A$1401,FALSE),MATCH(F$1,'Member Census'!$B$22:$BC$22,FALSE))),"mmddyyyy"))</f>
        <v/>
      </c>
      <c r="G586" s="7" t="str">
        <f>IF(TRIM($E586)&lt;&gt;"",IF($D586=1,IFERROR(VLOOKUP(INDEX('Member Census'!$B$23:$BC$1401,MATCH($A586,'Member Census'!$A$23:$A$1401,FALSE),MATCH(G$1,'Member Census'!$B$22:$BC$22,FALSE)),Key!$C$2:$F$29,4,FALSE),""),G585),"")</f>
        <v/>
      </c>
      <c r="H586" s="7" t="str">
        <f>IF(TRIM($E586)&lt;&gt;"",IF($D586=1,IF(TRIM(INDEX('Member Census'!$B$23:$BC$1401,MATCH($A586,'Member Census'!$A$23:$A$1401,FALSE),MATCH(H$1,'Member Census'!$B$22:$BC$22,FALSE)))="",$G586,IFERROR(VLOOKUP(INDEX('Member Census'!$B$23:$BC$1401,MATCH($A586,'Member Census'!$A$23:$A$1401,FALSE),MATCH(H$1,'Member Census'!$B$22:$BC$22,FALSE)),Key!$D$2:$F$29,3,FALSE),"")),H585),"")</f>
        <v/>
      </c>
      <c r="I586" s="7" t="str">
        <f>IF(TRIM(INDEX('Member Census'!$B$23:$BC$1401,MATCH($A586,'Member Census'!$A$23:$A$1401,FALSE),MATCH(I$1,'Member Census'!$B$22:$BC$22,FALSE)))="","",INDEX('Member Census'!$B$23:$BC$1401,MATCH($A586,'Member Census'!$A$23:$A$1401,FALSE),MATCH(I$1,'Member Census'!$B$22:$BC$22,FALSE)))</f>
        <v/>
      </c>
      <c r="J586" s="7"/>
      <c r="K586" s="7" t="str">
        <f>LEFT(TRIM(IF(TRIM(INDEX('Member Census'!$B$23:$BC$1401,MATCH($A586,'Member Census'!$A$23:$A$1401,FALSE),MATCH(K$1,'Member Census'!$B$22:$BC$22,FALSE)))="",IF(AND(TRIM($E586)&lt;&gt;"",$D586&gt;1),K585,""),INDEX('Member Census'!$B$23:$BC$1401,MATCH($A586,'Member Census'!$A$23:$A$1401,FALSE),MATCH(K$1,'Member Census'!$B$22:$BC$22,FALSE)))),5)</f>
        <v/>
      </c>
      <c r="L586" s="7" t="str">
        <f t="shared" ref="L586:L649" si="39">IF(TRIM($E586)&lt;&gt;"","N","")</f>
        <v/>
      </c>
      <c r="M586" s="7" t="str">
        <f>IF(TRIM($E586)&lt;&gt;"",TRIM(IF(TRIM(INDEX('Member Census'!$B$23:$BC$1401,MATCH($A586,'Member Census'!$A$23:$A$1401,FALSE),MATCH(M$1,'Member Census'!$B$22:$BC$22,FALSE)))="",IF(AND(TRIM($E586)&lt;&gt;"",$D586&gt;1),M585,"N"),INDEX('Member Census'!$B$23:$BC$1401,MATCH($A586,'Member Census'!$A$23:$A$1401,FALSE),MATCH(M$1,'Member Census'!$B$22:$BC$22,FALSE)))),"")</f>
        <v/>
      </c>
      <c r="N586" s="7"/>
      <c r="O586" s="7" t="str">
        <f>TRIM(IF(TRIM(INDEX('Member Census'!$B$23:$BC$1401,MATCH($A586,'Member Census'!$A$23:$A$1401,FALSE),MATCH(O$1,'Member Census'!$B$22:$BC$22,FALSE)))="",IF(AND(TRIM($E586)&lt;&gt;"",$D586&gt;1),O585,""),INDEX('Member Census'!$B$23:$BC$1401,MATCH($A586,'Member Census'!$A$23:$A$1401,FALSE),MATCH(O$1,'Member Census'!$B$22:$BC$22,FALSE))))</f>
        <v/>
      </c>
      <c r="P586" s="7" t="str">
        <f>TRIM(IF(TRIM(INDEX('Member Census'!$B$23:$BC$1401,MATCH($A586,'Member Census'!$A$23:$A$1401,FALSE),MATCH(P$1,'Member Census'!$B$22:$BC$22,FALSE)))="",IF(AND(TRIM($E586)&lt;&gt;"",$D586&gt;1),P585,""),INDEX('Member Census'!$B$23:$BC$1401,MATCH($A586,'Member Census'!$A$23:$A$1401,FALSE),MATCH(P$1,'Member Census'!$B$22:$BC$22,FALSE))))</f>
        <v/>
      </c>
      <c r="Q586" s="7"/>
    </row>
    <row r="587" spans="1:17" x14ac:dyDescent="0.3">
      <c r="A587" s="1">
        <f t="shared" si="37"/>
        <v>580</v>
      </c>
      <c r="B587" s="3"/>
      <c r="C587" s="7" t="str">
        <f t="shared" si="38"/>
        <v/>
      </c>
      <c r="D587" s="7" t="str">
        <f t="shared" si="36"/>
        <v/>
      </c>
      <c r="E587" s="9" t="str">
        <f>IF(TRIM(INDEX('Member Census'!$B$23:$BC$1401,MATCH($A587,'Member Census'!$A$23:$A$1401,FALSE),MATCH(E$1,'Member Census'!$B$22:$BC$22,FALSE)))="","",VLOOKUP(INDEX('Member Census'!$B$23:$BC$1401,MATCH($A587,'Member Census'!$A$23:$A$1401,FALSE),MATCH(E$1,'Member Census'!$B$22:$BC$22,FALSE)),Key!$A$2:$B$27,2,FALSE))</f>
        <v/>
      </c>
      <c r="F587" s="10" t="str">
        <f>IF(TRIM(INDEX('Member Census'!$B$23:$BC$1401,MATCH($A587,'Member Census'!$A$23:$A$1401,FALSE),MATCH(F$1,'Member Census'!$B$22:$BC$22,FALSE)))="","",TEXT(TRIM(INDEX('Member Census'!$B$23:$BC$1401,MATCH($A587,'Member Census'!$A$23:$A$1401,FALSE),MATCH(F$1,'Member Census'!$B$22:$BC$22,FALSE))),"mmddyyyy"))</f>
        <v/>
      </c>
      <c r="G587" s="7" t="str">
        <f>IF(TRIM($E587)&lt;&gt;"",IF($D587=1,IFERROR(VLOOKUP(INDEX('Member Census'!$B$23:$BC$1401,MATCH($A587,'Member Census'!$A$23:$A$1401,FALSE),MATCH(G$1,'Member Census'!$B$22:$BC$22,FALSE)),Key!$C$2:$F$29,4,FALSE),""),G586),"")</f>
        <v/>
      </c>
      <c r="H587" s="7" t="str">
        <f>IF(TRIM($E587)&lt;&gt;"",IF($D587=1,IF(TRIM(INDEX('Member Census'!$B$23:$BC$1401,MATCH($A587,'Member Census'!$A$23:$A$1401,FALSE),MATCH(H$1,'Member Census'!$B$22:$BC$22,FALSE)))="",$G587,IFERROR(VLOOKUP(INDEX('Member Census'!$B$23:$BC$1401,MATCH($A587,'Member Census'!$A$23:$A$1401,FALSE),MATCH(H$1,'Member Census'!$B$22:$BC$22,FALSE)),Key!$D$2:$F$29,3,FALSE),"")),H586),"")</f>
        <v/>
      </c>
      <c r="I587" s="7" t="str">
        <f>IF(TRIM(INDEX('Member Census'!$B$23:$BC$1401,MATCH($A587,'Member Census'!$A$23:$A$1401,FALSE),MATCH(I$1,'Member Census'!$B$22:$BC$22,FALSE)))="","",INDEX('Member Census'!$B$23:$BC$1401,MATCH($A587,'Member Census'!$A$23:$A$1401,FALSE),MATCH(I$1,'Member Census'!$B$22:$BC$22,FALSE)))</f>
        <v/>
      </c>
      <c r="J587" s="7"/>
      <c r="K587" s="7" t="str">
        <f>LEFT(TRIM(IF(TRIM(INDEX('Member Census'!$B$23:$BC$1401,MATCH($A587,'Member Census'!$A$23:$A$1401,FALSE),MATCH(K$1,'Member Census'!$B$22:$BC$22,FALSE)))="",IF(AND(TRIM($E587)&lt;&gt;"",$D587&gt;1),K586,""),INDEX('Member Census'!$B$23:$BC$1401,MATCH($A587,'Member Census'!$A$23:$A$1401,FALSE),MATCH(K$1,'Member Census'!$B$22:$BC$22,FALSE)))),5)</f>
        <v/>
      </c>
      <c r="L587" s="7" t="str">
        <f t="shared" si="39"/>
        <v/>
      </c>
      <c r="M587" s="7" t="str">
        <f>IF(TRIM($E587)&lt;&gt;"",TRIM(IF(TRIM(INDEX('Member Census'!$B$23:$BC$1401,MATCH($A587,'Member Census'!$A$23:$A$1401,FALSE),MATCH(M$1,'Member Census'!$B$22:$BC$22,FALSE)))="",IF(AND(TRIM($E587)&lt;&gt;"",$D587&gt;1),M586,"N"),INDEX('Member Census'!$B$23:$BC$1401,MATCH($A587,'Member Census'!$A$23:$A$1401,FALSE),MATCH(M$1,'Member Census'!$B$22:$BC$22,FALSE)))),"")</f>
        <v/>
      </c>
      <c r="N587" s="7"/>
      <c r="O587" s="7" t="str">
        <f>TRIM(IF(TRIM(INDEX('Member Census'!$B$23:$BC$1401,MATCH($A587,'Member Census'!$A$23:$A$1401,FALSE),MATCH(O$1,'Member Census'!$B$22:$BC$22,FALSE)))="",IF(AND(TRIM($E587)&lt;&gt;"",$D587&gt;1),O586,""),INDEX('Member Census'!$B$23:$BC$1401,MATCH($A587,'Member Census'!$A$23:$A$1401,FALSE),MATCH(O$1,'Member Census'!$B$22:$BC$22,FALSE))))</f>
        <v/>
      </c>
      <c r="P587" s="7" t="str">
        <f>TRIM(IF(TRIM(INDEX('Member Census'!$B$23:$BC$1401,MATCH($A587,'Member Census'!$A$23:$A$1401,FALSE),MATCH(P$1,'Member Census'!$B$22:$BC$22,FALSE)))="",IF(AND(TRIM($E587)&lt;&gt;"",$D587&gt;1),P586,""),INDEX('Member Census'!$B$23:$BC$1401,MATCH($A587,'Member Census'!$A$23:$A$1401,FALSE),MATCH(P$1,'Member Census'!$B$22:$BC$22,FALSE))))</f>
        <v/>
      </c>
      <c r="Q587" s="7"/>
    </row>
    <row r="588" spans="1:17" x14ac:dyDescent="0.3">
      <c r="A588" s="1">
        <f t="shared" si="37"/>
        <v>581</v>
      </c>
      <c r="B588" s="3"/>
      <c r="C588" s="7" t="str">
        <f t="shared" si="38"/>
        <v/>
      </c>
      <c r="D588" s="7" t="str">
        <f t="shared" si="36"/>
        <v/>
      </c>
      <c r="E588" s="9" t="str">
        <f>IF(TRIM(INDEX('Member Census'!$B$23:$BC$1401,MATCH($A588,'Member Census'!$A$23:$A$1401,FALSE),MATCH(E$1,'Member Census'!$B$22:$BC$22,FALSE)))="","",VLOOKUP(INDEX('Member Census'!$B$23:$BC$1401,MATCH($A588,'Member Census'!$A$23:$A$1401,FALSE),MATCH(E$1,'Member Census'!$B$22:$BC$22,FALSE)),Key!$A$2:$B$27,2,FALSE))</f>
        <v/>
      </c>
      <c r="F588" s="10" t="str">
        <f>IF(TRIM(INDEX('Member Census'!$B$23:$BC$1401,MATCH($A588,'Member Census'!$A$23:$A$1401,FALSE),MATCH(F$1,'Member Census'!$B$22:$BC$22,FALSE)))="","",TEXT(TRIM(INDEX('Member Census'!$B$23:$BC$1401,MATCH($A588,'Member Census'!$A$23:$A$1401,FALSE),MATCH(F$1,'Member Census'!$B$22:$BC$22,FALSE))),"mmddyyyy"))</f>
        <v/>
      </c>
      <c r="G588" s="7" t="str">
        <f>IF(TRIM($E588)&lt;&gt;"",IF($D588=1,IFERROR(VLOOKUP(INDEX('Member Census'!$B$23:$BC$1401,MATCH($A588,'Member Census'!$A$23:$A$1401,FALSE),MATCH(G$1,'Member Census'!$B$22:$BC$22,FALSE)),Key!$C$2:$F$29,4,FALSE),""),G587),"")</f>
        <v/>
      </c>
      <c r="H588" s="7" t="str">
        <f>IF(TRIM($E588)&lt;&gt;"",IF($D588=1,IF(TRIM(INDEX('Member Census'!$B$23:$BC$1401,MATCH($A588,'Member Census'!$A$23:$A$1401,FALSE),MATCH(H$1,'Member Census'!$B$22:$BC$22,FALSE)))="",$G588,IFERROR(VLOOKUP(INDEX('Member Census'!$B$23:$BC$1401,MATCH($A588,'Member Census'!$A$23:$A$1401,FALSE),MATCH(H$1,'Member Census'!$B$22:$BC$22,FALSE)),Key!$D$2:$F$29,3,FALSE),"")),H587),"")</f>
        <v/>
      </c>
      <c r="I588" s="7" t="str">
        <f>IF(TRIM(INDEX('Member Census'!$B$23:$BC$1401,MATCH($A588,'Member Census'!$A$23:$A$1401,FALSE),MATCH(I$1,'Member Census'!$B$22:$BC$22,FALSE)))="","",INDEX('Member Census'!$B$23:$BC$1401,MATCH($A588,'Member Census'!$A$23:$A$1401,FALSE),MATCH(I$1,'Member Census'!$B$22:$BC$22,FALSE)))</f>
        <v/>
      </c>
      <c r="J588" s="7"/>
      <c r="K588" s="7" t="str">
        <f>LEFT(TRIM(IF(TRIM(INDEX('Member Census'!$B$23:$BC$1401,MATCH($A588,'Member Census'!$A$23:$A$1401,FALSE),MATCH(K$1,'Member Census'!$B$22:$BC$22,FALSE)))="",IF(AND(TRIM($E588)&lt;&gt;"",$D588&gt;1),K587,""),INDEX('Member Census'!$B$23:$BC$1401,MATCH($A588,'Member Census'!$A$23:$A$1401,FALSE),MATCH(K$1,'Member Census'!$B$22:$BC$22,FALSE)))),5)</f>
        <v/>
      </c>
      <c r="L588" s="7" t="str">
        <f t="shared" si="39"/>
        <v/>
      </c>
      <c r="M588" s="7" t="str">
        <f>IF(TRIM($E588)&lt;&gt;"",TRIM(IF(TRIM(INDEX('Member Census'!$B$23:$BC$1401,MATCH($A588,'Member Census'!$A$23:$A$1401,FALSE),MATCH(M$1,'Member Census'!$B$22:$BC$22,FALSE)))="",IF(AND(TRIM($E588)&lt;&gt;"",$D588&gt;1),M587,"N"),INDEX('Member Census'!$B$23:$BC$1401,MATCH($A588,'Member Census'!$A$23:$A$1401,FALSE),MATCH(M$1,'Member Census'!$B$22:$BC$22,FALSE)))),"")</f>
        <v/>
      </c>
      <c r="N588" s="7"/>
      <c r="O588" s="7" t="str">
        <f>TRIM(IF(TRIM(INDEX('Member Census'!$B$23:$BC$1401,MATCH($A588,'Member Census'!$A$23:$A$1401,FALSE),MATCH(O$1,'Member Census'!$B$22:$BC$22,FALSE)))="",IF(AND(TRIM($E588)&lt;&gt;"",$D588&gt;1),O587,""),INDEX('Member Census'!$B$23:$BC$1401,MATCH($A588,'Member Census'!$A$23:$A$1401,FALSE),MATCH(O$1,'Member Census'!$B$22:$BC$22,FALSE))))</f>
        <v/>
      </c>
      <c r="P588" s="7" t="str">
        <f>TRIM(IF(TRIM(INDEX('Member Census'!$B$23:$BC$1401,MATCH($A588,'Member Census'!$A$23:$A$1401,FALSE),MATCH(P$1,'Member Census'!$B$22:$BC$22,FALSE)))="",IF(AND(TRIM($E588)&lt;&gt;"",$D588&gt;1),P587,""),INDEX('Member Census'!$B$23:$BC$1401,MATCH($A588,'Member Census'!$A$23:$A$1401,FALSE),MATCH(P$1,'Member Census'!$B$22:$BC$22,FALSE))))</f>
        <v/>
      </c>
      <c r="Q588" s="7"/>
    </row>
    <row r="589" spans="1:17" x14ac:dyDescent="0.3">
      <c r="A589" s="1">
        <f t="shared" si="37"/>
        <v>582</v>
      </c>
      <c r="B589" s="3"/>
      <c r="C589" s="7" t="str">
        <f t="shared" si="38"/>
        <v/>
      </c>
      <c r="D589" s="7" t="str">
        <f t="shared" si="36"/>
        <v/>
      </c>
      <c r="E589" s="9" t="str">
        <f>IF(TRIM(INDEX('Member Census'!$B$23:$BC$1401,MATCH($A589,'Member Census'!$A$23:$A$1401,FALSE),MATCH(E$1,'Member Census'!$B$22:$BC$22,FALSE)))="","",VLOOKUP(INDEX('Member Census'!$B$23:$BC$1401,MATCH($A589,'Member Census'!$A$23:$A$1401,FALSE),MATCH(E$1,'Member Census'!$B$22:$BC$22,FALSE)),Key!$A$2:$B$27,2,FALSE))</f>
        <v/>
      </c>
      <c r="F589" s="10" t="str">
        <f>IF(TRIM(INDEX('Member Census'!$B$23:$BC$1401,MATCH($A589,'Member Census'!$A$23:$A$1401,FALSE),MATCH(F$1,'Member Census'!$B$22:$BC$22,FALSE)))="","",TEXT(TRIM(INDEX('Member Census'!$B$23:$BC$1401,MATCH($A589,'Member Census'!$A$23:$A$1401,FALSE),MATCH(F$1,'Member Census'!$B$22:$BC$22,FALSE))),"mmddyyyy"))</f>
        <v/>
      </c>
      <c r="G589" s="7" t="str">
        <f>IF(TRIM($E589)&lt;&gt;"",IF($D589=1,IFERROR(VLOOKUP(INDEX('Member Census'!$B$23:$BC$1401,MATCH($A589,'Member Census'!$A$23:$A$1401,FALSE),MATCH(G$1,'Member Census'!$B$22:$BC$22,FALSE)),Key!$C$2:$F$29,4,FALSE),""),G588),"")</f>
        <v/>
      </c>
      <c r="H589" s="7" t="str">
        <f>IF(TRIM($E589)&lt;&gt;"",IF($D589=1,IF(TRIM(INDEX('Member Census'!$B$23:$BC$1401,MATCH($A589,'Member Census'!$A$23:$A$1401,FALSE),MATCH(H$1,'Member Census'!$B$22:$BC$22,FALSE)))="",$G589,IFERROR(VLOOKUP(INDEX('Member Census'!$B$23:$BC$1401,MATCH($A589,'Member Census'!$A$23:$A$1401,FALSE),MATCH(H$1,'Member Census'!$B$22:$BC$22,FALSE)),Key!$D$2:$F$29,3,FALSE),"")),H588),"")</f>
        <v/>
      </c>
      <c r="I589" s="7" t="str">
        <f>IF(TRIM(INDEX('Member Census'!$B$23:$BC$1401,MATCH($A589,'Member Census'!$A$23:$A$1401,FALSE),MATCH(I$1,'Member Census'!$B$22:$BC$22,FALSE)))="","",INDEX('Member Census'!$B$23:$BC$1401,MATCH($A589,'Member Census'!$A$23:$A$1401,FALSE),MATCH(I$1,'Member Census'!$B$22:$BC$22,FALSE)))</f>
        <v/>
      </c>
      <c r="J589" s="7"/>
      <c r="K589" s="7" t="str">
        <f>LEFT(TRIM(IF(TRIM(INDEX('Member Census'!$B$23:$BC$1401,MATCH($A589,'Member Census'!$A$23:$A$1401,FALSE),MATCH(K$1,'Member Census'!$B$22:$BC$22,FALSE)))="",IF(AND(TRIM($E589)&lt;&gt;"",$D589&gt;1),K588,""),INDEX('Member Census'!$B$23:$BC$1401,MATCH($A589,'Member Census'!$A$23:$A$1401,FALSE),MATCH(K$1,'Member Census'!$B$22:$BC$22,FALSE)))),5)</f>
        <v/>
      </c>
      <c r="L589" s="7" t="str">
        <f t="shared" si="39"/>
        <v/>
      </c>
      <c r="M589" s="7" t="str">
        <f>IF(TRIM($E589)&lt;&gt;"",TRIM(IF(TRIM(INDEX('Member Census'!$B$23:$BC$1401,MATCH($A589,'Member Census'!$A$23:$A$1401,FALSE),MATCH(M$1,'Member Census'!$B$22:$BC$22,FALSE)))="",IF(AND(TRIM($E589)&lt;&gt;"",$D589&gt;1),M588,"N"),INDEX('Member Census'!$B$23:$BC$1401,MATCH($A589,'Member Census'!$A$23:$A$1401,FALSE),MATCH(M$1,'Member Census'!$B$22:$BC$22,FALSE)))),"")</f>
        <v/>
      </c>
      <c r="N589" s="7"/>
      <c r="O589" s="7" t="str">
        <f>TRIM(IF(TRIM(INDEX('Member Census'!$B$23:$BC$1401,MATCH($A589,'Member Census'!$A$23:$A$1401,FALSE),MATCH(O$1,'Member Census'!$B$22:$BC$22,FALSE)))="",IF(AND(TRIM($E589)&lt;&gt;"",$D589&gt;1),O588,""),INDEX('Member Census'!$B$23:$BC$1401,MATCH($A589,'Member Census'!$A$23:$A$1401,FALSE),MATCH(O$1,'Member Census'!$B$22:$BC$22,FALSE))))</f>
        <v/>
      </c>
      <c r="P589" s="7" t="str">
        <f>TRIM(IF(TRIM(INDEX('Member Census'!$B$23:$BC$1401,MATCH($A589,'Member Census'!$A$23:$A$1401,FALSE),MATCH(P$1,'Member Census'!$B$22:$BC$22,FALSE)))="",IF(AND(TRIM($E589)&lt;&gt;"",$D589&gt;1),P588,""),INDEX('Member Census'!$B$23:$BC$1401,MATCH($A589,'Member Census'!$A$23:$A$1401,FALSE),MATCH(P$1,'Member Census'!$B$22:$BC$22,FALSE))))</f>
        <v/>
      </c>
      <c r="Q589" s="7"/>
    </row>
    <row r="590" spans="1:17" x14ac:dyDescent="0.3">
      <c r="A590" s="1">
        <f t="shared" si="37"/>
        <v>583</v>
      </c>
      <c r="B590" s="3"/>
      <c r="C590" s="7" t="str">
        <f t="shared" si="38"/>
        <v/>
      </c>
      <c r="D590" s="7" t="str">
        <f t="shared" si="36"/>
        <v/>
      </c>
      <c r="E590" s="9" t="str">
        <f>IF(TRIM(INDEX('Member Census'!$B$23:$BC$1401,MATCH($A590,'Member Census'!$A$23:$A$1401,FALSE),MATCH(E$1,'Member Census'!$B$22:$BC$22,FALSE)))="","",VLOOKUP(INDEX('Member Census'!$B$23:$BC$1401,MATCH($A590,'Member Census'!$A$23:$A$1401,FALSE),MATCH(E$1,'Member Census'!$B$22:$BC$22,FALSE)),Key!$A$2:$B$27,2,FALSE))</f>
        <v/>
      </c>
      <c r="F590" s="10" t="str">
        <f>IF(TRIM(INDEX('Member Census'!$B$23:$BC$1401,MATCH($A590,'Member Census'!$A$23:$A$1401,FALSE),MATCH(F$1,'Member Census'!$B$22:$BC$22,FALSE)))="","",TEXT(TRIM(INDEX('Member Census'!$B$23:$BC$1401,MATCH($A590,'Member Census'!$A$23:$A$1401,FALSE),MATCH(F$1,'Member Census'!$B$22:$BC$22,FALSE))),"mmddyyyy"))</f>
        <v/>
      </c>
      <c r="G590" s="7" t="str">
        <f>IF(TRIM($E590)&lt;&gt;"",IF($D590=1,IFERROR(VLOOKUP(INDEX('Member Census'!$B$23:$BC$1401,MATCH($A590,'Member Census'!$A$23:$A$1401,FALSE),MATCH(G$1,'Member Census'!$B$22:$BC$22,FALSE)),Key!$C$2:$F$29,4,FALSE),""),G589),"")</f>
        <v/>
      </c>
      <c r="H590" s="7" t="str">
        <f>IF(TRIM($E590)&lt;&gt;"",IF($D590=1,IF(TRIM(INDEX('Member Census'!$B$23:$BC$1401,MATCH($A590,'Member Census'!$A$23:$A$1401,FALSE),MATCH(H$1,'Member Census'!$B$22:$BC$22,FALSE)))="",$G590,IFERROR(VLOOKUP(INDEX('Member Census'!$B$23:$BC$1401,MATCH($A590,'Member Census'!$A$23:$A$1401,FALSE),MATCH(H$1,'Member Census'!$B$22:$BC$22,FALSE)),Key!$D$2:$F$29,3,FALSE),"")),H589),"")</f>
        <v/>
      </c>
      <c r="I590" s="7" t="str">
        <f>IF(TRIM(INDEX('Member Census'!$B$23:$BC$1401,MATCH($A590,'Member Census'!$A$23:$A$1401,FALSE),MATCH(I$1,'Member Census'!$B$22:$BC$22,FALSE)))="","",INDEX('Member Census'!$B$23:$BC$1401,MATCH($A590,'Member Census'!$A$23:$A$1401,FALSE),MATCH(I$1,'Member Census'!$B$22:$BC$22,FALSE)))</f>
        <v/>
      </c>
      <c r="J590" s="7"/>
      <c r="K590" s="7" t="str">
        <f>LEFT(TRIM(IF(TRIM(INDEX('Member Census'!$B$23:$BC$1401,MATCH($A590,'Member Census'!$A$23:$A$1401,FALSE),MATCH(K$1,'Member Census'!$B$22:$BC$22,FALSE)))="",IF(AND(TRIM($E590)&lt;&gt;"",$D590&gt;1),K589,""),INDEX('Member Census'!$B$23:$BC$1401,MATCH($A590,'Member Census'!$A$23:$A$1401,FALSE),MATCH(K$1,'Member Census'!$B$22:$BC$22,FALSE)))),5)</f>
        <v/>
      </c>
      <c r="L590" s="7" t="str">
        <f t="shared" si="39"/>
        <v/>
      </c>
      <c r="M590" s="7" t="str">
        <f>IF(TRIM($E590)&lt;&gt;"",TRIM(IF(TRIM(INDEX('Member Census'!$B$23:$BC$1401,MATCH($A590,'Member Census'!$A$23:$A$1401,FALSE),MATCH(M$1,'Member Census'!$B$22:$BC$22,FALSE)))="",IF(AND(TRIM($E590)&lt;&gt;"",$D590&gt;1),M589,"N"),INDEX('Member Census'!$B$23:$BC$1401,MATCH($A590,'Member Census'!$A$23:$A$1401,FALSE),MATCH(M$1,'Member Census'!$B$22:$BC$22,FALSE)))),"")</f>
        <v/>
      </c>
      <c r="N590" s="7"/>
      <c r="O590" s="7" t="str">
        <f>TRIM(IF(TRIM(INDEX('Member Census'!$B$23:$BC$1401,MATCH($A590,'Member Census'!$A$23:$A$1401,FALSE),MATCH(O$1,'Member Census'!$B$22:$BC$22,FALSE)))="",IF(AND(TRIM($E590)&lt;&gt;"",$D590&gt;1),O589,""),INDEX('Member Census'!$B$23:$BC$1401,MATCH($A590,'Member Census'!$A$23:$A$1401,FALSE),MATCH(O$1,'Member Census'!$B$22:$BC$22,FALSE))))</f>
        <v/>
      </c>
      <c r="P590" s="7" t="str">
        <f>TRIM(IF(TRIM(INDEX('Member Census'!$B$23:$BC$1401,MATCH($A590,'Member Census'!$A$23:$A$1401,FALSE),MATCH(P$1,'Member Census'!$B$22:$BC$22,FALSE)))="",IF(AND(TRIM($E590)&lt;&gt;"",$D590&gt;1),P589,""),INDEX('Member Census'!$B$23:$BC$1401,MATCH($A590,'Member Census'!$A$23:$A$1401,FALSE),MATCH(P$1,'Member Census'!$B$22:$BC$22,FALSE))))</f>
        <v/>
      </c>
      <c r="Q590" s="7"/>
    </row>
    <row r="591" spans="1:17" x14ac:dyDescent="0.3">
      <c r="A591" s="1">
        <f t="shared" si="37"/>
        <v>584</v>
      </c>
      <c r="B591" s="3"/>
      <c r="C591" s="7" t="str">
        <f t="shared" si="38"/>
        <v/>
      </c>
      <c r="D591" s="7" t="str">
        <f t="shared" si="36"/>
        <v/>
      </c>
      <c r="E591" s="9" t="str">
        <f>IF(TRIM(INDEX('Member Census'!$B$23:$BC$1401,MATCH($A591,'Member Census'!$A$23:$A$1401,FALSE),MATCH(E$1,'Member Census'!$B$22:$BC$22,FALSE)))="","",VLOOKUP(INDEX('Member Census'!$B$23:$BC$1401,MATCH($A591,'Member Census'!$A$23:$A$1401,FALSE),MATCH(E$1,'Member Census'!$B$22:$BC$22,FALSE)),Key!$A$2:$B$27,2,FALSE))</f>
        <v/>
      </c>
      <c r="F591" s="10" t="str">
        <f>IF(TRIM(INDEX('Member Census'!$B$23:$BC$1401,MATCH($A591,'Member Census'!$A$23:$A$1401,FALSE),MATCH(F$1,'Member Census'!$B$22:$BC$22,FALSE)))="","",TEXT(TRIM(INDEX('Member Census'!$B$23:$BC$1401,MATCH($A591,'Member Census'!$A$23:$A$1401,FALSE),MATCH(F$1,'Member Census'!$B$22:$BC$22,FALSE))),"mmddyyyy"))</f>
        <v/>
      </c>
      <c r="G591" s="7" t="str">
        <f>IF(TRIM($E591)&lt;&gt;"",IF($D591=1,IFERROR(VLOOKUP(INDEX('Member Census'!$B$23:$BC$1401,MATCH($A591,'Member Census'!$A$23:$A$1401,FALSE),MATCH(G$1,'Member Census'!$B$22:$BC$22,FALSE)),Key!$C$2:$F$29,4,FALSE),""),G590),"")</f>
        <v/>
      </c>
      <c r="H591" s="7" t="str">
        <f>IF(TRIM($E591)&lt;&gt;"",IF($D591=1,IF(TRIM(INDEX('Member Census'!$B$23:$BC$1401,MATCH($A591,'Member Census'!$A$23:$A$1401,FALSE),MATCH(H$1,'Member Census'!$B$22:$BC$22,FALSE)))="",$G591,IFERROR(VLOOKUP(INDEX('Member Census'!$B$23:$BC$1401,MATCH($A591,'Member Census'!$A$23:$A$1401,FALSE),MATCH(H$1,'Member Census'!$B$22:$BC$22,FALSE)),Key!$D$2:$F$29,3,FALSE),"")),H590),"")</f>
        <v/>
      </c>
      <c r="I591" s="7" t="str">
        <f>IF(TRIM(INDEX('Member Census'!$B$23:$BC$1401,MATCH($A591,'Member Census'!$A$23:$A$1401,FALSE),MATCH(I$1,'Member Census'!$B$22:$BC$22,FALSE)))="","",INDEX('Member Census'!$B$23:$BC$1401,MATCH($A591,'Member Census'!$A$23:$A$1401,FALSE),MATCH(I$1,'Member Census'!$B$22:$BC$22,FALSE)))</f>
        <v/>
      </c>
      <c r="J591" s="7"/>
      <c r="K591" s="7" t="str">
        <f>LEFT(TRIM(IF(TRIM(INDEX('Member Census'!$B$23:$BC$1401,MATCH($A591,'Member Census'!$A$23:$A$1401,FALSE),MATCH(K$1,'Member Census'!$B$22:$BC$22,FALSE)))="",IF(AND(TRIM($E591)&lt;&gt;"",$D591&gt;1),K590,""),INDEX('Member Census'!$B$23:$BC$1401,MATCH($A591,'Member Census'!$A$23:$A$1401,FALSE),MATCH(K$1,'Member Census'!$B$22:$BC$22,FALSE)))),5)</f>
        <v/>
      </c>
      <c r="L591" s="7" t="str">
        <f t="shared" si="39"/>
        <v/>
      </c>
      <c r="M591" s="7" t="str">
        <f>IF(TRIM($E591)&lt;&gt;"",TRIM(IF(TRIM(INDEX('Member Census'!$B$23:$BC$1401,MATCH($A591,'Member Census'!$A$23:$A$1401,FALSE),MATCH(M$1,'Member Census'!$B$22:$BC$22,FALSE)))="",IF(AND(TRIM($E591)&lt;&gt;"",$D591&gt;1),M590,"N"),INDEX('Member Census'!$B$23:$BC$1401,MATCH($A591,'Member Census'!$A$23:$A$1401,FALSE),MATCH(M$1,'Member Census'!$B$22:$BC$22,FALSE)))),"")</f>
        <v/>
      </c>
      <c r="N591" s="7"/>
      <c r="O591" s="7" t="str">
        <f>TRIM(IF(TRIM(INDEX('Member Census'!$B$23:$BC$1401,MATCH($A591,'Member Census'!$A$23:$A$1401,FALSE),MATCH(O$1,'Member Census'!$B$22:$BC$22,FALSE)))="",IF(AND(TRIM($E591)&lt;&gt;"",$D591&gt;1),O590,""),INDEX('Member Census'!$B$23:$BC$1401,MATCH($A591,'Member Census'!$A$23:$A$1401,FALSE),MATCH(O$1,'Member Census'!$B$22:$BC$22,FALSE))))</f>
        <v/>
      </c>
      <c r="P591" s="7" t="str">
        <f>TRIM(IF(TRIM(INDEX('Member Census'!$B$23:$BC$1401,MATCH($A591,'Member Census'!$A$23:$A$1401,FALSE),MATCH(P$1,'Member Census'!$B$22:$BC$22,FALSE)))="",IF(AND(TRIM($E591)&lt;&gt;"",$D591&gt;1),P590,""),INDEX('Member Census'!$B$23:$BC$1401,MATCH($A591,'Member Census'!$A$23:$A$1401,FALSE),MATCH(P$1,'Member Census'!$B$22:$BC$22,FALSE))))</f>
        <v/>
      </c>
      <c r="Q591" s="7"/>
    </row>
    <row r="592" spans="1:17" x14ac:dyDescent="0.3">
      <c r="A592" s="1">
        <f t="shared" si="37"/>
        <v>585</v>
      </c>
      <c r="B592" s="3"/>
      <c r="C592" s="7" t="str">
        <f t="shared" si="38"/>
        <v/>
      </c>
      <c r="D592" s="7" t="str">
        <f t="shared" si="36"/>
        <v/>
      </c>
      <c r="E592" s="9" t="str">
        <f>IF(TRIM(INDEX('Member Census'!$B$23:$BC$1401,MATCH($A592,'Member Census'!$A$23:$A$1401,FALSE),MATCH(E$1,'Member Census'!$B$22:$BC$22,FALSE)))="","",VLOOKUP(INDEX('Member Census'!$B$23:$BC$1401,MATCH($A592,'Member Census'!$A$23:$A$1401,FALSE),MATCH(E$1,'Member Census'!$B$22:$BC$22,FALSE)),Key!$A$2:$B$27,2,FALSE))</f>
        <v/>
      </c>
      <c r="F592" s="10" t="str">
        <f>IF(TRIM(INDEX('Member Census'!$B$23:$BC$1401,MATCH($A592,'Member Census'!$A$23:$A$1401,FALSE),MATCH(F$1,'Member Census'!$B$22:$BC$22,FALSE)))="","",TEXT(TRIM(INDEX('Member Census'!$B$23:$BC$1401,MATCH($A592,'Member Census'!$A$23:$A$1401,FALSE),MATCH(F$1,'Member Census'!$B$22:$BC$22,FALSE))),"mmddyyyy"))</f>
        <v/>
      </c>
      <c r="G592" s="7" t="str">
        <f>IF(TRIM($E592)&lt;&gt;"",IF($D592=1,IFERROR(VLOOKUP(INDEX('Member Census'!$B$23:$BC$1401,MATCH($A592,'Member Census'!$A$23:$A$1401,FALSE),MATCH(G$1,'Member Census'!$B$22:$BC$22,FALSE)),Key!$C$2:$F$29,4,FALSE),""),G591),"")</f>
        <v/>
      </c>
      <c r="H592" s="7" t="str">
        <f>IF(TRIM($E592)&lt;&gt;"",IF($D592=1,IF(TRIM(INDEX('Member Census'!$B$23:$BC$1401,MATCH($A592,'Member Census'!$A$23:$A$1401,FALSE),MATCH(H$1,'Member Census'!$B$22:$BC$22,FALSE)))="",$G592,IFERROR(VLOOKUP(INDEX('Member Census'!$B$23:$BC$1401,MATCH($A592,'Member Census'!$A$23:$A$1401,FALSE),MATCH(H$1,'Member Census'!$B$22:$BC$22,FALSE)),Key!$D$2:$F$29,3,FALSE),"")),H591),"")</f>
        <v/>
      </c>
      <c r="I592" s="7" t="str">
        <f>IF(TRIM(INDEX('Member Census'!$B$23:$BC$1401,MATCH($A592,'Member Census'!$A$23:$A$1401,FALSE),MATCH(I$1,'Member Census'!$B$22:$BC$22,FALSE)))="","",INDEX('Member Census'!$B$23:$BC$1401,MATCH($A592,'Member Census'!$A$23:$A$1401,FALSE),MATCH(I$1,'Member Census'!$B$22:$BC$22,FALSE)))</f>
        <v/>
      </c>
      <c r="J592" s="7"/>
      <c r="K592" s="7" t="str">
        <f>LEFT(TRIM(IF(TRIM(INDEX('Member Census'!$B$23:$BC$1401,MATCH($A592,'Member Census'!$A$23:$A$1401,FALSE),MATCH(K$1,'Member Census'!$B$22:$BC$22,FALSE)))="",IF(AND(TRIM($E592)&lt;&gt;"",$D592&gt;1),K591,""),INDEX('Member Census'!$B$23:$BC$1401,MATCH($A592,'Member Census'!$A$23:$A$1401,FALSE),MATCH(K$1,'Member Census'!$B$22:$BC$22,FALSE)))),5)</f>
        <v/>
      </c>
      <c r="L592" s="7" t="str">
        <f t="shared" si="39"/>
        <v/>
      </c>
      <c r="M592" s="7" t="str">
        <f>IF(TRIM($E592)&lt;&gt;"",TRIM(IF(TRIM(INDEX('Member Census'!$B$23:$BC$1401,MATCH($A592,'Member Census'!$A$23:$A$1401,FALSE),MATCH(M$1,'Member Census'!$B$22:$BC$22,FALSE)))="",IF(AND(TRIM($E592)&lt;&gt;"",$D592&gt;1),M591,"N"),INDEX('Member Census'!$B$23:$BC$1401,MATCH($A592,'Member Census'!$A$23:$A$1401,FALSE),MATCH(M$1,'Member Census'!$B$22:$BC$22,FALSE)))),"")</f>
        <v/>
      </c>
      <c r="N592" s="7"/>
      <c r="O592" s="7" t="str">
        <f>TRIM(IF(TRIM(INDEX('Member Census'!$B$23:$BC$1401,MATCH($A592,'Member Census'!$A$23:$A$1401,FALSE),MATCH(O$1,'Member Census'!$B$22:$BC$22,FALSE)))="",IF(AND(TRIM($E592)&lt;&gt;"",$D592&gt;1),O591,""),INDEX('Member Census'!$B$23:$BC$1401,MATCH($A592,'Member Census'!$A$23:$A$1401,FALSE),MATCH(O$1,'Member Census'!$B$22:$BC$22,FALSE))))</f>
        <v/>
      </c>
      <c r="P592" s="7" t="str">
        <f>TRIM(IF(TRIM(INDEX('Member Census'!$B$23:$BC$1401,MATCH($A592,'Member Census'!$A$23:$A$1401,FALSE),MATCH(P$1,'Member Census'!$B$22:$BC$22,FALSE)))="",IF(AND(TRIM($E592)&lt;&gt;"",$D592&gt;1),P591,""),INDEX('Member Census'!$B$23:$BC$1401,MATCH($A592,'Member Census'!$A$23:$A$1401,FALSE),MATCH(P$1,'Member Census'!$B$22:$BC$22,FALSE))))</f>
        <v/>
      </c>
      <c r="Q592" s="7"/>
    </row>
    <row r="593" spans="1:17" x14ac:dyDescent="0.3">
      <c r="A593" s="1">
        <f t="shared" si="37"/>
        <v>586</v>
      </c>
      <c r="B593" s="3"/>
      <c r="C593" s="7" t="str">
        <f t="shared" si="38"/>
        <v/>
      </c>
      <c r="D593" s="7" t="str">
        <f t="shared" si="36"/>
        <v/>
      </c>
      <c r="E593" s="9" t="str">
        <f>IF(TRIM(INDEX('Member Census'!$B$23:$BC$1401,MATCH($A593,'Member Census'!$A$23:$A$1401,FALSE),MATCH(E$1,'Member Census'!$B$22:$BC$22,FALSE)))="","",VLOOKUP(INDEX('Member Census'!$B$23:$BC$1401,MATCH($A593,'Member Census'!$A$23:$A$1401,FALSE),MATCH(E$1,'Member Census'!$B$22:$BC$22,FALSE)),Key!$A$2:$B$27,2,FALSE))</f>
        <v/>
      </c>
      <c r="F593" s="10" t="str">
        <f>IF(TRIM(INDEX('Member Census'!$B$23:$BC$1401,MATCH($A593,'Member Census'!$A$23:$A$1401,FALSE),MATCH(F$1,'Member Census'!$B$22:$BC$22,FALSE)))="","",TEXT(TRIM(INDEX('Member Census'!$B$23:$BC$1401,MATCH($A593,'Member Census'!$A$23:$A$1401,FALSE),MATCH(F$1,'Member Census'!$B$22:$BC$22,FALSE))),"mmddyyyy"))</f>
        <v/>
      </c>
      <c r="G593" s="7" t="str">
        <f>IF(TRIM($E593)&lt;&gt;"",IF($D593=1,IFERROR(VLOOKUP(INDEX('Member Census'!$B$23:$BC$1401,MATCH($A593,'Member Census'!$A$23:$A$1401,FALSE),MATCH(G$1,'Member Census'!$B$22:$BC$22,FALSE)),Key!$C$2:$F$29,4,FALSE),""),G592),"")</f>
        <v/>
      </c>
      <c r="H593" s="7" t="str">
        <f>IF(TRIM($E593)&lt;&gt;"",IF($D593=1,IF(TRIM(INDEX('Member Census'!$B$23:$BC$1401,MATCH($A593,'Member Census'!$A$23:$A$1401,FALSE),MATCH(H$1,'Member Census'!$B$22:$BC$22,FALSE)))="",$G593,IFERROR(VLOOKUP(INDEX('Member Census'!$B$23:$BC$1401,MATCH($A593,'Member Census'!$A$23:$A$1401,FALSE),MATCH(H$1,'Member Census'!$B$22:$BC$22,FALSE)),Key!$D$2:$F$29,3,FALSE),"")),H592),"")</f>
        <v/>
      </c>
      <c r="I593" s="7" t="str">
        <f>IF(TRIM(INDEX('Member Census'!$B$23:$BC$1401,MATCH($A593,'Member Census'!$A$23:$A$1401,FALSE),MATCH(I$1,'Member Census'!$B$22:$BC$22,FALSE)))="","",INDEX('Member Census'!$B$23:$BC$1401,MATCH($A593,'Member Census'!$A$23:$A$1401,FALSE),MATCH(I$1,'Member Census'!$B$22:$BC$22,FALSE)))</f>
        <v/>
      </c>
      <c r="J593" s="7"/>
      <c r="K593" s="7" t="str">
        <f>LEFT(TRIM(IF(TRIM(INDEX('Member Census'!$B$23:$BC$1401,MATCH($A593,'Member Census'!$A$23:$A$1401,FALSE),MATCH(K$1,'Member Census'!$B$22:$BC$22,FALSE)))="",IF(AND(TRIM($E593)&lt;&gt;"",$D593&gt;1),K592,""),INDEX('Member Census'!$B$23:$BC$1401,MATCH($A593,'Member Census'!$A$23:$A$1401,FALSE),MATCH(K$1,'Member Census'!$B$22:$BC$22,FALSE)))),5)</f>
        <v/>
      </c>
      <c r="L593" s="7" t="str">
        <f t="shared" si="39"/>
        <v/>
      </c>
      <c r="M593" s="7" t="str">
        <f>IF(TRIM($E593)&lt;&gt;"",TRIM(IF(TRIM(INDEX('Member Census'!$B$23:$BC$1401,MATCH($A593,'Member Census'!$A$23:$A$1401,FALSE),MATCH(M$1,'Member Census'!$B$22:$BC$22,FALSE)))="",IF(AND(TRIM($E593)&lt;&gt;"",$D593&gt;1),M592,"N"),INDEX('Member Census'!$B$23:$BC$1401,MATCH($A593,'Member Census'!$A$23:$A$1401,FALSE),MATCH(M$1,'Member Census'!$B$22:$BC$22,FALSE)))),"")</f>
        <v/>
      </c>
      <c r="N593" s="7"/>
      <c r="O593" s="7" t="str">
        <f>TRIM(IF(TRIM(INDEX('Member Census'!$B$23:$BC$1401,MATCH($A593,'Member Census'!$A$23:$A$1401,FALSE),MATCH(O$1,'Member Census'!$B$22:$BC$22,FALSE)))="",IF(AND(TRIM($E593)&lt;&gt;"",$D593&gt;1),O592,""),INDEX('Member Census'!$B$23:$BC$1401,MATCH($A593,'Member Census'!$A$23:$A$1401,FALSE),MATCH(O$1,'Member Census'!$B$22:$BC$22,FALSE))))</f>
        <v/>
      </c>
      <c r="P593" s="7" t="str">
        <f>TRIM(IF(TRIM(INDEX('Member Census'!$B$23:$BC$1401,MATCH($A593,'Member Census'!$A$23:$A$1401,FALSE),MATCH(P$1,'Member Census'!$B$22:$BC$22,FALSE)))="",IF(AND(TRIM($E593)&lt;&gt;"",$D593&gt;1),P592,""),INDEX('Member Census'!$B$23:$BC$1401,MATCH($A593,'Member Census'!$A$23:$A$1401,FALSE),MATCH(P$1,'Member Census'!$B$22:$BC$22,FALSE))))</f>
        <v/>
      </c>
      <c r="Q593" s="7"/>
    </row>
    <row r="594" spans="1:17" x14ac:dyDescent="0.3">
      <c r="A594" s="1">
        <f t="shared" si="37"/>
        <v>587</v>
      </c>
      <c r="B594" s="3"/>
      <c r="C594" s="7" t="str">
        <f t="shared" si="38"/>
        <v/>
      </c>
      <c r="D594" s="7" t="str">
        <f t="shared" si="36"/>
        <v/>
      </c>
      <c r="E594" s="9" t="str">
        <f>IF(TRIM(INDEX('Member Census'!$B$23:$BC$1401,MATCH($A594,'Member Census'!$A$23:$A$1401,FALSE),MATCH(E$1,'Member Census'!$B$22:$BC$22,FALSE)))="","",VLOOKUP(INDEX('Member Census'!$B$23:$BC$1401,MATCH($A594,'Member Census'!$A$23:$A$1401,FALSE),MATCH(E$1,'Member Census'!$B$22:$BC$22,FALSE)),Key!$A$2:$B$27,2,FALSE))</f>
        <v/>
      </c>
      <c r="F594" s="10" t="str">
        <f>IF(TRIM(INDEX('Member Census'!$B$23:$BC$1401,MATCH($A594,'Member Census'!$A$23:$A$1401,FALSE),MATCH(F$1,'Member Census'!$B$22:$BC$22,FALSE)))="","",TEXT(TRIM(INDEX('Member Census'!$B$23:$BC$1401,MATCH($A594,'Member Census'!$A$23:$A$1401,FALSE),MATCH(F$1,'Member Census'!$B$22:$BC$22,FALSE))),"mmddyyyy"))</f>
        <v/>
      </c>
      <c r="G594" s="7" t="str">
        <f>IF(TRIM($E594)&lt;&gt;"",IF($D594=1,IFERROR(VLOOKUP(INDEX('Member Census'!$B$23:$BC$1401,MATCH($A594,'Member Census'!$A$23:$A$1401,FALSE),MATCH(G$1,'Member Census'!$B$22:$BC$22,FALSE)),Key!$C$2:$F$29,4,FALSE),""),G593),"")</f>
        <v/>
      </c>
      <c r="H594" s="7" t="str">
        <f>IF(TRIM($E594)&lt;&gt;"",IF($D594=1,IF(TRIM(INDEX('Member Census'!$B$23:$BC$1401,MATCH($A594,'Member Census'!$A$23:$A$1401,FALSE),MATCH(H$1,'Member Census'!$B$22:$BC$22,FALSE)))="",$G594,IFERROR(VLOOKUP(INDEX('Member Census'!$B$23:$BC$1401,MATCH($A594,'Member Census'!$A$23:$A$1401,FALSE),MATCH(H$1,'Member Census'!$B$22:$BC$22,FALSE)),Key!$D$2:$F$29,3,FALSE),"")),H593),"")</f>
        <v/>
      </c>
      <c r="I594" s="7" t="str">
        <f>IF(TRIM(INDEX('Member Census'!$B$23:$BC$1401,MATCH($A594,'Member Census'!$A$23:$A$1401,FALSE),MATCH(I$1,'Member Census'!$B$22:$BC$22,FALSE)))="","",INDEX('Member Census'!$B$23:$BC$1401,MATCH($A594,'Member Census'!$A$23:$A$1401,FALSE),MATCH(I$1,'Member Census'!$B$22:$BC$22,FALSE)))</f>
        <v/>
      </c>
      <c r="J594" s="7"/>
      <c r="K594" s="7" t="str">
        <f>LEFT(TRIM(IF(TRIM(INDEX('Member Census'!$B$23:$BC$1401,MATCH($A594,'Member Census'!$A$23:$A$1401,FALSE),MATCH(K$1,'Member Census'!$B$22:$BC$22,FALSE)))="",IF(AND(TRIM($E594)&lt;&gt;"",$D594&gt;1),K593,""),INDEX('Member Census'!$B$23:$BC$1401,MATCH($A594,'Member Census'!$A$23:$A$1401,FALSE),MATCH(K$1,'Member Census'!$B$22:$BC$22,FALSE)))),5)</f>
        <v/>
      </c>
      <c r="L594" s="7" t="str">
        <f t="shared" si="39"/>
        <v/>
      </c>
      <c r="M594" s="7" t="str">
        <f>IF(TRIM($E594)&lt;&gt;"",TRIM(IF(TRIM(INDEX('Member Census'!$B$23:$BC$1401,MATCH($A594,'Member Census'!$A$23:$A$1401,FALSE),MATCH(M$1,'Member Census'!$B$22:$BC$22,FALSE)))="",IF(AND(TRIM($E594)&lt;&gt;"",$D594&gt;1),M593,"N"),INDEX('Member Census'!$B$23:$BC$1401,MATCH($A594,'Member Census'!$A$23:$A$1401,FALSE),MATCH(M$1,'Member Census'!$B$22:$BC$22,FALSE)))),"")</f>
        <v/>
      </c>
      <c r="N594" s="7"/>
      <c r="O594" s="7" t="str">
        <f>TRIM(IF(TRIM(INDEX('Member Census'!$B$23:$BC$1401,MATCH($A594,'Member Census'!$A$23:$A$1401,FALSE),MATCH(O$1,'Member Census'!$B$22:$BC$22,FALSE)))="",IF(AND(TRIM($E594)&lt;&gt;"",$D594&gt;1),O593,""),INDEX('Member Census'!$B$23:$BC$1401,MATCH($A594,'Member Census'!$A$23:$A$1401,FALSE),MATCH(O$1,'Member Census'!$B$22:$BC$22,FALSE))))</f>
        <v/>
      </c>
      <c r="P594" s="7" t="str">
        <f>TRIM(IF(TRIM(INDEX('Member Census'!$B$23:$BC$1401,MATCH($A594,'Member Census'!$A$23:$A$1401,FALSE),MATCH(P$1,'Member Census'!$B$22:$BC$22,FALSE)))="",IF(AND(TRIM($E594)&lt;&gt;"",$D594&gt;1),P593,""),INDEX('Member Census'!$B$23:$BC$1401,MATCH($A594,'Member Census'!$A$23:$A$1401,FALSE),MATCH(P$1,'Member Census'!$B$22:$BC$22,FALSE))))</f>
        <v/>
      </c>
      <c r="Q594" s="7"/>
    </row>
    <row r="595" spans="1:17" x14ac:dyDescent="0.3">
      <c r="A595" s="1">
        <f t="shared" si="37"/>
        <v>588</v>
      </c>
      <c r="B595" s="3"/>
      <c r="C595" s="7" t="str">
        <f t="shared" si="38"/>
        <v/>
      </c>
      <c r="D595" s="7" t="str">
        <f t="shared" si="36"/>
        <v/>
      </c>
      <c r="E595" s="9" t="str">
        <f>IF(TRIM(INDEX('Member Census'!$B$23:$BC$1401,MATCH($A595,'Member Census'!$A$23:$A$1401,FALSE),MATCH(E$1,'Member Census'!$B$22:$BC$22,FALSE)))="","",VLOOKUP(INDEX('Member Census'!$B$23:$BC$1401,MATCH($A595,'Member Census'!$A$23:$A$1401,FALSE),MATCH(E$1,'Member Census'!$B$22:$BC$22,FALSE)),Key!$A$2:$B$27,2,FALSE))</f>
        <v/>
      </c>
      <c r="F595" s="10" t="str">
        <f>IF(TRIM(INDEX('Member Census'!$B$23:$BC$1401,MATCH($A595,'Member Census'!$A$23:$A$1401,FALSE),MATCH(F$1,'Member Census'!$B$22:$BC$22,FALSE)))="","",TEXT(TRIM(INDEX('Member Census'!$B$23:$BC$1401,MATCH($A595,'Member Census'!$A$23:$A$1401,FALSE),MATCH(F$1,'Member Census'!$B$22:$BC$22,FALSE))),"mmddyyyy"))</f>
        <v/>
      </c>
      <c r="G595" s="7" t="str">
        <f>IF(TRIM($E595)&lt;&gt;"",IF($D595=1,IFERROR(VLOOKUP(INDEX('Member Census'!$B$23:$BC$1401,MATCH($A595,'Member Census'!$A$23:$A$1401,FALSE),MATCH(G$1,'Member Census'!$B$22:$BC$22,FALSE)),Key!$C$2:$F$29,4,FALSE),""),G594),"")</f>
        <v/>
      </c>
      <c r="H595" s="7" t="str">
        <f>IF(TRIM($E595)&lt;&gt;"",IF($D595=1,IF(TRIM(INDEX('Member Census'!$B$23:$BC$1401,MATCH($A595,'Member Census'!$A$23:$A$1401,FALSE),MATCH(H$1,'Member Census'!$B$22:$BC$22,FALSE)))="",$G595,IFERROR(VLOOKUP(INDEX('Member Census'!$B$23:$BC$1401,MATCH($A595,'Member Census'!$A$23:$A$1401,FALSE),MATCH(H$1,'Member Census'!$B$22:$BC$22,FALSE)),Key!$D$2:$F$29,3,FALSE),"")),H594),"")</f>
        <v/>
      </c>
      <c r="I595" s="7" t="str">
        <f>IF(TRIM(INDEX('Member Census'!$B$23:$BC$1401,MATCH($A595,'Member Census'!$A$23:$A$1401,FALSE),MATCH(I$1,'Member Census'!$B$22:$BC$22,FALSE)))="","",INDEX('Member Census'!$B$23:$BC$1401,MATCH($A595,'Member Census'!$A$23:$A$1401,FALSE),MATCH(I$1,'Member Census'!$B$22:$BC$22,FALSE)))</f>
        <v/>
      </c>
      <c r="J595" s="7"/>
      <c r="K595" s="7" t="str">
        <f>LEFT(TRIM(IF(TRIM(INDEX('Member Census'!$B$23:$BC$1401,MATCH($A595,'Member Census'!$A$23:$A$1401,FALSE),MATCH(K$1,'Member Census'!$B$22:$BC$22,FALSE)))="",IF(AND(TRIM($E595)&lt;&gt;"",$D595&gt;1),K594,""),INDEX('Member Census'!$B$23:$BC$1401,MATCH($A595,'Member Census'!$A$23:$A$1401,FALSE),MATCH(K$1,'Member Census'!$B$22:$BC$22,FALSE)))),5)</f>
        <v/>
      </c>
      <c r="L595" s="7" t="str">
        <f t="shared" si="39"/>
        <v/>
      </c>
      <c r="M595" s="7" t="str">
        <f>IF(TRIM($E595)&lt;&gt;"",TRIM(IF(TRIM(INDEX('Member Census'!$B$23:$BC$1401,MATCH($A595,'Member Census'!$A$23:$A$1401,FALSE),MATCH(M$1,'Member Census'!$B$22:$BC$22,FALSE)))="",IF(AND(TRIM($E595)&lt;&gt;"",$D595&gt;1),M594,"N"),INDEX('Member Census'!$B$23:$BC$1401,MATCH($A595,'Member Census'!$A$23:$A$1401,FALSE),MATCH(M$1,'Member Census'!$B$22:$BC$22,FALSE)))),"")</f>
        <v/>
      </c>
      <c r="N595" s="7"/>
      <c r="O595" s="7" t="str">
        <f>TRIM(IF(TRIM(INDEX('Member Census'!$B$23:$BC$1401,MATCH($A595,'Member Census'!$A$23:$A$1401,FALSE),MATCH(O$1,'Member Census'!$B$22:$BC$22,FALSE)))="",IF(AND(TRIM($E595)&lt;&gt;"",$D595&gt;1),O594,""),INDEX('Member Census'!$B$23:$BC$1401,MATCH($A595,'Member Census'!$A$23:$A$1401,FALSE),MATCH(O$1,'Member Census'!$B$22:$BC$22,FALSE))))</f>
        <v/>
      </c>
      <c r="P595" s="7" t="str">
        <f>TRIM(IF(TRIM(INDEX('Member Census'!$B$23:$BC$1401,MATCH($A595,'Member Census'!$A$23:$A$1401,FALSE),MATCH(P$1,'Member Census'!$B$22:$BC$22,FALSE)))="",IF(AND(TRIM($E595)&lt;&gt;"",$D595&gt;1),P594,""),INDEX('Member Census'!$B$23:$BC$1401,MATCH($A595,'Member Census'!$A$23:$A$1401,FALSE),MATCH(P$1,'Member Census'!$B$22:$BC$22,FALSE))))</f>
        <v/>
      </c>
      <c r="Q595" s="7"/>
    </row>
    <row r="596" spans="1:17" x14ac:dyDescent="0.3">
      <c r="A596" s="1">
        <f t="shared" si="37"/>
        <v>589</v>
      </c>
      <c r="B596" s="3"/>
      <c r="C596" s="7" t="str">
        <f t="shared" si="38"/>
        <v/>
      </c>
      <c r="D596" s="7" t="str">
        <f t="shared" si="36"/>
        <v/>
      </c>
      <c r="E596" s="9" t="str">
        <f>IF(TRIM(INDEX('Member Census'!$B$23:$BC$1401,MATCH($A596,'Member Census'!$A$23:$A$1401,FALSE),MATCH(E$1,'Member Census'!$B$22:$BC$22,FALSE)))="","",VLOOKUP(INDEX('Member Census'!$B$23:$BC$1401,MATCH($A596,'Member Census'!$A$23:$A$1401,FALSE),MATCH(E$1,'Member Census'!$B$22:$BC$22,FALSE)),Key!$A$2:$B$27,2,FALSE))</f>
        <v/>
      </c>
      <c r="F596" s="10" t="str">
        <f>IF(TRIM(INDEX('Member Census'!$B$23:$BC$1401,MATCH($A596,'Member Census'!$A$23:$A$1401,FALSE),MATCH(F$1,'Member Census'!$B$22:$BC$22,FALSE)))="","",TEXT(TRIM(INDEX('Member Census'!$B$23:$BC$1401,MATCH($A596,'Member Census'!$A$23:$A$1401,FALSE),MATCH(F$1,'Member Census'!$B$22:$BC$22,FALSE))),"mmddyyyy"))</f>
        <v/>
      </c>
      <c r="G596" s="7" t="str">
        <f>IF(TRIM($E596)&lt;&gt;"",IF($D596=1,IFERROR(VLOOKUP(INDEX('Member Census'!$B$23:$BC$1401,MATCH($A596,'Member Census'!$A$23:$A$1401,FALSE),MATCH(G$1,'Member Census'!$B$22:$BC$22,FALSE)),Key!$C$2:$F$29,4,FALSE),""),G595),"")</f>
        <v/>
      </c>
      <c r="H596" s="7" t="str">
        <f>IF(TRIM($E596)&lt;&gt;"",IF($D596=1,IF(TRIM(INDEX('Member Census'!$B$23:$BC$1401,MATCH($A596,'Member Census'!$A$23:$A$1401,FALSE),MATCH(H$1,'Member Census'!$B$22:$BC$22,FALSE)))="",$G596,IFERROR(VLOOKUP(INDEX('Member Census'!$B$23:$BC$1401,MATCH($A596,'Member Census'!$A$23:$A$1401,FALSE),MATCH(H$1,'Member Census'!$B$22:$BC$22,FALSE)),Key!$D$2:$F$29,3,FALSE),"")),H595),"")</f>
        <v/>
      </c>
      <c r="I596" s="7" t="str">
        <f>IF(TRIM(INDEX('Member Census'!$B$23:$BC$1401,MATCH($A596,'Member Census'!$A$23:$A$1401,FALSE),MATCH(I$1,'Member Census'!$B$22:$BC$22,FALSE)))="","",INDEX('Member Census'!$B$23:$BC$1401,MATCH($A596,'Member Census'!$A$23:$A$1401,FALSE),MATCH(I$1,'Member Census'!$B$22:$BC$22,FALSE)))</f>
        <v/>
      </c>
      <c r="J596" s="7"/>
      <c r="K596" s="7" t="str">
        <f>LEFT(TRIM(IF(TRIM(INDEX('Member Census'!$B$23:$BC$1401,MATCH($A596,'Member Census'!$A$23:$A$1401,FALSE),MATCH(K$1,'Member Census'!$B$22:$BC$22,FALSE)))="",IF(AND(TRIM($E596)&lt;&gt;"",$D596&gt;1),K595,""),INDEX('Member Census'!$B$23:$BC$1401,MATCH($A596,'Member Census'!$A$23:$A$1401,FALSE),MATCH(K$1,'Member Census'!$B$22:$BC$22,FALSE)))),5)</f>
        <v/>
      </c>
      <c r="L596" s="7" t="str">
        <f t="shared" si="39"/>
        <v/>
      </c>
      <c r="M596" s="7" t="str">
        <f>IF(TRIM($E596)&lt;&gt;"",TRIM(IF(TRIM(INDEX('Member Census'!$B$23:$BC$1401,MATCH($A596,'Member Census'!$A$23:$A$1401,FALSE),MATCH(M$1,'Member Census'!$B$22:$BC$22,FALSE)))="",IF(AND(TRIM($E596)&lt;&gt;"",$D596&gt;1),M595,"N"),INDEX('Member Census'!$B$23:$BC$1401,MATCH($A596,'Member Census'!$A$23:$A$1401,FALSE),MATCH(M$1,'Member Census'!$B$22:$BC$22,FALSE)))),"")</f>
        <v/>
      </c>
      <c r="N596" s="7"/>
      <c r="O596" s="7" t="str">
        <f>TRIM(IF(TRIM(INDEX('Member Census'!$B$23:$BC$1401,MATCH($A596,'Member Census'!$A$23:$A$1401,FALSE),MATCH(O$1,'Member Census'!$B$22:$BC$22,FALSE)))="",IF(AND(TRIM($E596)&lt;&gt;"",$D596&gt;1),O595,""),INDEX('Member Census'!$B$23:$BC$1401,MATCH($A596,'Member Census'!$A$23:$A$1401,FALSE),MATCH(O$1,'Member Census'!$B$22:$BC$22,FALSE))))</f>
        <v/>
      </c>
      <c r="P596" s="7" t="str">
        <f>TRIM(IF(TRIM(INDEX('Member Census'!$B$23:$BC$1401,MATCH($A596,'Member Census'!$A$23:$A$1401,FALSE),MATCH(P$1,'Member Census'!$B$22:$BC$22,FALSE)))="",IF(AND(TRIM($E596)&lt;&gt;"",$D596&gt;1),P595,""),INDEX('Member Census'!$B$23:$BC$1401,MATCH($A596,'Member Census'!$A$23:$A$1401,FALSE),MATCH(P$1,'Member Census'!$B$22:$BC$22,FALSE))))</f>
        <v/>
      </c>
      <c r="Q596" s="7"/>
    </row>
    <row r="597" spans="1:17" x14ac:dyDescent="0.3">
      <c r="A597" s="1">
        <f t="shared" si="37"/>
        <v>590</v>
      </c>
      <c r="B597" s="3"/>
      <c r="C597" s="7" t="str">
        <f t="shared" si="38"/>
        <v/>
      </c>
      <c r="D597" s="7" t="str">
        <f t="shared" si="36"/>
        <v/>
      </c>
      <c r="E597" s="9" t="str">
        <f>IF(TRIM(INDEX('Member Census'!$B$23:$BC$1401,MATCH($A597,'Member Census'!$A$23:$A$1401,FALSE),MATCH(E$1,'Member Census'!$B$22:$BC$22,FALSE)))="","",VLOOKUP(INDEX('Member Census'!$B$23:$BC$1401,MATCH($A597,'Member Census'!$A$23:$A$1401,FALSE),MATCH(E$1,'Member Census'!$B$22:$BC$22,FALSE)),Key!$A$2:$B$27,2,FALSE))</f>
        <v/>
      </c>
      <c r="F597" s="10" t="str">
        <f>IF(TRIM(INDEX('Member Census'!$B$23:$BC$1401,MATCH($A597,'Member Census'!$A$23:$A$1401,FALSE),MATCH(F$1,'Member Census'!$B$22:$BC$22,FALSE)))="","",TEXT(TRIM(INDEX('Member Census'!$B$23:$BC$1401,MATCH($A597,'Member Census'!$A$23:$A$1401,FALSE),MATCH(F$1,'Member Census'!$B$22:$BC$22,FALSE))),"mmddyyyy"))</f>
        <v/>
      </c>
      <c r="G597" s="7" t="str">
        <f>IF(TRIM($E597)&lt;&gt;"",IF($D597=1,IFERROR(VLOOKUP(INDEX('Member Census'!$B$23:$BC$1401,MATCH($A597,'Member Census'!$A$23:$A$1401,FALSE),MATCH(G$1,'Member Census'!$B$22:$BC$22,FALSE)),Key!$C$2:$F$29,4,FALSE),""),G596),"")</f>
        <v/>
      </c>
      <c r="H597" s="7" t="str">
        <f>IF(TRIM($E597)&lt;&gt;"",IF($D597=1,IF(TRIM(INDEX('Member Census'!$B$23:$BC$1401,MATCH($A597,'Member Census'!$A$23:$A$1401,FALSE),MATCH(H$1,'Member Census'!$B$22:$BC$22,FALSE)))="",$G597,IFERROR(VLOOKUP(INDEX('Member Census'!$B$23:$BC$1401,MATCH($A597,'Member Census'!$A$23:$A$1401,FALSE),MATCH(H$1,'Member Census'!$B$22:$BC$22,FALSE)),Key!$D$2:$F$29,3,FALSE),"")),H596),"")</f>
        <v/>
      </c>
      <c r="I597" s="7" t="str">
        <f>IF(TRIM(INDEX('Member Census'!$B$23:$BC$1401,MATCH($A597,'Member Census'!$A$23:$A$1401,FALSE),MATCH(I$1,'Member Census'!$B$22:$BC$22,FALSE)))="","",INDEX('Member Census'!$B$23:$BC$1401,MATCH($A597,'Member Census'!$A$23:$A$1401,FALSE),MATCH(I$1,'Member Census'!$B$22:$BC$22,FALSE)))</f>
        <v/>
      </c>
      <c r="J597" s="7"/>
      <c r="K597" s="7" t="str">
        <f>LEFT(TRIM(IF(TRIM(INDEX('Member Census'!$B$23:$BC$1401,MATCH($A597,'Member Census'!$A$23:$A$1401,FALSE),MATCH(K$1,'Member Census'!$B$22:$BC$22,FALSE)))="",IF(AND(TRIM($E597)&lt;&gt;"",$D597&gt;1),K596,""),INDEX('Member Census'!$B$23:$BC$1401,MATCH($A597,'Member Census'!$A$23:$A$1401,FALSE),MATCH(K$1,'Member Census'!$B$22:$BC$22,FALSE)))),5)</f>
        <v/>
      </c>
      <c r="L597" s="7" t="str">
        <f t="shared" si="39"/>
        <v/>
      </c>
      <c r="M597" s="7" t="str">
        <f>IF(TRIM($E597)&lt;&gt;"",TRIM(IF(TRIM(INDEX('Member Census'!$B$23:$BC$1401,MATCH($A597,'Member Census'!$A$23:$A$1401,FALSE),MATCH(M$1,'Member Census'!$B$22:$BC$22,FALSE)))="",IF(AND(TRIM($E597)&lt;&gt;"",$D597&gt;1),M596,"N"),INDEX('Member Census'!$B$23:$BC$1401,MATCH($A597,'Member Census'!$A$23:$A$1401,FALSE),MATCH(M$1,'Member Census'!$B$22:$BC$22,FALSE)))),"")</f>
        <v/>
      </c>
      <c r="N597" s="7"/>
      <c r="O597" s="7" t="str">
        <f>TRIM(IF(TRIM(INDEX('Member Census'!$B$23:$BC$1401,MATCH($A597,'Member Census'!$A$23:$A$1401,FALSE),MATCH(O$1,'Member Census'!$B$22:$BC$22,FALSE)))="",IF(AND(TRIM($E597)&lt;&gt;"",$D597&gt;1),O596,""),INDEX('Member Census'!$B$23:$BC$1401,MATCH($A597,'Member Census'!$A$23:$A$1401,FALSE),MATCH(O$1,'Member Census'!$B$22:$BC$22,FALSE))))</f>
        <v/>
      </c>
      <c r="P597" s="7" t="str">
        <f>TRIM(IF(TRIM(INDEX('Member Census'!$B$23:$BC$1401,MATCH($A597,'Member Census'!$A$23:$A$1401,FALSE),MATCH(P$1,'Member Census'!$B$22:$BC$22,FALSE)))="",IF(AND(TRIM($E597)&lt;&gt;"",$D597&gt;1),P596,""),INDEX('Member Census'!$B$23:$BC$1401,MATCH($A597,'Member Census'!$A$23:$A$1401,FALSE),MATCH(P$1,'Member Census'!$B$22:$BC$22,FALSE))))</f>
        <v/>
      </c>
      <c r="Q597" s="7"/>
    </row>
    <row r="598" spans="1:17" x14ac:dyDescent="0.3">
      <c r="A598" s="1">
        <f t="shared" si="37"/>
        <v>591</v>
      </c>
      <c r="B598" s="3"/>
      <c r="C598" s="7" t="str">
        <f t="shared" si="38"/>
        <v/>
      </c>
      <c r="D598" s="7" t="str">
        <f t="shared" si="36"/>
        <v/>
      </c>
      <c r="E598" s="9" t="str">
        <f>IF(TRIM(INDEX('Member Census'!$B$23:$BC$1401,MATCH($A598,'Member Census'!$A$23:$A$1401,FALSE),MATCH(E$1,'Member Census'!$B$22:$BC$22,FALSE)))="","",VLOOKUP(INDEX('Member Census'!$B$23:$BC$1401,MATCH($A598,'Member Census'!$A$23:$A$1401,FALSE),MATCH(E$1,'Member Census'!$B$22:$BC$22,FALSE)),Key!$A$2:$B$27,2,FALSE))</f>
        <v/>
      </c>
      <c r="F598" s="10" t="str">
        <f>IF(TRIM(INDEX('Member Census'!$B$23:$BC$1401,MATCH($A598,'Member Census'!$A$23:$A$1401,FALSE),MATCH(F$1,'Member Census'!$B$22:$BC$22,FALSE)))="","",TEXT(TRIM(INDEX('Member Census'!$B$23:$BC$1401,MATCH($A598,'Member Census'!$A$23:$A$1401,FALSE),MATCH(F$1,'Member Census'!$B$22:$BC$22,FALSE))),"mmddyyyy"))</f>
        <v/>
      </c>
      <c r="G598" s="7" t="str">
        <f>IF(TRIM($E598)&lt;&gt;"",IF($D598=1,IFERROR(VLOOKUP(INDEX('Member Census'!$B$23:$BC$1401,MATCH($A598,'Member Census'!$A$23:$A$1401,FALSE),MATCH(G$1,'Member Census'!$B$22:$BC$22,FALSE)),Key!$C$2:$F$29,4,FALSE),""),G597),"")</f>
        <v/>
      </c>
      <c r="H598" s="7" t="str">
        <f>IF(TRIM($E598)&lt;&gt;"",IF($D598=1,IF(TRIM(INDEX('Member Census'!$B$23:$BC$1401,MATCH($A598,'Member Census'!$A$23:$A$1401,FALSE),MATCH(H$1,'Member Census'!$B$22:$BC$22,FALSE)))="",$G598,IFERROR(VLOOKUP(INDEX('Member Census'!$B$23:$BC$1401,MATCH($A598,'Member Census'!$A$23:$A$1401,FALSE),MATCH(H$1,'Member Census'!$B$22:$BC$22,FALSE)),Key!$D$2:$F$29,3,FALSE),"")),H597),"")</f>
        <v/>
      </c>
      <c r="I598" s="7" t="str">
        <f>IF(TRIM(INDEX('Member Census'!$B$23:$BC$1401,MATCH($A598,'Member Census'!$A$23:$A$1401,FALSE),MATCH(I$1,'Member Census'!$B$22:$BC$22,FALSE)))="","",INDEX('Member Census'!$B$23:$BC$1401,MATCH($A598,'Member Census'!$A$23:$A$1401,FALSE),MATCH(I$1,'Member Census'!$B$22:$BC$22,FALSE)))</f>
        <v/>
      </c>
      <c r="J598" s="7"/>
      <c r="K598" s="7" t="str">
        <f>LEFT(TRIM(IF(TRIM(INDEX('Member Census'!$B$23:$BC$1401,MATCH($A598,'Member Census'!$A$23:$A$1401,FALSE),MATCH(K$1,'Member Census'!$B$22:$BC$22,FALSE)))="",IF(AND(TRIM($E598)&lt;&gt;"",$D598&gt;1),K597,""),INDEX('Member Census'!$B$23:$BC$1401,MATCH($A598,'Member Census'!$A$23:$A$1401,FALSE),MATCH(K$1,'Member Census'!$B$22:$BC$22,FALSE)))),5)</f>
        <v/>
      </c>
      <c r="L598" s="7" t="str">
        <f t="shared" si="39"/>
        <v/>
      </c>
      <c r="M598" s="7" t="str">
        <f>IF(TRIM($E598)&lt;&gt;"",TRIM(IF(TRIM(INDEX('Member Census'!$B$23:$BC$1401,MATCH($A598,'Member Census'!$A$23:$A$1401,FALSE),MATCH(M$1,'Member Census'!$B$22:$BC$22,FALSE)))="",IF(AND(TRIM($E598)&lt;&gt;"",$D598&gt;1),M597,"N"),INDEX('Member Census'!$B$23:$BC$1401,MATCH($A598,'Member Census'!$A$23:$A$1401,FALSE),MATCH(M$1,'Member Census'!$B$22:$BC$22,FALSE)))),"")</f>
        <v/>
      </c>
      <c r="N598" s="7"/>
      <c r="O598" s="7" t="str">
        <f>TRIM(IF(TRIM(INDEX('Member Census'!$B$23:$BC$1401,MATCH($A598,'Member Census'!$A$23:$A$1401,FALSE),MATCH(O$1,'Member Census'!$B$22:$BC$22,FALSE)))="",IF(AND(TRIM($E598)&lt;&gt;"",$D598&gt;1),O597,""),INDEX('Member Census'!$B$23:$BC$1401,MATCH($A598,'Member Census'!$A$23:$A$1401,FALSE),MATCH(O$1,'Member Census'!$B$22:$BC$22,FALSE))))</f>
        <v/>
      </c>
      <c r="P598" s="7" t="str">
        <f>TRIM(IF(TRIM(INDEX('Member Census'!$B$23:$BC$1401,MATCH($A598,'Member Census'!$A$23:$A$1401,FALSE),MATCH(P$1,'Member Census'!$B$22:$BC$22,FALSE)))="",IF(AND(TRIM($E598)&lt;&gt;"",$D598&gt;1),P597,""),INDEX('Member Census'!$B$23:$BC$1401,MATCH($A598,'Member Census'!$A$23:$A$1401,FALSE),MATCH(P$1,'Member Census'!$B$22:$BC$22,FALSE))))</f>
        <v/>
      </c>
      <c r="Q598" s="7"/>
    </row>
    <row r="599" spans="1:17" x14ac:dyDescent="0.3">
      <c r="A599" s="1">
        <f t="shared" si="37"/>
        <v>592</v>
      </c>
      <c r="B599" s="3"/>
      <c r="C599" s="7" t="str">
        <f t="shared" si="38"/>
        <v/>
      </c>
      <c r="D599" s="7" t="str">
        <f t="shared" si="36"/>
        <v/>
      </c>
      <c r="E599" s="9" t="str">
        <f>IF(TRIM(INDEX('Member Census'!$B$23:$BC$1401,MATCH($A599,'Member Census'!$A$23:$A$1401,FALSE),MATCH(E$1,'Member Census'!$B$22:$BC$22,FALSE)))="","",VLOOKUP(INDEX('Member Census'!$B$23:$BC$1401,MATCH($A599,'Member Census'!$A$23:$A$1401,FALSE),MATCH(E$1,'Member Census'!$B$22:$BC$22,FALSE)),Key!$A$2:$B$27,2,FALSE))</f>
        <v/>
      </c>
      <c r="F599" s="10" t="str">
        <f>IF(TRIM(INDEX('Member Census'!$B$23:$BC$1401,MATCH($A599,'Member Census'!$A$23:$A$1401,FALSE),MATCH(F$1,'Member Census'!$B$22:$BC$22,FALSE)))="","",TEXT(TRIM(INDEX('Member Census'!$B$23:$BC$1401,MATCH($A599,'Member Census'!$A$23:$A$1401,FALSE),MATCH(F$1,'Member Census'!$B$22:$BC$22,FALSE))),"mmddyyyy"))</f>
        <v/>
      </c>
      <c r="G599" s="7" t="str">
        <f>IF(TRIM($E599)&lt;&gt;"",IF($D599=1,IFERROR(VLOOKUP(INDEX('Member Census'!$B$23:$BC$1401,MATCH($A599,'Member Census'!$A$23:$A$1401,FALSE),MATCH(G$1,'Member Census'!$B$22:$BC$22,FALSE)),Key!$C$2:$F$29,4,FALSE),""),G598),"")</f>
        <v/>
      </c>
      <c r="H599" s="7" t="str">
        <f>IF(TRIM($E599)&lt;&gt;"",IF($D599=1,IF(TRIM(INDEX('Member Census'!$B$23:$BC$1401,MATCH($A599,'Member Census'!$A$23:$A$1401,FALSE),MATCH(H$1,'Member Census'!$B$22:$BC$22,FALSE)))="",$G599,IFERROR(VLOOKUP(INDEX('Member Census'!$B$23:$BC$1401,MATCH($A599,'Member Census'!$A$23:$A$1401,FALSE),MATCH(H$1,'Member Census'!$B$22:$BC$22,FALSE)),Key!$D$2:$F$29,3,FALSE),"")),H598),"")</f>
        <v/>
      </c>
      <c r="I599" s="7" t="str">
        <f>IF(TRIM(INDEX('Member Census'!$B$23:$BC$1401,MATCH($A599,'Member Census'!$A$23:$A$1401,FALSE),MATCH(I$1,'Member Census'!$B$22:$BC$22,FALSE)))="","",INDEX('Member Census'!$B$23:$BC$1401,MATCH($A599,'Member Census'!$A$23:$A$1401,FALSE),MATCH(I$1,'Member Census'!$B$22:$BC$22,FALSE)))</f>
        <v/>
      </c>
      <c r="J599" s="7"/>
      <c r="K599" s="7" t="str">
        <f>LEFT(TRIM(IF(TRIM(INDEX('Member Census'!$B$23:$BC$1401,MATCH($A599,'Member Census'!$A$23:$A$1401,FALSE),MATCH(K$1,'Member Census'!$B$22:$BC$22,FALSE)))="",IF(AND(TRIM($E599)&lt;&gt;"",$D599&gt;1),K598,""),INDEX('Member Census'!$B$23:$BC$1401,MATCH($A599,'Member Census'!$A$23:$A$1401,FALSE),MATCH(K$1,'Member Census'!$B$22:$BC$22,FALSE)))),5)</f>
        <v/>
      </c>
      <c r="L599" s="7" t="str">
        <f t="shared" si="39"/>
        <v/>
      </c>
      <c r="M599" s="7" t="str">
        <f>IF(TRIM($E599)&lt;&gt;"",TRIM(IF(TRIM(INDEX('Member Census'!$B$23:$BC$1401,MATCH($A599,'Member Census'!$A$23:$A$1401,FALSE),MATCH(M$1,'Member Census'!$B$22:$BC$22,FALSE)))="",IF(AND(TRIM($E599)&lt;&gt;"",$D599&gt;1),M598,"N"),INDEX('Member Census'!$B$23:$BC$1401,MATCH($A599,'Member Census'!$A$23:$A$1401,FALSE),MATCH(M$1,'Member Census'!$B$22:$BC$22,FALSE)))),"")</f>
        <v/>
      </c>
      <c r="N599" s="7"/>
      <c r="O599" s="7" t="str">
        <f>TRIM(IF(TRIM(INDEX('Member Census'!$B$23:$BC$1401,MATCH($A599,'Member Census'!$A$23:$A$1401,FALSE),MATCH(O$1,'Member Census'!$B$22:$BC$22,FALSE)))="",IF(AND(TRIM($E599)&lt;&gt;"",$D599&gt;1),O598,""),INDEX('Member Census'!$B$23:$BC$1401,MATCH($A599,'Member Census'!$A$23:$A$1401,FALSE),MATCH(O$1,'Member Census'!$B$22:$BC$22,FALSE))))</f>
        <v/>
      </c>
      <c r="P599" s="7" t="str">
        <f>TRIM(IF(TRIM(INDEX('Member Census'!$B$23:$BC$1401,MATCH($A599,'Member Census'!$A$23:$A$1401,FALSE),MATCH(P$1,'Member Census'!$B$22:$BC$22,FALSE)))="",IF(AND(TRIM($E599)&lt;&gt;"",$D599&gt;1),P598,""),INDEX('Member Census'!$B$23:$BC$1401,MATCH($A599,'Member Census'!$A$23:$A$1401,FALSE),MATCH(P$1,'Member Census'!$B$22:$BC$22,FALSE))))</f>
        <v/>
      </c>
      <c r="Q599" s="7"/>
    </row>
    <row r="600" spans="1:17" x14ac:dyDescent="0.3">
      <c r="A600" s="1">
        <f t="shared" si="37"/>
        <v>593</v>
      </c>
      <c r="B600" s="3"/>
      <c r="C600" s="7" t="str">
        <f t="shared" si="38"/>
        <v/>
      </c>
      <c r="D600" s="7" t="str">
        <f t="shared" si="36"/>
        <v/>
      </c>
      <c r="E600" s="9" t="str">
        <f>IF(TRIM(INDEX('Member Census'!$B$23:$BC$1401,MATCH($A600,'Member Census'!$A$23:$A$1401,FALSE),MATCH(E$1,'Member Census'!$B$22:$BC$22,FALSE)))="","",VLOOKUP(INDEX('Member Census'!$B$23:$BC$1401,MATCH($A600,'Member Census'!$A$23:$A$1401,FALSE),MATCH(E$1,'Member Census'!$B$22:$BC$22,FALSE)),Key!$A$2:$B$27,2,FALSE))</f>
        <v/>
      </c>
      <c r="F600" s="10" t="str">
        <f>IF(TRIM(INDEX('Member Census'!$B$23:$BC$1401,MATCH($A600,'Member Census'!$A$23:$A$1401,FALSE),MATCH(F$1,'Member Census'!$B$22:$BC$22,FALSE)))="","",TEXT(TRIM(INDEX('Member Census'!$B$23:$BC$1401,MATCH($A600,'Member Census'!$A$23:$A$1401,FALSE),MATCH(F$1,'Member Census'!$B$22:$BC$22,FALSE))),"mmddyyyy"))</f>
        <v/>
      </c>
      <c r="G600" s="7" t="str">
        <f>IF(TRIM($E600)&lt;&gt;"",IF($D600=1,IFERROR(VLOOKUP(INDEX('Member Census'!$B$23:$BC$1401,MATCH($A600,'Member Census'!$A$23:$A$1401,FALSE),MATCH(G$1,'Member Census'!$B$22:$BC$22,FALSE)),Key!$C$2:$F$29,4,FALSE),""),G599),"")</f>
        <v/>
      </c>
      <c r="H600" s="7" t="str">
        <f>IF(TRIM($E600)&lt;&gt;"",IF($D600=1,IF(TRIM(INDEX('Member Census'!$B$23:$BC$1401,MATCH($A600,'Member Census'!$A$23:$A$1401,FALSE),MATCH(H$1,'Member Census'!$B$22:$BC$22,FALSE)))="",$G600,IFERROR(VLOOKUP(INDEX('Member Census'!$B$23:$BC$1401,MATCH($A600,'Member Census'!$A$23:$A$1401,FALSE),MATCH(H$1,'Member Census'!$B$22:$BC$22,FALSE)),Key!$D$2:$F$29,3,FALSE),"")),H599),"")</f>
        <v/>
      </c>
      <c r="I600" s="7" t="str">
        <f>IF(TRIM(INDEX('Member Census'!$B$23:$BC$1401,MATCH($A600,'Member Census'!$A$23:$A$1401,FALSE),MATCH(I$1,'Member Census'!$B$22:$BC$22,FALSE)))="","",INDEX('Member Census'!$B$23:$BC$1401,MATCH($A600,'Member Census'!$A$23:$A$1401,FALSE),MATCH(I$1,'Member Census'!$B$22:$BC$22,FALSE)))</f>
        <v/>
      </c>
      <c r="J600" s="7"/>
      <c r="K600" s="7" t="str">
        <f>LEFT(TRIM(IF(TRIM(INDEX('Member Census'!$B$23:$BC$1401,MATCH($A600,'Member Census'!$A$23:$A$1401,FALSE),MATCH(K$1,'Member Census'!$B$22:$BC$22,FALSE)))="",IF(AND(TRIM($E600)&lt;&gt;"",$D600&gt;1),K599,""),INDEX('Member Census'!$B$23:$BC$1401,MATCH($A600,'Member Census'!$A$23:$A$1401,FALSE),MATCH(K$1,'Member Census'!$B$22:$BC$22,FALSE)))),5)</f>
        <v/>
      </c>
      <c r="L600" s="7" t="str">
        <f t="shared" si="39"/>
        <v/>
      </c>
      <c r="M600" s="7" t="str">
        <f>IF(TRIM($E600)&lt;&gt;"",TRIM(IF(TRIM(INDEX('Member Census'!$B$23:$BC$1401,MATCH($A600,'Member Census'!$A$23:$A$1401,FALSE),MATCH(M$1,'Member Census'!$B$22:$BC$22,FALSE)))="",IF(AND(TRIM($E600)&lt;&gt;"",$D600&gt;1),M599,"N"),INDEX('Member Census'!$B$23:$BC$1401,MATCH($A600,'Member Census'!$A$23:$A$1401,FALSE),MATCH(M$1,'Member Census'!$B$22:$BC$22,FALSE)))),"")</f>
        <v/>
      </c>
      <c r="N600" s="7"/>
      <c r="O600" s="7" t="str">
        <f>TRIM(IF(TRIM(INDEX('Member Census'!$B$23:$BC$1401,MATCH($A600,'Member Census'!$A$23:$A$1401,FALSE),MATCH(O$1,'Member Census'!$B$22:$BC$22,FALSE)))="",IF(AND(TRIM($E600)&lt;&gt;"",$D600&gt;1),O599,""),INDEX('Member Census'!$B$23:$BC$1401,MATCH($A600,'Member Census'!$A$23:$A$1401,FALSE),MATCH(O$1,'Member Census'!$B$22:$BC$22,FALSE))))</f>
        <v/>
      </c>
      <c r="P600" s="7" t="str">
        <f>TRIM(IF(TRIM(INDEX('Member Census'!$B$23:$BC$1401,MATCH($A600,'Member Census'!$A$23:$A$1401,FALSE),MATCH(P$1,'Member Census'!$B$22:$BC$22,FALSE)))="",IF(AND(TRIM($E600)&lt;&gt;"",$D600&gt;1),P599,""),INDEX('Member Census'!$B$23:$BC$1401,MATCH($A600,'Member Census'!$A$23:$A$1401,FALSE),MATCH(P$1,'Member Census'!$B$22:$BC$22,FALSE))))</f>
        <v/>
      </c>
      <c r="Q600" s="7"/>
    </row>
    <row r="601" spans="1:17" x14ac:dyDescent="0.3">
      <c r="A601" s="1">
        <f t="shared" si="37"/>
        <v>594</v>
      </c>
      <c r="B601" s="3"/>
      <c r="C601" s="7" t="str">
        <f t="shared" si="38"/>
        <v/>
      </c>
      <c r="D601" s="7" t="str">
        <f t="shared" si="36"/>
        <v/>
      </c>
      <c r="E601" s="9" t="str">
        <f>IF(TRIM(INDEX('Member Census'!$B$23:$BC$1401,MATCH($A601,'Member Census'!$A$23:$A$1401,FALSE),MATCH(E$1,'Member Census'!$B$22:$BC$22,FALSE)))="","",VLOOKUP(INDEX('Member Census'!$B$23:$BC$1401,MATCH($A601,'Member Census'!$A$23:$A$1401,FALSE),MATCH(E$1,'Member Census'!$B$22:$BC$22,FALSE)),Key!$A$2:$B$27,2,FALSE))</f>
        <v/>
      </c>
      <c r="F601" s="10" t="str">
        <f>IF(TRIM(INDEX('Member Census'!$B$23:$BC$1401,MATCH($A601,'Member Census'!$A$23:$A$1401,FALSE),MATCH(F$1,'Member Census'!$B$22:$BC$22,FALSE)))="","",TEXT(TRIM(INDEX('Member Census'!$B$23:$BC$1401,MATCH($A601,'Member Census'!$A$23:$A$1401,FALSE),MATCH(F$1,'Member Census'!$B$22:$BC$22,FALSE))),"mmddyyyy"))</f>
        <v/>
      </c>
      <c r="G601" s="7" t="str">
        <f>IF(TRIM($E601)&lt;&gt;"",IF($D601=1,IFERROR(VLOOKUP(INDEX('Member Census'!$B$23:$BC$1401,MATCH($A601,'Member Census'!$A$23:$A$1401,FALSE),MATCH(G$1,'Member Census'!$B$22:$BC$22,FALSE)),Key!$C$2:$F$29,4,FALSE),""),G600),"")</f>
        <v/>
      </c>
      <c r="H601" s="7" t="str">
        <f>IF(TRIM($E601)&lt;&gt;"",IF($D601=1,IF(TRIM(INDEX('Member Census'!$B$23:$BC$1401,MATCH($A601,'Member Census'!$A$23:$A$1401,FALSE),MATCH(H$1,'Member Census'!$B$22:$BC$22,FALSE)))="",$G601,IFERROR(VLOOKUP(INDEX('Member Census'!$B$23:$BC$1401,MATCH($A601,'Member Census'!$A$23:$A$1401,FALSE),MATCH(H$1,'Member Census'!$B$22:$BC$22,FALSE)),Key!$D$2:$F$29,3,FALSE),"")),H600),"")</f>
        <v/>
      </c>
      <c r="I601" s="7" t="str">
        <f>IF(TRIM(INDEX('Member Census'!$B$23:$BC$1401,MATCH($A601,'Member Census'!$A$23:$A$1401,FALSE),MATCH(I$1,'Member Census'!$B$22:$BC$22,FALSE)))="","",INDEX('Member Census'!$B$23:$BC$1401,MATCH($A601,'Member Census'!$A$23:$A$1401,FALSE),MATCH(I$1,'Member Census'!$B$22:$BC$22,FALSE)))</f>
        <v/>
      </c>
      <c r="J601" s="7"/>
      <c r="K601" s="7" t="str">
        <f>LEFT(TRIM(IF(TRIM(INDEX('Member Census'!$B$23:$BC$1401,MATCH($A601,'Member Census'!$A$23:$A$1401,FALSE),MATCH(K$1,'Member Census'!$B$22:$BC$22,FALSE)))="",IF(AND(TRIM($E601)&lt;&gt;"",$D601&gt;1),K600,""),INDEX('Member Census'!$B$23:$BC$1401,MATCH($A601,'Member Census'!$A$23:$A$1401,FALSE),MATCH(K$1,'Member Census'!$B$22:$BC$22,FALSE)))),5)</f>
        <v/>
      </c>
      <c r="L601" s="7" t="str">
        <f t="shared" si="39"/>
        <v/>
      </c>
      <c r="M601" s="7" t="str">
        <f>IF(TRIM($E601)&lt;&gt;"",TRIM(IF(TRIM(INDEX('Member Census'!$B$23:$BC$1401,MATCH($A601,'Member Census'!$A$23:$A$1401,FALSE),MATCH(M$1,'Member Census'!$B$22:$BC$22,FALSE)))="",IF(AND(TRIM($E601)&lt;&gt;"",$D601&gt;1),M600,"N"),INDEX('Member Census'!$B$23:$BC$1401,MATCH($A601,'Member Census'!$A$23:$A$1401,FALSE),MATCH(M$1,'Member Census'!$B$22:$BC$22,FALSE)))),"")</f>
        <v/>
      </c>
      <c r="N601" s="7"/>
      <c r="O601" s="7" t="str">
        <f>TRIM(IF(TRIM(INDEX('Member Census'!$B$23:$BC$1401,MATCH($A601,'Member Census'!$A$23:$A$1401,FALSE),MATCH(O$1,'Member Census'!$B$22:$BC$22,FALSE)))="",IF(AND(TRIM($E601)&lt;&gt;"",$D601&gt;1),O600,""),INDEX('Member Census'!$B$23:$BC$1401,MATCH($A601,'Member Census'!$A$23:$A$1401,FALSE),MATCH(O$1,'Member Census'!$B$22:$BC$22,FALSE))))</f>
        <v/>
      </c>
      <c r="P601" s="7" t="str">
        <f>TRIM(IF(TRIM(INDEX('Member Census'!$B$23:$BC$1401,MATCH($A601,'Member Census'!$A$23:$A$1401,FALSE),MATCH(P$1,'Member Census'!$B$22:$BC$22,FALSE)))="",IF(AND(TRIM($E601)&lt;&gt;"",$D601&gt;1),P600,""),INDEX('Member Census'!$B$23:$BC$1401,MATCH($A601,'Member Census'!$A$23:$A$1401,FALSE),MATCH(P$1,'Member Census'!$B$22:$BC$22,FALSE))))</f>
        <v/>
      </c>
      <c r="Q601" s="7"/>
    </row>
    <row r="602" spans="1:17" x14ac:dyDescent="0.3">
      <c r="A602" s="1">
        <f t="shared" si="37"/>
        <v>595</v>
      </c>
      <c r="B602" s="3"/>
      <c r="C602" s="7" t="str">
        <f t="shared" si="38"/>
        <v/>
      </c>
      <c r="D602" s="7" t="str">
        <f t="shared" si="36"/>
        <v/>
      </c>
      <c r="E602" s="9" t="str">
        <f>IF(TRIM(INDEX('Member Census'!$B$23:$BC$1401,MATCH($A602,'Member Census'!$A$23:$A$1401,FALSE),MATCH(E$1,'Member Census'!$B$22:$BC$22,FALSE)))="","",VLOOKUP(INDEX('Member Census'!$B$23:$BC$1401,MATCH($A602,'Member Census'!$A$23:$A$1401,FALSE),MATCH(E$1,'Member Census'!$B$22:$BC$22,FALSE)),Key!$A$2:$B$27,2,FALSE))</f>
        <v/>
      </c>
      <c r="F602" s="10" t="str">
        <f>IF(TRIM(INDEX('Member Census'!$B$23:$BC$1401,MATCH($A602,'Member Census'!$A$23:$A$1401,FALSE),MATCH(F$1,'Member Census'!$B$22:$BC$22,FALSE)))="","",TEXT(TRIM(INDEX('Member Census'!$B$23:$BC$1401,MATCH($A602,'Member Census'!$A$23:$A$1401,FALSE),MATCH(F$1,'Member Census'!$B$22:$BC$22,FALSE))),"mmddyyyy"))</f>
        <v/>
      </c>
      <c r="G602" s="7" t="str">
        <f>IF(TRIM($E602)&lt;&gt;"",IF($D602=1,IFERROR(VLOOKUP(INDEX('Member Census'!$B$23:$BC$1401,MATCH($A602,'Member Census'!$A$23:$A$1401,FALSE),MATCH(G$1,'Member Census'!$B$22:$BC$22,FALSE)),Key!$C$2:$F$29,4,FALSE),""),G601),"")</f>
        <v/>
      </c>
      <c r="H602" s="7" t="str">
        <f>IF(TRIM($E602)&lt;&gt;"",IF($D602=1,IF(TRIM(INDEX('Member Census'!$B$23:$BC$1401,MATCH($A602,'Member Census'!$A$23:$A$1401,FALSE),MATCH(H$1,'Member Census'!$B$22:$BC$22,FALSE)))="",$G602,IFERROR(VLOOKUP(INDEX('Member Census'!$B$23:$BC$1401,MATCH($A602,'Member Census'!$A$23:$A$1401,FALSE),MATCH(H$1,'Member Census'!$B$22:$BC$22,FALSE)),Key!$D$2:$F$29,3,FALSE),"")),H601),"")</f>
        <v/>
      </c>
      <c r="I602" s="7" t="str">
        <f>IF(TRIM(INDEX('Member Census'!$B$23:$BC$1401,MATCH($A602,'Member Census'!$A$23:$A$1401,FALSE),MATCH(I$1,'Member Census'!$B$22:$BC$22,FALSE)))="","",INDEX('Member Census'!$B$23:$BC$1401,MATCH($A602,'Member Census'!$A$23:$A$1401,FALSE),MATCH(I$1,'Member Census'!$B$22:$BC$22,FALSE)))</f>
        <v/>
      </c>
      <c r="J602" s="7"/>
      <c r="K602" s="7" t="str">
        <f>LEFT(TRIM(IF(TRIM(INDEX('Member Census'!$B$23:$BC$1401,MATCH($A602,'Member Census'!$A$23:$A$1401,FALSE),MATCH(K$1,'Member Census'!$B$22:$BC$22,FALSE)))="",IF(AND(TRIM($E602)&lt;&gt;"",$D602&gt;1),K601,""),INDEX('Member Census'!$B$23:$BC$1401,MATCH($A602,'Member Census'!$A$23:$A$1401,FALSE),MATCH(K$1,'Member Census'!$B$22:$BC$22,FALSE)))),5)</f>
        <v/>
      </c>
      <c r="L602" s="7" t="str">
        <f t="shared" si="39"/>
        <v/>
      </c>
      <c r="M602" s="7" t="str">
        <f>IF(TRIM($E602)&lt;&gt;"",TRIM(IF(TRIM(INDEX('Member Census'!$B$23:$BC$1401,MATCH($A602,'Member Census'!$A$23:$A$1401,FALSE),MATCH(M$1,'Member Census'!$B$22:$BC$22,FALSE)))="",IF(AND(TRIM($E602)&lt;&gt;"",$D602&gt;1),M601,"N"),INDEX('Member Census'!$B$23:$BC$1401,MATCH($A602,'Member Census'!$A$23:$A$1401,FALSE),MATCH(M$1,'Member Census'!$B$22:$BC$22,FALSE)))),"")</f>
        <v/>
      </c>
      <c r="N602" s="7"/>
      <c r="O602" s="7" t="str">
        <f>TRIM(IF(TRIM(INDEX('Member Census'!$B$23:$BC$1401,MATCH($A602,'Member Census'!$A$23:$A$1401,FALSE),MATCH(O$1,'Member Census'!$B$22:$BC$22,FALSE)))="",IF(AND(TRIM($E602)&lt;&gt;"",$D602&gt;1),O601,""),INDEX('Member Census'!$B$23:$BC$1401,MATCH($A602,'Member Census'!$A$23:$A$1401,FALSE),MATCH(O$1,'Member Census'!$B$22:$BC$22,FALSE))))</f>
        <v/>
      </c>
      <c r="P602" s="7" t="str">
        <f>TRIM(IF(TRIM(INDEX('Member Census'!$B$23:$BC$1401,MATCH($A602,'Member Census'!$A$23:$A$1401,FALSE),MATCH(P$1,'Member Census'!$B$22:$BC$22,FALSE)))="",IF(AND(TRIM($E602)&lt;&gt;"",$D602&gt;1),P601,""),INDEX('Member Census'!$B$23:$BC$1401,MATCH($A602,'Member Census'!$A$23:$A$1401,FALSE),MATCH(P$1,'Member Census'!$B$22:$BC$22,FALSE))))</f>
        <v/>
      </c>
      <c r="Q602" s="7"/>
    </row>
    <row r="603" spans="1:17" x14ac:dyDescent="0.3">
      <c r="A603" s="1">
        <f t="shared" si="37"/>
        <v>596</v>
      </c>
      <c r="B603" s="3"/>
      <c r="C603" s="7" t="str">
        <f t="shared" si="38"/>
        <v/>
      </c>
      <c r="D603" s="7" t="str">
        <f t="shared" si="36"/>
        <v/>
      </c>
      <c r="E603" s="9" t="str">
        <f>IF(TRIM(INDEX('Member Census'!$B$23:$BC$1401,MATCH($A603,'Member Census'!$A$23:$A$1401,FALSE),MATCH(E$1,'Member Census'!$B$22:$BC$22,FALSE)))="","",VLOOKUP(INDEX('Member Census'!$B$23:$BC$1401,MATCH($A603,'Member Census'!$A$23:$A$1401,FALSE),MATCH(E$1,'Member Census'!$B$22:$BC$22,FALSE)),Key!$A$2:$B$27,2,FALSE))</f>
        <v/>
      </c>
      <c r="F603" s="10" t="str">
        <f>IF(TRIM(INDEX('Member Census'!$B$23:$BC$1401,MATCH($A603,'Member Census'!$A$23:$A$1401,FALSE),MATCH(F$1,'Member Census'!$B$22:$BC$22,FALSE)))="","",TEXT(TRIM(INDEX('Member Census'!$B$23:$BC$1401,MATCH($A603,'Member Census'!$A$23:$A$1401,FALSE),MATCH(F$1,'Member Census'!$B$22:$BC$22,FALSE))),"mmddyyyy"))</f>
        <v/>
      </c>
      <c r="G603" s="7" t="str">
        <f>IF(TRIM($E603)&lt;&gt;"",IF($D603=1,IFERROR(VLOOKUP(INDEX('Member Census'!$B$23:$BC$1401,MATCH($A603,'Member Census'!$A$23:$A$1401,FALSE),MATCH(G$1,'Member Census'!$B$22:$BC$22,FALSE)),Key!$C$2:$F$29,4,FALSE),""),G602),"")</f>
        <v/>
      </c>
      <c r="H603" s="7" t="str">
        <f>IF(TRIM($E603)&lt;&gt;"",IF($D603=1,IF(TRIM(INDEX('Member Census'!$B$23:$BC$1401,MATCH($A603,'Member Census'!$A$23:$A$1401,FALSE),MATCH(H$1,'Member Census'!$B$22:$BC$22,FALSE)))="",$G603,IFERROR(VLOOKUP(INDEX('Member Census'!$B$23:$BC$1401,MATCH($A603,'Member Census'!$A$23:$A$1401,FALSE),MATCH(H$1,'Member Census'!$B$22:$BC$22,FALSE)),Key!$D$2:$F$29,3,FALSE),"")),H602),"")</f>
        <v/>
      </c>
      <c r="I603" s="7" t="str">
        <f>IF(TRIM(INDEX('Member Census'!$B$23:$BC$1401,MATCH($A603,'Member Census'!$A$23:$A$1401,FALSE),MATCH(I$1,'Member Census'!$B$22:$BC$22,FALSE)))="","",INDEX('Member Census'!$B$23:$BC$1401,MATCH($A603,'Member Census'!$A$23:$A$1401,FALSE),MATCH(I$1,'Member Census'!$B$22:$BC$22,FALSE)))</f>
        <v/>
      </c>
      <c r="J603" s="7"/>
      <c r="K603" s="7" t="str">
        <f>LEFT(TRIM(IF(TRIM(INDEX('Member Census'!$B$23:$BC$1401,MATCH($A603,'Member Census'!$A$23:$A$1401,FALSE),MATCH(K$1,'Member Census'!$B$22:$BC$22,FALSE)))="",IF(AND(TRIM($E603)&lt;&gt;"",$D603&gt;1),K602,""),INDEX('Member Census'!$B$23:$BC$1401,MATCH($A603,'Member Census'!$A$23:$A$1401,FALSE),MATCH(K$1,'Member Census'!$B$22:$BC$22,FALSE)))),5)</f>
        <v/>
      </c>
      <c r="L603" s="7" t="str">
        <f t="shared" si="39"/>
        <v/>
      </c>
      <c r="M603" s="7" t="str">
        <f>IF(TRIM($E603)&lt;&gt;"",TRIM(IF(TRIM(INDEX('Member Census'!$B$23:$BC$1401,MATCH($A603,'Member Census'!$A$23:$A$1401,FALSE),MATCH(M$1,'Member Census'!$B$22:$BC$22,FALSE)))="",IF(AND(TRIM($E603)&lt;&gt;"",$D603&gt;1),M602,"N"),INDEX('Member Census'!$B$23:$BC$1401,MATCH($A603,'Member Census'!$A$23:$A$1401,FALSE),MATCH(M$1,'Member Census'!$B$22:$BC$22,FALSE)))),"")</f>
        <v/>
      </c>
      <c r="N603" s="7"/>
      <c r="O603" s="7" t="str">
        <f>TRIM(IF(TRIM(INDEX('Member Census'!$B$23:$BC$1401,MATCH($A603,'Member Census'!$A$23:$A$1401,FALSE),MATCH(O$1,'Member Census'!$B$22:$BC$22,FALSE)))="",IF(AND(TRIM($E603)&lt;&gt;"",$D603&gt;1),O602,""),INDEX('Member Census'!$B$23:$BC$1401,MATCH($A603,'Member Census'!$A$23:$A$1401,FALSE),MATCH(O$1,'Member Census'!$B$22:$BC$22,FALSE))))</f>
        <v/>
      </c>
      <c r="P603" s="7" t="str">
        <f>TRIM(IF(TRIM(INDEX('Member Census'!$B$23:$BC$1401,MATCH($A603,'Member Census'!$A$23:$A$1401,FALSE),MATCH(P$1,'Member Census'!$B$22:$BC$22,FALSE)))="",IF(AND(TRIM($E603)&lt;&gt;"",$D603&gt;1),P602,""),INDEX('Member Census'!$B$23:$BC$1401,MATCH($A603,'Member Census'!$A$23:$A$1401,FALSE),MATCH(P$1,'Member Census'!$B$22:$BC$22,FALSE))))</f>
        <v/>
      </c>
      <c r="Q603" s="7"/>
    </row>
    <row r="604" spans="1:17" x14ac:dyDescent="0.3">
      <c r="A604" s="1">
        <f t="shared" si="37"/>
        <v>597</v>
      </c>
      <c r="B604" s="3"/>
      <c r="C604" s="7" t="str">
        <f t="shared" si="38"/>
        <v/>
      </c>
      <c r="D604" s="7" t="str">
        <f t="shared" si="36"/>
        <v/>
      </c>
      <c r="E604" s="9" t="str">
        <f>IF(TRIM(INDEX('Member Census'!$B$23:$BC$1401,MATCH($A604,'Member Census'!$A$23:$A$1401,FALSE),MATCH(E$1,'Member Census'!$B$22:$BC$22,FALSE)))="","",VLOOKUP(INDEX('Member Census'!$B$23:$BC$1401,MATCH($A604,'Member Census'!$A$23:$A$1401,FALSE),MATCH(E$1,'Member Census'!$B$22:$BC$22,FALSE)),Key!$A$2:$B$27,2,FALSE))</f>
        <v/>
      </c>
      <c r="F604" s="10" t="str">
        <f>IF(TRIM(INDEX('Member Census'!$B$23:$BC$1401,MATCH($A604,'Member Census'!$A$23:$A$1401,FALSE),MATCH(F$1,'Member Census'!$B$22:$BC$22,FALSE)))="","",TEXT(TRIM(INDEX('Member Census'!$B$23:$BC$1401,MATCH($A604,'Member Census'!$A$23:$A$1401,FALSE),MATCH(F$1,'Member Census'!$B$22:$BC$22,FALSE))),"mmddyyyy"))</f>
        <v/>
      </c>
      <c r="G604" s="7" t="str">
        <f>IF(TRIM($E604)&lt;&gt;"",IF($D604=1,IFERROR(VLOOKUP(INDEX('Member Census'!$B$23:$BC$1401,MATCH($A604,'Member Census'!$A$23:$A$1401,FALSE),MATCH(G$1,'Member Census'!$B$22:$BC$22,FALSE)),Key!$C$2:$F$29,4,FALSE),""),G603),"")</f>
        <v/>
      </c>
      <c r="H604" s="7" t="str">
        <f>IF(TRIM($E604)&lt;&gt;"",IF($D604=1,IF(TRIM(INDEX('Member Census'!$B$23:$BC$1401,MATCH($A604,'Member Census'!$A$23:$A$1401,FALSE),MATCH(H$1,'Member Census'!$B$22:$BC$22,FALSE)))="",$G604,IFERROR(VLOOKUP(INDEX('Member Census'!$B$23:$BC$1401,MATCH($A604,'Member Census'!$A$23:$A$1401,FALSE),MATCH(H$1,'Member Census'!$B$22:$BC$22,FALSE)),Key!$D$2:$F$29,3,FALSE),"")),H603),"")</f>
        <v/>
      </c>
      <c r="I604" s="7" t="str">
        <f>IF(TRIM(INDEX('Member Census'!$B$23:$BC$1401,MATCH($A604,'Member Census'!$A$23:$A$1401,FALSE),MATCH(I$1,'Member Census'!$B$22:$BC$22,FALSE)))="","",INDEX('Member Census'!$B$23:$BC$1401,MATCH($A604,'Member Census'!$A$23:$A$1401,FALSE),MATCH(I$1,'Member Census'!$B$22:$BC$22,FALSE)))</f>
        <v/>
      </c>
      <c r="J604" s="7"/>
      <c r="K604" s="7" t="str">
        <f>LEFT(TRIM(IF(TRIM(INDEX('Member Census'!$B$23:$BC$1401,MATCH($A604,'Member Census'!$A$23:$A$1401,FALSE),MATCH(K$1,'Member Census'!$B$22:$BC$22,FALSE)))="",IF(AND(TRIM($E604)&lt;&gt;"",$D604&gt;1),K603,""),INDEX('Member Census'!$B$23:$BC$1401,MATCH($A604,'Member Census'!$A$23:$A$1401,FALSE),MATCH(K$1,'Member Census'!$B$22:$BC$22,FALSE)))),5)</f>
        <v/>
      </c>
      <c r="L604" s="7" t="str">
        <f t="shared" si="39"/>
        <v/>
      </c>
      <c r="M604" s="7" t="str">
        <f>IF(TRIM($E604)&lt;&gt;"",TRIM(IF(TRIM(INDEX('Member Census'!$B$23:$BC$1401,MATCH($A604,'Member Census'!$A$23:$A$1401,FALSE),MATCH(M$1,'Member Census'!$B$22:$BC$22,FALSE)))="",IF(AND(TRIM($E604)&lt;&gt;"",$D604&gt;1),M603,"N"),INDEX('Member Census'!$B$23:$BC$1401,MATCH($A604,'Member Census'!$A$23:$A$1401,FALSE),MATCH(M$1,'Member Census'!$B$22:$BC$22,FALSE)))),"")</f>
        <v/>
      </c>
      <c r="N604" s="7"/>
      <c r="O604" s="7" t="str">
        <f>TRIM(IF(TRIM(INDEX('Member Census'!$B$23:$BC$1401,MATCH($A604,'Member Census'!$A$23:$A$1401,FALSE),MATCH(O$1,'Member Census'!$B$22:$BC$22,FALSE)))="",IF(AND(TRIM($E604)&lt;&gt;"",$D604&gt;1),O603,""),INDEX('Member Census'!$B$23:$BC$1401,MATCH($A604,'Member Census'!$A$23:$A$1401,FALSE),MATCH(O$1,'Member Census'!$B$22:$BC$22,FALSE))))</f>
        <v/>
      </c>
      <c r="P604" s="7" t="str">
        <f>TRIM(IF(TRIM(INDEX('Member Census'!$B$23:$BC$1401,MATCH($A604,'Member Census'!$A$23:$A$1401,FALSE),MATCH(P$1,'Member Census'!$B$22:$BC$22,FALSE)))="",IF(AND(TRIM($E604)&lt;&gt;"",$D604&gt;1),P603,""),INDEX('Member Census'!$B$23:$BC$1401,MATCH($A604,'Member Census'!$A$23:$A$1401,FALSE),MATCH(P$1,'Member Census'!$B$22:$BC$22,FALSE))))</f>
        <v/>
      </c>
      <c r="Q604" s="7"/>
    </row>
    <row r="605" spans="1:17" x14ac:dyDescent="0.3">
      <c r="A605" s="1">
        <f t="shared" si="37"/>
        <v>598</v>
      </c>
      <c r="B605" s="3"/>
      <c r="C605" s="7" t="str">
        <f t="shared" si="38"/>
        <v/>
      </c>
      <c r="D605" s="7" t="str">
        <f t="shared" si="36"/>
        <v/>
      </c>
      <c r="E605" s="9" t="str">
        <f>IF(TRIM(INDEX('Member Census'!$B$23:$BC$1401,MATCH($A605,'Member Census'!$A$23:$A$1401,FALSE),MATCH(E$1,'Member Census'!$B$22:$BC$22,FALSE)))="","",VLOOKUP(INDEX('Member Census'!$B$23:$BC$1401,MATCH($A605,'Member Census'!$A$23:$A$1401,FALSE),MATCH(E$1,'Member Census'!$B$22:$BC$22,FALSE)),Key!$A$2:$B$27,2,FALSE))</f>
        <v/>
      </c>
      <c r="F605" s="10" t="str">
        <f>IF(TRIM(INDEX('Member Census'!$B$23:$BC$1401,MATCH($A605,'Member Census'!$A$23:$A$1401,FALSE),MATCH(F$1,'Member Census'!$B$22:$BC$22,FALSE)))="","",TEXT(TRIM(INDEX('Member Census'!$B$23:$BC$1401,MATCH($A605,'Member Census'!$A$23:$A$1401,FALSE),MATCH(F$1,'Member Census'!$B$22:$BC$22,FALSE))),"mmddyyyy"))</f>
        <v/>
      </c>
      <c r="G605" s="7" t="str">
        <f>IF(TRIM($E605)&lt;&gt;"",IF($D605=1,IFERROR(VLOOKUP(INDEX('Member Census'!$B$23:$BC$1401,MATCH($A605,'Member Census'!$A$23:$A$1401,FALSE),MATCH(G$1,'Member Census'!$B$22:$BC$22,FALSE)),Key!$C$2:$F$29,4,FALSE),""),G604),"")</f>
        <v/>
      </c>
      <c r="H605" s="7" t="str">
        <f>IF(TRIM($E605)&lt;&gt;"",IF($D605=1,IF(TRIM(INDEX('Member Census'!$B$23:$BC$1401,MATCH($A605,'Member Census'!$A$23:$A$1401,FALSE),MATCH(H$1,'Member Census'!$B$22:$BC$22,FALSE)))="",$G605,IFERROR(VLOOKUP(INDEX('Member Census'!$B$23:$BC$1401,MATCH($A605,'Member Census'!$A$23:$A$1401,FALSE),MATCH(H$1,'Member Census'!$B$22:$BC$22,FALSE)),Key!$D$2:$F$29,3,FALSE),"")),H604),"")</f>
        <v/>
      </c>
      <c r="I605" s="7" t="str">
        <f>IF(TRIM(INDEX('Member Census'!$B$23:$BC$1401,MATCH($A605,'Member Census'!$A$23:$A$1401,FALSE),MATCH(I$1,'Member Census'!$B$22:$BC$22,FALSE)))="","",INDEX('Member Census'!$B$23:$BC$1401,MATCH($A605,'Member Census'!$A$23:$A$1401,FALSE),MATCH(I$1,'Member Census'!$B$22:$BC$22,FALSE)))</f>
        <v/>
      </c>
      <c r="J605" s="7"/>
      <c r="K605" s="7" t="str">
        <f>LEFT(TRIM(IF(TRIM(INDEX('Member Census'!$B$23:$BC$1401,MATCH($A605,'Member Census'!$A$23:$A$1401,FALSE),MATCH(K$1,'Member Census'!$B$22:$BC$22,FALSE)))="",IF(AND(TRIM($E605)&lt;&gt;"",$D605&gt;1),K604,""),INDEX('Member Census'!$B$23:$BC$1401,MATCH($A605,'Member Census'!$A$23:$A$1401,FALSE),MATCH(K$1,'Member Census'!$B$22:$BC$22,FALSE)))),5)</f>
        <v/>
      </c>
      <c r="L605" s="7" t="str">
        <f t="shared" si="39"/>
        <v/>
      </c>
      <c r="M605" s="7" t="str">
        <f>IF(TRIM($E605)&lt;&gt;"",TRIM(IF(TRIM(INDEX('Member Census'!$B$23:$BC$1401,MATCH($A605,'Member Census'!$A$23:$A$1401,FALSE),MATCH(M$1,'Member Census'!$B$22:$BC$22,FALSE)))="",IF(AND(TRIM($E605)&lt;&gt;"",$D605&gt;1),M604,"N"),INDEX('Member Census'!$B$23:$BC$1401,MATCH($A605,'Member Census'!$A$23:$A$1401,FALSE),MATCH(M$1,'Member Census'!$B$22:$BC$22,FALSE)))),"")</f>
        <v/>
      </c>
      <c r="N605" s="7"/>
      <c r="O605" s="7" t="str">
        <f>TRIM(IF(TRIM(INDEX('Member Census'!$B$23:$BC$1401,MATCH($A605,'Member Census'!$A$23:$A$1401,FALSE),MATCH(O$1,'Member Census'!$B$22:$BC$22,FALSE)))="",IF(AND(TRIM($E605)&lt;&gt;"",$D605&gt;1),O604,""),INDEX('Member Census'!$B$23:$BC$1401,MATCH($A605,'Member Census'!$A$23:$A$1401,FALSE),MATCH(O$1,'Member Census'!$B$22:$BC$22,FALSE))))</f>
        <v/>
      </c>
      <c r="P605" s="7" t="str">
        <f>TRIM(IF(TRIM(INDEX('Member Census'!$B$23:$BC$1401,MATCH($A605,'Member Census'!$A$23:$A$1401,FALSE),MATCH(P$1,'Member Census'!$B$22:$BC$22,FALSE)))="",IF(AND(TRIM($E605)&lt;&gt;"",$D605&gt;1),P604,""),INDEX('Member Census'!$B$23:$BC$1401,MATCH($A605,'Member Census'!$A$23:$A$1401,FALSE),MATCH(P$1,'Member Census'!$B$22:$BC$22,FALSE))))</f>
        <v/>
      </c>
      <c r="Q605" s="7"/>
    </row>
    <row r="606" spans="1:17" x14ac:dyDescent="0.3">
      <c r="A606" s="1">
        <f t="shared" si="37"/>
        <v>599</v>
      </c>
      <c r="B606" s="3"/>
      <c r="C606" s="7" t="str">
        <f t="shared" si="38"/>
        <v/>
      </c>
      <c r="D606" s="7" t="str">
        <f t="shared" si="36"/>
        <v/>
      </c>
      <c r="E606" s="9" t="str">
        <f>IF(TRIM(INDEX('Member Census'!$B$23:$BC$1401,MATCH($A606,'Member Census'!$A$23:$A$1401,FALSE),MATCH(E$1,'Member Census'!$B$22:$BC$22,FALSE)))="","",VLOOKUP(INDEX('Member Census'!$B$23:$BC$1401,MATCH($A606,'Member Census'!$A$23:$A$1401,FALSE),MATCH(E$1,'Member Census'!$B$22:$BC$22,FALSE)),Key!$A$2:$B$27,2,FALSE))</f>
        <v/>
      </c>
      <c r="F606" s="10" t="str">
        <f>IF(TRIM(INDEX('Member Census'!$B$23:$BC$1401,MATCH($A606,'Member Census'!$A$23:$A$1401,FALSE),MATCH(F$1,'Member Census'!$B$22:$BC$22,FALSE)))="","",TEXT(TRIM(INDEX('Member Census'!$B$23:$BC$1401,MATCH($A606,'Member Census'!$A$23:$A$1401,FALSE),MATCH(F$1,'Member Census'!$B$22:$BC$22,FALSE))),"mmddyyyy"))</f>
        <v/>
      </c>
      <c r="G606" s="7" t="str">
        <f>IF(TRIM($E606)&lt;&gt;"",IF($D606=1,IFERROR(VLOOKUP(INDEX('Member Census'!$B$23:$BC$1401,MATCH($A606,'Member Census'!$A$23:$A$1401,FALSE),MATCH(G$1,'Member Census'!$B$22:$BC$22,FALSE)),Key!$C$2:$F$29,4,FALSE),""),G605),"")</f>
        <v/>
      </c>
      <c r="H606" s="7" t="str">
        <f>IF(TRIM($E606)&lt;&gt;"",IF($D606=1,IF(TRIM(INDEX('Member Census'!$B$23:$BC$1401,MATCH($A606,'Member Census'!$A$23:$A$1401,FALSE),MATCH(H$1,'Member Census'!$B$22:$BC$22,FALSE)))="",$G606,IFERROR(VLOOKUP(INDEX('Member Census'!$B$23:$BC$1401,MATCH($A606,'Member Census'!$A$23:$A$1401,FALSE),MATCH(H$1,'Member Census'!$B$22:$BC$22,FALSE)),Key!$D$2:$F$29,3,FALSE),"")),H605),"")</f>
        <v/>
      </c>
      <c r="I606" s="7" t="str">
        <f>IF(TRIM(INDEX('Member Census'!$B$23:$BC$1401,MATCH($A606,'Member Census'!$A$23:$A$1401,FALSE),MATCH(I$1,'Member Census'!$B$22:$BC$22,FALSE)))="","",INDEX('Member Census'!$B$23:$BC$1401,MATCH($A606,'Member Census'!$A$23:$A$1401,FALSE),MATCH(I$1,'Member Census'!$B$22:$BC$22,FALSE)))</f>
        <v/>
      </c>
      <c r="J606" s="7"/>
      <c r="K606" s="7" t="str">
        <f>LEFT(TRIM(IF(TRIM(INDEX('Member Census'!$B$23:$BC$1401,MATCH($A606,'Member Census'!$A$23:$A$1401,FALSE),MATCH(K$1,'Member Census'!$B$22:$BC$22,FALSE)))="",IF(AND(TRIM($E606)&lt;&gt;"",$D606&gt;1),K605,""),INDEX('Member Census'!$B$23:$BC$1401,MATCH($A606,'Member Census'!$A$23:$A$1401,FALSE),MATCH(K$1,'Member Census'!$B$22:$BC$22,FALSE)))),5)</f>
        <v/>
      </c>
      <c r="L606" s="7" t="str">
        <f t="shared" si="39"/>
        <v/>
      </c>
      <c r="M606" s="7" t="str">
        <f>IF(TRIM($E606)&lt;&gt;"",TRIM(IF(TRIM(INDEX('Member Census'!$B$23:$BC$1401,MATCH($A606,'Member Census'!$A$23:$A$1401,FALSE),MATCH(M$1,'Member Census'!$B$22:$BC$22,FALSE)))="",IF(AND(TRIM($E606)&lt;&gt;"",$D606&gt;1),M605,"N"),INDEX('Member Census'!$B$23:$BC$1401,MATCH($A606,'Member Census'!$A$23:$A$1401,FALSE),MATCH(M$1,'Member Census'!$B$22:$BC$22,FALSE)))),"")</f>
        <v/>
      </c>
      <c r="N606" s="7"/>
      <c r="O606" s="7" t="str">
        <f>TRIM(IF(TRIM(INDEX('Member Census'!$B$23:$BC$1401,MATCH($A606,'Member Census'!$A$23:$A$1401,FALSE),MATCH(O$1,'Member Census'!$B$22:$BC$22,FALSE)))="",IF(AND(TRIM($E606)&lt;&gt;"",$D606&gt;1),O605,""),INDEX('Member Census'!$B$23:$BC$1401,MATCH($A606,'Member Census'!$A$23:$A$1401,FALSE),MATCH(O$1,'Member Census'!$B$22:$BC$22,FALSE))))</f>
        <v/>
      </c>
      <c r="P606" s="7" t="str">
        <f>TRIM(IF(TRIM(INDEX('Member Census'!$B$23:$BC$1401,MATCH($A606,'Member Census'!$A$23:$A$1401,FALSE),MATCH(P$1,'Member Census'!$B$22:$BC$22,FALSE)))="",IF(AND(TRIM($E606)&lt;&gt;"",$D606&gt;1),P605,""),INDEX('Member Census'!$B$23:$BC$1401,MATCH($A606,'Member Census'!$A$23:$A$1401,FALSE),MATCH(P$1,'Member Census'!$B$22:$BC$22,FALSE))))</f>
        <v/>
      </c>
      <c r="Q606" s="7"/>
    </row>
    <row r="607" spans="1:17" x14ac:dyDescent="0.3">
      <c r="A607" s="1">
        <f t="shared" si="37"/>
        <v>600</v>
      </c>
      <c r="B607" s="3"/>
      <c r="C607" s="7" t="str">
        <f t="shared" si="38"/>
        <v/>
      </c>
      <c r="D607" s="7" t="str">
        <f t="shared" si="36"/>
        <v/>
      </c>
      <c r="E607" s="9" t="str">
        <f>IF(TRIM(INDEX('Member Census'!$B$23:$BC$1401,MATCH($A607,'Member Census'!$A$23:$A$1401,FALSE),MATCH(E$1,'Member Census'!$B$22:$BC$22,FALSE)))="","",VLOOKUP(INDEX('Member Census'!$B$23:$BC$1401,MATCH($A607,'Member Census'!$A$23:$A$1401,FALSE),MATCH(E$1,'Member Census'!$B$22:$BC$22,FALSE)),Key!$A$2:$B$27,2,FALSE))</f>
        <v/>
      </c>
      <c r="F607" s="10" t="str">
        <f>IF(TRIM(INDEX('Member Census'!$B$23:$BC$1401,MATCH($A607,'Member Census'!$A$23:$A$1401,FALSE),MATCH(F$1,'Member Census'!$B$22:$BC$22,FALSE)))="","",TEXT(TRIM(INDEX('Member Census'!$B$23:$BC$1401,MATCH($A607,'Member Census'!$A$23:$A$1401,FALSE),MATCH(F$1,'Member Census'!$B$22:$BC$22,FALSE))),"mmddyyyy"))</f>
        <v/>
      </c>
      <c r="G607" s="7" t="str">
        <f>IF(TRIM($E607)&lt;&gt;"",IF($D607=1,IFERROR(VLOOKUP(INDEX('Member Census'!$B$23:$BC$1401,MATCH($A607,'Member Census'!$A$23:$A$1401,FALSE),MATCH(G$1,'Member Census'!$B$22:$BC$22,FALSE)),Key!$C$2:$F$29,4,FALSE),""),G606),"")</f>
        <v/>
      </c>
      <c r="H607" s="7" t="str">
        <f>IF(TRIM($E607)&lt;&gt;"",IF($D607=1,IF(TRIM(INDEX('Member Census'!$B$23:$BC$1401,MATCH($A607,'Member Census'!$A$23:$A$1401,FALSE),MATCH(H$1,'Member Census'!$B$22:$BC$22,FALSE)))="",$G607,IFERROR(VLOOKUP(INDEX('Member Census'!$B$23:$BC$1401,MATCH($A607,'Member Census'!$A$23:$A$1401,FALSE),MATCH(H$1,'Member Census'!$B$22:$BC$22,FALSE)),Key!$D$2:$F$29,3,FALSE),"")),H606),"")</f>
        <v/>
      </c>
      <c r="I607" s="7" t="str">
        <f>IF(TRIM(INDEX('Member Census'!$B$23:$BC$1401,MATCH($A607,'Member Census'!$A$23:$A$1401,FALSE),MATCH(I$1,'Member Census'!$B$22:$BC$22,FALSE)))="","",INDEX('Member Census'!$B$23:$BC$1401,MATCH($A607,'Member Census'!$A$23:$A$1401,FALSE),MATCH(I$1,'Member Census'!$B$22:$BC$22,FALSE)))</f>
        <v/>
      </c>
      <c r="J607" s="7"/>
      <c r="K607" s="7" t="str">
        <f>LEFT(TRIM(IF(TRIM(INDEX('Member Census'!$B$23:$BC$1401,MATCH($A607,'Member Census'!$A$23:$A$1401,FALSE),MATCH(K$1,'Member Census'!$B$22:$BC$22,FALSE)))="",IF(AND(TRIM($E607)&lt;&gt;"",$D607&gt;1),K606,""),INDEX('Member Census'!$B$23:$BC$1401,MATCH($A607,'Member Census'!$A$23:$A$1401,FALSE),MATCH(K$1,'Member Census'!$B$22:$BC$22,FALSE)))),5)</f>
        <v/>
      </c>
      <c r="L607" s="7" t="str">
        <f t="shared" si="39"/>
        <v/>
      </c>
      <c r="M607" s="7" t="str">
        <f>IF(TRIM($E607)&lt;&gt;"",TRIM(IF(TRIM(INDEX('Member Census'!$B$23:$BC$1401,MATCH($A607,'Member Census'!$A$23:$A$1401,FALSE),MATCH(M$1,'Member Census'!$B$22:$BC$22,FALSE)))="",IF(AND(TRIM($E607)&lt;&gt;"",$D607&gt;1),M606,"N"),INDEX('Member Census'!$B$23:$BC$1401,MATCH($A607,'Member Census'!$A$23:$A$1401,FALSE),MATCH(M$1,'Member Census'!$B$22:$BC$22,FALSE)))),"")</f>
        <v/>
      </c>
      <c r="N607" s="7"/>
      <c r="O607" s="7" t="str">
        <f>TRIM(IF(TRIM(INDEX('Member Census'!$B$23:$BC$1401,MATCH($A607,'Member Census'!$A$23:$A$1401,FALSE),MATCH(O$1,'Member Census'!$B$22:$BC$22,FALSE)))="",IF(AND(TRIM($E607)&lt;&gt;"",$D607&gt;1),O606,""),INDEX('Member Census'!$B$23:$BC$1401,MATCH($A607,'Member Census'!$A$23:$A$1401,FALSE),MATCH(O$1,'Member Census'!$B$22:$BC$22,FALSE))))</f>
        <v/>
      </c>
      <c r="P607" s="7" t="str">
        <f>TRIM(IF(TRIM(INDEX('Member Census'!$B$23:$BC$1401,MATCH($A607,'Member Census'!$A$23:$A$1401,FALSE),MATCH(P$1,'Member Census'!$B$22:$BC$22,FALSE)))="",IF(AND(TRIM($E607)&lt;&gt;"",$D607&gt;1),P606,""),INDEX('Member Census'!$B$23:$BC$1401,MATCH($A607,'Member Census'!$A$23:$A$1401,FALSE),MATCH(P$1,'Member Census'!$B$22:$BC$22,FALSE))))</f>
        <v/>
      </c>
      <c r="Q607" s="7"/>
    </row>
    <row r="608" spans="1:17" x14ac:dyDescent="0.3">
      <c r="A608" s="1">
        <f t="shared" si="37"/>
        <v>601</v>
      </c>
      <c r="B608" s="3"/>
      <c r="C608" s="7" t="str">
        <f t="shared" si="38"/>
        <v/>
      </c>
      <c r="D608" s="7" t="str">
        <f t="shared" si="36"/>
        <v/>
      </c>
      <c r="E608" s="9" t="str">
        <f>IF(TRIM(INDEX('Member Census'!$B$23:$BC$1401,MATCH($A608,'Member Census'!$A$23:$A$1401,FALSE),MATCH(E$1,'Member Census'!$B$22:$BC$22,FALSE)))="","",VLOOKUP(INDEX('Member Census'!$B$23:$BC$1401,MATCH($A608,'Member Census'!$A$23:$A$1401,FALSE),MATCH(E$1,'Member Census'!$B$22:$BC$22,FALSE)),Key!$A$2:$B$27,2,FALSE))</f>
        <v/>
      </c>
      <c r="F608" s="10" t="str">
        <f>IF(TRIM(INDEX('Member Census'!$B$23:$BC$1401,MATCH($A608,'Member Census'!$A$23:$A$1401,FALSE),MATCH(F$1,'Member Census'!$B$22:$BC$22,FALSE)))="","",TEXT(TRIM(INDEX('Member Census'!$B$23:$BC$1401,MATCH($A608,'Member Census'!$A$23:$A$1401,FALSE),MATCH(F$1,'Member Census'!$B$22:$BC$22,FALSE))),"mmddyyyy"))</f>
        <v/>
      </c>
      <c r="G608" s="7" t="str">
        <f>IF(TRIM($E608)&lt;&gt;"",IF($D608=1,IFERROR(VLOOKUP(INDEX('Member Census'!$B$23:$BC$1401,MATCH($A608,'Member Census'!$A$23:$A$1401,FALSE),MATCH(G$1,'Member Census'!$B$22:$BC$22,FALSE)),Key!$C$2:$F$29,4,FALSE),""),G607),"")</f>
        <v/>
      </c>
      <c r="H608" s="7" t="str">
        <f>IF(TRIM($E608)&lt;&gt;"",IF($D608=1,IF(TRIM(INDEX('Member Census'!$B$23:$BC$1401,MATCH($A608,'Member Census'!$A$23:$A$1401,FALSE),MATCH(H$1,'Member Census'!$B$22:$BC$22,FALSE)))="",$G608,IFERROR(VLOOKUP(INDEX('Member Census'!$B$23:$BC$1401,MATCH($A608,'Member Census'!$A$23:$A$1401,FALSE),MATCH(H$1,'Member Census'!$B$22:$BC$22,FALSE)),Key!$D$2:$F$29,3,FALSE),"")),H607),"")</f>
        <v/>
      </c>
      <c r="I608" s="7" t="str">
        <f>IF(TRIM(INDEX('Member Census'!$B$23:$BC$1401,MATCH($A608,'Member Census'!$A$23:$A$1401,FALSE),MATCH(I$1,'Member Census'!$B$22:$BC$22,FALSE)))="","",INDEX('Member Census'!$B$23:$BC$1401,MATCH($A608,'Member Census'!$A$23:$A$1401,FALSE),MATCH(I$1,'Member Census'!$B$22:$BC$22,FALSE)))</f>
        <v/>
      </c>
      <c r="J608" s="7"/>
      <c r="K608" s="7" t="str">
        <f>LEFT(TRIM(IF(TRIM(INDEX('Member Census'!$B$23:$BC$1401,MATCH($A608,'Member Census'!$A$23:$A$1401,FALSE),MATCH(K$1,'Member Census'!$B$22:$BC$22,FALSE)))="",IF(AND(TRIM($E608)&lt;&gt;"",$D608&gt;1),K607,""),INDEX('Member Census'!$B$23:$BC$1401,MATCH($A608,'Member Census'!$A$23:$A$1401,FALSE),MATCH(K$1,'Member Census'!$B$22:$BC$22,FALSE)))),5)</f>
        <v/>
      </c>
      <c r="L608" s="7" t="str">
        <f t="shared" si="39"/>
        <v/>
      </c>
      <c r="M608" s="7" t="str">
        <f>IF(TRIM($E608)&lt;&gt;"",TRIM(IF(TRIM(INDEX('Member Census'!$B$23:$BC$1401,MATCH($A608,'Member Census'!$A$23:$A$1401,FALSE),MATCH(M$1,'Member Census'!$B$22:$BC$22,FALSE)))="",IF(AND(TRIM($E608)&lt;&gt;"",$D608&gt;1),M607,"N"),INDEX('Member Census'!$B$23:$BC$1401,MATCH($A608,'Member Census'!$A$23:$A$1401,FALSE),MATCH(M$1,'Member Census'!$B$22:$BC$22,FALSE)))),"")</f>
        <v/>
      </c>
      <c r="N608" s="7"/>
      <c r="O608" s="7" t="str">
        <f>TRIM(IF(TRIM(INDEX('Member Census'!$B$23:$BC$1401,MATCH($A608,'Member Census'!$A$23:$A$1401,FALSE),MATCH(O$1,'Member Census'!$B$22:$BC$22,FALSE)))="",IF(AND(TRIM($E608)&lt;&gt;"",$D608&gt;1),O607,""),INDEX('Member Census'!$B$23:$BC$1401,MATCH($A608,'Member Census'!$A$23:$A$1401,FALSE),MATCH(O$1,'Member Census'!$B$22:$BC$22,FALSE))))</f>
        <v/>
      </c>
      <c r="P608" s="7" t="str">
        <f>TRIM(IF(TRIM(INDEX('Member Census'!$B$23:$BC$1401,MATCH($A608,'Member Census'!$A$23:$A$1401,FALSE),MATCH(P$1,'Member Census'!$B$22:$BC$22,FALSE)))="",IF(AND(TRIM($E608)&lt;&gt;"",$D608&gt;1),P607,""),INDEX('Member Census'!$B$23:$BC$1401,MATCH($A608,'Member Census'!$A$23:$A$1401,FALSE),MATCH(P$1,'Member Census'!$B$22:$BC$22,FALSE))))</f>
        <v/>
      </c>
      <c r="Q608" s="7"/>
    </row>
    <row r="609" spans="1:17" x14ac:dyDescent="0.3">
      <c r="A609" s="1">
        <f t="shared" si="37"/>
        <v>602</v>
      </c>
      <c r="B609" s="3"/>
      <c r="C609" s="7" t="str">
        <f t="shared" si="38"/>
        <v/>
      </c>
      <c r="D609" s="7" t="str">
        <f t="shared" si="36"/>
        <v/>
      </c>
      <c r="E609" s="9" t="str">
        <f>IF(TRIM(INDEX('Member Census'!$B$23:$BC$1401,MATCH($A609,'Member Census'!$A$23:$A$1401,FALSE),MATCH(E$1,'Member Census'!$B$22:$BC$22,FALSE)))="","",VLOOKUP(INDEX('Member Census'!$B$23:$BC$1401,MATCH($A609,'Member Census'!$A$23:$A$1401,FALSE),MATCH(E$1,'Member Census'!$B$22:$BC$22,FALSE)),Key!$A$2:$B$27,2,FALSE))</f>
        <v/>
      </c>
      <c r="F609" s="10" t="str">
        <f>IF(TRIM(INDEX('Member Census'!$B$23:$BC$1401,MATCH($A609,'Member Census'!$A$23:$A$1401,FALSE),MATCH(F$1,'Member Census'!$B$22:$BC$22,FALSE)))="","",TEXT(TRIM(INDEX('Member Census'!$B$23:$BC$1401,MATCH($A609,'Member Census'!$A$23:$A$1401,FALSE),MATCH(F$1,'Member Census'!$B$22:$BC$22,FALSE))),"mmddyyyy"))</f>
        <v/>
      </c>
      <c r="G609" s="7" t="str">
        <f>IF(TRIM($E609)&lt;&gt;"",IF($D609=1,IFERROR(VLOOKUP(INDEX('Member Census'!$B$23:$BC$1401,MATCH($A609,'Member Census'!$A$23:$A$1401,FALSE),MATCH(G$1,'Member Census'!$B$22:$BC$22,FALSE)),Key!$C$2:$F$29,4,FALSE),""),G608),"")</f>
        <v/>
      </c>
      <c r="H609" s="7" t="str">
        <f>IF(TRIM($E609)&lt;&gt;"",IF($D609=1,IF(TRIM(INDEX('Member Census'!$B$23:$BC$1401,MATCH($A609,'Member Census'!$A$23:$A$1401,FALSE),MATCH(H$1,'Member Census'!$B$22:$BC$22,FALSE)))="",$G609,IFERROR(VLOOKUP(INDEX('Member Census'!$B$23:$BC$1401,MATCH($A609,'Member Census'!$A$23:$A$1401,FALSE),MATCH(H$1,'Member Census'!$B$22:$BC$22,FALSE)),Key!$D$2:$F$29,3,FALSE),"")),H608),"")</f>
        <v/>
      </c>
      <c r="I609" s="7" t="str">
        <f>IF(TRIM(INDEX('Member Census'!$B$23:$BC$1401,MATCH($A609,'Member Census'!$A$23:$A$1401,FALSE),MATCH(I$1,'Member Census'!$B$22:$BC$22,FALSE)))="","",INDEX('Member Census'!$B$23:$BC$1401,MATCH($A609,'Member Census'!$A$23:$A$1401,FALSE),MATCH(I$1,'Member Census'!$B$22:$BC$22,FALSE)))</f>
        <v/>
      </c>
      <c r="J609" s="7"/>
      <c r="K609" s="7" t="str">
        <f>LEFT(TRIM(IF(TRIM(INDEX('Member Census'!$B$23:$BC$1401,MATCH($A609,'Member Census'!$A$23:$A$1401,FALSE),MATCH(K$1,'Member Census'!$B$22:$BC$22,FALSE)))="",IF(AND(TRIM($E609)&lt;&gt;"",$D609&gt;1),K608,""),INDEX('Member Census'!$B$23:$BC$1401,MATCH($A609,'Member Census'!$A$23:$A$1401,FALSE),MATCH(K$1,'Member Census'!$B$22:$BC$22,FALSE)))),5)</f>
        <v/>
      </c>
      <c r="L609" s="7" t="str">
        <f t="shared" si="39"/>
        <v/>
      </c>
      <c r="M609" s="7" t="str">
        <f>IF(TRIM($E609)&lt;&gt;"",TRIM(IF(TRIM(INDEX('Member Census'!$B$23:$BC$1401,MATCH($A609,'Member Census'!$A$23:$A$1401,FALSE),MATCH(M$1,'Member Census'!$B$22:$BC$22,FALSE)))="",IF(AND(TRIM($E609)&lt;&gt;"",$D609&gt;1),M608,"N"),INDEX('Member Census'!$B$23:$BC$1401,MATCH($A609,'Member Census'!$A$23:$A$1401,FALSE),MATCH(M$1,'Member Census'!$B$22:$BC$22,FALSE)))),"")</f>
        <v/>
      </c>
      <c r="N609" s="7"/>
      <c r="O609" s="7" t="str">
        <f>TRIM(IF(TRIM(INDEX('Member Census'!$B$23:$BC$1401,MATCH($A609,'Member Census'!$A$23:$A$1401,FALSE),MATCH(O$1,'Member Census'!$B$22:$BC$22,FALSE)))="",IF(AND(TRIM($E609)&lt;&gt;"",$D609&gt;1),O608,""),INDEX('Member Census'!$B$23:$BC$1401,MATCH($A609,'Member Census'!$A$23:$A$1401,FALSE),MATCH(O$1,'Member Census'!$B$22:$BC$22,FALSE))))</f>
        <v/>
      </c>
      <c r="P609" s="7" t="str">
        <f>TRIM(IF(TRIM(INDEX('Member Census'!$B$23:$BC$1401,MATCH($A609,'Member Census'!$A$23:$A$1401,FALSE),MATCH(P$1,'Member Census'!$B$22:$BC$22,FALSE)))="",IF(AND(TRIM($E609)&lt;&gt;"",$D609&gt;1),P608,""),INDEX('Member Census'!$B$23:$BC$1401,MATCH($A609,'Member Census'!$A$23:$A$1401,FALSE),MATCH(P$1,'Member Census'!$B$22:$BC$22,FALSE))))</f>
        <v/>
      </c>
      <c r="Q609" s="7"/>
    </row>
    <row r="610" spans="1:17" x14ac:dyDescent="0.3">
      <c r="A610" s="1">
        <f t="shared" si="37"/>
        <v>603</v>
      </c>
      <c r="B610" s="3"/>
      <c r="C610" s="7" t="str">
        <f t="shared" si="38"/>
        <v/>
      </c>
      <c r="D610" s="7" t="str">
        <f t="shared" si="36"/>
        <v/>
      </c>
      <c r="E610" s="9" t="str">
        <f>IF(TRIM(INDEX('Member Census'!$B$23:$BC$1401,MATCH($A610,'Member Census'!$A$23:$A$1401,FALSE),MATCH(E$1,'Member Census'!$B$22:$BC$22,FALSE)))="","",VLOOKUP(INDEX('Member Census'!$B$23:$BC$1401,MATCH($A610,'Member Census'!$A$23:$A$1401,FALSE),MATCH(E$1,'Member Census'!$B$22:$BC$22,FALSE)),Key!$A$2:$B$27,2,FALSE))</f>
        <v/>
      </c>
      <c r="F610" s="10" t="str">
        <f>IF(TRIM(INDEX('Member Census'!$B$23:$BC$1401,MATCH($A610,'Member Census'!$A$23:$A$1401,FALSE),MATCH(F$1,'Member Census'!$B$22:$BC$22,FALSE)))="","",TEXT(TRIM(INDEX('Member Census'!$B$23:$BC$1401,MATCH($A610,'Member Census'!$A$23:$A$1401,FALSE),MATCH(F$1,'Member Census'!$B$22:$BC$22,FALSE))),"mmddyyyy"))</f>
        <v/>
      </c>
      <c r="G610" s="7" t="str">
        <f>IF(TRIM($E610)&lt;&gt;"",IF($D610=1,IFERROR(VLOOKUP(INDEX('Member Census'!$B$23:$BC$1401,MATCH($A610,'Member Census'!$A$23:$A$1401,FALSE),MATCH(G$1,'Member Census'!$B$22:$BC$22,FALSE)),Key!$C$2:$F$29,4,FALSE),""),G609),"")</f>
        <v/>
      </c>
      <c r="H610" s="7" t="str">
        <f>IF(TRIM($E610)&lt;&gt;"",IF($D610=1,IF(TRIM(INDEX('Member Census'!$B$23:$BC$1401,MATCH($A610,'Member Census'!$A$23:$A$1401,FALSE),MATCH(H$1,'Member Census'!$B$22:$BC$22,FALSE)))="",$G610,IFERROR(VLOOKUP(INDEX('Member Census'!$B$23:$BC$1401,MATCH($A610,'Member Census'!$A$23:$A$1401,FALSE),MATCH(H$1,'Member Census'!$B$22:$BC$22,FALSE)),Key!$D$2:$F$29,3,FALSE),"")),H609),"")</f>
        <v/>
      </c>
      <c r="I610" s="7" t="str">
        <f>IF(TRIM(INDEX('Member Census'!$B$23:$BC$1401,MATCH($A610,'Member Census'!$A$23:$A$1401,FALSE),MATCH(I$1,'Member Census'!$B$22:$BC$22,FALSE)))="","",INDEX('Member Census'!$B$23:$BC$1401,MATCH($A610,'Member Census'!$A$23:$A$1401,FALSE),MATCH(I$1,'Member Census'!$B$22:$BC$22,FALSE)))</f>
        <v/>
      </c>
      <c r="J610" s="7"/>
      <c r="K610" s="7" t="str">
        <f>LEFT(TRIM(IF(TRIM(INDEX('Member Census'!$B$23:$BC$1401,MATCH($A610,'Member Census'!$A$23:$A$1401,FALSE),MATCH(K$1,'Member Census'!$B$22:$BC$22,FALSE)))="",IF(AND(TRIM($E610)&lt;&gt;"",$D610&gt;1),K609,""),INDEX('Member Census'!$B$23:$BC$1401,MATCH($A610,'Member Census'!$A$23:$A$1401,FALSE),MATCH(K$1,'Member Census'!$B$22:$BC$22,FALSE)))),5)</f>
        <v/>
      </c>
      <c r="L610" s="7" t="str">
        <f t="shared" si="39"/>
        <v/>
      </c>
      <c r="M610" s="7" t="str">
        <f>IF(TRIM($E610)&lt;&gt;"",TRIM(IF(TRIM(INDEX('Member Census'!$B$23:$BC$1401,MATCH($A610,'Member Census'!$A$23:$A$1401,FALSE),MATCH(M$1,'Member Census'!$B$22:$BC$22,FALSE)))="",IF(AND(TRIM($E610)&lt;&gt;"",$D610&gt;1),M609,"N"),INDEX('Member Census'!$B$23:$BC$1401,MATCH($A610,'Member Census'!$A$23:$A$1401,FALSE),MATCH(M$1,'Member Census'!$B$22:$BC$22,FALSE)))),"")</f>
        <v/>
      </c>
      <c r="N610" s="7"/>
      <c r="O610" s="7" t="str">
        <f>TRIM(IF(TRIM(INDEX('Member Census'!$B$23:$BC$1401,MATCH($A610,'Member Census'!$A$23:$A$1401,FALSE),MATCH(O$1,'Member Census'!$B$22:$BC$22,FALSE)))="",IF(AND(TRIM($E610)&lt;&gt;"",$D610&gt;1),O609,""),INDEX('Member Census'!$B$23:$BC$1401,MATCH($A610,'Member Census'!$A$23:$A$1401,FALSE),MATCH(O$1,'Member Census'!$B$22:$BC$22,FALSE))))</f>
        <v/>
      </c>
      <c r="P610" s="7" t="str">
        <f>TRIM(IF(TRIM(INDEX('Member Census'!$B$23:$BC$1401,MATCH($A610,'Member Census'!$A$23:$A$1401,FALSE),MATCH(P$1,'Member Census'!$B$22:$BC$22,FALSE)))="",IF(AND(TRIM($E610)&lt;&gt;"",$D610&gt;1),P609,""),INDEX('Member Census'!$B$23:$BC$1401,MATCH($A610,'Member Census'!$A$23:$A$1401,FALSE),MATCH(P$1,'Member Census'!$B$22:$BC$22,FALSE))))</f>
        <v/>
      </c>
      <c r="Q610" s="7"/>
    </row>
    <row r="611" spans="1:17" x14ac:dyDescent="0.3">
      <c r="A611" s="1">
        <f t="shared" si="37"/>
        <v>604</v>
      </c>
      <c r="B611" s="3"/>
      <c r="C611" s="7" t="str">
        <f t="shared" si="38"/>
        <v/>
      </c>
      <c r="D611" s="7" t="str">
        <f t="shared" si="36"/>
        <v/>
      </c>
      <c r="E611" s="9" t="str">
        <f>IF(TRIM(INDEX('Member Census'!$B$23:$BC$1401,MATCH($A611,'Member Census'!$A$23:$A$1401,FALSE),MATCH(E$1,'Member Census'!$B$22:$BC$22,FALSE)))="","",VLOOKUP(INDEX('Member Census'!$B$23:$BC$1401,MATCH($A611,'Member Census'!$A$23:$A$1401,FALSE),MATCH(E$1,'Member Census'!$B$22:$BC$22,FALSE)),Key!$A$2:$B$27,2,FALSE))</f>
        <v/>
      </c>
      <c r="F611" s="10" t="str">
        <f>IF(TRIM(INDEX('Member Census'!$B$23:$BC$1401,MATCH($A611,'Member Census'!$A$23:$A$1401,FALSE),MATCH(F$1,'Member Census'!$B$22:$BC$22,FALSE)))="","",TEXT(TRIM(INDEX('Member Census'!$B$23:$BC$1401,MATCH($A611,'Member Census'!$A$23:$A$1401,FALSE),MATCH(F$1,'Member Census'!$B$22:$BC$22,FALSE))),"mmddyyyy"))</f>
        <v/>
      </c>
      <c r="G611" s="7" t="str">
        <f>IF(TRIM($E611)&lt;&gt;"",IF($D611=1,IFERROR(VLOOKUP(INDEX('Member Census'!$B$23:$BC$1401,MATCH($A611,'Member Census'!$A$23:$A$1401,FALSE),MATCH(G$1,'Member Census'!$B$22:$BC$22,FALSE)),Key!$C$2:$F$29,4,FALSE),""),G610),"")</f>
        <v/>
      </c>
      <c r="H611" s="7" t="str">
        <f>IF(TRIM($E611)&lt;&gt;"",IF($D611=1,IF(TRIM(INDEX('Member Census'!$B$23:$BC$1401,MATCH($A611,'Member Census'!$A$23:$A$1401,FALSE),MATCH(H$1,'Member Census'!$B$22:$BC$22,FALSE)))="",$G611,IFERROR(VLOOKUP(INDEX('Member Census'!$B$23:$BC$1401,MATCH($A611,'Member Census'!$A$23:$A$1401,FALSE),MATCH(H$1,'Member Census'!$B$22:$BC$22,FALSE)),Key!$D$2:$F$29,3,FALSE),"")),H610),"")</f>
        <v/>
      </c>
      <c r="I611" s="7" t="str">
        <f>IF(TRIM(INDEX('Member Census'!$B$23:$BC$1401,MATCH($A611,'Member Census'!$A$23:$A$1401,FALSE),MATCH(I$1,'Member Census'!$B$22:$BC$22,FALSE)))="","",INDEX('Member Census'!$B$23:$BC$1401,MATCH($A611,'Member Census'!$A$23:$A$1401,FALSE),MATCH(I$1,'Member Census'!$B$22:$BC$22,FALSE)))</f>
        <v/>
      </c>
      <c r="J611" s="7"/>
      <c r="K611" s="7" t="str">
        <f>LEFT(TRIM(IF(TRIM(INDEX('Member Census'!$B$23:$BC$1401,MATCH($A611,'Member Census'!$A$23:$A$1401,FALSE),MATCH(K$1,'Member Census'!$B$22:$BC$22,FALSE)))="",IF(AND(TRIM($E611)&lt;&gt;"",$D611&gt;1),K610,""),INDEX('Member Census'!$B$23:$BC$1401,MATCH($A611,'Member Census'!$A$23:$A$1401,FALSE),MATCH(K$1,'Member Census'!$B$22:$BC$22,FALSE)))),5)</f>
        <v/>
      </c>
      <c r="L611" s="7" t="str">
        <f t="shared" si="39"/>
        <v/>
      </c>
      <c r="M611" s="7" t="str">
        <f>IF(TRIM($E611)&lt;&gt;"",TRIM(IF(TRIM(INDEX('Member Census'!$B$23:$BC$1401,MATCH($A611,'Member Census'!$A$23:$A$1401,FALSE),MATCH(M$1,'Member Census'!$B$22:$BC$22,FALSE)))="",IF(AND(TRIM($E611)&lt;&gt;"",$D611&gt;1),M610,"N"),INDEX('Member Census'!$B$23:$BC$1401,MATCH($A611,'Member Census'!$A$23:$A$1401,FALSE),MATCH(M$1,'Member Census'!$B$22:$BC$22,FALSE)))),"")</f>
        <v/>
      </c>
      <c r="N611" s="7"/>
      <c r="O611" s="7" t="str">
        <f>TRIM(IF(TRIM(INDEX('Member Census'!$B$23:$BC$1401,MATCH($A611,'Member Census'!$A$23:$A$1401,FALSE),MATCH(O$1,'Member Census'!$B$22:$BC$22,FALSE)))="",IF(AND(TRIM($E611)&lt;&gt;"",$D611&gt;1),O610,""),INDEX('Member Census'!$B$23:$BC$1401,MATCH($A611,'Member Census'!$A$23:$A$1401,FALSE),MATCH(O$1,'Member Census'!$B$22:$BC$22,FALSE))))</f>
        <v/>
      </c>
      <c r="P611" s="7" t="str">
        <f>TRIM(IF(TRIM(INDEX('Member Census'!$B$23:$BC$1401,MATCH($A611,'Member Census'!$A$23:$A$1401,FALSE),MATCH(P$1,'Member Census'!$B$22:$BC$22,FALSE)))="",IF(AND(TRIM($E611)&lt;&gt;"",$D611&gt;1),P610,""),INDEX('Member Census'!$B$23:$BC$1401,MATCH($A611,'Member Census'!$A$23:$A$1401,FALSE),MATCH(P$1,'Member Census'!$B$22:$BC$22,FALSE))))</f>
        <v/>
      </c>
      <c r="Q611" s="7"/>
    </row>
    <row r="612" spans="1:17" x14ac:dyDescent="0.3">
      <c r="A612" s="1">
        <f t="shared" si="37"/>
        <v>605</v>
      </c>
      <c r="B612" s="3"/>
      <c r="C612" s="7" t="str">
        <f t="shared" si="38"/>
        <v/>
      </c>
      <c r="D612" s="7" t="str">
        <f t="shared" si="36"/>
        <v/>
      </c>
      <c r="E612" s="9" t="str">
        <f>IF(TRIM(INDEX('Member Census'!$B$23:$BC$1401,MATCH($A612,'Member Census'!$A$23:$A$1401,FALSE),MATCH(E$1,'Member Census'!$B$22:$BC$22,FALSE)))="","",VLOOKUP(INDEX('Member Census'!$B$23:$BC$1401,MATCH($A612,'Member Census'!$A$23:$A$1401,FALSE),MATCH(E$1,'Member Census'!$B$22:$BC$22,FALSE)),Key!$A$2:$B$27,2,FALSE))</f>
        <v/>
      </c>
      <c r="F612" s="10" t="str">
        <f>IF(TRIM(INDEX('Member Census'!$B$23:$BC$1401,MATCH($A612,'Member Census'!$A$23:$A$1401,FALSE),MATCH(F$1,'Member Census'!$B$22:$BC$22,FALSE)))="","",TEXT(TRIM(INDEX('Member Census'!$B$23:$BC$1401,MATCH($A612,'Member Census'!$A$23:$A$1401,FALSE),MATCH(F$1,'Member Census'!$B$22:$BC$22,FALSE))),"mmddyyyy"))</f>
        <v/>
      </c>
      <c r="G612" s="7" t="str">
        <f>IF(TRIM($E612)&lt;&gt;"",IF($D612=1,IFERROR(VLOOKUP(INDEX('Member Census'!$B$23:$BC$1401,MATCH($A612,'Member Census'!$A$23:$A$1401,FALSE),MATCH(G$1,'Member Census'!$B$22:$BC$22,FALSE)),Key!$C$2:$F$29,4,FALSE),""),G611),"")</f>
        <v/>
      </c>
      <c r="H612" s="7" t="str">
        <f>IF(TRIM($E612)&lt;&gt;"",IF($D612=1,IF(TRIM(INDEX('Member Census'!$B$23:$BC$1401,MATCH($A612,'Member Census'!$A$23:$A$1401,FALSE),MATCH(H$1,'Member Census'!$B$22:$BC$22,FALSE)))="",$G612,IFERROR(VLOOKUP(INDEX('Member Census'!$B$23:$BC$1401,MATCH($A612,'Member Census'!$A$23:$A$1401,FALSE),MATCH(H$1,'Member Census'!$B$22:$BC$22,FALSE)),Key!$D$2:$F$29,3,FALSE),"")),H611),"")</f>
        <v/>
      </c>
      <c r="I612" s="7" t="str">
        <f>IF(TRIM(INDEX('Member Census'!$B$23:$BC$1401,MATCH($A612,'Member Census'!$A$23:$A$1401,FALSE),MATCH(I$1,'Member Census'!$B$22:$BC$22,FALSE)))="","",INDEX('Member Census'!$B$23:$BC$1401,MATCH($A612,'Member Census'!$A$23:$A$1401,FALSE),MATCH(I$1,'Member Census'!$B$22:$BC$22,FALSE)))</f>
        <v/>
      </c>
      <c r="J612" s="7"/>
      <c r="K612" s="7" t="str">
        <f>LEFT(TRIM(IF(TRIM(INDEX('Member Census'!$B$23:$BC$1401,MATCH($A612,'Member Census'!$A$23:$A$1401,FALSE),MATCH(K$1,'Member Census'!$B$22:$BC$22,FALSE)))="",IF(AND(TRIM($E612)&lt;&gt;"",$D612&gt;1),K611,""),INDEX('Member Census'!$B$23:$BC$1401,MATCH($A612,'Member Census'!$A$23:$A$1401,FALSE),MATCH(K$1,'Member Census'!$B$22:$BC$22,FALSE)))),5)</f>
        <v/>
      </c>
      <c r="L612" s="7" t="str">
        <f t="shared" si="39"/>
        <v/>
      </c>
      <c r="M612" s="7" t="str">
        <f>IF(TRIM($E612)&lt;&gt;"",TRIM(IF(TRIM(INDEX('Member Census'!$B$23:$BC$1401,MATCH($A612,'Member Census'!$A$23:$A$1401,FALSE),MATCH(M$1,'Member Census'!$B$22:$BC$22,FALSE)))="",IF(AND(TRIM($E612)&lt;&gt;"",$D612&gt;1),M611,"N"),INDEX('Member Census'!$B$23:$BC$1401,MATCH($A612,'Member Census'!$A$23:$A$1401,FALSE),MATCH(M$1,'Member Census'!$B$22:$BC$22,FALSE)))),"")</f>
        <v/>
      </c>
      <c r="N612" s="7"/>
      <c r="O612" s="7" t="str">
        <f>TRIM(IF(TRIM(INDEX('Member Census'!$B$23:$BC$1401,MATCH($A612,'Member Census'!$A$23:$A$1401,FALSE),MATCH(O$1,'Member Census'!$B$22:$BC$22,FALSE)))="",IF(AND(TRIM($E612)&lt;&gt;"",$D612&gt;1),O611,""),INDEX('Member Census'!$B$23:$BC$1401,MATCH($A612,'Member Census'!$A$23:$A$1401,FALSE),MATCH(O$1,'Member Census'!$B$22:$BC$22,FALSE))))</f>
        <v/>
      </c>
      <c r="P612" s="7" t="str">
        <f>TRIM(IF(TRIM(INDEX('Member Census'!$B$23:$BC$1401,MATCH($A612,'Member Census'!$A$23:$A$1401,FALSE),MATCH(P$1,'Member Census'!$B$22:$BC$22,FALSE)))="",IF(AND(TRIM($E612)&lt;&gt;"",$D612&gt;1),P611,""),INDEX('Member Census'!$B$23:$BC$1401,MATCH($A612,'Member Census'!$A$23:$A$1401,FALSE),MATCH(P$1,'Member Census'!$B$22:$BC$22,FALSE))))</f>
        <v/>
      </c>
      <c r="Q612" s="7"/>
    </row>
    <row r="613" spans="1:17" x14ac:dyDescent="0.3">
      <c r="A613" s="1">
        <f t="shared" si="37"/>
        <v>606</v>
      </c>
      <c r="B613" s="3"/>
      <c r="C613" s="7" t="str">
        <f t="shared" si="38"/>
        <v/>
      </c>
      <c r="D613" s="7" t="str">
        <f t="shared" si="36"/>
        <v/>
      </c>
      <c r="E613" s="9" t="str">
        <f>IF(TRIM(INDEX('Member Census'!$B$23:$BC$1401,MATCH($A613,'Member Census'!$A$23:$A$1401,FALSE),MATCH(E$1,'Member Census'!$B$22:$BC$22,FALSE)))="","",VLOOKUP(INDEX('Member Census'!$B$23:$BC$1401,MATCH($A613,'Member Census'!$A$23:$A$1401,FALSE),MATCH(E$1,'Member Census'!$B$22:$BC$22,FALSE)),Key!$A$2:$B$27,2,FALSE))</f>
        <v/>
      </c>
      <c r="F613" s="10" t="str">
        <f>IF(TRIM(INDEX('Member Census'!$B$23:$BC$1401,MATCH($A613,'Member Census'!$A$23:$A$1401,FALSE),MATCH(F$1,'Member Census'!$B$22:$BC$22,FALSE)))="","",TEXT(TRIM(INDEX('Member Census'!$B$23:$BC$1401,MATCH($A613,'Member Census'!$A$23:$A$1401,FALSE),MATCH(F$1,'Member Census'!$B$22:$BC$22,FALSE))),"mmddyyyy"))</f>
        <v/>
      </c>
      <c r="G613" s="7" t="str">
        <f>IF(TRIM($E613)&lt;&gt;"",IF($D613=1,IFERROR(VLOOKUP(INDEX('Member Census'!$B$23:$BC$1401,MATCH($A613,'Member Census'!$A$23:$A$1401,FALSE),MATCH(G$1,'Member Census'!$B$22:$BC$22,FALSE)),Key!$C$2:$F$29,4,FALSE),""),G612),"")</f>
        <v/>
      </c>
      <c r="H613" s="7" t="str">
        <f>IF(TRIM($E613)&lt;&gt;"",IF($D613=1,IF(TRIM(INDEX('Member Census'!$B$23:$BC$1401,MATCH($A613,'Member Census'!$A$23:$A$1401,FALSE),MATCH(H$1,'Member Census'!$B$22:$BC$22,FALSE)))="",$G613,IFERROR(VLOOKUP(INDEX('Member Census'!$B$23:$BC$1401,MATCH($A613,'Member Census'!$A$23:$A$1401,FALSE),MATCH(H$1,'Member Census'!$B$22:$BC$22,FALSE)),Key!$D$2:$F$29,3,FALSE),"")),H612),"")</f>
        <v/>
      </c>
      <c r="I613" s="7" t="str">
        <f>IF(TRIM(INDEX('Member Census'!$B$23:$BC$1401,MATCH($A613,'Member Census'!$A$23:$A$1401,FALSE),MATCH(I$1,'Member Census'!$B$22:$BC$22,FALSE)))="","",INDEX('Member Census'!$B$23:$BC$1401,MATCH($A613,'Member Census'!$A$23:$A$1401,FALSE),MATCH(I$1,'Member Census'!$B$22:$BC$22,FALSE)))</f>
        <v/>
      </c>
      <c r="J613" s="7"/>
      <c r="K613" s="7" t="str">
        <f>LEFT(TRIM(IF(TRIM(INDEX('Member Census'!$B$23:$BC$1401,MATCH($A613,'Member Census'!$A$23:$A$1401,FALSE),MATCH(K$1,'Member Census'!$B$22:$BC$22,FALSE)))="",IF(AND(TRIM($E613)&lt;&gt;"",$D613&gt;1),K612,""),INDEX('Member Census'!$B$23:$BC$1401,MATCH($A613,'Member Census'!$A$23:$A$1401,FALSE),MATCH(K$1,'Member Census'!$B$22:$BC$22,FALSE)))),5)</f>
        <v/>
      </c>
      <c r="L613" s="7" t="str">
        <f t="shared" si="39"/>
        <v/>
      </c>
      <c r="M613" s="7" t="str">
        <f>IF(TRIM($E613)&lt;&gt;"",TRIM(IF(TRIM(INDEX('Member Census'!$B$23:$BC$1401,MATCH($A613,'Member Census'!$A$23:$A$1401,FALSE),MATCH(M$1,'Member Census'!$B$22:$BC$22,FALSE)))="",IF(AND(TRIM($E613)&lt;&gt;"",$D613&gt;1),M612,"N"),INDEX('Member Census'!$B$23:$BC$1401,MATCH($A613,'Member Census'!$A$23:$A$1401,FALSE),MATCH(M$1,'Member Census'!$B$22:$BC$22,FALSE)))),"")</f>
        <v/>
      </c>
      <c r="N613" s="7"/>
      <c r="O613" s="7" t="str">
        <f>TRIM(IF(TRIM(INDEX('Member Census'!$B$23:$BC$1401,MATCH($A613,'Member Census'!$A$23:$A$1401,FALSE),MATCH(O$1,'Member Census'!$B$22:$BC$22,FALSE)))="",IF(AND(TRIM($E613)&lt;&gt;"",$D613&gt;1),O612,""),INDEX('Member Census'!$B$23:$BC$1401,MATCH($A613,'Member Census'!$A$23:$A$1401,FALSE),MATCH(O$1,'Member Census'!$B$22:$BC$22,FALSE))))</f>
        <v/>
      </c>
      <c r="P613" s="7" t="str">
        <f>TRIM(IF(TRIM(INDEX('Member Census'!$B$23:$BC$1401,MATCH($A613,'Member Census'!$A$23:$A$1401,FALSE),MATCH(P$1,'Member Census'!$B$22:$BC$22,FALSE)))="",IF(AND(TRIM($E613)&lt;&gt;"",$D613&gt;1),P612,""),INDEX('Member Census'!$B$23:$BC$1401,MATCH($A613,'Member Census'!$A$23:$A$1401,FALSE),MATCH(P$1,'Member Census'!$B$22:$BC$22,FALSE))))</f>
        <v/>
      </c>
      <c r="Q613" s="7"/>
    </row>
    <row r="614" spans="1:17" x14ac:dyDescent="0.3">
      <c r="A614" s="1">
        <f t="shared" si="37"/>
        <v>607</v>
      </c>
      <c r="B614" s="3"/>
      <c r="C614" s="7" t="str">
        <f t="shared" si="38"/>
        <v/>
      </c>
      <c r="D614" s="7" t="str">
        <f t="shared" si="36"/>
        <v/>
      </c>
      <c r="E614" s="9" t="str">
        <f>IF(TRIM(INDEX('Member Census'!$B$23:$BC$1401,MATCH($A614,'Member Census'!$A$23:$A$1401,FALSE),MATCH(E$1,'Member Census'!$B$22:$BC$22,FALSE)))="","",VLOOKUP(INDEX('Member Census'!$B$23:$BC$1401,MATCH($A614,'Member Census'!$A$23:$A$1401,FALSE),MATCH(E$1,'Member Census'!$B$22:$BC$22,FALSE)),Key!$A$2:$B$27,2,FALSE))</f>
        <v/>
      </c>
      <c r="F614" s="10" t="str">
        <f>IF(TRIM(INDEX('Member Census'!$B$23:$BC$1401,MATCH($A614,'Member Census'!$A$23:$A$1401,FALSE),MATCH(F$1,'Member Census'!$B$22:$BC$22,FALSE)))="","",TEXT(TRIM(INDEX('Member Census'!$B$23:$BC$1401,MATCH($A614,'Member Census'!$A$23:$A$1401,FALSE),MATCH(F$1,'Member Census'!$B$22:$BC$22,FALSE))),"mmddyyyy"))</f>
        <v/>
      </c>
      <c r="G614" s="7" t="str">
        <f>IF(TRIM($E614)&lt;&gt;"",IF($D614=1,IFERROR(VLOOKUP(INDEX('Member Census'!$B$23:$BC$1401,MATCH($A614,'Member Census'!$A$23:$A$1401,FALSE),MATCH(G$1,'Member Census'!$B$22:$BC$22,FALSE)),Key!$C$2:$F$29,4,FALSE),""),G613),"")</f>
        <v/>
      </c>
      <c r="H614" s="7" t="str">
        <f>IF(TRIM($E614)&lt;&gt;"",IF($D614=1,IF(TRIM(INDEX('Member Census'!$B$23:$BC$1401,MATCH($A614,'Member Census'!$A$23:$A$1401,FALSE),MATCH(H$1,'Member Census'!$B$22:$BC$22,FALSE)))="",$G614,IFERROR(VLOOKUP(INDEX('Member Census'!$B$23:$BC$1401,MATCH($A614,'Member Census'!$A$23:$A$1401,FALSE),MATCH(H$1,'Member Census'!$B$22:$BC$22,FALSE)),Key!$D$2:$F$29,3,FALSE),"")),H613),"")</f>
        <v/>
      </c>
      <c r="I614" s="7" t="str">
        <f>IF(TRIM(INDEX('Member Census'!$B$23:$BC$1401,MATCH($A614,'Member Census'!$A$23:$A$1401,FALSE),MATCH(I$1,'Member Census'!$B$22:$BC$22,FALSE)))="","",INDEX('Member Census'!$B$23:$BC$1401,MATCH($A614,'Member Census'!$A$23:$A$1401,FALSE),MATCH(I$1,'Member Census'!$B$22:$BC$22,FALSE)))</f>
        <v/>
      </c>
      <c r="J614" s="7"/>
      <c r="K614" s="7" t="str">
        <f>LEFT(TRIM(IF(TRIM(INDEX('Member Census'!$B$23:$BC$1401,MATCH($A614,'Member Census'!$A$23:$A$1401,FALSE),MATCH(K$1,'Member Census'!$B$22:$BC$22,FALSE)))="",IF(AND(TRIM($E614)&lt;&gt;"",$D614&gt;1),K613,""),INDEX('Member Census'!$B$23:$BC$1401,MATCH($A614,'Member Census'!$A$23:$A$1401,FALSE),MATCH(K$1,'Member Census'!$B$22:$BC$22,FALSE)))),5)</f>
        <v/>
      </c>
      <c r="L614" s="7" t="str">
        <f t="shared" si="39"/>
        <v/>
      </c>
      <c r="M614" s="7" t="str">
        <f>IF(TRIM($E614)&lt;&gt;"",TRIM(IF(TRIM(INDEX('Member Census'!$B$23:$BC$1401,MATCH($A614,'Member Census'!$A$23:$A$1401,FALSE),MATCH(M$1,'Member Census'!$B$22:$BC$22,FALSE)))="",IF(AND(TRIM($E614)&lt;&gt;"",$D614&gt;1),M613,"N"),INDEX('Member Census'!$B$23:$BC$1401,MATCH($A614,'Member Census'!$A$23:$A$1401,FALSE),MATCH(M$1,'Member Census'!$B$22:$BC$22,FALSE)))),"")</f>
        <v/>
      </c>
      <c r="N614" s="7"/>
      <c r="O614" s="7" t="str">
        <f>TRIM(IF(TRIM(INDEX('Member Census'!$B$23:$BC$1401,MATCH($A614,'Member Census'!$A$23:$A$1401,FALSE),MATCH(O$1,'Member Census'!$B$22:$BC$22,FALSE)))="",IF(AND(TRIM($E614)&lt;&gt;"",$D614&gt;1),O613,""),INDEX('Member Census'!$B$23:$BC$1401,MATCH($A614,'Member Census'!$A$23:$A$1401,FALSE),MATCH(O$1,'Member Census'!$B$22:$BC$22,FALSE))))</f>
        <v/>
      </c>
      <c r="P614" s="7" t="str">
        <f>TRIM(IF(TRIM(INDEX('Member Census'!$B$23:$BC$1401,MATCH($A614,'Member Census'!$A$23:$A$1401,FALSE),MATCH(P$1,'Member Census'!$B$22:$BC$22,FALSE)))="",IF(AND(TRIM($E614)&lt;&gt;"",$D614&gt;1),P613,""),INDEX('Member Census'!$B$23:$BC$1401,MATCH($A614,'Member Census'!$A$23:$A$1401,FALSE),MATCH(P$1,'Member Census'!$B$22:$BC$22,FALSE))))</f>
        <v/>
      </c>
      <c r="Q614" s="7"/>
    </row>
    <row r="615" spans="1:17" x14ac:dyDescent="0.3">
      <c r="A615" s="1">
        <f t="shared" si="37"/>
        <v>608</v>
      </c>
      <c r="B615" s="3"/>
      <c r="C615" s="7" t="str">
        <f t="shared" si="38"/>
        <v/>
      </c>
      <c r="D615" s="7" t="str">
        <f t="shared" si="36"/>
        <v/>
      </c>
      <c r="E615" s="9" t="str">
        <f>IF(TRIM(INDEX('Member Census'!$B$23:$BC$1401,MATCH($A615,'Member Census'!$A$23:$A$1401,FALSE),MATCH(E$1,'Member Census'!$B$22:$BC$22,FALSE)))="","",VLOOKUP(INDEX('Member Census'!$B$23:$BC$1401,MATCH($A615,'Member Census'!$A$23:$A$1401,FALSE),MATCH(E$1,'Member Census'!$B$22:$BC$22,FALSE)),Key!$A$2:$B$27,2,FALSE))</f>
        <v/>
      </c>
      <c r="F615" s="10" t="str">
        <f>IF(TRIM(INDEX('Member Census'!$B$23:$BC$1401,MATCH($A615,'Member Census'!$A$23:$A$1401,FALSE),MATCH(F$1,'Member Census'!$B$22:$BC$22,FALSE)))="","",TEXT(TRIM(INDEX('Member Census'!$B$23:$BC$1401,MATCH($A615,'Member Census'!$A$23:$A$1401,FALSE),MATCH(F$1,'Member Census'!$B$22:$BC$22,FALSE))),"mmddyyyy"))</f>
        <v/>
      </c>
      <c r="G615" s="7" t="str">
        <f>IF(TRIM($E615)&lt;&gt;"",IF($D615=1,IFERROR(VLOOKUP(INDEX('Member Census'!$B$23:$BC$1401,MATCH($A615,'Member Census'!$A$23:$A$1401,FALSE),MATCH(G$1,'Member Census'!$B$22:$BC$22,FALSE)),Key!$C$2:$F$29,4,FALSE),""),G614),"")</f>
        <v/>
      </c>
      <c r="H615" s="7" t="str">
        <f>IF(TRIM($E615)&lt;&gt;"",IF($D615=1,IF(TRIM(INDEX('Member Census'!$B$23:$BC$1401,MATCH($A615,'Member Census'!$A$23:$A$1401,FALSE),MATCH(H$1,'Member Census'!$B$22:$BC$22,FALSE)))="",$G615,IFERROR(VLOOKUP(INDEX('Member Census'!$B$23:$BC$1401,MATCH($A615,'Member Census'!$A$23:$A$1401,FALSE),MATCH(H$1,'Member Census'!$B$22:$BC$22,FALSE)),Key!$D$2:$F$29,3,FALSE),"")),H614),"")</f>
        <v/>
      </c>
      <c r="I615" s="7" t="str">
        <f>IF(TRIM(INDEX('Member Census'!$B$23:$BC$1401,MATCH($A615,'Member Census'!$A$23:$A$1401,FALSE),MATCH(I$1,'Member Census'!$B$22:$BC$22,FALSE)))="","",INDEX('Member Census'!$B$23:$BC$1401,MATCH($A615,'Member Census'!$A$23:$A$1401,FALSE),MATCH(I$1,'Member Census'!$B$22:$BC$22,FALSE)))</f>
        <v/>
      </c>
      <c r="J615" s="7"/>
      <c r="K615" s="7" t="str">
        <f>LEFT(TRIM(IF(TRIM(INDEX('Member Census'!$B$23:$BC$1401,MATCH($A615,'Member Census'!$A$23:$A$1401,FALSE),MATCH(K$1,'Member Census'!$B$22:$BC$22,FALSE)))="",IF(AND(TRIM($E615)&lt;&gt;"",$D615&gt;1),K614,""),INDEX('Member Census'!$B$23:$BC$1401,MATCH($A615,'Member Census'!$A$23:$A$1401,FALSE),MATCH(K$1,'Member Census'!$B$22:$BC$22,FALSE)))),5)</f>
        <v/>
      </c>
      <c r="L615" s="7" t="str">
        <f t="shared" si="39"/>
        <v/>
      </c>
      <c r="M615" s="7" t="str">
        <f>IF(TRIM($E615)&lt;&gt;"",TRIM(IF(TRIM(INDEX('Member Census'!$B$23:$BC$1401,MATCH($A615,'Member Census'!$A$23:$A$1401,FALSE),MATCH(M$1,'Member Census'!$B$22:$BC$22,FALSE)))="",IF(AND(TRIM($E615)&lt;&gt;"",$D615&gt;1),M614,"N"),INDEX('Member Census'!$B$23:$BC$1401,MATCH($A615,'Member Census'!$A$23:$A$1401,FALSE),MATCH(M$1,'Member Census'!$B$22:$BC$22,FALSE)))),"")</f>
        <v/>
      </c>
      <c r="N615" s="7"/>
      <c r="O615" s="7" t="str">
        <f>TRIM(IF(TRIM(INDEX('Member Census'!$B$23:$BC$1401,MATCH($A615,'Member Census'!$A$23:$A$1401,FALSE),MATCH(O$1,'Member Census'!$B$22:$BC$22,FALSE)))="",IF(AND(TRIM($E615)&lt;&gt;"",$D615&gt;1),O614,""),INDEX('Member Census'!$B$23:$BC$1401,MATCH($A615,'Member Census'!$A$23:$A$1401,FALSE),MATCH(O$1,'Member Census'!$B$22:$BC$22,FALSE))))</f>
        <v/>
      </c>
      <c r="P615" s="7" t="str">
        <f>TRIM(IF(TRIM(INDEX('Member Census'!$B$23:$BC$1401,MATCH($A615,'Member Census'!$A$23:$A$1401,FALSE),MATCH(P$1,'Member Census'!$B$22:$BC$22,FALSE)))="",IF(AND(TRIM($E615)&lt;&gt;"",$D615&gt;1),P614,""),INDEX('Member Census'!$B$23:$BC$1401,MATCH($A615,'Member Census'!$A$23:$A$1401,FALSE),MATCH(P$1,'Member Census'!$B$22:$BC$22,FALSE))))</f>
        <v/>
      </c>
      <c r="Q615" s="7"/>
    </row>
    <row r="616" spans="1:17" x14ac:dyDescent="0.3">
      <c r="A616" s="1">
        <f t="shared" si="37"/>
        <v>609</v>
      </c>
      <c r="B616" s="3"/>
      <c r="C616" s="7" t="str">
        <f t="shared" si="38"/>
        <v/>
      </c>
      <c r="D616" s="7" t="str">
        <f t="shared" si="36"/>
        <v/>
      </c>
      <c r="E616" s="9" t="str">
        <f>IF(TRIM(INDEX('Member Census'!$B$23:$BC$1401,MATCH($A616,'Member Census'!$A$23:$A$1401,FALSE),MATCH(E$1,'Member Census'!$B$22:$BC$22,FALSE)))="","",VLOOKUP(INDEX('Member Census'!$B$23:$BC$1401,MATCH($A616,'Member Census'!$A$23:$A$1401,FALSE),MATCH(E$1,'Member Census'!$B$22:$BC$22,FALSE)),Key!$A$2:$B$27,2,FALSE))</f>
        <v/>
      </c>
      <c r="F616" s="10" t="str">
        <f>IF(TRIM(INDEX('Member Census'!$B$23:$BC$1401,MATCH($A616,'Member Census'!$A$23:$A$1401,FALSE),MATCH(F$1,'Member Census'!$B$22:$BC$22,FALSE)))="","",TEXT(TRIM(INDEX('Member Census'!$B$23:$BC$1401,MATCH($A616,'Member Census'!$A$23:$A$1401,FALSE),MATCH(F$1,'Member Census'!$B$22:$BC$22,FALSE))),"mmddyyyy"))</f>
        <v/>
      </c>
      <c r="G616" s="7" t="str">
        <f>IF(TRIM($E616)&lt;&gt;"",IF($D616=1,IFERROR(VLOOKUP(INDEX('Member Census'!$B$23:$BC$1401,MATCH($A616,'Member Census'!$A$23:$A$1401,FALSE),MATCH(G$1,'Member Census'!$B$22:$BC$22,FALSE)),Key!$C$2:$F$29,4,FALSE),""),G615),"")</f>
        <v/>
      </c>
      <c r="H616" s="7" t="str">
        <f>IF(TRIM($E616)&lt;&gt;"",IF($D616=1,IF(TRIM(INDEX('Member Census'!$B$23:$BC$1401,MATCH($A616,'Member Census'!$A$23:$A$1401,FALSE),MATCH(H$1,'Member Census'!$B$22:$BC$22,FALSE)))="",$G616,IFERROR(VLOOKUP(INDEX('Member Census'!$B$23:$BC$1401,MATCH($A616,'Member Census'!$A$23:$A$1401,FALSE),MATCH(H$1,'Member Census'!$B$22:$BC$22,FALSE)),Key!$D$2:$F$29,3,FALSE),"")),H615),"")</f>
        <v/>
      </c>
      <c r="I616" s="7" t="str">
        <f>IF(TRIM(INDEX('Member Census'!$B$23:$BC$1401,MATCH($A616,'Member Census'!$A$23:$A$1401,FALSE),MATCH(I$1,'Member Census'!$B$22:$BC$22,FALSE)))="","",INDEX('Member Census'!$B$23:$BC$1401,MATCH($A616,'Member Census'!$A$23:$A$1401,FALSE),MATCH(I$1,'Member Census'!$B$22:$BC$22,FALSE)))</f>
        <v/>
      </c>
      <c r="J616" s="7"/>
      <c r="K616" s="7" t="str">
        <f>LEFT(TRIM(IF(TRIM(INDEX('Member Census'!$B$23:$BC$1401,MATCH($A616,'Member Census'!$A$23:$A$1401,FALSE),MATCH(K$1,'Member Census'!$B$22:$BC$22,FALSE)))="",IF(AND(TRIM($E616)&lt;&gt;"",$D616&gt;1),K615,""),INDEX('Member Census'!$B$23:$BC$1401,MATCH($A616,'Member Census'!$A$23:$A$1401,FALSE),MATCH(K$1,'Member Census'!$B$22:$BC$22,FALSE)))),5)</f>
        <v/>
      </c>
      <c r="L616" s="7" t="str">
        <f t="shared" si="39"/>
        <v/>
      </c>
      <c r="M616" s="7" t="str">
        <f>IF(TRIM($E616)&lt;&gt;"",TRIM(IF(TRIM(INDEX('Member Census'!$B$23:$BC$1401,MATCH($A616,'Member Census'!$A$23:$A$1401,FALSE),MATCH(M$1,'Member Census'!$B$22:$BC$22,FALSE)))="",IF(AND(TRIM($E616)&lt;&gt;"",$D616&gt;1),M615,"N"),INDEX('Member Census'!$B$23:$BC$1401,MATCH($A616,'Member Census'!$A$23:$A$1401,FALSE),MATCH(M$1,'Member Census'!$B$22:$BC$22,FALSE)))),"")</f>
        <v/>
      </c>
      <c r="N616" s="7"/>
      <c r="O616" s="7" t="str">
        <f>TRIM(IF(TRIM(INDEX('Member Census'!$B$23:$BC$1401,MATCH($A616,'Member Census'!$A$23:$A$1401,FALSE),MATCH(O$1,'Member Census'!$B$22:$BC$22,FALSE)))="",IF(AND(TRIM($E616)&lt;&gt;"",$D616&gt;1),O615,""),INDEX('Member Census'!$B$23:$BC$1401,MATCH($A616,'Member Census'!$A$23:$A$1401,FALSE),MATCH(O$1,'Member Census'!$B$22:$BC$22,FALSE))))</f>
        <v/>
      </c>
      <c r="P616" s="7" t="str">
        <f>TRIM(IF(TRIM(INDEX('Member Census'!$B$23:$BC$1401,MATCH($A616,'Member Census'!$A$23:$A$1401,FALSE),MATCH(P$1,'Member Census'!$B$22:$BC$22,FALSE)))="",IF(AND(TRIM($E616)&lt;&gt;"",$D616&gt;1),P615,""),INDEX('Member Census'!$B$23:$BC$1401,MATCH($A616,'Member Census'!$A$23:$A$1401,FALSE),MATCH(P$1,'Member Census'!$B$22:$BC$22,FALSE))))</f>
        <v/>
      </c>
      <c r="Q616" s="7"/>
    </row>
    <row r="617" spans="1:17" x14ac:dyDescent="0.3">
      <c r="A617" s="1">
        <f t="shared" si="37"/>
        <v>610</v>
      </c>
      <c r="B617" s="3"/>
      <c r="C617" s="7" t="str">
        <f t="shared" si="38"/>
        <v/>
      </c>
      <c r="D617" s="7" t="str">
        <f t="shared" si="36"/>
        <v/>
      </c>
      <c r="E617" s="9" t="str">
        <f>IF(TRIM(INDEX('Member Census'!$B$23:$BC$1401,MATCH($A617,'Member Census'!$A$23:$A$1401,FALSE),MATCH(E$1,'Member Census'!$B$22:$BC$22,FALSE)))="","",VLOOKUP(INDEX('Member Census'!$B$23:$BC$1401,MATCH($A617,'Member Census'!$A$23:$A$1401,FALSE),MATCH(E$1,'Member Census'!$B$22:$BC$22,FALSE)),Key!$A$2:$B$27,2,FALSE))</f>
        <v/>
      </c>
      <c r="F617" s="10" t="str">
        <f>IF(TRIM(INDEX('Member Census'!$B$23:$BC$1401,MATCH($A617,'Member Census'!$A$23:$A$1401,FALSE),MATCH(F$1,'Member Census'!$B$22:$BC$22,FALSE)))="","",TEXT(TRIM(INDEX('Member Census'!$B$23:$BC$1401,MATCH($A617,'Member Census'!$A$23:$A$1401,FALSE),MATCH(F$1,'Member Census'!$B$22:$BC$22,FALSE))),"mmddyyyy"))</f>
        <v/>
      </c>
      <c r="G617" s="7" t="str">
        <f>IF(TRIM($E617)&lt;&gt;"",IF($D617=1,IFERROR(VLOOKUP(INDEX('Member Census'!$B$23:$BC$1401,MATCH($A617,'Member Census'!$A$23:$A$1401,FALSE),MATCH(G$1,'Member Census'!$B$22:$BC$22,FALSE)),Key!$C$2:$F$29,4,FALSE),""),G616),"")</f>
        <v/>
      </c>
      <c r="H617" s="7" t="str">
        <f>IF(TRIM($E617)&lt;&gt;"",IF($D617=1,IF(TRIM(INDEX('Member Census'!$B$23:$BC$1401,MATCH($A617,'Member Census'!$A$23:$A$1401,FALSE),MATCH(H$1,'Member Census'!$B$22:$BC$22,FALSE)))="",$G617,IFERROR(VLOOKUP(INDEX('Member Census'!$B$23:$BC$1401,MATCH($A617,'Member Census'!$A$23:$A$1401,FALSE),MATCH(H$1,'Member Census'!$B$22:$BC$22,FALSE)),Key!$D$2:$F$29,3,FALSE),"")),H616),"")</f>
        <v/>
      </c>
      <c r="I617" s="7" t="str">
        <f>IF(TRIM(INDEX('Member Census'!$B$23:$BC$1401,MATCH($A617,'Member Census'!$A$23:$A$1401,FALSE),MATCH(I$1,'Member Census'!$B$22:$BC$22,FALSE)))="","",INDEX('Member Census'!$B$23:$BC$1401,MATCH($A617,'Member Census'!$A$23:$A$1401,FALSE),MATCH(I$1,'Member Census'!$B$22:$BC$22,FALSE)))</f>
        <v/>
      </c>
      <c r="J617" s="7"/>
      <c r="K617" s="7" t="str">
        <f>LEFT(TRIM(IF(TRIM(INDEX('Member Census'!$B$23:$BC$1401,MATCH($A617,'Member Census'!$A$23:$A$1401,FALSE),MATCH(K$1,'Member Census'!$B$22:$BC$22,FALSE)))="",IF(AND(TRIM($E617)&lt;&gt;"",$D617&gt;1),K616,""),INDEX('Member Census'!$B$23:$BC$1401,MATCH($A617,'Member Census'!$A$23:$A$1401,FALSE),MATCH(K$1,'Member Census'!$B$22:$BC$22,FALSE)))),5)</f>
        <v/>
      </c>
      <c r="L617" s="7" t="str">
        <f t="shared" si="39"/>
        <v/>
      </c>
      <c r="M617" s="7" t="str">
        <f>IF(TRIM($E617)&lt;&gt;"",TRIM(IF(TRIM(INDEX('Member Census'!$B$23:$BC$1401,MATCH($A617,'Member Census'!$A$23:$A$1401,FALSE),MATCH(M$1,'Member Census'!$B$22:$BC$22,FALSE)))="",IF(AND(TRIM($E617)&lt;&gt;"",$D617&gt;1),M616,"N"),INDEX('Member Census'!$B$23:$BC$1401,MATCH($A617,'Member Census'!$A$23:$A$1401,FALSE),MATCH(M$1,'Member Census'!$B$22:$BC$22,FALSE)))),"")</f>
        <v/>
      </c>
      <c r="N617" s="7"/>
      <c r="O617" s="7" t="str">
        <f>TRIM(IF(TRIM(INDEX('Member Census'!$B$23:$BC$1401,MATCH($A617,'Member Census'!$A$23:$A$1401,FALSE),MATCH(O$1,'Member Census'!$B$22:$BC$22,FALSE)))="",IF(AND(TRIM($E617)&lt;&gt;"",$D617&gt;1),O616,""),INDEX('Member Census'!$B$23:$BC$1401,MATCH($A617,'Member Census'!$A$23:$A$1401,FALSE),MATCH(O$1,'Member Census'!$B$22:$BC$22,FALSE))))</f>
        <v/>
      </c>
      <c r="P617" s="7" t="str">
        <f>TRIM(IF(TRIM(INDEX('Member Census'!$B$23:$BC$1401,MATCH($A617,'Member Census'!$A$23:$A$1401,FALSE),MATCH(P$1,'Member Census'!$B$22:$BC$22,FALSE)))="",IF(AND(TRIM($E617)&lt;&gt;"",$D617&gt;1),P616,""),INDEX('Member Census'!$B$23:$BC$1401,MATCH($A617,'Member Census'!$A$23:$A$1401,FALSE),MATCH(P$1,'Member Census'!$B$22:$BC$22,FALSE))))</f>
        <v/>
      </c>
      <c r="Q617" s="7"/>
    </row>
    <row r="618" spans="1:17" x14ac:dyDescent="0.3">
      <c r="A618" s="1">
        <f t="shared" si="37"/>
        <v>611</v>
      </c>
      <c r="B618" s="3"/>
      <c r="C618" s="7" t="str">
        <f t="shared" si="38"/>
        <v/>
      </c>
      <c r="D618" s="7" t="str">
        <f t="shared" si="36"/>
        <v/>
      </c>
      <c r="E618" s="9" t="str">
        <f>IF(TRIM(INDEX('Member Census'!$B$23:$BC$1401,MATCH($A618,'Member Census'!$A$23:$A$1401,FALSE),MATCH(E$1,'Member Census'!$B$22:$BC$22,FALSE)))="","",VLOOKUP(INDEX('Member Census'!$B$23:$BC$1401,MATCH($A618,'Member Census'!$A$23:$A$1401,FALSE),MATCH(E$1,'Member Census'!$B$22:$BC$22,FALSE)),Key!$A$2:$B$27,2,FALSE))</f>
        <v/>
      </c>
      <c r="F618" s="10" t="str">
        <f>IF(TRIM(INDEX('Member Census'!$B$23:$BC$1401,MATCH($A618,'Member Census'!$A$23:$A$1401,FALSE),MATCH(F$1,'Member Census'!$B$22:$BC$22,FALSE)))="","",TEXT(TRIM(INDEX('Member Census'!$B$23:$BC$1401,MATCH($A618,'Member Census'!$A$23:$A$1401,FALSE),MATCH(F$1,'Member Census'!$B$22:$BC$22,FALSE))),"mmddyyyy"))</f>
        <v/>
      </c>
      <c r="G618" s="7" t="str">
        <f>IF(TRIM($E618)&lt;&gt;"",IF($D618=1,IFERROR(VLOOKUP(INDEX('Member Census'!$B$23:$BC$1401,MATCH($A618,'Member Census'!$A$23:$A$1401,FALSE),MATCH(G$1,'Member Census'!$B$22:$BC$22,FALSE)),Key!$C$2:$F$29,4,FALSE),""),G617),"")</f>
        <v/>
      </c>
      <c r="H618" s="7" t="str">
        <f>IF(TRIM($E618)&lt;&gt;"",IF($D618=1,IF(TRIM(INDEX('Member Census'!$B$23:$BC$1401,MATCH($A618,'Member Census'!$A$23:$A$1401,FALSE),MATCH(H$1,'Member Census'!$B$22:$BC$22,FALSE)))="",$G618,IFERROR(VLOOKUP(INDEX('Member Census'!$B$23:$BC$1401,MATCH($A618,'Member Census'!$A$23:$A$1401,FALSE),MATCH(H$1,'Member Census'!$B$22:$BC$22,FALSE)),Key!$D$2:$F$29,3,FALSE),"")),H617),"")</f>
        <v/>
      </c>
      <c r="I618" s="7" t="str">
        <f>IF(TRIM(INDEX('Member Census'!$B$23:$BC$1401,MATCH($A618,'Member Census'!$A$23:$A$1401,FALSE),MATCH(I$1,'Member Census'!$B$22:$BC$22,FALSE)))="","",INDEX('Member Census'!$B$23:$BC$1401,MATCH($A618,'Member Census'!$A$23:$A$1401,FALSE),MATCH(I$1,'Member Census'!$B$22:$BC$22,FALSE)))</f>
        <v/>
      </c>
      <c r="J618" s="7"/>
      <c r="K618" s="7" t="str">
        <f>LEFT(TRIM(IF(TRIM(INDEX('Member Census'!$B$23:$BC$1401,MATCH($A618,'Member Census'!$A$23:$A$1401,FALSE),MATCH(K$1,'Member Census'!$B$22:$BC$22,FALSE)))="",IF(AND(TRIM($E618)&lt;&gt;"",$D618&gt;1),K617,""),INDEX('Member Census'!$B$23:$BC$1401,MATCH($A618,'Member Census'!$A$23:$A$1401,FALSE),MATCH(K$1,'Member Census'!$B$22:$BC$22,FALSE)))),5)</f>
        <v/>
      </c>
      <c r="L618" s="7" t="str">
        <f t="shared" si="39"/>
        <v/>
      </c>
      <c r="M618" s="7" t="str">
        <f>IF(TRIM($E618)&lt;&gt;"",TRIM(IF(TRIM(INDEX('Member Census'!$B$23:$BC$1401,MATCH($A618,'Member Census'!$A$23:$A$1401,FALSE),MATCH(M$1,'Member Census'!$B$22:$BC$22,FALSE)))="",IF(AND(TRIM($E618)&lt;&gt;"",$D618&gt;1),M617,"N"),INDEX('Member Census'!$B$23:$BC$1401,MATCH($A618,'Member Census'!$A$23:$A$1401,FALSE),MATCH(M$1,'Member Census'!$B$22:$BC$22,FALSE)))),"")</f>
        <v/>
      </c>
      <c r="N618" s="7"/>
      <c r="O618" s="7" t="str">
        <f>TRIM(IF(TRIM(INDEX('Member Census'!$B$23:$BC$1401,MATCH($A618,'Member Census'!$A$23:$A$1401,FALSE),MATCH(O$1,'Member Census'!$B$22:$BC$22,FALSE)))="",IF(AND(TRIM($E618)&lt;&gt;"",$D618&gt;1),O617,""),INDEX('Member Census'!$B$23:$BC$1401,MATCH($A618,'Member Census'!$A$23:$A$1401,FALSE),MATCH(O$1,'Member Census'!$B$22:$BC$22,FALSE))))</f>
        <v/>
      </c>
      <c r="P618" s="7" t="str">
        <f>TRIM(IF(TRIM(INDEX('Member Census'!$B$23:$BC$1401,MATCH($A618,'Member Census'!$A$23:$A$1401,FALSE),MATCH(P$1,'Member Census'!$B$22:$BC$22,FALSE)))="",IF(AND(TRIM($E618)&lt;&gt;"",$D618&gt;1),P617,""),INDEX('Member Census'!$B$23:$BC$1401,MATCH($A618,'Member Census'!$A$23:$A$1401,FALSE),MATCH(P$1,'Member Census'!$B$22:$BC$22,FALSE))))</f>
        <v/>
      </c>
      <c r="Q618" s="7"/>
    </row>
    <row r="619" spans="1:17" x14ac:dyDescent="0.3">
      <c r="A619" s="1">
        <f t="shared" si="37"/>
        <v>612</v>
      </c>
      <c r="B619" s="3"/>
      <c r="C619" s="7" t="str">
        <f t="shared" si="38"/>
        <v/>
      </c>
      <c r="D619" s="7" t="str">
        <f t="shared" si="36"/>
        <v/>
      </c>
      <c r="E619" s="9" t="str">
        <f>IF(TRIM(INDEX('Member Census'!$B$23:$BC$1401,MATCH($A619,'Member Census'!$A$23:$A$1401,FALSE),MATCH(E$1,'Member Census'!$B$22:$BC$22,FALSE)))="","",VLOOKUP(INDEX('Member Census'!$B$23:$BC$1401,MATCH($A619,'Member Census'!$A$23:$A$1401,FALSE),MATCH(E$1,'Member Census'!$B$22:$BC$22,FALSE)),Key!$A$2:$B$27,2,FALSE))</f>
        <v/>
      </c>
      <c r="F619" s="10" t="str">
        <f>IF(TRIM(INDEX('Member Census'!$B$23:$BC$1401,MATCH($A619,'Member Census'!$A$23:$A$1401,FALSE),MATCH(F$1,'Member Census'!$B$22:$BC$22,FALSE)))="","",TEXT(TRIM(INDEX('Member Census'!$B$23:$BC$1401,MATCH($A619,'Member Census'!$A$23:$A$1401,FALSE),MATCH(F$1,'Member Census'!$B$22:$BC$22,FALSE))),"mmddyyyy"))</f>
        <v/>
      </c>
      <c r="G619" s="7" t="str">
        <f>IF(TRIM($E619)&lt;&gt;"",IF($D619=1,IFERROR(VLOOKUP(INDEX('Member Census'!$B$23:$BC$1401,MATCH($A619,'Member Census'!$A$23:$A$1401,FALSE),MATCH(G$1,'Member Census'!$B$22:$BC$22,FALSE)),Key!$C$2:$F$29,4,FALSE),""),G618),"")</f>
        <v/>
      </c>
      <c r="H619" s="7" t="str">
        <f>IF(TRIM($E619)&lt;&gt;"",IF($D619=1,IF(TRIM(INDEX('Member Census'!$B$23:$BC$1401,MATCH($A619,'Member Census'!$A$23:$A$1401,FALSE),MATCH(H$1,'Member Census'!$B$22:$BC$22,FALSE)))="",$G619,IFERROR(VLOOKUP(INDEX('Member Census'!$B$23:$BC$1401,MATCH($A619,'Member Census'!$A$23:$A$1401,FALSE),MATCH(H$1,'Member Census'!$B$22:$BC$22,FALSE)),Key!$D$2:$F$29,3,FALSE),"")),H618),"")</f>
        <v/>
      </c>
      <c r="I619" s="7" t="str">
        <f>IF(TRIM(INDEX('Member Census'!$B$23:$BC$1401,MATCH($A619,'Member Census'!$A$23:$A$1401,FALSE),MATCH(I$1,'Member Census'!$B$22:$BC$22,FALSE)))="","",INDEX('Member Census'!$B$23:$BC$1401,MATCH($A619,'Member Census'!$A$23:$A$1401,FALSE),MATCH(I$1,'Member Census'!$B$22:$BC$22,FALSE)))</f>
        <v/>
      </c>
      <c r="J619" s="7"/>
      <c r="K619" s="7" t="str">
        <f>LEFT(TRIM(IF(TRIM(INDEX('Member Census'!$B$23:$BC$1401,MATCH($A619,'Member Census'!$A$23:$A$1401,FALSE),MATCH(K$1,'Member Census'!$B$22:$BC$22,FALSE)))="",IF(AND(TRIM($E619)&lt;&gt;"",$D619&gt;1),K618,""),INDEX('Member Census'!$B$23:$BC$1401,MATCH($A619,'Member Census'!$A$23:$A$1401,FALSE),MATCH(K$1,'Member Census'!$B$22:$BC$22,FALSE)))),5)</f>
        <v/>
      </c>
      <c r="L619" s="7" t="str">
        <f t="shared" si="39"/>
        <v/>
      </c>
      <c r="M619" s="7" t="str">
        <f>IF(TRIM($E619)&lt;&gt;"",TRIM(IF(TRIM(INDEX('Member Census'!$B$23:$BC$1401,MATCH($A619,'Member Census'!$A$23:$A$1401,FALSE),MATCH(M$1,'Member Census'!$B$22:$BC$22,FALSE)))="",IF(AND(TRIM($E619)&lt;&gt;"",$D619&gt;1),M618,"N"),INDEX('Member Census'!$B$23:$BC$1401,MATCH($A619,'Member Census'!$A$23:$A$1401,FALSE),MATCH(M$1,'Member Census'!$B$22:$BC$22,FALSE)))),"")</f>
        <v/>
      </c>
      <c r="N619" s="7"/>
      <c r="O619" s="7" t="str">
        <f>TRIM(IF(TRIM(INDEX('Member Census'!$B$23:$BC$1401,MATCH($A619,'Member Census'!$A$23:$A$1401,FALSE),MATCH(O$1,'Member Census'!$B$22:$BC$22,FALSE)))="",IF(AND(TRIM($E619)&lt;&gt;"",$D619&gt;1),O618,""),INDEX('Member Census'!$B$23:$BC$1401,MATCH($A619,'Member Census'!$A$23:$A$1401,FALSE),MATCH(O$1,'Member Census'!$B$22:$BC$22,FALSE))))</f>
        <v/>
      </c>
      <c r="P619" s="7" t="str">
        <f>TRIM(IF(TRIM(INDEX('Member Census'!$B$23:$BC$1401,MATCH($A619,'Member Census'!$A$23:$A$1401,FALSE),MATCH(P$1,'Member Census'!$B$22:$BC$22,FALSE)))="",IF(AND(TRIM($E619)&lt;&gt;"",$D619&gt;1),P618,""),INDEX('Member Census'!$B$23:$BC$1401,MATCH($A619,'Member Census'!$A$23:$A$1401,FALSE),MATCH(P$1,'Member Census'!$B$22:$BC$22,FALSE))))</f>
        <v/>
      </c>
      <c r="Q619" s="7"/>
    </row>
    <row r="620" spans="1:17" x14ac:dyDescent="0.3">
      <c r="A620" s="1">
        <f t="shared" si="37"/>
        <v>613</v>
      </c>
      <c r="B620" s="3"/>
      <c r="C620" s="7" t="str">
        <f t="shared" si="38"/>
        <v/>
      </c>
      <c r="D620" s="7" t="str">
        <f t="shared" si="36"/>
        <v/>
      </c>
      <c r="E620" s="9" t="str">
        <f>IF(TRIM(INDEX('Member Census'!$B$23:$BC$1401,MATCH($A620,'Member Census'!$A$23:$A$1401,FALSE),MATCH(E$1,'Member Census'!$B$22:$BC$22,FALSE)))="","",VLOOKUP(INDEX('Member Census'!$B$23:$BC$1401,MATCH($A620,'Member Census'!$A$23:$A$1401,FALSE),MATCH(E$1,'Member Census'!$B$22:$BC$22,FALSE)),Key!$A$2:$B$27,2,FALSE))</f>
        <v/>
      </c>
      <c r="F620" s="10" t="str">
        <f>IF(TRIM(INDEX('Member Census'!$B$23:$BC$1401,MATCH($A620,'Member Census'!$A$23:$A$1401,FALSE),MATCH(F$1,'Member Census'!$B$22:$BC$22,FALSE)))="","",TEXT(TRIM(INDEX('Member Census'!$B$23:$BC$1401,MATCH($A620,'Member Census'!$A$23:$A$1401,FALSE),MATCH(F$1,'Member Census'!$B$22:$BC$22,FALSE))),"mmddyyyy"))</f>
        <v/>
      </c>
      <c r="G620" s="7" t="str">
        <f>IF(TRIM($E620)&lt;&gt;"",IF($D620=1,IFERROR(VLOOKUP(INDEX('Member Census'!$B$23:$BC$1401,MATCH($A620,'Member Census'!$A$23:$A$1401,FALSE),MATCH(G$1,'Member Census'!$B$22:$BC$22,FALSE)),Key!$C$2:$F$29,4,FALSE),""),G619),"")</f>
        <v/>
      </c>
      <c r="H620" s="7" t="str">
        <f>IF(TRIM($E620)&lt;&gt;"",IF($D620=1,IF(TRIM(INDEX('Member Census'!$B$23:$BC$1401,MATCH($A620,'Member Census'!$A$23:$A$1401,FALSE),MATCH(H$1,'Member Census'!$B$22:$BC$22,FALSE)))="",$G620,IFERROR(VLOOKUP(INDEX('Member Census'!$B$23:$BC$1401,MATCH($A620,'Member Census'!$A$23:$A$1401,FALSE),MATCH(H$1,'Member Census'!$B$22:$BC$22,FALSE)),Key!$D$2:$F$29,3,FALSE),"")),H619),"")</f>
        <v/>
      </c>
      <c r="I620" s="7" t="str">
        <f>IF(TRIM(INDEX('Member Census'!$B$23:$BC$1401,MATCH($A620,'Member Census'!$A$23:$A$1401,FALSE),MATCH(I$1,'Member Census'!$B$22:$BC$22,FALSE)))="","",INDEX('Member Census'!$B$23:$BC$1401,MATCH($A620,'Member Census'!$A$23:$A$1401,FALSE),MATCH(I$1,'Member Census'!$B$22:$BC$22,FALSE)))</f>
        <v/>
      </c>
      <c r="J620" s="7"/>
      <c r="K620" s="7" t="str">
        <f>LEFT(TRIM(IF(TRIM(INDEX('Member Census'!$B$23:$BC$1401,MATCH($A620,'Member Census'!$A$23:$A$1401,FALSE),MATCH(K$1,'Member Census'!$B$22:$BC$22,FALSE)))="",IF(AND(TRIM($E620)&lt;&gt;"",$D620&gt;1),K619,""),INDEX('Member Census'!$B$23:$BC$1401,MATCH($A620,'Member Census'!$A$23:$A$1401,FALSE),MATCH(K$1,'Member Census'!$B$22:$BC$22,FALSE)))),5)</f>
        <v/>
      </c>
      <c r="L620" s="7" t="str">
        <f t="shared" si="39"/>
        <v/>
      </c>
      <c r="M620" s="7" t="str">
        <f>IF(TRIM($E620)&lt;&gt;"",TRIM(IF(TRIM(INDEX('Member Census'!$B$23:$BC$1401,MATCH($A620,'Member Census'!$A$23:$A$1401,FALSE),MATCH(M$1,'Member Census'!$B$22:$BC$22,FALSE)))="",IF(AND(TRIM($E620)&lt;&gt;"",$D620&gt;1),M619,"N"),INDEX('Member Census'!$B$23:$BC$1401,MATCH($A620,'Member Census'!$A$23:$A$1401,FALSE),MATCH(M$1,'Member Census'!$B$22:$BC$22,FALSE)))),"")</f>
        <v/>
      </c>
      <c r="N620" s="7"/>
      <c r="O620" s="7" t="str">
        <f>TRIM(IF(TRIM(INDEX('Member Census'!$B$23:$BC$1401,MATCH($A620,'Member Census'!$A$23:$A$1401,FALSE),MATCH(O$1,'Member Census'!$B$22:$BC$22,FALSE)))="",IF(AND(TRIM($E620)&lt;&gt;"",$D620&gt;1),O619,""),INDEX('Member Census'!$B$23:$BC$1401,MATCH($A620,'Member Census'!$A$23:$A$1401,FALSE),MATCH(O$1,'Member Census'!$B$22:$BC$22,FALSE))))</f>
        <v/>
      </c>
      <c r="P620" s="7" t="str">
        <f>TRIM(IF(TRIM(INDEX('Member Census'!$B$23:$BC$1401,MATCH($A620,'Member Census'!$A$23:$A$1401,FALSE),MATCH(P$1,'Member Census'!$B$22:$BC$22,FALSE)))="",IF(AND(TRIM($E620)&lt;&gt;"",$D620&gt;1),P619,""),INDEX('Member Census'!$B$23:$BC$1401,MATCH($A620,'Member Census'!$A$23:$A$1401,FALSE),MATCH(P$1,'Member Census'!$B$22:$BC$22,FALSE))))</f>
        <v/>
      </c>
      <c r="Q620" s="7"/>
    </row>
    <row r="621" spans="1:17" x14ac:dyDescent="0.3">
      <c r="A621" s="1">
        <f t="shared" si="37"/>
        <v>614</v>
      </c>
      <c r="B621" s="3"/>
      <c r="C621" s="7" t="str">
        <f t="shared" si="38"/>
        <v/>
      </c>
      <c r="D621" s="7" t="str">
        <f t="shared" si="36"/>
        <v/>
      </c>
      <c r="E621" s="9" t="str">
        <f>IF(TRIM(INDEX('Member Census'!$B$23:$BC$1401,MATCH($A621,'Member Census'!$A$23:$A$1401,FALSE),MATCH(E$1,'Member Census'!$B$22:$BC$22,FALSE)))="","",VLOOKUP(INDEX('Member Census'!$B$23:$BC$1401,MATCH($A621,'Member Census'!$A$23:$A$1401,FALSE),MATCH(E$1,'Member Census'!$B$22:$BC$22,FALSE)),Key!$A$2:$B$27,2,FALSE))</f>
        <v/>
      </c>
      <c r="F621" s="10" t="str">
        <f>IF(TRIM(INDEX('Member Census'!$B$23:$BC$1401,MATCH($A621,'Member Census'!$A$23:$A$1401,FALSE),MATCH(F$1,'Member Census'!$B$22:$BC$22,FALSE)))="","",TEXT(TRIM(INDEX('Member Census'!$B$23:$BC$1401,MATCH($A621,'Member Census'!$A$23:$A$1401,FALSE),MATCH(F$1,'Member Census'!$B$22:$BC$22,FALSE))),"mmddyyyy"))</f>
        <v/>
      </c>
      <c r="G621" s="7" t="str">
        <f>IF(TRIM($E621)&lt;&gt;"",IF($D621=1,IFERROR(VLOOKUP(INDEX('Member Census'!$B$23:$BC$1401,MATCH($A621,'Member Census'!$A$23:$A$1401,FALSE),MATCH(G$1,'Member Census'!$B$22:$BC$22,FALSE)),Key!$C$2:$F$29,4,FALSE),""),G620),"")</f>
        <v/>
      </c>
      <c r="H621" s="7" t="str">
        <f>IF(TRIM($E621)&lt;&gt;"",IF($D621=1,IF(TRIM(INDEX('Member Census'!$B$23:$BC$1401,MATCH($A621,'Member Census'!$A$23:$A$1401,FALSE),MATCH(H$1,'Member Census'!$B$22:$BC$22,FALSE)))="",$G621,IFERROR(VLOOKUP(INDEX('Member Census'!$B$23:$BC$1401,MATCH($A621,'Member Census'!$A$23:$A$1401,FALSE),MATCH(H$1,'Member Census'!$B$22:$BC$22,FALSE)),Key!$D$2:$F$29,3,FALSE),"")),H620),"")</f>
        <v/>
      </c>
      <c r="I621" s="7" t="str">
        <f>IF(TRIM(INDEX('Member Census'!$B$23:$BC$1401,MATCH($A621,'Member Census'!$A$23:$A$1401,FALSE),MATCH(I$1,'Member Census'!$B$22:$BC$22,FALSE)))="","",INDEX('Member Census'!$B$23:$BC$1401,MATCH($A621,'Member Census'!$A$23:$A$1401,FALSE),MATCH(I$1,'Member Census'!$B$22:$BC$22,FALSE)))</f>
        <v/>
      </c>
      <c r="J621" s="7"/>
      <c r="K621" s="7" t="str">
        <f>LEFT(TRIM(IF(TRIM(INDEX('Member Census'!$B$23:$BC$1401,MATCH($A621,'Member Census'!$A$23:$A$1401,FALSE),MATCH(K$1,'Member Census'!$B$22:$BC$22,FALSE)))="",IF(AND(TRIM($E621)&lt;&gt;"",$D621&gt;1),K620,""),INDEX('Member Census'!$B$23:$BC$1401,MATCH($A621,'Member Census'!$A$23:$A$1401,FALSE),MATCH(K$1,'Member Census'!$B$22:$BC$22,FALSE)))),5)</f>
        <v/>
      </c>
      <c r="L621" s="7" t="str">
        <f t="shared" si="39"/>
        <v/>
      </c>
      <c r="M621" s="7" t="str">
        <f>IF(TRIM($E621)&lt;&gt;"",TRIM(IF(TRIM(INDEX('Member Census'!$B$23:$BC$1401,MATCH($A621,'Member Census'!$A$23:$A$1401,FALSE),MATCH(M$1,'Member Census'!$B$22:$BC$22,FALSE)))="",IF(AND(TRIM($E621)&lt;&gt;"",$D621&gt;1),M620,"N"),INDEX('Member Census'!$B$23:$BC$1401,MATCH($A621,'Member Census'!$A$23:$A$1401,FALSE),MATCH(M$1,'Member Census'!$B$22:$BC$22,FALSE)))),"")</f>
        <v/>
      </c>
      <c r="N621" s="7"/>
      <c r="O621" s="7" t="str">
        <f>TRIM(IF(TRIM(INDEX('Member Census'!$B$23:$BC$1401,MATCH($A621,'Member Census'!$A$23:$A$1401,FALSE),MATCH(O$1,'Member Census'!$B$22:$BC$22,FALSE)))="",IF(AND(TRIM($E621)&lt;&gt;"",$D621&gt;1),O620,""),INDEX('Member Census'!$B$23:$BC$1401,MATCH($A621,'Member Census'!$A$23:$A$1401,FALSE),MATCH(O$1,'Member Census'!$B$22:$BC$22,FALSE))))</f>
        <v/>
      </c>
      <c r="P621" s="7" t="str">
        <f>TRIM(IF(TRIM(INDEX('Member Census'!$B$23:$BC$1401,MATCH($A621,'Member Census'!$A$23:$A$1401,FALSE),MATCH(P$1,'Member Census'!$B$22:$BC$22,FALSE)))="",IF(AND(TRIM($E621)&lt;&gt;"",$D621&gt;1),P620,""),INDEX('Member Census'!$B$23:$BC$1401,MATCH($A621,'Member Census'!$A$23:$A$1401,FALSE),MATCH(P$1,'Member Census'!$B$22:$BC$22,FALSE))))</f>
        <v/>
      </c>
      <c r="Q621" s="7"/>
    </row>
    <row r="622" spans="1:17" x14ac:dyDescent="0.3">
      <c r="A622" s="1">
        <f t="shared" si="37"/>
        <v>615</v>
      </c>
      <c r="B622" s="3"/>
      <c r="C622" s="7" t="str">
        <f t="shared" si="38"/>
        <v/>
      </c>
      <c r="D622" s="7" t="str">
        <f t="shared" si="36"/>
        <v/>
      </c>
      <c r="E622" s="9" t="str">
        <f>IF(TRIM(INDEX('Member Census'!$B$23:$BC$1401,MATCH($A622,'Member Census'!$A$23:$A$1401,FALSE),MATCH(E$1,'Member Census'!$B$22:$BC$22,FALSE)))="","",VLOOKUP(INDEX('Member Census'!$B$23:$BC$1401,MATCH($A622,'Member Census'!$A$23:$A$1401,FALSE),MATCH(E$1,'Member Census'!$B$22:$BC$22,FALSE)),Key!$A$2:$B$27,2,FALSE))</f>
        <v/>
      </c>
      <c r="F622" s="10" t="str">
        <f>IF(TRIM(INDEX('Member Census'!$B$23:$BC$1401,MATCH($A622,'Member Census'!$A$23:$A$1401,FALSE),MATCH(F$1,'Member Census'!$B$22:$BC$22,FALSE)))="","",TEXT(TRIM(INDEX('Member Census'!$B$23:$BC$1401,MATCH($A622,'Member Census'!$A$23:$A$1401,FALSE),MATCH(F$1,'Member Census'!$B$22:$BC$22,FALSE))),"mmddyyyy"))</f>
        <v/>
      </c>
      <c r="G622" s="7" t="str">
        <f>IF(TRIM($E622)&lt;&gt;"",IF($D622=1,IFERROR(VLOOKUP(INDEX('Member Census'!$B$23:$BC$1401,MATCH($A622,'Member Census'!$A$23:$A$1401,FALSE),MATCH(G$1,'Member Census'!$B$22:$BC$22,FALSE)),Key!$C$2:$F$29,4,FALSE),""),G621),"")</f>
        <v/>
      </c>
      <c r="H622" s="7" t="str">
        <f>IF(TRIM($E622)&lt;&gt;"",IF($D622=1,IF(TRIM(INDEX('Member Census'!$B$23:$BC$1401,MATCH($A622,'Member Census'!$A$23:$A$1401,FALSE),MATCH(H$1,'Member Census'!$B$22:$BC$22,FALSE)))="",$G622,IFERROR(VLOOKUP(INDEX('Member Census'!$B$23:$BC$1401,MATCH($A622,'Member Census'!$A$23:$A$1401,FALSE),MATCH(H$1,'Member Census'!$B$22:$BC$22,FALSE)),Key!$D$2:$F$29,3,FALSE),"")),H621),"")</f>
        <v/>
      </c>
      <c r="I622" s="7" t="str">
        <f>IF(TRIM(INDEX('Member Census'!$B$23:$BC$1401,MATCH($A622,'Member Census'!$A$23:$A$1401,FALSE),MATCH(I$1,'Member Census'!$B$22:$BC$22,FALSE)))="","",INDEX('Member Census'!$B$23:$BC$1401,MATCH($A622,'Member Census'!$A$23:$A$1401,FALSE),MATCH(I$1,'Member Census'!$B$22:$BC$22,FALSE)))</f>
        <v/>
      </c>
      <c r="J622" s="7"/>
      <c r="K622" s="7" t="str">
        <f>LEFT(TRIM(IF(TRIM(INDEX('Member Census'!$B$23:$BC$1401,MATCH($A622,'Member Census'!$A$23:$A$1401,FALSE),MATCH(K$1,'Member Census'!$B$22:$BC$22,FALSE)))="",IF(AND(TRIM($E622)&lt;&gt;"",$D622&gt;1),K621,""),INDEX('Member Census'!$B$23:$BC$1401,MATCH($A622,'Member Census'!$A$23:$A$1401,FALSE),MATCH(K$1,'Member Census'!$B$22:$BC$22,FALSE)))),5)</f>
        <v/>
      </c>
      <c r="L622" s="7" t="str">
        <f t="shared" si="39"/>
        <v/>
      </c>
      <c r="M622" s="7" t="str">
        <f>IF(TRIM($E622)&lt;&gt;"",TRIM(IF(TRIM(INDEX('Member Census'!$B$23:$BC$1401,MATCH($A622,'Member Census'!$A$23:$A$1401,FALSE),MATCH(M$1,'Member Census'!$B$22:$BC$22,FALSE)))="",IF(AND(TRIM($E622)&lt;&gt;"",$D622&gt;1),M621,"N"),INDEX('Member Census'!$B$23:$BC$1401,MATCH($A622,'Member Census'!$A$23:$A$1401,FALSE),MATCH(M$1,'Member Census'!$B$22:$BC$22,FALSE)))),"")</f>
        <v/>
      </c>
      <c r="N622" s="7"/>
      <c r="O622" s="7" t="str">
        <f>TRIM(IF(TRIM(INDEX('Member Census'!$B$23:$BC$1401,MATCH($A622,'Member Census'!$A$23:$A$1401,FALSE),MATCH(O$1,'Member Census'!$B$22:$BC$22,FALSE)))="",IF(AND(TRIM($E622)&lt;&gt;"",$D622&gt;1),O621,""),INDEX('Member Census'!$B$23:$BC$1401,MATCH($A622,'Member Census'!$A$23:$A$1401,FALSE),MATCH(O$1,'Member Census'!$B$22:$BC$22,FALSE))))</f>
        <v/>
      </c>
      <c r="P622" s="7" t="str">
        <f>TRIM(IF(TRIM(INDEX('Member Census'!$B$23:$BC$1401,MATCH($A622,'Member Census'!$A$23:$A$1401,FALSE),MATCH(P$1,'Member Census'!$B$22:$BC$22,FALSE)))="",IF(AND(TRIM($E622)&lt;&gt;"",$D622&gt;1),P621,""),INDEX('Member Census'!$B$23:$BC$1401,MATCH($A622,'Member Census'!$A$23:$A$1401,FALSE),MATCH(P$1,'Member Census'!$B$22:$BC$22,FALSE))))</f>
        <v/>
      </c>
      <c r="Q622" s="7"/>
    </row>
    <row r="623" spans="1:17" x14ac:dyDescent="0.3">
      <c r="A623" s="1">
        <f t="shared" si="37"/>
        <v>616</v>
      </c>
      <c r="B623" s="3"/>
      <c r="C623" s="7" t="str">
        <f t="shared" si="38"/>
        <v/>
      </c>
      <c r="D623" s="7" t="str">
        <f t="shared" si="36"/>
        <v/>
      </c>
      <c r="E623" s="9" t="str">
        <f>IF(TRIM(INDEX('Member Census'!$B$23:$BC$1401,MATCH($A623,'Member Census'!$A$23:$A$1401,FALSE),MATCH(E$1,'Member Census'!$B$22:$BC$22,FALSE)))="","",VLOOKUP(INDEX('Member Census'!$B$23:$BC$1401,MATCH($A623,'Member Census'!$A$23:$A$1401,FALSE),MATCH(E$1,'Member Census'!$B$22:$BC$22,FALSE)),Key!$A$2:$B$27,2,FALSE))</f>
        <v/>
      </c>
      <c r="F623" s="10" t="str">
        <f>IF(TRIM(INDEX('Member Census'!$B$23:$BC$1401,MATCH($A623,'Member Census'!$A$23:$A$1401,FALSE),MATCH(F$1,'Member Census'!$B$22:$BC$22,FALSE)))="","",TEXT(TRIM(INDEX('Member Census'!$B$23:$BC$1401,MATCH($A623,'Member Census'!$A$23:$A$1401,FALSE),MATCH(F$1,'Member Census'!$B$22:$BC$22,FALSE))),"mmddyyyy"))</f>
        <v/>
      </c>
      <c r="G623" s="7" t="str">
        <f>IF(TRIM($E623)&lt;&gt;"",IF($D623=1,IFERROR(VLOOKUP(INDEX('Member Census'!$B$23:$BC$1401,MATCH($A623,'Member Census'!$A$23:$A$1401,FALSE),MATCH(G$1,'Member Census'!$B$22:$BC$22,FALSE)),Key!$C$2:$F$29,4,FALSE),""),G622),"")</f>
        <v/>
      </c>
      <c r="H623" s="7" t="str">
        <f>IF(TRIM($E623)&lt;&gt;"",IF($D623=1,IF(TRIM(INDEX('Member Census'!$B$23:$BC$1401,MATCH($A623,'Member Census'!$A$23:$A$1401,FALSE),MATCH(H$1,'Member Census'!$B$22:$BC$22,FALSE)))="",$G623,IFERROR(VLOOKUP(INDEX('Member Census'!$B$23:$BC$1401,MATCH($A623,'Member Census'!$A$23:$A$1401,FALSE),MATCH(H$1,'Member Census'!$B$22:$BC$22,FALSE)),Key!$D$2:$F$29,3,FALSE),"")),H622),"")</f>
        <v/>
      </c>
      <c r="I623" s="7" t="str">
        <f>IF(TRIM(INDEX('Member Census'!$B$23:$BC$1401,MATCH($A623,'Member Census'!$A$23:$A$1401,FALSE),MATCH(I$1,'Member Census'!$B$22:$BC$22,FALSE)))="","",INDEX('Member Census'!$B$23:$BC$1401,MATCH($A623,'Member Census'!$A$23:$A$1401,FALSE),MATCH(I$1,'Member Census'!$B$22:$BC$22,FALSE)))</f>
        <v/>
      </c>
      <c r="J623" s="7"/>
      <c r="K623" s="7" t="str">
        <f>LEFT(TRIM(IF(TRIM(INDEX('Member Census'!$B$23:$BC$1401,MATCH($A623,'Member Census'!$A$23:$A$1401,FALSE),MATCH(K$1,'Member Census'!$B$22:$BC$22,FALSE)))="",IF(AND(TRIM($E623)&lt;&gt;"",$D623&gt;1),K622,""),INDEX('Member Census'!$B$23:$BC$1401,MATCH($A623,'Member Census'!$A$23:$A$1401,FALSE),MATCH(K$1,'Member Census'!$B$22:$BC$22,FALSE)))),5)</f>
        <v/>
      </c>
      <c r="L623" s="7" t="str">
        <f t="shared" si="39"/>
        <v/>
      </c>
      <c r="M623" s="7" t="str">
        <f>IF(TRIM($E623)&lt;&gt;"",TRIM(IF(TRIM(INDEX('Member Census'!$B$23:$BC$1401,MATCH($A623,'Member Census'!$A$23:$A$1401,FALSE),MATCH(M$1,'Member Census'!$B$22:$BC$22,FALSE)))="",IF(AND(TRIM($E623)&lt;&gt;"",$D623&gt;1),M622,"N"),INDEX('Member Census'!$B$23:$BC$1401,MATCH($A623,'Member Census'!$A$23:$A$1401,FALSE),MATCH(M$1,'Member Census'!$B$22:$BC$22,FALSE)))),"")</f>
        <v/>
      </c>
      <c r="N623" s="7"/>
      <c r="O623" s="7" t="str">
        <f>TRIM(IF(TRIM(INDEX('Member Census'!$B$23:$BC$1401,MATCH($A623,'Member Census'!$A$23:$A$1401,FALSE),MATCH(O$1,'Member Census'!$B$22:$BC$22,FALSE)))="",IF(AND(TRIM($E623)&lt;&gt;"",$D623&gt;1),O622,""),INDEX('Member Census'!$B$23:$BC$1401,MATCH($A623,'Member Census'!$A$23:$A$1401,FALSE),MATCH(O$1,'Member Census'!$B$22:$BC$22,FALSE))))</f>
        <v/>
      </c>
      <c r="P623" s="7" t="str">
        <f>TRIM(IF(TRIM(INDEX('Member Census'!$B$23:$BC$1401,MATCH($A623,'Member Census'!$A$23:$A$1401,FALSE),MATCH(P$1,'Member Census'!$B$22:$BC$22,FALSE)))="",IF(AND(TRIM($E623)&lt;&gt;"",$D623&gt;1),P622,""),INDEX('Member Census'!$B$23:$BC$1401,MATCH($A623,'Member Census'!$A$23:$A$1401,FALSE),MATCH(P$1,'Member Census'!$B$22:$BC$22,FALSE))))</f>
        <v/>
      </c>
      <c r="Q623" s="7"/>
    </row>
    <row r="624" spans="1:17" x14ac:dyDescent="0.3">
      <c r="A624" s="1">
        <f t="shared" si="37"/>
        <v>617</v>
      </c>
      <c r="B624" s="3"/>
      <c r="C624" s="7" t="str">
        <f t="shared" si="38"/>
        <v/>
      </c>
      <c r="D624" s="7" t="str">
        <f t="shared" si="36"/>
        <v/>
      </c>
      <c r="E624" s="9" t="str">
        <f>IF(TRIM(INDEX('Member Census'!$B$23:$BC$1401,MATCH($A624,'Member Census'!$A$23:$A$1401,FALSE),MATCH(E$1,'Member Census'!$B$22:$BC$22,FALSE)))="","",VLOOKUP(INDEX('Member Census'!$B$23:$BC$1401,MATCH($A624,'Member Census'!$A$23:$A$1401,FALSE),MATCH(E$1,'Member Census'!$B$22:$BC$22,FALSE)),Key!$A$2:$B$27,2,FALSE))</f>
        <v/>
      </c>
      <c r="F624" s="10" t="str">
        <f>IF(TRIM(INDEX('Member Census'!$B$23:$BC$1401,MATCH($A624,'Member Census'!$A$23:$A$1401,FALSE),MATCH(F$1,'Member Census'!$B$22:$BC$22,FALSE)))="","",TEXT(TRIM(INDEX('Member Census'!$B$23:$BC$1401,MATCH($A624,'Member Census'!$A$23:$A$1401,FALSE),MATCH(F$1,'Member Census'!$B$22:$BC$22,FALSE))),"mmddyyyy"))</f>
        <v/>
      </c>
      <c r="G624" s="7" t="str">
        <f>IF(TRIM($E624)&lt;&gt;"",IF($D624=1,IFERROR(VLOOKUP(INDEX('Member Census'!$B$23:$BC$1401,MATCH($A624,'Member Census'!$A$23:$A$1401,FALSE),MATCH(G$1,'Member Census'!$B$22:$BC$22,FALSE)),Key!$C$2:$F$29,4,FALSE),""),G623),"")</f>
        <v/>
      </c>
      <c r="H624" s="7" t="str">
        <f>IF(TRIM($E624)&lt;&gt;"",IF($D624=1,IF(TRIM(INDEX('Member Census'!$B$23:$BC$1401,MATCH($A624,'Member Census'!$A$23:$A$1401,FALSE),MATCH(H$1,'Member Census'!$B$22:$BC$22,FALSE)))="",$G624,IFERROR(VLOOKUP(INDEX('Member Census'!$B$23:$BC$1401,MATCH($A624,'Member Census'!$A$23:$A$1401,FALSE),MATCH(H$1,'Member Census'!$B$22:$BC$22,FALSE)),Key!$D$2:$F$29,3,FALSE),"")),H623),"")</f>
        <v/>
      </c>
      <c r="I624" s="7" t="str">
        <f>IF(TRIM(INDEX('Member Census'!$B$23:$BC$1401,MATCH($A624,'Member Census'!$A$23:$A$1401,FALSE),MATCH(I$1,'Member Census'!$B$22:$BC$22,FALSE)))="","",INDEX('Member Census'!$B$23:$BC$1401,MATCH($A624,'Member Census'!$A$23:$A$1401,FALSE),MATCH(I$1,'Member Census'!$B$22:$BC$22,FALSE)))</f>
        <v/>
      </c>
      <c r="J624" s="7"/>
      <c r="K624" s="7" t="str">
        <f>LEFT(TRIM(IF(TRIM(INDEX('Member Census'!$B$23:$BC$1401,MATCH($A624,'Member Census'!$A$23:$A$1401,FALSE),MATCH(K$1,'Member Census'!$B$22:$BC$22,FALSE)))="",IF(AND(TRIM($E624)&lt;&gt;"",$D624&gt;1),K623,""),INDEX('Member Census'!$B$23:$BC$1401,MATCH($A624,'Member Census'!$A$23:$A$1401,FALSE),MATCH(K$1,'Member Census'!$B$22:$BC$22,FALSE)))),5)</f>
        <v/>
      </c>
      <c r="L624" s="7" t="str">
        <f t="shared" si="39"/>
        <v/>
      </c>
      <c r="M624" s="7" t="str">
        <f>IF(TRIM($E624)&lt;&gt;"",TRIM(IF(TRIM(INDEX('Member Census'!$B$23:$BC$1401,MATCH($A624,'Member Census'!$A$23:$A$1401,FALSE),MATCH(M$1,'Member Census'!$B$22:$BC$22,FALSE)))="",IF(AND(TRIM($E624)&lt;&gt;"",$D624&gt;1),M623,"N"),INDEX('Member Census'!$B$23:$BC$1401,MATCH($A624,'Member Census'!$A$23:$A$1401,FALSE),MATCH(M$1,'Member Census'!$B$22:$BC$22,FALSE)))),"")</f>
        <v/>
      </c>
      <c r="N624" s="7"/>
      <c r="O624" s="7" t="str">
        <f>TRIM(IF(TRIM(INDEX('Member Census'!$B$23:$BC$1401,MATCH($A624,'Member Census'!$A$23:$A$1401,FALSE),MATCH(O$1,'Member Census'!$B$22:$BC$22,FALSE)))="",IF(AND(TRIM($E624)&lt;&gt;"",$D624&gt;1),O623,""),INDEX('Member Census'!$B$23:$BC$1401,MATCH($A624,'Member Census'!$A$23:$A$1401,FALSE),MATCH(O$1,'Member Census'!$B$22:$BC$22,FALSE))))</f>
        <v/>
      </c>
      <c r="P624" s="7" t="str">
        <f>TRIM(IF(TRIM(INDEX('Member Census'!$B$23:$BC$1401,MATCH($A624,'Member Census'!$A$23:$A$1401,FALSE),MATCH(P$1,'Member Census'!$B$22:$BC$22,FALSE)))="",IF(AND(TRIM($E624)&lt;&gt;"",$D624&gt;1),P623,""),INDEX('Member Census'!$B$23:$BC$1401,MATCH($A624,'Member Census'!$A$23:$A$1401,FALSE),MATCH(P$1,'Member Census'!$B$22:$BC$22,FALSE))))</f>
        <v/>
      </c>
      <c r="Q624" s="7"/>
    </row>
    <row r="625" spans="1:17" x14ac:dyDescent="0.3">
      <c r="A625" s="1">
        <f t="shared" si="37"/>
        <v>618</v>
      </c>
      <c r="B625" s="3"/>
      <c r="C625" s="7" t="str">
        <f t="shared" si="38"/>
        <v/>
      </c>
      <c r="D625" s="7" t="str">
        <f t="shared" si="36"/>
        <v/>
      </c>
      <c r="E625" s="9" t="str">
        <f>IF(TRIM(INDEX('Member Census'!$B$23:$BC$1401,MATCH($A625,'Member Census'!$A$23:$A$1401,FALSE),MATCH(E$1,'Member Census'!$B$22:$BC$22,FALSE)))="","",VLOOKUP(INDEX('Member Census'!$B$23:$BC$1401,MATCH($A625,'Member Census'!$A$23:$A$1401,FALSE),MATCH(E$1,'Member Census'!$B$22:$BC$22,FALSE)),Key!$A$2:$B$27,2,FALSE))</f>
        <v/>
      </c>
      <c r="F625" s="10" t="str">
        <f>IF(TRIM(INDEX('Member Census'!$B$23:$BC$1401,MATCH($A625,'Member Census'!$A$23:$A$1401,FALSE),MATCH(F$1,'Member Census'!$B$22:$BC$22,FALSE)))="","",TEXT(TRIM(INDEX('Member Census'!$B$23:$BC$1401,MATCH($A625,'Member Census'!$A$23:$A$1401,FALSE),MATCH(F$1,'Member Census'!$B$22:$BC$22,FALSE))),"mmddyyyy"))</f>
        <v/>
      </c>
      <c r="G625" s="7" t="str">
        <f>IF(TRIM($E625)&lt;&gt;"",IF($D625=1,IFERROR(VLOOKUP(INDEX('Member Census'!$B$23:$BC$1401,MATCH($A625,'Member Census'!$A$23:$A$1401,FALSE),MATCH(G$1,'Member Census'!$B$22:$BC$22,FALSE)),Key!$C$2:$F$29,4,FALSE),""),G624),"")</f>
        <v/>
      </c>
      <c r="H625" s="7" t="str">
        <f>IF(TRIM($E625)&lt;&gt;"",IF($D625=1,IF(TRIM(INDEX('Member Census'!$B$23:$BC$1401,MATCH($A625,'Member Census'!$A$23:$A$1401,FALSE),MATCH(H$1,'Member Census'!$B$22:$BC$22,FALSE)))="",$G625,IFERROR(VLOOKUP(INDEX('Member Census'!$B$23:$BC$1401,MATCH($A625,'Member Census'!$A$23:$A$1401,FALSE),MATCH(H$1,'Member Census'!$B$22:$BC$22,FALSE)),Key!$D$2:$F$29,3,FALSE),"")),H624),"")</f>
        <v/>
      </c>
      <c r="I625" s="7" t="str">
        <f>IF(TRIM(INDEX('Member Census'!$B$23:$BC$1401,MATCH($A625,'Member Census'!$A$23:$A$1401,FALSE),MATCH(I$1,'Member Census'!$B$22:$BC$22,FALSE)))="","",INDEX('Member Census'!$B$23:$BC$1401,MATCH($A625,'Member Census'!$A$23:$A$1401,FALSE),MATCH(I$1,'Member Census'!$B$22:$BC$22,FALSE)))</f>
        <v/>
      </c>
      <c r="J625" s="7"/>
      <c r="K625" s="7" t="str">
        <f>LEFT(TRIM(IF(TRIM(INDEX('Member Census'!$B$23:$BC$1401,MATCH($A625,'Member Census'!$A$23:$A$1401,FALSE),MATCH(K$1,'Member Census'!$B$22:$BC$22,FALSE)))="",IF(AND(TRIM($E625)&lt;&gt;"",$D625&gt;1),K624,""),INDEX('Member Census'!$B$23:$BC$1401,MATCH($A625,'Member Census'!$A$23:$A$1401,FALSE),MATCH(K$1,'Member Census'!$B$22:$BC$22,FALSE)))),5)</f>
        <v/>
      </c>
      <c r="L625" s="7" t="str">
        <f t="shared" si="39"/>
        <v/>
      </c>
      <c r="M625" s="7" t="str">
        <f>IF(TRIM($E625)&lt;&gt;"",TRIM(IF(TRIM(INDEX('Member Census'!$B$23:$BC$1401,MATCH($A625,'Member Census'!$A$23:$A$1401,FALSE),MATCH(M$1,'Member Census'!$B$22:$BC$22,FALSE)))="",IF(AND(TRIM($E625)&lt;&gt;"",$D625&gt;1),M624,"N"),INDEX('Member Census'!$B$23:$BC$1401,MATCH($A625,'Member Census'!$A$23:$A$1401,FALSE),MATCH(M$1,'Member Census'!$B$22:$BC$22,FALSE)))),"")</f>
        <v/>
      </c>
      <c r="N625" s="7"/>
      <c r="O625" s="7" t="str">
        <f>TRIM(IF(TRIM(INDEX('Member Census'!$B$23:$BC$1401,MATCH($A625,'Member Census'!$A$23:$A$1401,FALSE),MATCH(O$1,'Member Census'!$B$22:$BC$22,FALSE)))="",IF(AND(TRIM($E625)&lt;&gt;"",$D625&gt;1),O624,""),INDEX('Member Census'!$B$23:$BC$1401,MATCH($A625,'Member Census'!$A$23:$A$1401,FALSE),MATCH(O$1,'Member Census'!$B$22:$BC$22,FALSE))))</f>
        <v/>
      </c>
      <c r="P625" s="7" t="str">
        <f>TRIM(IF(TRIM(INDEX('Member Census'!$B$23:$BC$1401,MATCH($A625,'Member Census'!$A$23:$A$1401,FALSE),MATCH(P$1,'Member Census'!$B$22:$BC$22,FALSE)))="",IF(AND(TRIM($E625)&lt;&gt;"",$D625&gt;1),P624,""),INDEX('Member Census'!$B$23:$BC$1401,MATCH($A625,'Member Census'!$A$23:$A$1401,FALSE),MATCH(P$1,'Member Census'!$B$22:$BC$22,FALSE))))</f>
        <v/>
      </c>
      <c r="Q625" s="7"/>
    </row>
    <row r="626" spans="1:17" x14ac:dyDescent="0.3">
      <c r="A626" s="1">
        <f t="shared" si="37"/>
        <v>619</v>
      </c>
      <c r="B626" s="3"/>
      <c r="C626" s="7" t="str">
        <f t="shared" si="38"/>
        <v/>
      </c>
      <c r="D626" s="7" t="str">
        <f t="shared" si="36"/>
        <v/>
      </c>
      <c r="E626" s="9" t="str">
        <f>IF(TRIM(INDEX('Member Census'!$B$23:$BC$1401,MATCH($A626,'Member Census'!$A$23:$A$1401,FALSE),MATCH(E$1,'Member Census'!$B$22:$BC$22,FALSE)))="","",VLOOKUP(INDEX('Member Census'!$B$23:$BC$1401,MATCH($A626,'Member Census'!$A$23:$A$1401,FALSE),MATCH(E$1,'Member Census'!$B$22:$BC$22,FALSE)),Key!$A$2:$B$27,2,FALSE))</f>
        <v/>
      </c>
      <c r="F626" s="10" t="str">
        <f>IF(TRIM(INDEX('Member Census'!$B$23:$BC$1401,MATCH($A626,'Member Census'!$A$23:$A$1401,FALSE),MATCH(F$1,'Member Census'!$B$22:$BC$22,FALSE)))="","",TEXT(TRIM(INDEX('Member Census'!$B$23:$BC$1401,MATCH($A626,'Member Census'!$A$23:$A$1401,FALSE),MATCH(F$1,'Member Census'!$B$22:$BC$22,FALSE))),"mmddyyyy"))</f>
        <v/>
      </c>
      <c r="G626" s="7" t="str">
        <f>IF(TRIM($E626)&lt;&gt;"",IF($D626=1,IFERROR(VLOOKUP(INDEX('Member Census'!$B$23:$BC$1401,MATCH($A626,'Member Census'!$A$23:$A$1401,FALSE),MATCH(G$1,'Member Census'!$B$22:$BC$22,FALSE)),Key!$C$2:$F$29,4,FALSE),""),G625),"")</f>
        <v/>
      </c>
      <c r="H626" s="7" t="str">
        <f>IF(TRIM($E626)&lt;&gt;"",IF($D626=1,IF(TRIM(INDEX('Member Census'!$B$23:$BC$1401,MATCH($A626,'Member Census'!$A$23:$A$1401,FALSE),MATCH(H$1,'Member Census'!$B$22:$BC$22,FALSE)))="",$G626,IFERROR(VLOOKUP(INDEX('Member Census'!$B$23:$BC$1401,MATCH($A626,'Member Census'!$A$23:$A$1401,FALSE),MATCH(H$1,'Member Census'!$B$22:$BC$22,FALSE)),Key!$D$2:$F$29,3,FALSE),"")),H625),"")</f>
        <v/>
      </c>
      <c r="I626" s="7" t="str">
        <f>IF(TRIM(INDEX('Member Census'!$B$23:$BC$1401,MATCH($A626,'Member Census'!$A$23:$A$1401,FALSE),MATCH(I$1,'Member Census'!$B$22:$BC$22,FALSE)))="","",INDEX('Member Census'!$B$23:$BC$1401,MATCH($A626,'Member Census'!$A$23:$A$1401,FALSE),MATCH(I$1,'Member Census'!$B$22:$BC$22,FALSE)))</f>
        <v/>
      </c>
      <c r="J626" s="7"/>
      <c r="K626" s="7" t="str">
        <f>LEFT(TRIM(IF(TRIM(INDEX('Member Census'!$B$23:$BC$1401,MATCH($A626,'Member Census'!$A$23:$A$1401,FALSE),MATCH(K$1,'Member Census'!$B$22:$BC$22,FALSE)))="",IF(AND(TRIM($E626)&lt;&gt;"",$D626&gt;1),K625,""),INDEX('Member Census'!$B$23:$BC$1401,MATCH($A626,'Member Census'!$A$23:$A$1401,FALSE),MATCH(K$1,'Member Census'!$B$22:$BC$22,FALSE)))),5)</f>
        <v/>
      </c>
      <c r="L626" s="7" t="str">
        <f t="shared" si="39"/>
        <v/>
      </c>
      <c r="M626" s="7" t="str">
        <f>IF(TRIM($E626)&lt;&gt;"",TRIM(IF(TRIM(INDEX('Member Census'!$B$23:$BC$1401,MATCH($A626,'Member Census'!$A$23:$A$1401,FALSE),MATCH(M$1,'Member Census'!$B$22:$BC$22,FALSE)))="",IF(AND(TRIM($E626)&lt;&gt;"",$D626&gt;1),M625,"N"),INDEX('Member Census'!$B$23:$BC$1401,MATCH($A626,'Member Census'!$A$23:$A$1401,FALSE),MATCH(M$1,'Member Census'!$B$22:$BC$22,FALSE)))),"")</f>
        <v/>
      </c>
      <c r="N626" s="7"/>
      <c r="O626" s="7" t="str">
        <f>TRIM(IF(TRIM(INDEX('Member Census'!$B$23:$BC$1401,MATCH($A626,'Member Census'!$A$23:$A$1401,FALSE),MATCH(O$1,'Member Census'!$B$22:$BC$22,FALSE)))="",IF(AND(TRIM($E626)&lt;&gt;"",$D626&gt;1),O625,""),INDEX('Member Census'!$B$23:$BC$1401,MATCH($A626,'Member Census'!$A$23:$A$1401,FALSE),MATCH(O$1,'Member Census'!$B$22:$BC$22,FALSE))))</f>
        <v/>
      </c>
      <c r="P626" s="7" t="str">
        <f>TRIM(IF(TRIM(INDEX('Member Census'!$B$23:$BC$1401,MATCH($A626,'Member Census'!$A$23:$A$1401,FALSE),MATCH(P$1,'Member Census'!$B$22:$BC$22,FALSE)))="",IF(AND(TRIM($E626)&lt;&gt;"",$D626&gt;1),P625,""),INDEX('Member Census'!$B$23:$BC$1401,MATCH($A626,'Member Census'!$A$23:$A$1401,FALSE),MATCH(P$1,'Member Census'!$B$22:$BC$22,FALSE))))</f>
        <v/>
      </c>
      <c r="Q626" s="7"/>
    </row>
    <row r="627" spans="1:17" x14ac:dyDescent="0.3">
      <c r="A627" s="1">
        <f t="shared" si="37"/>
        <v>620</v>
      </c>
      <c r="B627" s="3"/>
      <c r="C627" s="7" t="str">
        <f t="shared" si="38"/>
        <v/>
      </c>
      <c r="D627" s="7" t="str">
        <f t="shared" si="36"/>
        <v/>
      </c>
      <c r="E627" s="9" t="str">
        <f>IF(TRIM(INDEX('Member Census'!$B$23:$BC$1401,MATCH($A627,'Member Census'!$A$23:$A$1401,FALSE),MATCH(E$1,'Member Census'!$B$22:$BC$22,FALSE)))="","",VLOOKUP(INDEX('Member Census'!$B$23:$BC$1401,MATCH($A627,'Member Census'!$A$23:$A$1401,FALSE),MATCH(E$1,'Member Census'!$B$22:$BC$22,FALSE)),Key!$A$2:$B$27,2,FALSE))</f>
        <v/>
      </c>
      <c r="F627" s="10" t="str">
        <f>IF(TRIM(INDEX('Member Census'!$B$23:$BC$1401,MATCH($A627,'Member Census'!$A$23:$A$1401,FALSE),MATCH(F$1,'Member Census'!$B$22:$BC$22,FALSE)))="","",TEXT(TRIM(INDEX('Member Census'!$B$23:$BC$1401,MATCH($A627,'Member Census'!$A$23:$A$1401,FALSE),MATCH(F$1,'Member Census'!$B$22:$BC$22,FALSE))),"mmddyyyy"))</f>
        <v/>
      </c>
      <c r="G627" s="7" t="str">
        <f>IF(TRIM($E627)&lt;&gt;"",IF($D627=1,IFERROR(VLOOKUP(INDEX('Member Census'!$B$23:$BC$1401,MATCH($A627,'Member Census'!$A$23:$A$1401,FALSE),MATCH(G$1,'Member Census'!$B$22:$BC$22,FALSE)),Key!$C$2:$F$29,4,FALSE),""),G626),"")</f>
        <v/>
      </c>
      <c r="H627" s="7" t="str">
        <f>IF(TRIM($E627)&lt;&gt;"",IF($D627=1,IF(TRIM(INDEX('Member Census'!$B$23:$BC$1401,MATCH($A627,'Member Census'!$A$23:$A$1401,FALSE),MATCH(H$1,'Member Census'!$B$22:$BC$22,FALSE)))="",$G627,IFERROR(VLOOKUP(INDEX('Member Census'!$B$23:$BC$1401,MATCH($A627,'Member Census'!$A$23:$A$1401,FALSE),MATCH(H$1,'Member Census'!$B$22:$BC$22,FALSE)),Key!$D$2:$F$29,3,FALSE),"")),H626),"")</f>
        <v/>
      </c>
      <c r="I627" s="7" t="str">
        <f>IF(TRIM(INDEX('Member Census'!$B$23:$BC$1401,MATCH($A627,'Member Census'!$A$23:$A$1401,FALSE),MATCH(I$1,'Member Census'!$B$22:$BC$22,FALSE)))="","",INDEX('Member Census'!$B$23:$BC$1401,MATCH($A627,'Member Census'!$A$23:$A$1401,FALSE),MATCH(I$1,'Member Census'!$B$22:$BC$22,FALSE)))</f>
        <v/>
      </c>
      <c r="J627" s="7"/>
      <c r="K627" s="7" t="str">
        <f>LEFT(TRIM(IF(TRIM(INDEX('Member Census'!$B$23:$BC$1401,MATCH($A627,'Member Census'!$A$23:$A$1401,FALSE),MATCH(K$1,'Member Census'!$B$22:$BC$22,FALSE)))="",IF(AND(TRIM($E627)&lt;&gt;"",$D627&gt;1),K626,""),INDEX('Member Census'!$B$23:$BC$1401,MATCH($A627,'Member Census'!$A$23:$A$1401,FALSE),MATCH(K$1,'Member Census'!$B$22:$BC$22,FALSE)))),5)</f>
        <v/>
      </c>
      <c r="L627" s="7" t="str">
        <f t="shared" si="39"/>
        <v/>
      </c>
      <c r="M627" s="7" t="str">
        <f>IF(TRIM($E627)&lt;&gt;"",TRIM(IF(TRIM(INDEX('Member Census'!$B$23:$BC$1401,MATCH($A627,'Member Census'!$A$23:$A$1401,FALSE),MATCH(M$1,'Member Census'!$B$22:$BC$22,FALSE)))="",IF(AND(TRIM($E627)&lt;&gt;"",$D627&gt;1),M626,"N"),INDEX('Member Census'!$B$23:$BC$1401,MATCH($A627,'Member Census'!$A$23:$A$1401,FALSE),MATCH(M$1,'Member Census'!$B$22:$BC$22,FALSE)))),"")</f>
        <v/>
      </c>
      <c r="N627" s="7"/>
      <c r="O627" s="7" t="str">
        <f>TRIM(IF(TRIM(INDEX('Member Census'!$B$23:$BC$1401,MATCH($A627,'Member Census'!$A$23:$A$1401,FALSE),MATCH(O$1,'Member Census'!$B$22:$BC$22,FALSE)))="",IF(AND(TRIM($E627)&lt;&gt;"",$D627&gt;1),O626,""),INDEX('Member Census'!$B$23:$BC$1401,MATCH($A627,'Member Census'!$A$23:$A$1401,FALSE),MATCH(O$1,'Member Census'!$B$22:$BC$22,FALSE))))</f>
        <v/>
      </c>
      <c r="P627" s="7" t="str">
        <f>TRIM(IF(TRIM(INDEX('Member Census'!$B$23:$BC$1401,MATCH($A627,'Member Census'!$A$23:$A$1401,FALSE),MATCH(P$1,'Member Census'!$B$22:$BC$22,FALSE)))="",IF(AND(TRIM($E627)&lt;&gt;"",$D627&gt;1),P626,""),INDEX('Member Census'!$B$23:$BC$1401,MATCH($A627,'Member Census'!$A$23:$A$1401,FALSE),MATCH(P$1,'Member Census'!$B$22:$BC$22,FALSE))))</f>
        <v/>
      </c>
      <c r="Q627" s="7"/>
    </row>
    <row r="628" spans="1:17" x14ac:dyDescent="0.3">
      <c r="A628" s="1">
        <f t="shared" si="37"/>
        <v>621</v>
      </c>
      <c r="B628" s="3"/>
      <c r="C628" s="7" t="str">
        <f t="shared" si="38"/>
        <v/>
      </c>
      <c r="D628" s="7" t="str">
        <f t="shared" si="36"/>
        <v/>
      </c>
      <c r="E628" s="9" t="str">
        <f>IF(TRIM(INDEX('Member Census'!$B$23:$BC$1401,MATCH($A628,'Member Census'!$A$23:$A$1401,FALSE),MATCH(E$1,'Member Census'!$B$22:$BC$22,FALSE)))="","",VLOOKUP(INDEX('Member Census'!$B$23:$BC$1401,MATCH($A628,'Member Census'!$A$23:$A$1401,FALSE),MATCH(E$1,'Member Census'!$B$22:$BC$22,FALSE)),Key!$A$2:$B$27,2,FALSE))</f>
        <v/>
      </c>
      <c r="F628" s="10" t="str">
        <f>IF(TRIM(INDEX('Member Census'!$B$23:$BC$1401,MATCH($A628,'Member Census'!$A$23:$A$1401,FALSE),MATCH(F$1,'Member Census'!$B$22:$BC$22,FALSE)))="","",TEXT(TRIM(INDEX('Member Census'!$B$23:$BC$1401,MATCH($A628,'Member Census'!$A$23:$A$1401,FALSE),MATCH(F$1,'Member Census'!$B$22:$BC$22,FALSE))),"mmddyyyy"))</f>
        <v/>
      </c>
      <c r="G628" s="7" t="str">
        <f>IF(TRIM($E628)&lt;&gt;"",IF($D628=1,IFERROR(VLOOKUP(INDEX('Member Census'!$B$23:$BC$1401,MATCH($A628,'Member Census'!$A$23:$A$1401,FALSE),MATCH(G$1,'Member Census'!$B$22:$BC$22,FALSE)),Key!$C$2:$F$29,4,FALSE),""),G627),"")</f>
        <v/>
      </c>
      <c r="H628" s="7" t="str">
        <f>IF(TRIM($E628)&lt;&gt;"",IF($D628=1,IF(TRIM(INDEX('Member Census'!$B$23:$BC$1401,MATCH($A628,'Member Census'!$A$23:$A$1401,FALSE),MATCH(H$1,'Member Census'!$B$22:$BC$22,FALSE)))="",$G628,IFERROR(VLOOKUP(INDEX('Member Census'!$B$23:$BC$1401,MATCH($A628,'Member Census'!$A$23:$A$1401,FALSE),MATCH(H$1,'Member Census'!$B$22:$BC$22,FALSE)),Key!$D$2:$F$29,3,FALSE),"")),H627),"")</f>
        <v/>
      </c>
      <c r="I628" s="7" t="str">
        <f>IF(TRIM(INDEX('Member Census'!$B$23:$BC$1401,MATCH($A628,'Member Census'!$A$23:$A$1401,FALSE),MATCH(I$1,'Member Census'!$B$22:$BC$22,FALSE)))="","",INDEX('Member Census'!$B$23:$BC$1401,MATCH($A628,'Member Census'!$A$23:$A$1401,FALSE),MATCH(I$1,'Member Census'!$B$22:$BC$22,FALSE)))</f>
        <v/>
      </c>
      <c r="J628" s="7"/>
      <c r="K628" s="7" t="str">
        <f>LEFT(TRIM(IF(TRIM(INDEX('Member Census'!$B$23:$BC$1401,MATCH($A628,'Member Census'!$A$23:$A$1401,FALSE),MATCH(K$1,'Member Census'!$B$22:$BC$22,FALSE)))="",IF(AND(TRIM($E628)&lt;&gt;"",$D628&gt;1),K627,""),INDEX('Member Census'!$B$23:$BC$1401,MATCH($A628,'Member Census'!$A$23:$A$1401,FALSE),MATCH(K$1,'Member Census'!$B$22:$BC$22,FALSE)))),5)</f>
        <v/>
      </c>
      <c r="L628" s="7" t="str">
        <f t="shared" si="39"/>
        <v/>
      </c>
      <c r="M628" s="7" t="str">
        <f>IF(TRIM($E628)&lt;&gt;"",TRIM(IF(TRIM(INDEX('Member Census'!$B$23:$BC$1401,MATCH($A628,'Member Census'!$A$23:$A$1401,FALSE),MATCH(M$1,'Member Census'!$B$22:$BC$22,FALSE)))="",IF(AND(TRIM($E628)&lt;&gt;"",$D628&gt;1),M627,"N"),INDEX('Member Census'!$B$23:$BC$1401,MATCH($A628,'Member Census'!$A$23:$A$1401,FALSE),MATCH(M$1,'Member Census'!$B$22:$BC$22,FALSE)))),"")</f>
        <v/>
      </c>
      <c r="N628" s="7"/>
      <c r="O628" s="7" t="str">
        <f>TRIM(IF(TRIM(INDEX('Member Census'!$B$23:$BC$1401,MATCH($A628,'Member Census'!$A$23:$A$1401,FALSE),MATCH(O$1,'Member Census'!$B$22:$BC$22,FALSE)))="",IF(AND(TRIM($E628)&lt;&gt;"",$D628&gt;1),O627,""),INDEX('Member Census'!$B$23:$BC$1401,MATCH($A628,'Member Census'!$A$23:$A$1401,FALSE),MATCH(O$1,'Member Census'!$B$22:$BC$22,FALSE))))</f>
        <v/>
      </c>
      <c r="P628" s="7" t="str">
        <f>TRIM(IF(TRIM(INDEX('Member Census'!$B$23:$BC$1401,MATCH($A628,'Member Census'!$A$23:$A$1401,FALSE),MATCH(P$1,'Member Census'!$B$22:$BC$22,FALSE)))="",IF(AND(TRIM($E628)&lt;&gt;"",$D628&gt;1),P627,""),INDEX('Member Census'!$B$23:$BC$1401,MATCH($A628,'Member Census'!$A$23:$A$1401,FALSE),MATCH(P$1,'Member Census'!$B$22:$BC$22,FALSE))))</f>
        <v/>
      </c>
      <c r="Q628" s="7"/>
    </row>
    <row r="629" spans="1:17" x14ac:dyDescent="0.3">
      <c r="A629" s="1">
        <f t="shared" si="37"/>
        <v>622</v>
      </c>
      <c r="B629" s="3"/>
      <c r="C629" s="7" t="str">
        <f t="shared" si="38"/>
        <v/>
      </c>
      <c r="D629" s="7" t="str">
        <f t="shared" si="36"/>
        <v/>
      </c>
      <c r="E629" s="9" t="str">
        <f>IF(TRIM(INDEX('Member Census'!$B$23:$BC$1401,MATCH($A629,'Member Census'!$A$23:$A$1401,FALSE),MATCH(E$1,'Member Census'!$B$22:$BC$22,FALSE)))="","",VLOOKUP(INDEX('Member Census'!$B$23:$BC$1401,MATCH($A629,'Member Census'!$A$23:$A$1401,FALSE),MATCH(E$1,'Member Census'!$B$22:$BC$22,FALSE)),Key!$A$2:$B$27,2,FALSE))</f>
        <v/>
      </c>
      <c r="F629" s="10" t="str">
        <f>IF(TRIM(INDEX('Member Census'!$B$23:$BC$1401,MATCH($A629,'Member Census'!$A$23:$A$1401,FALSE),MATCH(F$1,'Member Census'!$B$22:$BC$22,FALSE)))="","",TEXT(TRIM(INDEX('Member Census'!$B$23:$BC$1401,MATCH($A629,'Member Census'!$A$23:$A$1401,FALSE),MATCH(F$1,'Member Census'!$B$22:$BC$22,FALSE))),"mmddyyyy"))</f>
        <v/>
      </c>
      <c r="G629" s="7" t="str">
        <f>IF(TRIM($E629)&lt;&gt;"",IF($D629=1,IFERROR(VLOOKUP(INDEX('Member Census'!$B$23:$BC$1401,MATCH($A629,'Member Census'!$A$23:$A$1401,FALSE),MATCH(G$1,'Member Census'!$B$22:$BC$22,FALSE)),Key!$C$2:$F$29,4,FALSE),""),G628),"")</f>
        <v/>
      </c>
      <c r="H629" s="7" t="str">
        <f>IF(TRIM($E629)&lt;&gt;"",IF($D629=1,IF(TRIM(INDEX('Member Census'!$B$23:$BC$1401,MATCH($A629,'Member Census'!$A$23:$A$1401,FALSE),MATCH(H$1,'Member Census'!$B$22:$BC$22,FALSE)))="",$G629,IFERROR(VLOOKUP(INDEX('Member Census'!$B$23:$BC$1401,MATCH($A629,'Member Census'!$A$23:$A$1401,FALSE),MATCH(H$1,'Member Census'!$B$22:$BC$22,FALSE)),Key!$D$2:$F$29,3,FALSE),"")),H628),"")</f>
        <v/>
      </c>
      <c r="I629" s="7" t="str">
        <f>IF(TRIM(INDEX('Member Census'!$B$23:$BC$1401,MATCH($A629,'Member Census'!$A$23:$A$1401,FALSE),MATCH(I$1,'Member Census'!$B$22:$BC$22,FALSE)))="","",INDEX('Member Census'!$B$23:$BC$1401,MATCH($A629,'Member Census'!$A$23:$A$1401,FALSE),MATCH(I$1,'Member Census'!$B$22:$BC$22,FALSE)))</f>
        <v/>
      </c>
      <c r="J629" s="7"/>
      <c r="K629" s="7" t="str">
        <f>LEFT(TRIM(IF(TRIM(INDEX('Member Census'!$B$23:$BC$1401,MATCH($A629,'Member Census'!$A$23:$A$1401,FALSE),MATCH(K$1,'Member Census'!$B$22:$BC$22,FALSE)))="",IF(AND(TRIM($E629)&lt;&gt;"",$D629&gt;1),K628,""),INDEX('Member Census'!$B$23:$BC$1401,MATCH($A629,'Member Census'!$A$23:$A$1401,FALSE),MATCH(K$1,'Member Census'!$B$22:$BC$22,FALSE)))),5)</f>
        <v/>
      </c>
      <c r="L629" s="7" t="str">
        <f t="shared" si="39"/>
        <v/>
      </c>
      <c r="M629" s="7" t="str">
        <f>IF(TRIM($E629)&lt;&gt;"",TRIM(IF(TRIM(INDEX('Member Census'!$B$23:$BC$1401,MATCH($A629,'Member Census'!$A$23:$A$1401,FALSE),MATCH(M$1,'Member Census'!$B$22:$BC$22,FALSE)))="",IF(AND(TRIM($E629)&lt;&gt;"",$D629&gt;1),M628,"N"),INDEX('Member Census'!$B$23:$BC$1401,MATCH($A629,'Member Census'!$A$23:$A$1401,FALSE),MATCH(M$1,'Member Census'!$B$22:$BC$22,FALSE)))),"")</f>
        <v/>
      </c>
      <c r="N629" s="7"/>
      <c r="O629" s="7" t="str">
        <f>TRIM(IF(TRIM(INDEX('Member Census'!$B$23:$BC$1401,MATCH($A629,'Member Census'!$A$23:$A$1401,FALSE),MATCH(O$1,'Member Census'!$B$22:$BC$22,FALSE)))="",IF(AND(TRIM($E629)&lt;&gt;"",$D629&gt;1),O628,""),INDEX('Member Census'!$B$23:$BC$1401,MATCH($A629,'Member Census'!$A$23:$A$1401,FALSE),MATCH(O$1,'Member Census'!$B$22:$BC$22,FALSE))))</f>
        <v/>
      </c>
      <c r="P629" s="7" t="str">
        <f>TRIM(IF(TRIM(INDEX('Member Census'!$B$23:$BC$1401,MATCH($A629,'Member Census'!$A$23:$A$1401,FALSE),MATCH(P$1,'Member Census'!$B$22:$BC$22,FALSE)))="",IF(AND(TRIM($E629)&lt;&gt;"",$D629&gt;1),P628,""),INDEX('Member Census'!$B$23:$BC$1401,MATCH($A629,'Member Census'!$A$23:$A$1401,FALSE),MATCH(P$1,'Member Census'!$B$22:$BC$22,FALSE))))</f>
        <v/>
      </c>
      <c r="Q629" s="7"/>
    </row>
    <row r="630" spans="1:17" x14ac:dyDescent="0.3">
      <c r="A630" s="1">
        <f t="shared" si="37"/>
        <v>623</v>
      </c>
      <c r="B630" s="3"/>
      <c r="C630" s="7" t="str">
        <f t="shared" si="38"/>
        <v/>
      </c>
      <c r="D630" s="7" t="str">
        <f t="shared" si="36"/>
        <v/>
      </c>
      <c r="E630" s="9" t="str">
        <f>IF(TRIM(INDEX('Member Census'!$B$23:$BC$1401,MATCH($A630,'Member Census'!$A$23:$A$1401,FALSE),MATCH(E$1,'Member Census'!$B$22:$BC$22,FALSE)))="","",VLOOKUP(INDEX('Member Census'!$B$23:$BC$1401,MATCH($A630,'Member Census'!$A$23:$A$1401,FALSE),MATCH(E$1,'Member Census'!$B$22:$BC$22,FALSE)),Key!$A$2:$B$27,2,FALSE))</f>
        <v/>
      </c>
      <c r="F630" s="10" t="str">
        <f>IF(TRIM(INDEX('Member Census'!$B$23:$BC$1401,MATCH($A630,'Member Census'!$A$23:$A$1401,FALSE),MATCH(F$1,'Member Census'!$B$22:$BC$22,FALSE)))="","",TEXT(TRIM(INDEX('Member Census'!$B$23:$BC$1401,MATCH($A630,'Member Census'!$A$23:$A$1401,FALSE),MATCH(F$1,'Member Census'!$B$22:$BC$22,FALSE))),"mmddyyyy"))</f>
        <v/>
      </c>
      <c r="G630" s="7" t="str">
        <f>IF(TRIM($E630)&lt;&gt;"",IF($D630=1,IFERROR(VLOOKUP(INDEX('Member Census'!$B$23:$BC$1401,MATCH($A630,'Member Census'!$A$23:$A$1401,FALSE),MATCH(G$1,'Member Census'!$B$22:$BC$22,FALSE)),Key!$C$2:$F$29,4,FALSE),""),G629),"")</f>
        <v/>
      </c>
      <c r="H630" s="7" t="str">
        <f>IF(TRIM($E630)&lt;&gt;"",IF($D630=1,IF(TRIM(INDEX('Member Census'!$B$23:$BC$1401,MATCH($A630,'Member Census'!$A$23:$A$1401,FALSE),MATCH(H$1,'Member Census'!$B$22:$BC$22,FALSE)))="",$G630,IFERROR(VLOOKUP(INDEX('Member Census'!$B$23:$BC$1401,MATCH($A630,'Member Census'!$A$23:$A$1401,FALSE),MATCH(H$1,'Member Census'!$B$22:$BC$22,FALSE)),Key!$D$2:$F$29,3,FALSE),"")),H629),"")</f>
        <v/>
      </c>
      <c r="I630" s="7" t="str">
        <f>IF(TRIM(INDEX('Member Census'!$B$23:$BC$1401,MATCH($A630,'Member Census'!$A$23:$A$1401,FALSE),MATCH(I$1,'Member Census'!$B$22:$BC$22,FALSE)))="","",INDEX('Member Census'!$B$23:$BC$1401,MATCH($A630,'Member Census'!$A$23:$A$1401,FALSE),MATCH(I$1,'Member Census'!$B$22:$BC$22,FALSE)))</f>
        <v/>
      </c>
      <c r="J630" s="7"/>
      <c r="K630" s="7" t="str">
        <f>LEFT(TRIM(IF(TRIM(INDEX('Member Census'!$B$23:$BC$1401,MATCH($A630,'Member Census'!$A$23:$A$1401,FALSE),MATCH(K$1,'Member Census'!$B$22:$BC$22,FALSE)))="",IF(AND(TRIM($E630)&lt;&gt;"",$D630&gt;1),K629,""),INDEX('Member Census'!$B$23:$BC$1401,MATCH($A630,'Member Census'!$A$23:$A$1401,FALSE),MATCH(K$1,'Member Census'!$B$22:$BC$22,FALSE)))),5)</f>
        <v/>
      </c>
      <c r="L630" s="7" t="str">
        <f t="shared" si="39"/>
        <v/>
      </c>
      <c r="M630" s="7" t="str">
        <f>IF(TRIM($E630)&lt;&gt;"",TRIM(IF(TRIM(INDEX('Member Census'!$B$23:$BC$1401,MATCH($A630,'Member Census'!$A$23:$A$1401,FALSE),MATCH(M$1,'Member Census'!$B$22:$BC$22,FALSE)))="",IF(AND(TRIM($E630)&lt;&gt;"",$D630&gt;1),M629,"N"),INDEX('Member Census'!$B$23:$BC$1401,MATCH($A630,'Member Census'!$A$23:$A$1401,FALSE),MATCH(M$1,'Member Census'!$B$22:$BC$22,FALSE)))),"")</f>
        <v/>
      </c>
      <c r="N630" s="7"/>
      <c r="O630" s="7" t="str">
        <f>TRIM(IF(TRIM(INDEX('Member Census'!$B$23:$BC$1401,MATCH($A630,'Member Census'!$A$23:$A$1401,FALSE),MATCH(O$1,'Member Census'!$B$22:$BC$22,FALSE)))="",IF(AND(TRIM($E630)&lt;&gt;"",$D630&gt;1),O629,""),INDEX('Member Census'!$B$23:$BC$1401,MATCH($A630,'Member Census'!$A$23:$A$1401,FALSE),MATCH(O$1,'Member Census'!$B$22:$BC$22,FALSE))))</f>
        <v/>
      </c>
      <c r="P630" s="7" t="str">
        <f>TRIM(IF(TRIM(INDEX('Member Census'!$B$23:$BC$1401,MATCH($A630,'Member Census'!$A$23:$A$1401,FALSE),MATCH(P$1,'Member Census'!$B$22:$BC$22,FALSE)))="",IF(AND(TRIM($E630)&lt;&gt;"",$D630&gt;1),P629,""),INDEX('Member Census'!$B$23:$BC$1401,MATCH($A630,'Member Census'!$A$23:$A$1401,FALSE),MATCH(P$1,'Member Census'!$B$22:$BC$22,FALSE))))</f>
        <v/>
      </c>
      <c r="Q630" s="7"/>
    </row>
    <row r="631" spans="1:17" x14ac:dyDescent="0.3">
      <c r="A631" s="1">
        <f t="shared" si="37"/>
        <v>624</v>
      </c>
      <c r="B631" s="3"/>
      <c r="C631" s="7" t="str">
        <f t="shared" si="38"/>
        <v/>
      </c>
      <c r="D631" s="7" t="str">
        <f t="shared" si="36"/>
        <v/>
      </c>
      <c r="E631" s="9" t="str">
        <f>IF(TRIM(INDEX('Member Census'!$B$23:$BC$1401,MATCH($A631,'Member Census'!$A$23:$A$1401,FALSE),MATCH(E$1,'Member Census'!$B$22:$BC$22,FALSE)))="","",VLOOKUP(INDEX('Member Census'!$B$23:$BC$1401,MATCH($A631,'Member Census'!$A$23:$A$1401,FALSE),MATCH(E$1,'Member Census'!$B$22:$BC$22,FALSE)),Key!$A$2:$B$27,2,FALSE))</f>
        <v/>
      </c>
      <c r="F631" s="10" t="str">
        <f>IF(TRIM(INDEX('Member Census'!$B$23:$BC$1401,MATCH($A631,'Member Census'!$A$23:$A$1401,FALSE),MATCH(F$1,'Member Census'!$B$22:$BC$22,FALSE)))="","",TEXT(TRIM(INDEX('Member Census'!$B$23:$BC$1401,MATCH($A631,'Member Census'!$A$23:$A$1401,FALSE),MATCH(F$1,'Member Census'!$B$22:$BC$22,FALSE))),"mmddyyyy"))</f>
        <v/>
      </c>
      <c r="G631" s="7" t="str">
        <f>IF(TRIM($E631)&lt;&gt;"",IF($D631=1,IFERROR(VLOOKUP(INDEX('Member Census'!$B$23:$BC$1401,MATCH($A631,'Member Census'!$A$23:$A$1401,FALSE),MATCH(G$1,'Member Census'!$B$22:$BC$22,FALSE)),Key!$C$2:$F$29,4,FALSE),""),G630),"")</f>
        <v/>
      </c>
      <c r="H631" s="7" t="str">
        <f>IF(TRIM($E631)&lt;&gt;"",IF($D631=1,IF(TRIM(INDEX('Member Census'!$B$23:$BC$1401,MATCH($A631,'Member Census'!$A$23:$A$1401,FALSE),MATCH(H$1,'Member Census'!$B$22:$BC$22,FALSE)))="",$G631,IFERROR(VLOOKUP(INDEX('Member Census'!$B$23:$BC$1401,MATCH($A631,'Member Census'!$A$23:$A$1401,FALSE),MATCH(H$1,'Member Census'!$B$22:$BC$22,FALSE)),Key!$D$2:$F$29,3,FALSE),"")),H630),"")</f>
        <v/>
      </c>
      <c r="I631" s="7" t="str">
        <f>IF(TRIM(INDEX('Member Census'!$B$23:$BC$1401,MATCH($A631,'Member Census'!$A$23:$A$1401,FALSE),MATCH(I$1,'Member Census'!$B$22:$BC$22,FALSE)))="","",INDEX('Member Census'!$B$23:$BC$1401,MATCH($A631,'Member Census'!$A$23:$A$1401,FALSE),MATCH(I$1,'Member Census'!$B$22:$BC$22,FALSE)))</f>
        <v/>
      </c>
      <c r="J631" s="7"/>
      <c r="K631" s="7" t="str">
        <f>LEFT(TRIM(IF(TRIM(INDEX('Member Census'!$B$23:$BC$1401,MATCH($A631,'Member Census'!$A$23:$A$1401,FALSE),MATCH(K$1,'Member Census'!$B$22:$BC$22,FALSE)))="",IF(AND(TRIM($E631)&lt;&gt;"",$D631&gt;1),K630,""),INDEX('Member Census'!$B$23:$BC$1401,MATCH($A631,'Member Census'!$A$23:$A$1401,FALSE),MATCH(K$1,'Member Census'!$B$22:$BC$22,FALSE)))),5)</f>
        <v/>
      </c>
      <c r="L631" s="7" t="str">
        <f t="shared" si="39"/>
        <v/>
      </c>
      <c r="M631" s="7" t="str">
        <f>IF(TRIM($E631)&lt;&gt;"",TRIM(IF(TRIM(INDEX('Member Census'!$B$23:$BC$1401,MATCH($A631,'Member Census'!$A$23:$A$1401,FALSE),MATCH(M$1,'Member Census'!$B$22:$BC$22,FALSE)))="",IF(AND(TRIM($E631)&lt;&gt;"",$D631&gt;1),M630,"N"),INDEX('Member Census'!$B$23:$BC$1401,MATCH($A631,'Member Census'!$A$23:$A$1401,FALSE),MATCH(M$1,'Member Census'!$B$22:$BC$22,FALSE)))),"")</f>
        <v/>
      </c>
      <c r="N631" s="7"/>
      <c r="O631" s="7" t="str">
        <f>TRIM(IF(TRIM(INDEX('Member Census'!$B$23:$BC$1401,MATCH($A631,'Member Census'!$A$23:$A$1401,FALSE),MATCH(O$1,'Member Census'!$B$22:$BC$22,FALSE)))="",IF(AND(TRIM($E631)&lt;&gt;"",$D631&gt;1),O630,""),INDEX('Member Census'!$B$23:$BC$1401,MATCH($A631,'Member Census'!$A$23:$A$1401,FALSE),MATCH(O$1,'Member Census'!$B$22:$BC$22,FALSE))))</f>
        <v/>
      </c>
      <c r="P631" s="7" t="str">
        <f>TRIM(IF(TRIM(INDEX('Member Census'!$B$23:$BC$1401,MATCH($A631,'Member Census'!$A$23:$A$1401,FALSE),MATCH(P$1,'Member Census'!$B$22:$BC$22,FALSE)))="",IF(AND(TRIM($E631)&lt;&gt;"",$D631&gt;1),P630,""),INDEX('Member Census'!$B$23:$BC$1401,MATCH($A631,'Member Census'!$A$23:$A$1401,FALSE),MATCH(P$1,'Member Census'!$B$22:$BC$22,FALSE))))</f>
        <v/>
      </c>
      <c r="Q631" s="7"/>
    </row>
    <row r="632" spans="1:17" x14ac:dyDescent="0.3">
      <c r="A632" s="1">
        <f t="shared" si="37"/>
        <v>625</v>
      </c>
      <c r="B632" s="3"/>
      <c r="C632" s="7" t="str">
        <f t="shared" si="38"/>
        <v/>
      </c>
      <c r="D632" s="7" t="str">
        <f t="shared" si="36"/>
        <v/>
      </c>
      <c r="E632" s="9" t="str">
        <f>IF(TRIM(INDEX('Member Census'!$B$23:$BC$1401,MATCH($A632,'Member Census'!$A$23:$A$1401,FALSE),MATCH(E$1,'Member Census'!$B$22:$BC$22,FALSE)))="","",VLOOKUP(INDEX('Member Census'!$B$23:$BC$1401,MATCH($A632,'Member Census'!$A$23:$A$1401,FALSE),MATCH(E$1,'Member Census'!$B$22:$BC$22,FALSE)),Key!$A$2:$B$27,2,FALSE))</f>
        <v/>
      </c>
      <c r="F632" s="10" t="str">
        <f>IF(TRIM(INDEX('Member Census'!$B$23:$BC$1401,MATCH($A632,'Member Census'!$A$23:$A$1401,FALSE),MATCH(F$1,'Member Census'!$B$22:$BC$22,FALSE)))="","",TEXT(TRIM(INDEX('Member Census'!$B$23:$BC$1401,MATCH($A632,'Member Census'!$A$23:$A$1401,FALSE),MATCH(F$1,'Member Census'!$B$22:$BC$22,FALSE))),"mmddyyyy"))</f>
        <v/>
      </c>
      <c r="G632" s="7" t="str">
        <f>IF(TRIM($E632)&lt;&gt;"",IF($D632=1,IFERROR(VLOOKUP(INDEX('Member Census'!$B$23:$BC$1401,MATCH($A632,'Member Census'!$A$23:$A$1401,FALSE),MATCH(G$1,'Member Census'!$B$22:$BC$22,FALSE)),Key!$C$2:$F$29,4,FALSE),""),G631),"")</f>
        <v/>
      </c>
      <c r="H632" s="7" t="str">
        <f>IF(TRIM($E632)&lt;&gt;"",IF($D632=1,IF(TRIM(INDEX('Member Census'!$B$23:$BC$1401,MATCH($A632,'Member Census'!$A$23:$A$1401,FALSE),MATCH(H$1,'Member Census'!$B$22:$BC$22,FALSE)))="",$G632,IFERROR(VLOOKUP(INDEX('Member Census'!$B$23:$BC$1401,MATCH($A632,'Member Census'!$A$23:$A$1401,FALSE),MATCH(H$1,'Member Census'!$B$22:$BC$22,FALSE)),Key!$D$2:$F$29,3,FALSE),"")),H631),"")</f>
        <v/>
      </c>
      <c r="I632" s="7" t="str">
        <f>IF(TRIM(INDEX('Member Census'!$B$23:$BC$1401,MATCH($A632,'Member Census'!$A$23:$A$1401,FALSE),MATCH(I$1,'Member Census'!$B$22:$BC$22,FALSE)))="","",INDEX('Member Census'!$B$23:$BC$1401,MATCH($A632,'Member Census'!$A$23:$A$1401,FALSE),MATCH(I$1,'Member Census'!$B$22:$BC$22,FALSE)))</f>
        <v/>
      </c>
      <c r="J632" s="7"/>
      <c r="K632" s="7" t="str">
        <f>LEFT(TRIM(IF(TRIM(INDEX('Member Census'!$B$23:$BC$1401,MATCH($A632,'Member Census'!$A$23:$A$1401,FALSE),MATCH(K$1,'Member Census'!$B$22:$BC$22,FALSE)))="",IF(AND(TRIM($E632)&lt;&gt;"",$D632&gt;1),K631,""),INDEX('Member Census'!$B$23:$BC$1401,MATCH($A632,'Member Census'!$A$23:$A$1401,FALSE),MATCH(K$1,'Member Census'!$B$22:$BC$22,FALSE)))),5)</f>
        <v/>
      </c>
      <c r="L632" s="7" t="str">
        <f t="shared" si="39"/>
        <v/>
      </c>
      <c r="M632" s="7" t="str">
        <f>IF(TRIM($E632)&lt;&gt;"",TRIM(IF(TRIM(INDEX('Member Census'!$B$23:$BC$1401,MATCH($A632,'Member Census'!$A$23:$A$1401,FALSE),MATCH(M$1,'Member Census'!$B$22:$BC$22,FALSE)))="",IF(AND(TRIM($E632)&lt;&gt;"",$D632&gt;1),M631,"N"),INDEX('Member Census'!$B$23:$BC$1401,MATCH($A632,'Member Census'!$A$23:$A$1401,FALSE),MATCH(M$1,'Member Census'!$B$22:$BC$22,FALSE)))),"")</f>
        <v/>
      </c>
      <c r="N632" s="7"/>
      <c r="O632" s="7" t="str">
        <f>TRIM(IF(TRIM(INDEX('Member Census'!$B$23:$BC$1401,MATCH($A632,'Member Census'!$A$23:$A$1401,FALSE),MATCH(O$1,'Member Census'!$B$22:$BC$22,FALSE)))="",IF(AND(TRIM($E632)&lt;&gt;"",$D632&gt;1),O631,""),INDEX('Member Census'!$B$23:$BC$1401,MATCH($A632,'Member Census'!$A$23:$A$1401,FALSE),MATCH(O$1,'Member Census'!$B$22:$BC$22,FALSE))))</f>
        <v/>
      </c>
      <c r="P632" s="7" t="str">
        <f>TRIM(IF(TRIM(INDEX('Member Census'!$B$23:$BC$1401,MATCH($A632,'Member Census'!$A$23:$A$1401,FALSE),MATCH(P$1,'Member Census'!$B$22:$BC$22,FALSE)))="",IF(AND(TRIM($E632)&lt;&gt;"",$D632&gt;1),P631,""),INDEX('Member Census'!$B$23:$BC$1401,MATCH($A632,'Member Census'!$A$23:$A$1401,FALSE),MATCH(P$1,'Member Census'!$B$22:$BC$22,FALSE))))</f>
        <v/>
      </c>
      <c r="Q632" s="7"/>
    </row>
    <row r="633" spans="1:17" x14ac:dyDescent="0.3">
      <c r="A633" s="1">
        <f t="shared" si="37"/>
        <v>626</v>
      </c>
      <c r="B633" s="3"/>
      <c r="C633" s="7" t="str">
        <f t="shared" si="38"/>
        <v/>
      </c>
      <c r="D633" s="7" t="str">
        <f t="shared" si="36"/>
        <v/>
      </c>
      <c r="E633" s="9" t="str">
        <f>IF(TRIM(INDEX('Member Census'!$B$23:$BC$1401,MATCH($A633,'Member Census'!$A$23:$A$1401,FALSE),MATCH(E$1,'Member Census'!$B$22:$BC$22,FALSE)))="","",VLOOKUP(INDEX('Member Census'!$B$23:$BC$1401,MATCH($A633,'Member Census'!$A$23:$A$1401,FALSE),MATCH(E$1,'Member Census'!$B$22:$BC$22,FALSE)),Key!$A$2:$B$27,2,FALSE))</f>
        <v/>
      </c>
      <c r="F633" s="10" t="str">
        <f>IF(TRIM(INDEX('Member Census'!$B$23:$BC$1401,MATCH($A633,'Member Census'!$A$23:$A$1401,FALSE),MATCH(F$1,'Member Census'!$B$22:$BC$22,FALSE)))="","",TEXT(TRIM(INDEX('Member Census'!$B$23:$BC$1401,MATCH($A633,'Member Census'!$A$23:$A$1401,FALSE),MATCH(F$1,'Member Census'!$B$22:$BC$22,FALSE))),"mmddyyyy"))</f>
        <v/>
      </c>
      <c r="G633" s="7" t="str">
        <f>IF(TRIM($E633)&lt;&gt;"",IF($D633=1,IFERROR(VLOOKUP(INDEX('Member Census'!$B$23:$BC$1401,MATCH($A633,'Member Census'!$A$23:$A$1401,FALSE),MATCH(G$1,'Member Census'!$B$22:$BC$22,FALSE)),Key!$C$2:$F$29,4,FALSE),""),G632),"")</f>
        <v/>
      </c>
      <c r="H633" s="7" t="str">
        <f>IF(TRIM($E633)&lt;&gt;"",IF($D633=1,IF(TRIM(INDEX('Member Census'!$B$23:$BC$1401,MATCH($A633,'Member Census'!$A$23:$A$1401,FALSE),MATCH(H$1,'Member Census'!$B$22:$BC$22,FALSE)))="",$G633,IFERROR(VLOOKUP(INDEX('Member Census'!$B$23:$BC$1401,MATCH($A633,'Member Census'!$A$23:$A$1401,FALSE),MATCH(H$1,'Member Census'!$B$22:$BC$22,FALSE)),Key!$D$2:$F$29,3,FALSE),"")),H632),"")</f>
        <v/>
      </c>
      <c r="I633" s="7" t="str">
        <f>IF(TRIM(INDEX('Member Census'!$B$23:$BC$1401,MATCH($A633,'Member Census'!$A$23:$A$1401,FALSE),MATCH(I$1,'Member Census'!$B$22:$BC$22,FALSE)))="","",INDEX('Member Census'!$B$23:$BC$1401,MATCH($A633,'Member Census'!$A$23:$A$1401,FALSE),MATCH(I$1,'Member Census'!$B$22:$BC$22,FALSE)))</f>
        <v/>
      </c>
      <c r="J633" s="7"/>
      <c r="K633" s="7" t="str">
        <f>LEFT(TRIM(IF(TRIM(INDEX('Member Census'!$B$23:$BC$1401,MATCH($A633,'Member Census'!$A$23:$A$1401,FALSE),MATCH(K$1,'Member Census'!$B$22:$BC$22,FALSE)))="",IF(AND(TRIM($E633)&lt;&gt;"",$D633&gt;1),K632,""),INDEX('Member Census'!$B$23:$BC$1401,MATCH($A633,'Member Census'!$A$23:$A$1401,FALSE),MATCH(K$1,'Member Census'!$B$22:$BC$22,FALSE)))),5)</f>
        <v/>
      </c>
      <c r="L633" s="7" t="str">
        <f t="shared" si="39"/>
        <v/>
      </c>
      <c r="M633" s="7" t="str">
        <f>IF(TRIM($E633)&lt;&gt;"",TRIM(IF(TRIM(INDEX('Member Census'!$B$23:$BC$1401,MATCH($A633,'Member Census'!$A$23:$A$1401,FALSE),MATCH(M$1,'Member Census'!$B$22:$BC$22,FALSE)))="",IF(AND(TRIM($E633)&lt;&gt;"",$D633&gt;1),M632,"N"),INDEX('Member Census'!$B$23:$BC$1401,MATCH($A633,'Member Census'!$A$23:$A$1401,FALSE),MATCH(M$1,'Member Census'!$B$22:$BC$22,FALSE)))),"")</f>
        <v/>
      </c>
      <c r="N633" s="7"/>
      <c r="O633" s="7" t="str">
        <f>TRIM(IF(TRIM(INDEX('Member Census'!$B$23:$BC$1401,MATCH($A633,'Member Census'!$A$23:$A$1401,FALSE),MATCH(O$1,'Member Census'!$B$22:$BC$22,FALSE)))="",IF(AND(TRIM($E633)&lt;&gt;"",$D633&gt;1),O632,""),INDEX('Member Census'!$B$23:$BC$1401,MATCH($A633,'Member Census'!$A$23:$A$1401,FALSE),MATCH(O$1,'Member Census'!$B$22:$BC$22,FALSE))))</f>
        <v/>
      </c>
      <c r="P633" s="7" t="str">
        <f>TRIM(IF(TRIM(INDEX('Member Census'!$B$23:$BC$1401,MATCH($A633,'Member Census'!$A$23:$A$1401,FALSE),MATCH(P$1,'Member Census'!$B$22:$BC$22,FALSE)))="",IF(AND(TRIM($E633)&lt;&gt;"",$D633&gt;1),P632,""),INDEX('Member Census'!$B$23:$BC$1401,MATCH($A633,'Member Census'!$A$23:$A$1401,FALSE),MATCH(P$1,'Member Census'!$B$22:$BC$22,FALSE))))</f>
        <v/>
      </c>
      <c r="Q633" s="7"/>
    </row>
    <row r="634" spans="1:17" x14ac:dyDescent="0.3">
      <c r="A634" s="1">
        <f t="shared" si="37"/>
        <v>627</v>
      </c>
      <c r="B634" s="3"/>
      <c r="C634" s="7" t="str">
        <f t="shared" si="38"/>
        <v/>
      </c>
      <c r="D634" s="7" t="str">
        <f t="shared" si="36"/>
        <v/>
      </c>
      <c r="E634" s="9" t="str">
        <f>IF(TRIM(INDEX('Member Census'!$B$23:$BC$1401,MATCH($A634,'Member Census'!$A$23:$A$1401,FALSE),MATCH(E$1,'Member Census'!$B$22:$BC$22,FALSE)))="","",VLOOKUP(INDEX('Member Census'!$B$23:$BC$1401,MATCH($A634,'Member Census'!$A$23:$A$1401,FALSE),MATCH(E$1,'Member Census'!$B$22:$BC$22,FALSE)),Key!$A$2:$B$27,2,FALSE))</f>
        <v/>
      </c>
      <c r="F634" s="10" t="str">
        <f>IF(TRIM(INDEX('Member Census'!$B$23:$BC$1401,MATCH($A634,'Member Census'!$A$23:$A$1401,FALSE),MATCH(F$1,'Member Census'!$B$22:$BC$22,FALSE)))="","",TEXT(TRIM(INDEX('Member Census'!$B$23:$BC$1401,MATCH($A634,'Member Census'!$A$23:$A$1401,FALSE),MATCH(F$1,'Member Census'!$B$22:$BC$22,FALSE))),"mmddyyyy"))</f>
        <v/>
      </c>
      <c r="G634" s="7" t="str">
        <f>IF(TRIM($E634)&lt;&gt;"",IF($D634=1,IFERROR(VLOOKUP(INDEX('Member Census'!$B$23:$BC$1401,MATCH($A634,'Member Census'!$A$23:$A$1401,FALSE),MATCH(G$1,'Member Census'!$B$22:$BC$22,FALSE)),Key!$C$2:$F$29,4,FALSE),""),G633),"")</f>
        <v/>
      </c>
      <c r="H634" s="7" t="str">
        <f>IF(TRIM($E634)&lt;&gt;"",IF($D634=1,IF(TRIM(INDEX('Member Census'!$B$23:$BC$1401,MATCH($A634,'Member Census'!$A$23:$A$1401,FALSE),MATCH(H$1,'Member Census'!$B$22:$BC$22,FALSE)))="",$G634,IFERROR(VLOOKUP(INDEX('Member Census'!$B$23:$BC$1401,MATCH($A634,'Member Census'!$A$23:$A$1401,FALSE),MATCH(H$1,'Member Census'!$B$22:$BC$22,FALSE)),Key!$D$2:$F$29,3,FALSE),"")),H633),"")</f>
        <v/>
      </c>
      <c r="I634" s="7" t="str">
        <f>IF(TRIM(INDEX('Member Census'!$B$23:$BC$1401,MATCH($A634,'Member Census'!$A$23:$A$1401,FALSE),MATCH(I$1,'Member Census'!$B$22:$BC$22,FALSE)))="","",INDEX('Member Census'!$B$23:$BC$1401,MATCH($A634,'Member Census'!$A$23:$A$1401,FALSE),MATCH(I$1,'Member Census'!$B$22:$BC$22,FALSE)))</f>
        <v/>
      </c>
      <c r="J634" s="7"/>
      <c r="K634" s="7" t="str">
        <f>LEFT(TRIM(IF(TRIM(INDEX('Member Census'!$B$23:$BC$1401,MATCH($A634,'Member Census'!$A$23:$A$1401,FALSE),MATCH(K$1,'Member Census'!$B$22:$BC$22,FALSE)))="",IF(AND(TRIM($E634)&lt;&gt;"",$D634&gt;1),K633,""),INDEX('Member Census'!$B$23:$BC$1401,MATCH($A634,'Member Census'!$A$23:$A$1401,FALSE),MATCH(K$1,'Member Census'!$B$22:$BC$22,FALSE)))),5)</f>
        <v/>
      </c>
      <c r="L634" s="7" t="str">
        <f t="shared" si="39"/>
        <v/>
      </c>
      <c r="M634" s="7" t="str">
        <f>IF(TRIM($E634)&lt;&gt;"",TRIM(IF(TRIM(INDEX('Member Census'!$B$23:$BC$1401,MATCH($A634,'Member Census'!$A$23:$A$1401,FALSE),MATCH(M$1,'Member Census'!$B$22:$BC$22,FALSE)))="",IF(AND(TRIM($E634)&lt;&gt;"",$D634&gt;1),M633,"N"),INDEX('Member Census'!$B$23:$BC$1401,MATCH($A634,'Member Census'!$A$23:$A$1401,FALSE),MATCH(M$1,'Member Census'!$B$22:$BC$22,FALSE)))),"")</f>
        <v/>
      </c>
      <c r="N634" s="7"/>
      <c r="O634" s="7" t="str">
        <f>TRIM(IF(TRIM(INDEX('Member Census'!$B$23:$BC$1401,MATCH($A634,'Member Census'!$A$23:$A$1401,FALSE),MATCH(O$1,'Member Census'!$B$22:$BC$22,FALSE)))="",IF(AND(TRIM($E634)&lt;&gt;"",$D634&gt;1),O633,""),INDEX('Member Census'!$B$23:$BC$1401,MATCH($A634,'Member Census'!$A$23:$A$1401,FALSE),MATCH(O$1,'Member Census'!$B$22:$BC$22,FALSE))))</f>
        <v/>
      </c>
      <c r="P634" s="7" t="str">
        <f>TRIM(IF(TRIM(INDEX('Member Census'!$B$23:$BC$1401,MATCH($A634,'Member Census'!$A$23:$A$1401,FALSE),MATCH(P$1,'Member Census'!$B$22:$BC$22,FALSE)))="",IF(AND(TRIM($E634)&lt;&gt;"",$D634&gt;1),P633,""),INDEX('Member Census'!$B$23:$BC$1401,MATCH($A634,'Member Census'!$A$23:$A$1401,FALSE),MATCH(P$1,'Member Census'!$B$22:$BC$22,FALSE))))</f>
        <v/>
      </c>
      <c r="Q634" s="7"/>
    </row>
    <row r="635" spans="1:17" x14ac:dyDescent="0.3">
      <c r="A635" s="1">
        <f t="shared" si="37"/>
        <v>628</v>
      </c>
      <c r="B635" s="3"/>
      <c r="C635" s="7" t="str">
        <f t="shared" si="38"/>
        <v/>
      </c>
      <c r="D635" s="7" t="str">
        <f t="shared" si="36"/>
        <v/>
      </c>
      <c r="E635" s="9" t="str">
        <f>IF(TRIM(INDEX('Member Census'!$B$23:$BC$1401,MATCH($A635,'Member Census'!$A$23:$A$1401,FALSE),MATCH(E$1,'Member Census'!$B$22:$BC$22,FALSE)))="","",VLOOKUP(INDEX('Member Census'!$B$23:$BC$1401,MATCH($A635,'Member Census'!$A$23:$A$1401,FALSE),MATCH(E$1,'Member Census'!$B$22:$BC$22,FALSE)),Key!$A$2:$B$27,2,FALSE))</f>
        <v/>
      </c>
      <c r="F635" s="10" t="str">
        <f>IF(TRIM(INDEX('Member Census'!$B$23:$BC$1401,MATCH($A635,'Member Census'!$A$23:$A$1401,FALSE),MATCH(F$1,'Member Census'!$B$22:$BC$22,FALSE)))="","",TEXT(TRIM(INDEX('Member Census'!$B$23:$BC$1401,MATCH($A635,'Member Census'!$A$23:$A$1401,FALSE),MATCH(F$1,'Member Census'!$B$22:$BC$22,FALSE))),"mmddyyyy"))</f>
        <v/>
      </c>
      <c r="G635" s="7" t="str">
        <f>IF(TRIM($E635)&lt;&gt;"",IF($D635=1,IFERROR(VLOOKUP(INDEX('Member Census'!$B$23:$BC$1401,MATCH($A635,'Member Census'!$A$23:$A$1401,FALSE),MATCH(G$1,'Member Census'!$B$22:$BC$22,FALSE)),Key!$C$2:$F$29,4,FALSE),""),G634),"")</f>
        <v/>
      </c>
      <c r="H635" s="7" t="str">
        <f>IF(TRIM($E635)&lt;&gt;"",IF($D635=1,IF(TRIM(INDEX('Member Census'!$B$23:$BC$1401,MATCH($A635,'Member Census'!$A$23:$A$1401,FALSE),MATCH(H$1,'Member Census'!$B$22:$BC$22,FALSE)))="",$G635,IFERROR(VLOOKUP(INDEX('Member Census'!$B$23:$BC$1401,MATCH($A635,'Member Census'!$A$23:$A$1401,FALSE),MATCH(H$1,'Member Census'!$B$22:$BC$22,FALSE)),Key!$D$2:$F$29,3,FALSE),"")),H634),"")</f>
        <v/>
      </c>
      <c r="I635" s="7" t="str">
        <f>IF(TRIM(INDEX('Member Census'!$B$23:$BC$1401,MATCH($A635,'Member Census'!$A$23:$A$1401,FALSE),MATCH(I$1,'Member Census'!$B$22:$BC$22,FALSE)))="","",INDEX('Member Census'!$B$23:$BC$1401,MATCH($A635,'Member Census'!$A$23:$A$1401,FALSE),MATCH(I$1,'Member Census'!$B$22:$BC$22,FALSE)))</f>
        <v/>
      </c>
      <c r="J635" s="7"/>
      <c r="K635" s="7" t="str">
        <f>LEFT(TRIM(IF(TRIM(INDEX('Member Census'!$B$23:$BC$1401,MATCH($A635,'Member Census'!$A$23:$A$1401,FALSE),MATCH(K$1,'Member Census'!$B$22:$BC$22,FALSE)))="",IF(AND(TRIM($E635)&lt;&gt;"",$D635&gt;1),K634,""),INDEX('Member Census'!$B$23:$BC$1401,MATCH($A635,'Member Census'!$A$23:$A$1401,FALSE),MATCH(K$1,'Member Census'!$B$22:$BC$22,FALSE)))),5)</f>
        <v/>
      </c>
      <c r="L635" s="7" t="str">
        <f t="shared" si="39"/>
        <v/>
      </c>
      <c r="M635" s="7" t="str">
        <f>IF(TRIM($E635)&lt;&gt;"",TRIM(IF(TRIM(INDEX('Member Census'!$B$23:$BC$1401,MATCH($A635,'Member Census'!$A$23:$A$1401,FALSE),MATCH(M$1,'Member Census'!$B$22:$BC$22,FALSE)))="",IF(AND(TRIM($E635)&lt;&gt;"",$D635&gt;1),M634,"N"),INDEX('Member Census'!$B$23:$BC$1401,MATCH($A635,'Member Census'!$A$23:$A$1401,FALSE),MATCH(M$1,'Member Census'!$B$22:$BC$22,FALSE)))),"")</f>
        <v/>
      </c>
      <c r="N635" s="7"/>
      <c r="O635" s="7" t="str">
        <f>TRIM(IF(TRIM(INDEX('Member Census'!$B$23:$BC$1401,MATCH($A635,'Member Census'!$A$23:$A$1401,FALSE),MATCH(O$1,'Member Census'!$B$22:$BC$22,FALSE)))="",IF(AND(TRIM($E635)&lt;&gt;"",$D635&gt;1),O634,""),INDEX('Member Census'!$B$23:$BC$1401,MATCH($A635,'Member Census'!$A$23:$A$1401,FALSE),MATCH(O$1,'Member Census'!$B$22:$BC$22,FALSE))))</f>
        <v/>
      </c>
      <c r="P635" s="7" t="str">
        <f>TRIM(IF(TRIM(INDEX('Member Census'!$B$23:$BC$1401,MATCH($A635,'Member Census'!$A$23:$A$1401,FALSE),MATCH(P$1,'Member Census'!$B$22:$BC$22,FALSE)))="",IF(AND(TRIM($E635)&lt;&gt;"",$D635&gt;1),P634,""),INDEX('Member Census'!$B$23:$BC$1401,MATCH($A635,'Member Census'!$A$23:$A$1401,FALSE),MATCH(P$1,'Member Census'!$B$22:$BC$22,FALSE))))</f>
        <v/>
      </c>
      <c r="Q635" s="7"/>
    </row>
    <row r="636" spans="1:17" x14ac:dyDescent="0.3">
      <c r="A636" s="1">
        <f t="shared" si="37"/>
        <v>629</v>
      </c>
      <c r="B636" s="3"/>
      <c r="C636" s="7" t="str">
        <f t="shared" si="38"/>
        <v/>
      </c>
      <c r="D636" s="7" t="str">
        <f t="shared" si="36"/>
        <v/>
      </c>
      <c r="E636" s="9" t="str">
        <f>IF(TRIM(INDEX('Member Census'!$B$23:$BC$1401,MATCH($A636,'Member Census'!$A$23:$A$1401,FALSE),MATCH(E$1,'Member Census'!$B$22:$BC$22,FALSE)))="","",VLOOKUP(INDEX('Member Census'!$B$23:$BC$1401,MATCH($A636,'Member Census'!$A$23:$A$1401,FALSE),MATCH(E$1,'Member Census'!$B$22:$BC$22,FALSE)),Key!$A$2:$B$27,2,FALSE))</f>
        <v/>
      </c>
      <c r="F636" s="10" t="str">
        <f>IF(TRIM(INDEX('Member Census'!$B$23:$BC$1401,MATCH($A636,'Member Census'!$A$23:$A$1401,FALSE),MATCH(F$1,'Member Census'!$B$22:$BC$22,FALSE)))="","",TEXT(TRIM(INDEX('Member Census'!$B$23:$BC$1401,MATCH($A636,'Member Census'!$A$23:$A$1401,FALSE),MATCH(F$1,'Member Census'!$B$22:$BC$22,FALSE))),"mmddyyyy"))</f>
        <v/>
      </c>
      <c r="G636" s="7" t="str">
        <f>IF(TRIM($E636)&lt;&gt;"",IF($D636=1,IFERROR(VLOOKUP(INDEX('Member Census'!$B$23:$BC$1401,MATCH($A636,'Member Census'!$A$23:$A$1401,FALSE),MATCH(G$1,'Member Census'!$B$22:$BC$22,FALSE)),Key!$C$2:$F$29,4,FALSE),""),G635),"")</f>
        <v/>
      </c>
      <c r="H636" s="7" t="str">
        <f>IF(TRIM($E636)&lt;&gt;"",IF($D636=1,IF(TRIM(INDEX('Member Census'!$B$23:$BC$1401,MATCH($A636,'Member Census'!$A$23:$A$1401,FALSE),MATCH(H$1,'Member Census'!$B$22:$BC$22,FALSE)))="",$G636,IFERROR(VLOOKUP(INDEX('Member Census'!$B$23:$BC$1401,MATCH($A636,'Member Census'!$A$23:$A$1401,FALSE),MATCH(H$1,'Member Census'!$B$22:$BC$22,FALSE)),Key!$D$2:$F$29,3,FALSE),"")),H635),"")</f>
        <v/>
      </c>
      <c r="I636" s="7" t="str">
        <f>IF(TRIM(INDEX('Member Census'!$B$23:$BC$1401,MATCH($A636,'Member Census'!$A$23:$A$1401,FALSE),MATCH(I$1,'Member Census'!$B$22:$BC$22,FALSE)))="","",INDEX('Member Census'!$B$23:$BC$1401,MATCH($A636,'Member Census'!$A$23:$A$1401,FALSE),MATCH(I$1,'Member Census'!$B$22:$BC$22,FALSE)))</f>
        <v/>
      </c>
      <c r="J636" s="7"/>
      <c r="K636" s="7" t="str">
        <f>LEFT(TRIM(IF(TRIM(INDEX('Member Census'!$B$23:$BC$1401,MATCH($A636,'Member Census'!$A$23:$A$1401,FALSE),MATCH(K$1,'Member Census'!$B$22:$BC$22,FALSE)))="",IF(AND(TRIM($E636)&lt;&gt;"",$D636&gt;1),K635,""),INDEX('Member Census'!$B$23:$BC$1401,MATCH($A636,'Member Census'!$A$23:$A$1401,FALSE),MATCH(K$1,'Member Census'!$B$22:$BC$22,FALSE)))),5)</f>
        <v/>
      </c>
      <c r="L636" s="7" t="str">
        <f t="shared" si="39"/>
        <v/>
      </c>
      <c r="M636" s="7" t="str">
        <f>IF(TRIM($E636)&lt;&gt;"",TRIM(IF(TRIM(INDEX('Member Census'!$B$23:$BC$1401,MATCH($A636,'Member Census'!$A$23:$A$1401,FALSE),MATCH(M$1,'Member Census'!$B$22:$BC$22,FALSE)))="",IF(AND(TRIM($E636)&lt;&gt;"",$D636&gt;1),M635,"N"),INDEX('Member Census'!$B$23:$BC$1401,MATCH($A636,'Member Census'!$A$23:$A$1401,FALSE),MATCH(M$1,'Member Census'!$B$22:$BC$22,FALSE)))),"")</f>
        <v/>
      </c>
      <c r="N636" s="7"/>
      <c r="O636" s="7" t="str">
        <f>TRIM(IF(TRIM(INDEX('Member Census'!$B$23:$BC$1401,MATCH($A636,'Member Census'!$A$23:$A$1401,FALSE),MATCH(O$1,'Member Census'!$B$22:$BC$22,FALSE)))="",IF(AND(TRIM($E636)&lt;&gt;"",$D636&gt;1),O635,""),INDEX('Member Census'!$B$23:$BC$1401,MATCH($A636,'Member Census'!$A$23:$A$1401,FALSE),MATCH(O$1,'Member Census'!$B$22:$BC$22,FALSE))))</f>
        <v/>
      </c>
      <c r="P636" s="7" t="str">
        <f>TRIM(IF(TRIM(INDEX('Member Census'!$B$23:$BC$1401,MATCH($A636,'Member Census'!$A$23:$A$1401,FALSE),MATCH(P$1,'Member Census'!$B$22:$BC$22,FALSE)))="",IF(AND(TRIM($E636)&lt;&gt;"",$D636&gt;1),P635,""),INDEX('Member Census'!$B$23:$BC$1401,MATCH($A636,'Member Census'!$A$23:$A$1401,FALSE),MATCH(P$1,'Member Census'!$B$22:$BC$22,FALSE))))</f>
        <v/>
      </c>
      <c r="Q636" s="7"/>
    </row>
    <row r="637" spans="1:17" x14ac:dyDescent="0.3">
      <c r="A637" s="1">
        <f t="shared" si="37"/>
        <v>630</v>
      </c>
      <c r="B637" s="3"/>
      <c r="C637" s="7" t="str">
        <f t="shared" si="38"/>
        <v/>
      </c>
      <c r="D637" s="7" t="str">
        <f t="shared" si="36"/>
        <v/>
      </c>
      <c r="E637" s="9" t="str">
        <f>IF(TRIM(INDEX('Member Census'!$B$23:$BC$1401,MATCH($A637,'Member Census'!$A$23:$A$1401,FALSE),MATCH(E$1,'Member Census'!$B$22:$BC$22,FALSE)))="","",VLOOKUP(INDEX('Member Census'!$B$23:$BC$1401,MATCH($A637,'Member Census'!$A$23:$A$1401,FALSE),MATCH(E$1,'Member Census'!$B$22:$BC$22,FALSE)),Key!$A$2:$B$27,2,FALSE))</f>
        <v/>
      </c>
      <c r="F637" s="10" t="str">
        <f>IF(TRIM(INDEX('Member Census'!$B$23:$BC$1401,MATCH($A637,'Member Census'!$A$23:$A$1401,FALSE),MATCH(F$1,'Member Census'!$B$22:$BC$22,FALSE)))="","",TEXT(TRIM(INDEX('Member Census'!$B$23:$BC$1401,MATCH($A637,'Member Census'!$A$23:$A$1401,FALSE),MATCH(F$1,'Member Census'!$B$22:$BC$22,FALSE))),"mmddyyyy"))</f>
        <v/>
      </c>
      <c r="G637" s="7" t="str">
        <f>IF(TRIM($E637)&lt;&gt;"",IF($D637=1,IFERROR(VLOOKUP(INDEX('Member Census'!$B$23:$BC$1401,MATCH($A637,'Member Census'!$A$23:$A$1401,FALSE),MATCH(G$1,'Member Census'!$B$22:$BC$22,FALSE)),Key!$C$2:$F$29,4,FALSE),""),G636),"")</f>
        <v/>
      </c>
      <c r="H637" s="7" t="str">
        <f>IF(TRIM($E637)&lt;&gt;"",IF($D637=1,IF(TRIM(INDEX('Member Census'!$B$23:$BC$1401,MATCH($A637,'Member Census'!$A$23:$A$1401,FALSE),MATCH(H$1,'Member Census'!$B$22:$BC$22,FALSE)))="",$G637,IFERROR(VLOOKUP(INDEX('Member Census'!$B$23:$BC$1401,MATCH($A637,'Member Census'!$A$23:$A$1401,FALSE),MATCH(H$1,'Member Census'!$B$22:$BC$22,FALSE)),Key!$D$2:$F$29,3,FALSE),"")),H636),"")</f>
        <v/>
      </c>
      <c r="I637" s="7" t="str">
        <f>IF(TRIM(INDEX('Member Census'!$B$23:$BC$1401,MATCH($A637,'Member Census'!$A$23:$A$1401,FALSE),MATCH(I$1,'Member Census'!$B$22:$BC$22,FALSE)))="","",INDEX('Member Census'!$B$23:$BC$1401,MATCH($A637,'Member Census'!$A$23:$A$1401,FALSE),MATCH(I$1,'Member Census'!$B$22:$BC$22,FALSE)))</f>
        <v/>
      </c>
      <c r="J637" s="7"/>
      <c r="K637" s="7" t="str">
        <f>LEFT(TRIM(IF(TRIM(INDEX('Member Census'!$B$23:$BC$1401,MATCH($A637,'Member Census'!$A$23:$A$1401,FALSE),MATCH(K$1,'Member Census'!$B$22:$BC$22,FALSE)))="",IF(AND(TRIM($E637)&lt;&gt;"",$D637&gt;1),K636,""),INDEX('Member Census'!$B$23:$BC$1401,MATCH($A637,'Member Census'!$A$23:$A$1401,FALSE),MATCH(K$1,'Member Census'!$B$22:$BC$22,FALSE)))),5)</f>
        <v/>
      </c>
      <c r="L637" s="7" t="str">
        <f t="shared" si="39"/>
        <v/>
      </c>
      <c r="M637" s="7" t="str">
        <f>IF(TRIM($E637)&lt;&gt;"",TRIM(IF(TRIM(INDEX('Member Census'!$B$23:$BC$1401,MATCH($A637,'Member Census'!$A$23:$A$1401,FALSE),MATCH(M$1,'Member Census'!$B$22:$BC$22,FALSE)))="",IF(AND(TRIM($E637)&lt;&gt;"",$D637&gt;1),M636,"N"),INDEX('Member Census'!$B$23:$BC$1401,MATCH($A637,'Member Census'!$A$23:$A$1401,FALSE),MATCH(M$1,'Member Census'!$B$22:$BC$22,FALSE)))),"")</f>
        <v/>
      </c>
      <c r="N637" s="7"/>
      <c r="O637" s="7" t="str">
        <f>TRIM(IF(TRIM(INDEX('Member Census'!$B$23:$BC$1401,MATCH($A637,'Member Census'!$A$23:$A$1401,FALSE),MATCH(O$1,'Member Census'!$B$22:$BC$22,FALSE)))="",IF(AND(TRIM($E637)&lt;&gt;"",$D637&gt;1),O636,""),INDEX('Member Census'!$B$23:$BC$1401,MATCH($A637,'Member Census'!$A$23:$A$1401,FALSE),MATCH(O$1,'Member Census'!$B$22:$BC$22,FALSE))))</f>
        <v/>
      </c>
      <c r="P637" s="7" t="str">
        <f>TRIM(IF(TRIM(INDEX('Member Census'!$B$23:$BC$1401,MATCH($A637,'Member Census'!$A$23:$A$1401,FALSE),MATCH(P$1,'Member Census'!$B$22:$BC$22,FALSE)))="",IF(AND(TRIM($E637)&lt;&gt;"",$D637&gt;1),P636,""),INDEX('Member Census'!$B$23:$BC$1401,MATCH($A637,'Member Census'!$A$23:$A$1401,FALSE),MATCH(P$1,'Member Census'!$B$22:$BC$22,FALSE))))</f>
        <v/>
      </c>
      <c r="Q637" s="7"/>
    </row>
    <row r="638" spans="1:17" x14ac:dyDescent="0.3">
      <c r="A638" s="1">
        <f t="shared" si="37"/>
        <v>631</v>
      </c>
      <c r="B638" s="3"/>
      <c r="C638" s="7" t="str">
        <f t="shared" si="38"/>
        <v/>
      </c>
      <c r="D638" s="7" t="str">
        <f t="shared" si="36"/>
        <v/>
      </c>
      <c r="E638" s="9" t="str">
        <f>IF(TRIM(INDEX('Member Census'!$B$23:$BC$1401,MATCH($A638,'Member Census'!$A$23:$A$1401,FALSE),MATCH(E$1,'Member Census'!$B$22:$BC$22,FALSE)))="","",VLOOKUP(INDEX('Member Census'!$B$23:$BC$1401,MATCH($A638,'Member Census'!$A$23:$A$1401,FALSE),MATCH(E$1,'Member Census'!$B$22:$BC$22,FALSE)),Key!$A$2:$B$27,2,FALSE))</f>
        <v/>
      </c>
      <c r="F638" s="10" t="str">
        <f>IF(TRIM(INDEX('Member Census'!$B$23:$BC$1401,MATCH($A638,'Member Census'!$A$23:$A$1401,FALSE),MATCH(F$1,'Member Census'!$B$22:$BC$22,FALSE)))="","",TEXT(TRIM(INDEX('Member Census'!$B$23:$BC$1401,MATCH($A638,'Member Census'!$A$23:$A$1401,FALSE),MATCH(F$1,'Member Census'!$B$22:$BC$22,FALSE))),"mmddyyyy"))</f>
        <v/>
      </c>
      <c r="G638" s="7" t="str">
        <f>IF(TRIM($E638)&lt;&gt;"",IF($D638=1,IFERROR(VLOOKUP(INDEX('Member Census'!$B$23:$BC$1401,MATCH($A638,'Member Census'!$A$23:$A$1401,FALSE),MATCH(G$1,'Member Census'!$B$22:$BC$22,FALSE)),Key!$C$2:$F$29,4,FALSE),""),G637),"")</f>
        <v/>
      </c>
      <c r="H638" s="7" t="str">
        <f>IF(TRIM($E638)&lt;&gt;"",IF($D638=1,IF(TRIM(INDEX('Member Census'!$B$23:$BC$1401,MATCH($A638,'Member Census'!$A$23:$A$1401,FALSE),MATCH(H$1,'Member Census'!$B$22:$BC$22,FALSE)))="",$G638,IFERROR(VLOOKUP(INDEX('Member Census'!$B$23:$BC$1401,MATCH($A638,'Member Census'!$A$23:$A$1401,FALSE),MATCH(H$1,'Member Census'!$B$22:$BC$22,FALSE)),Key!$D$2:$F$29,3,FALSE),"")),H637),"")</f>
        <v/>
      </c>
      <c r="I638" s="7" t="str">
        <f>IF(TRIM(INDEX('Member Census'!$B$23:$BC$1401,MATCH($A638,'Member Census'!$A$23:$A$1401,FALSE),MATCH(I$1,'Member Census'!$B$22:$BC$22,FALSE)))="","",INDEX('Member Census'!$B$23:$BC$1401,MATCH($A638,'Member Census'!$A$23:$A$1401,FALSE),MATCH(I$1,'Member Census'!$B$22:$BC$22,FALSE)))</f>
        <v/>
      </c>
      <c r="J638" s="7"/>
      <c r="K638" s="7" t="str">
        <f>LEFT(TRIM(IF(TRIM(INDEX('Member Census'!$B$23:$BC$1401,MATCH($A638,'Member Census'!$A$23:$A$1401,FALSE),MATCH(K$1,'Member Census'!$B$22:$BC$22,FALSE)))="",IF(AND(TRIM($E638)&lt;&gt;"",$D638&gt;1),K637,""),INDEX('Member Census'!$B$23:$BC$1401,MATCH($A638,'Member Census'!$A$23:$A$1401,FALSE),MATCH(K$1,'Member Census'!$B$22:$BC$22,FALSE)))),5)</f>
        <v/>
      </c>
      <c r="L638" s="7" t="str">
        <f t="shared" si="39"/>
        <v/>
      </c>
      <c r="M638" s="7" t="str">
        <f>IF(TRIM($E638)&lt;&gt;"",TRIM(IF(TRIM(INDEX('Member Census'!$B$23:$BC$1401,MATCH($A638,'Member Census'!$A$23:$A$1401,FALSE),MATCH(M$1,'Member Census'!$B$22:$BC$22,FALSE)))="",IF(AND(TRIM($E638)&lt;&gt;"",$D638&gt;1),M637,"N"),INDEX('Member Census'!$B$23:$BC$1401,MATCH($A638,'Member Census'!$A$23:$A$1401,FALSE),MATCH(M$1,'Member Census'!$B$22:$BC$22,FALSE)))),"")</f>
        <v/>
      </c>
      <c r="N638" s="7"/>
      <c r="O638" s="7" t="str">
        <f>TRIM(IF(TRIM(INDEX('Member Census'!$B$23:$BC$1401,MATCH($A638,'Member Census'!$A$23:$A$1401,FALSE),MATCH(O$1,'Member Census'!$B$22:$BC$22,FALSE)))="",IF(AND(TRIM($E638)&lt;&gt;"",$D638&gt;1),O637,""),INDEX('Member Census'!$B$23:$BC$1401,MATCH($A638,'Member Census'!$A$23:$A$1401,FALSE),MATCH(O$1,'Member Census'!$B$22:$BC$22,FALSE))))</f>
        <v/>
      </c>
      <c r="P638" s="7" t="str">
        <f>TRIM(IF(TRIM(INDEX('Member Census'!$B$23:$BC$1401,MATCH($A638,'Member Census'!$A$23:$A$1401,FALSE),MATCH(P$1,'Member Census'!$B$22:$BC$22,FALSE)))="",IF(AND(TRIM($E638)&lt;&gt;"",$D638&gt;1),P637,""),INDEX('Member Census'!$B$23:$BC$1401,MATCH($A638,'Member Census'!$A$23:$A$1401,FALSE),MATCH(P$1,'Member Census'!$B$22:$BC$22,FALSE))))</f>
        <v/>
      </c>
      <c r="Q638" s="7"/>
    </row>
    <row r="639" spans="1:17" x14ac:dyDescent="0.3">
      <c r="A639" s="1">
        <f t="shared" si="37"/>
        <v>632</v>
      </c>
      <c r="B639" s="3"/>
      <c r="C639" s="7" t="str">
        <f t="shared" si="38"/>
        <v/>
      </c>
      <c r="D639" s="7" t="str">
        <f t="shared" si="36"/>
        <v/>
      </c>
      <c r="E639" s="9" t="str">
        <f>IF(TRIM(INDEX('Member Census'!$B$23:$BC$1401,MATCH($A639,'Member Census'!$A$23:$A$1401,FALSE),MATCH(E$1,'Member Census'!$B$22:$BC$22,FALSE)))="","",VLOOKUP(INDEX('Member Census'!$B$23:$BC$1401,MATCH($A639,'Member Census'!$A$23:$A$1401,FALSE),MATCH(E$1,'Member Census'!$B$22:$BC$22,FALSE)),Key!$A$2:$B$27,2,FALSE))</f>
        <v/>
      </c>
      <c r="F639" s="10" t="str">
        <f>IF(TRIM(INDEX('Member Census'!$B$23:$BC$1401,MATCH($A639,'Member Census'!$A$23:$A$1401,FALSE),MATCH(F$1,'Member Census'!$B$22:$BC$22,FALSE)))="","",TEXT(TRIM(INDEX('Member Census'!$B$23:$BC$1401,MATCH($A639,'Member Census'!$A$23:$A$1401,FALSE),MATCH(F$1,'Member Census'!$B$22:$BC$22,FALSE))),"mmddyyyy"))</f>
        <v/>
      </c>
      <c r="G639" s="7" t="str">
        <f>IF(TRIM($E639)&lt;&gt;"",IF($D639=1,IFERROR(VLOOKUP(INDEX('Member Census'!$B$23:$BC$1401,MATCH($A639,'Member Census'!$A$23:$A$1401,FALSE),MATCH(G$1,'Member Census'!$B$22:$BC$22,FALSE)),Key!$C$2:$F$29,4,FALSE),""),G638),"")</f>
        <v/>
      </c>
      <c r="H639" s="7" t="str">
        <f>IF(TRIM($E639)&lt;&gt;"",IF($D639=1,IF(TRIM(INDEX('Member Census'!$B$23:$BC$1401,MATCH($A639,'Member Census'!$A$23:$A$1401,FALSE),MATCH(H$1,'Member Census'!$B$22:$BC$22,FALSE)))="",$G639,IFERROR(VLOOKUP(INDEX('Member Census'!$B$23:$BC$1401,MATCH($A639,'Member Census'!$A$23:$A$1401,FALSE),MATCH(H$1,'Member Census'!$B$22:$BC$22,FALSE)),Key!$D$2:$F$29,3,FALSE),"")),H638),"")</f>
        <v/>
      </c>
      <c r="I639" s="7" t="str">
        <f>IF(TRIM(INDEX('Member Census'!$B$23:$BC$1401,MATCH($A639,'Member Census'!$A$23:$A$1401,FALSE),MATCH(I$1,'Member Census'!$B$22:$BC$22,FALSE)))="","",INDEX('Member Census'!$B$23:$BC$1401,MATCH($A639,'Member Census'!$A$23:$A$1401,FALSE),MATCH(I$1,'Member Census'!$B$22:$BC$22,FALSE)))</f>
        <v/>
      </c>
      <c r="J639" s="7"/>
      <c r="K639" s="7" t="str">
        <f>LEFT(TRIM(IF(TRIM(INDEX('Member Census'!$B$23:$BC$1401,MATCH($A639,'Member Census'!$A$23:$A$1401,FALSE),MATCH(K$1,'Member Census'!$B$22:$BC$22,FALSE)))="",IF(AND(TRIM($E639)&lt;&gt;"",$D639&gt;1),K638,""),INDEX('Member Census'!$B$23:$BC$1401,MATCH($A639,'Member Census'!$A$23:$A$1401,FALSE),MATCH(K$1,'Member Census'!$B$22:$BC$22,FALSE)))),5)</f>
        <v/>
      </c>
      <c r="L639" s="7" t="str">
        <f t="shared" si="39"/>
        <v/>
      </c>
      <c r="M639" s="7" t="str">
        <f>IF(TRIM($E639)&lt;&gt;"",TRIM(IF(TRIM(INDEX('Member Census'!$B$23:$BC$1401,MATCH($A639,'Member Census'!$A$23:$A$1401,FALSE),MATCH(M$1,'Member Census'!$B$22:$BC$22,FALSE)))="",IF(AND(TRIM($E639)&lt;&gt;"",$D639&gt;1),M638,"N"),INDEX('Member Census'!$B$23:$BC$1401,MATCH($A639,'Member Census'!$A$23:$A$1401,FALSE),MATCH(M$1,'Member Census'!$B$22:$BC$22,FALSE)))),"")</f>
        <v/>
      </c>
      <c r="N639" s="7"/>
      <c r="O639" s="7" t="str">
        <f>TRIM(IF(TRIM(INDEX('Member Census'!$B$23:$BC$1401,MATCH($A639,'Member Census'!$A$23:$A$1401,FALSE),MATCH(O$1,'Member Census'!$B$22:$BC$22,FALSE)))="",IF(AND(TRIM($E639)&lt;&gt;"",$D639&gt;1),O638,""),INDEX('Member Census'!$B$23:$BC$1401,MATCH($A639,'Member Census'!$A$23:$A$1401,FALSE),MATCH(O$1,'Member Census'!$B$22:$BC$22,FALSE))))</f>
        <v/>
      </c>
      <c r="P639" s="7" t="str">
        <f>TRIM(IF(TRIM(INDEX('Member Census'!$B$23:$BC$1401,MATCH($A639,'Member Census'!$A$23:$A$1401,FALSE),MATCH(P$1,'Member Census'!$B$22:$BC$22,FALSE)))="",IF(AND(TRIM($E639)&lt;&gt;"",$D639&gt;1),P638,""),INDEX('Member Census'!$B$23:$BC$1401,MATCH($A639,'Member Census'!$A$23:$A$1401,FALSE),MATCH(P$1,'Member Census'!$B$22:$BC$22,FALSE))))</f>
        <v/>
      </c>
      <c r="Q639" s="7"/>
    </row>
    <row r="640" spans="1:17" x14ac:dyDescent="0.3">
      <c r="A640" s="1">
        <f t="shared" si="37"/>
        <v>633</v>
      </c>
      <c r="B640" s="3"/>
      <c r="C640" s="7" t="str">
        <f t="shared" si="38"/>
        <v/>
      </c>
      <c r="D640" s="7" t="str">
        <f t="shared" si="36"/>
        <v/>
      </c>
      <c r="E640" s="9" t="str">
        <f>IF(TRIM(INDEX('Member Census'!$B$23:$BC$1401,MATCH($A640,'Member Census'!$A$23:$A$1401,FALSE),MATCH(E$1,'Member Census'!$B$22:$BC$22,FALSE)))="","",VLOOKUP(INDEX('Member Census'!$B$23:$BC$1401,MATCH($A640,'Member Census'!$A$23:$A$1401,FALSE),MATCH(E$1,'Member Census'!$B$22:$BC$22,FALSE)),Key!$A$2:$B$27,2,FALSE))</f>
        <v/>
      </c>
      <c r="F640" s="10" t="str">
        <f>IF(TRIM(INDEX('Member Census'!$B$23:$BC$1401,MATCH($A640,'Member Census'!$A$23:$A$1401,FALSE),MATCH(F$1,'Member Census'!$B$22:$BC$22,FALSE)))="","",TEXT(TRIM(INDEX('Member Census'!$B$23:$BC$1401,MATCH($A640,'Member Census'!$A$23:$A$1401,FALSE),MATCH(F$1,'Member Census'!$B$22:$BC$22,FALSE))),"mmddyyyy"))</f>
        <v/>
      </c>
      <c r="G640" s="7" t="str">
        <f>IF(TRIM($E640)&lt;&gt;"",IF($D640=1,IFERROR(VLOOKUP(INDEX('Member Census'!$B$23:$BC$1401,MATCH($A640,'Member Census'!$A$23:$A$1401,FALSE),MATCH(G$1,'Member Census'!$B$22:$BC$22,FALSE)),Key!$C$2:$F$29,4,FALSE),""),G639),"")</f>
        <v/>
      </c>
      <c r="H640" s="7" t="str">
        <f>IF(TRIM($E640)&lt;&gt;"",IF($D640=1,IF(TRIM(INDEX('Member Census'!$B$23:$BC$1401,MATCH($A640,'Member Census'!$A$23:$A$1401,FALSE),MATCH(H$1,'Member Census'!$B$22:$BC$22,FALSE)))="",$G640,IFERROR(VLOOKUP(INDEX('Member Census'!$B$23:$BC$1401,MATCH($A640,'Member Census'!$A$23:$A$1401,FALSE),MATCH(H$1,'Member Census'!$B$22:$BC$22,FALSE)),Key!$D$2:$F$29,3,FALSE),"")),H639),"")</f>
        <v/>
      </c>
      <c r="I640" s="7" t="str">
        <f>IF(TRIM(INDEX('Member Census'!$B$23:$BC$1401,MATCH($A640,'Member Census'!$A$23:$A$1401,FALSE),MATCH(I$1,'Member Census'!$B$22:$BC$22,FALSE)))="","",INDEX('Member Census'!$B$23:$BC$1401,MATCH($A640,'Member Census'!$A$23:$A$1401,FALSE),MATCH(I$1,'Member Census'!$B$22:$BC$22,FALSE)))</f>
        <v/>
      </c>
      <c r="J640" s="7"/>
      <c r="K640" s="7" t="str">
        <f>LEFT(TRIM(IF(TRIM(INDEX('Member Census'!$B$23:$BC$1401,MATCH($A640,'Member Census'!$A$23:$A$1401,FALSE),MATCH(K$1,'Member Census'!$B$22:$BC$22,FALSE)))="",IF(AND(TRIM($E640)&lt;&gt;"",$D640&gt;1),K639,""),INDEX('Member Census'!$B$23:$BC$1401,MATCH($A640,'Member Census'!$A$23:$A$1401,FALSE),MATCH(K$1,'Member Census'!$B$22:$BC$22,FALSE)))),5)</f>
        <v/>
      </c>
      <c r="L640" s="7" t="str">
        <f t="shared" si="39"/>
        <v/>
      </c>
      <c r="M640" s="7" t="str">
        <f>IF(TRIM($E640)&lt;&gt;"",TRIM(IF(TRIM(INDEX('Member Census'!$B$23:$BC$1401,MATCH($A640,'Member Census'!$A$23:$A$1401,FALSE),MATCH(M$1,'Member Census'!$B$22:$BC$22,FALSE)))="",IF(AND(TRIM($E640)&lt;&gt;"",$D640&gt;1),M639,"N"),INDEX('Member Census'!$B$23:$BC$1401,MATCH($A640,'Member Census'!$A$23:$A$1401,FALSE),MATCH(M$1,'Member Census'!$B$22:$BC$22,FALSE)))),"")</f>
        <v/>
      </c>
      <c r="N640" s="7"/>
      <c r="O640" s="7" t="str">
        <f>TRIM(IF(TRIM(INDEX('Member Census'!$B$23:$BC$1401,MATCH($A640,'Member Census'!$A$23:$A$1401,FALSE),MATCH(O$1,'Member Census'!$B$22:$BC$22,FALSE)))="",IF(AND(TRIM($E640)&lt;&gt;"",$D640&gt;1),O639,""),INDEX('Member Census'!$B$23:$BC$1401,MATCH($A640,'Member Census'!$A$23:$A$1401,FALSE),MATCH(O$1,'Member Census'!$B$22:$BC$22,FALSE))))</f>
        <v/>
      </c>
      <c r="P640" s="7" t="str">
        <f>TRIM(IF(TRIM(INDEX('Member Census'!$B$23:$BC$1401,MATCH($A640,'Member Census'!$A$23:$A$1401,FALSE),MATCH(P$1,'Member Census'!$B$22:$BC$22,FALSE)))="",IF(AND(TRIM($E640)&lt;&gt;"",$D640&gt;1),P639,""),INDEX('Member Census'!$B$23:$BC$1401,MATCH($A640,'Member Census'!$A$23:$A$1401,FALSE),MATCH(P$1,'Member Census'!$B$22:$BC$22,FALSE))))</f>
        <v/>
      </c>
      <c r="Q640" s="7"/>
    </row>
    <row r="641" spans="1:17" x14ac:dyDescent="0.3">
      <c r="A641" s="1">
        <f t="shared" si="37"/>
        <v>634</v>
      </c>
      <c r="B641" s="3"/>
      <c r="C641" s="7" t="str">
        <f t="shared" si="38"/>
        <v/>
      </c>
      <c r="D641" s="7" t="str">
        <f t="shared" si="36"/>
        <v/>
      </c>
      <c r="E641" s="9" t="str">
        <f>IF(TRIM(INDEX('Member Census'!$B$23:$BC$1401,MATCH($A641,'Member Census'!$A$23:$A$1401,FALSE),MATCH(E$1,'Member Census'!$B$22:$BC$22,FALSE)))="","",VLOOKUP(INDEX('Member Census'!$B$23:$BC$1401,MATCH($A641,'Member Census'!$A$23:$A$1401,FALSE),MATCH(E$1,'Member Census'!$B$22:$BC$22,FALSE)),Key!$A$2:$B$27,2,FALSE))</f>
        <v/>
      </c>
      <c r="F641" s="10" t="str">
        <f>IF(TRIM(INDEX('Member Census'!$B$23:$BC$1401,MATCH($A641,'Member Census'!$A$23:$A$1401,FALSE),MATCH(F$1,'Member Census'!$B$22:$BC$22,FALSE)))="","",TEXT(TRIM(INDEX('Member Census'!$B$23:$BC$1401,MATCH($A641,'Member Census'!$A$23:$A$1401,FALSE),MATCH(F$1,'Member Census'!$B$22:$BC$22,FALSE))),"mmddyyyy"))</f>
        <v/>
      </c>
      <c r="G641" s="7" t="str">
        <f>IF(TRIM($E641)&lt;&gt;"",IF($D641=1,IFERROR(VLOOKUP(INDEX('Member Census'!$B$23:$BC$1401,MATCH($A641,'Member Census'!$A$23:$A$1401,FALSE),MATCH(G$1,'Member Census'!$B$22:$BC$22,FALSE)),Key!$C$2:$F$29,4,FALSE),""),G640),"")</f>
        <v/>
      </c>
      <c r="H641" s="7" t="str">
        <f>IF(TRIM($E641)&lt;&gt;"",IF($D641=1,IF(TRIM(INDEX('Member Census'!$B$23:$BC$1401,MATCH($A641,'Member Census'!$A$23:$A$1401,FALSE),MATCH(H$1,'Member Census'!$B$22:$BC$22,FALSE)))="",$G641,IFERROR(VLOOKUP(INDEX('Member Census'!$B$23:$BC$1401,MATCH($A641,'Member Census'!$A$23:$A$1401,FALSE),MATCH(H$1,'Member Census'!$B$22:$BC$22,FALSE)),Key!$D$2:$F$29,3,FALSE),"")),H640),"")</f>
        <v/>
      </c>
      <c r="I641" s="7" t="str">
        <f>IF(TRIM(INDEX('Member Census'!$B$23:$BC$1401,MATCH($A641,'Member Census'!$A$23:$A$1401,FALSE),MATCH(I$1,'Member Census'!$B$22:$BC$22,FALSE)))="","",INDEX('Member Census'!$B$23:$BC$1401,MATCH($A641,'Member Census'!$A$23:$A$1401,FALSE),MATCH(I$1,'Member Census'!$B$22:$BC$22,FALSE)))</f>
        <v/>
      </c>
      <c r="J641" s="7"/>
      <c r="K641" s="7" t="str">
        <f>LEFT(TRIM(IF(TRIM(INDEX('Member Census'!$B$23:$BC$1401,MATCH($A641,'Member Census'!$A$23:$A$1401,FALSE),MATCH(K$1,'Member Census'!$B$22:$BC$22,FALSE)))="",IF(AND(TRIM($E641)&lt;&gt;"",$D641&gt;1),K640,""),INDEX('Member Census'!$B$23:$BC$1401,MATCH($A641,'Member Census'!$A$23:$A$1401,FALSE),MATCH(K$1,'Member Census'!$B$22:$BC$22,FALSE)))),5)</f>
        <v/>
      </c>
      <c r="L641" s="7" t="str">
        <f t="shared" si="39"/>
        <v/>
      </c>
      <c r="M641" s="7" t="str">
        <f>IF(TRIM($E641)&lt;&gt;"",TRIM(IF(TRIM(INDEX('Member Census'!$B$23:$BC$1401,MATCH($A641,'Member Census'!$A$23:$A$1401,FALSE),MATCH(M$1,'Member Census'!$B$22:$BC$22,FALSE)))="",IF(AND(TRIM($E641)&lt;&gt;"",$D641&gt;1),M640,"N"),INDEX('Member Census'!$B$23:$BC$1401,MATCH($A641,'Member Census'!$A$23:$A$1401,FALSE),MATCH(M$1,'Member Census'!$B$22:$BC$22,FALSE)))),"")</f>
        <v/>
      </c>
      <c r="N641" s="7"/>
      <c r="O641" s="7" t="str">
        <f>TRIM(IF(TRIM(INDEX('Member Census'!$B$23:$BC$1401,MATCH($A641,'Member Census'!$A$23:$A$1401,FALSE),MATCH(O$1,'Member Census'!$B$22:$BC$22,FALSE)))="",IF(AND(TRIM($E641)&lt;&gt;"",$D641&gt;1),O640,""),INDEX('Member Census'!$B$23:$BC$1401,MATCH($A641,'Member Census'!$A$23:$A$1401,FALSE),MATCH(O$1,'Member Census'!$B$22:$BC$22,FALSE))))</f>
        <v/>
      </c>
      <c r="P641" s="7" t="str">
        <f>TRIM(IF(TRIM(INDEX('Member Census'!$B$23:$BC$1401,MATCH($A641,'Member Census'!$A$23:$A$1401,FALSE),MATCH(P$1,'Member Census'!$B$22:$BC$22,FALSE)))="",IF(AND(TRIM($E641)&lt;&gt;"",$D641&gt;1),P640,""),INDEX('Member Census'!$B$23:$BC$1401,MATCH($A641,'Member Census'!$A$23:$A$1401,FALSE),MATCH(P$1,'Member Census'!$B$22:$BC$22,FALSE))))</f>
        <v/>
      </c>
      <c r="Q641" s="7"/>
    </row>
    <row r="642" spans="1:17" x14ac:dyDescent="0.3">
      <c r="A642" s="1">
        <f t="shared" si="37"/>
        <v>635</v>
      </c>
      <c r="B642" s="3"/>
      <c r="C642" s="7" t="str">
        <f t="shared" si="38"/>
        <v/>
      </c>
      <c r="D642" s="7" t="str">
        <f t="shared" si="36"/>
        <v/>
      </c>
      <c r="E642" s="9" t="str">
        <f>IF(TRIM(INDEX('Member Census'!$B$23:$BC$1401,MATCH($A642,'Member Census'!$A$23:$A$1401,FALSE),MATCH(E$1,'Member Census'!$B$22:$BC$22,FALSE)))="","",VLOOKUP(INDEX('Member Census'!$B$23:$BC$1401,MATCH($A642,'Member Census'!$A$23:$A$1401,FALSE),MATCH(E$1,'Member Census'!$B$22:$BC$22,FALSE)),Key!$A$2:$B$27,2,FALSE))</f>
        <v/>
      </c>
      <c r="F642" s="10" t="str">
        <f>IF(TRIM(INDEX('Member Census'!$B$23:$BC$1401,MATCH($A642,'Member Census'!$A$23:$A$1401,FALSE),MATCH(F$1,'Member Census'!$B$22:$BC$22,FALSE)))="","",TEXT(TRIM(INDEX('Member Census'!$B$23:$BC$1401,MATCH($A642,'Member Census'!$A$23:$A$1401,FALSE),MATCH(F$1,'Member Census'!$B$22:$BC$22,FALSE))),"mmddyyyy"))</f>
        <v/>
      </c>
      <c r="G642" s="7" t="str">
        <f>IF(TRIM($E642)&lt;&gt;"",IF($D642=1,IFERROR(VLOOKUP(INDEX('Member Census'!$B$23:$BC$1401,MATCH($A642,'Member Census'!$A$23:$A$1401,FALSE),MATCH(G$1,'Member Census'!$B$22:$BC$22,FALSE)),Key!$C$2:$F$29,4,FALSE),""),G641),"")</f>
        <v/>
      </c>
      <c r="H642" s="7" t="str">
        <f>IF(TRIM($E642)&lt;&gt;"",IF($D642=1,IF(TRIM(INDEX('Member Census'!$B$23:$BC$1401,MATCH($A642,'Member Census'!$A$23:$A$1401,FALSE),MATCH(H$1,'Member Census'!$B$22:$BC$22,FALSE)))="",$G642,IFERROR(VLOOKUP(INDEX('Member Census'!$B$23:$BC$1401,MATCH($A642,'Member Census'!$A$23:$A$1401,FALSE),MATCH(H$1,'Member Census'!$B$22:$BC$22,FALSE)),Key!$D$2:$F$29,3,FALSE),"")),H641),"")</f>
        <v/>
      </c>
      <c r="I642" s="7" t="str">
        <f>IF(TRIM(INDEX('Member Census'!$B$23:$BC$1401,MATCH($A642,'Member Census'!$A$23:$A$1401,FALSE),MATCH(I$1,'Member Census'!$B$22:$BC$22,FALSE)))="","",INDEX('Member Census'!$B$23:$BC$1401,MATCH($A642,'Member Census'!$A$23:$A$1401,FALSE),MATCH(I$1,'Member Census'!$B$22:$BC$22,FALSE)))</f>
        <v/>
      </c>
      <c r="J642" s="7"/>
      <c r="K642" s="7" t="str">
        <f>LEFT(TRIM(IF(TRIM(INDEX('Member Census'!$B$23:$BC$1401,MATCH($A642,'Member Census'!$A$23:$A$1401,FALSE),MATCH(K$1,'Member Census'!$B$22:$BC$22,FALSE)))="",IF(AND(TRIM($E642)&lt;&gt;"",$D642&gt;1),K641,""),INDEX('Member Census'!$B$23:$BC$1401,MATCH($A642,'Member Census'!$A$23:$A$1401,FALSE),MATCH(K$1,'Member Census'!$B$22:$BC$22,FALSE)))),5)</f>
        <v/>
      </c>
      <c r="L642" s="7" t="str">
        <f t="shared" si="39"/>
        <v/>
      </c>
      <c r="M642" s="7" t="str">
        <f>IF(TRIM($E642)&lt;&gt;"",TRIM(IF(TRIM(INDEX('Member Census'!$B$23:$BC$1401,MATCH($A642,'Member Census'!$A$23:$A$1401,FALSE),MATCH(M$1,'Member Census'!$B$22:$BC$22,FALSE)))="",IF(AND(TRIM($E642)&lt;&gt;"",$D642&gt;1),M641,"N"),INDEX('Member Census'!$B$23:$BC$1401,MATCH($A642,'Member Census'!$A$23:$A$1401,FALSE),MATCH(M$1,'Member Census'!$B$22:$BC$22,FALSE)))),"")</f>
        <v/>
      </c>
      <c r="N642" s="7"/>
      <c r="O642" s="7" t="str">
        <f>TRIM(IF(TRIM(INDEX('Member Census'!$B$23:$BC$1401,MATCH($A642,'Member Census'!$A$23:$A$1401,FALSE),MATCH(O$1,'Member Census'!$B$22:$BC$22,FALSE)))="",IF(AND(TRIM($E642)&lt;&gt;"",$D642&gt;1),O641,""),INDEX('Member Census'!$B$23:$BC$1401,MATCH($A642,'Member Census'!$A$23:$A$1401,FALSE),MATCH(O$1,'Member Census'!$B$22:$BC$22,FALSE))))</f>
        <v/>
      </c>
      <c r="P642" s="7" t="str">
        <f>TRIM(IF(TRIM(INDEX('Member Census'!$B$23:$BC$1401,MATCH($A642,'Member Census'!$A$23:$A$1401,FALSE),MATCH(P$1,'Member Census'!$B$22:$BC$22,FALSE)))="",IF(AND(TRIM($E642)&lt;&gt;"",$D642&gt;1),P641,""),INDEX('Member Census'!$B$23:$BC$1401,MATCH($A642,'Member Census'!$A$23:$A$1401,FALSE),MATCH(P$1,'Member Census'!$B$22:$BC$22,FALSE))))</f>
        <v/>
      </c>
      <c r="Q642" s="7"/>
    </row>
    <row r="643" spans="1:17" x14ac:dyDescent="0.3">
      <c r="A643" s="1">
        <f t="shared" si="37"/>
        <v>636</v>
      </c>
      <c r="B643" s="3"/>
      <c r="C643" s="7" t="str">
        <f t="shared" si="38"/>
        <v/>
      </c>
      <c r="D643" s="7" t="str">
        <f t="shared" si="36"/>
        <v/>
      </c>
      <c r="E643" s="9" t="str">
        <f>IF(TRIM(INDEX('Member Census'!$B$23:$BC$1401,MATCH($A643,'Member Census'!$A$23:$A$1401,FALSE),MATCH(E$1,'Member Census'!$B$22:$BC$22,FALSE)))="","",VLOOKUP(INDEX('Member Census'!$B$23:$BC$1401,MATCH($A643,'Member Census'!$A$23:$A$1401,FALSE),MATCH(E$1,'Member Census'!$B$22:$BC$22,FALSE)),Key!$A$2:$B$27,2,FALSE))</f>
        <v/>
      </c>
      <c r="F643" s="10" t="str">
        <f>IF(TRIM(INDEX('Member Census'!$B$23:$BC$1401,MATCH($A643,'Member Census'!$A$23:$A$1401,FALSE),MATCH(F$1,'Member Census'!$B$22:$BC$22,FALSE)))="","",TEXT(TRIM(INDEX('Member Census'!$B$23:$BC$1401,MATCH($A643,'Member Census'!$A$23:$A$1401,FALSE),MATCH(F$1,'Member Census'!$B$22:$BC$22,FALSE))),"mmddyyyy"))</f>
        <v/>
      </c>
      <c r="G643" s="7" t="str">
        <f>IF(TRIM($E643)&lt;&gt;"",IF($D643=1,IFERROR(VLOOKUP(INDEX('Member Census'!$B$23:$BC$1401,MATCH($A643,'Member Census'!$A$23:$A$1401,FALSE),MATCH(G$1,'Member Census'!$B$22:$BC$22,FALSE)),Key!$C$2:$F$29,4,FALSE),""),G642),"")</f>
        <v/>
      </c>
      <c r="H643" s="7" t="str">
        <f>IF(TRIM($E643)&lt;&gt;"",IF($D643=1,IF(TRIM(INDEX('Member Census'!$B$23:$BC$1401,MATCH($A643,'Member Census'!$A$23:$A$1401,FALSE),MATCH(H$1,'Member Census'!$B$22:$BC$22,FALSE)))="",$G643,IFERROR(VLOOKUP(INDEX('Member Census'!$B$23:$BC$1401,MATCH($A643,'Member Census'!$A$23:$A$1401,FALSE),MATCH(H$1,'Member Census'!$B$22:$BC$22,FALSE)),Key!$D$2:$F$29,3,FALSE),"")),H642),"")</f>
        <v/>
      </c>
      <c r="I643" s="7" t="str">
        <f>IF(TRIM(INDEX('Member Census'!$B$23:$BC$1401,MATCH($A643,'Member Census'!$A$23:$A$1401,FALSE),MATCH(I$1,'Member Census'!$B$22:$BC$22,FALSE)))="","",INDEX('Member Census'!$B$23:$BC$1401,MATCH($A643,'Member Census'!$A$23:$A$1401,FALSE),MATCH(I$1,'Member Census'!$B$22:$BC$22,FALSE)))</f>
        <v/>
      </c>
      <c r="J643" s="7"/>
      <c r="K643" s="7" t="str">
        <f>LEFT(TRIM(IF(TRIM(INDEX('Member Census'!$B$23:$BC$1401,MATCH($A643,'Member Census'!$A$23:$A$1401,FALSE),MATCH(K$1,'Member Census'!$B$22:$BC$22,FALSE)))="",IF(AND(TRIM($E643)&lt;&gt;"",$D643&gt;1),K642,""),INDEX('Member Census'!$B$23:$BC$1401,MATCH($A643,'Member Census'!$A$23:$A$1401,FALSE),MATCH(K$1,'Member Census'!$B$22:$BC$22,FALSE)))),5)</f>
        <v/>
      </c>
      <c r="L643" s="7" t="str">
        <f t="shared" si="39"/>
        <v/>
      </c>
      <c r="M643" s="7" t="str">
        <f>IF(TRIM($E643)&lt;&gt;"",TRIM(IF(TRIM(INDEX('Member Census'!$B$23:$BC$1401,MATCH($A643,'Member Census'!$A$23:$A$1401,FALSE),MATCH(M$1,'Member Census'!$B$22:$BC$22,FALSE)))="",IF(AND(TRIM($E643)&lt;&gt;"",$D643&gt;1),M642,"N"),INDEX('Member Census'!$B$23:$BC$1401,MATCH($A643,'Member Census'!$A$23:$A$1401,FALSE),MATCH(M$1,'Member Census'!$B$22:$BC$22,FALSE)))),"")</f>
        <v/>
      </c>
      <c r="N643" s="7"/>
      <c r="O643" s="7" t="str">
        <f>TRIM(IF(TRIM(INDEX('Member Census'!$B$23:$BC$1401,MATCH($A643,'Member Census'!$A$23:$A$1401,FALSE),MATCH(O$1,'Member Census'!$B$22:$BC$22,FALSE)))="",IF(AND(TRIM($E643)&lt;&gt;"",$D643&gt;1),O642,""),INDEX('Member Census'!$B$23:$BC$1401,MATCH($A643,'Member Census'!$A$23:$A$1401,FALSE),MATCH(O$1,'Member Census'!$B$22:$BC$22,FALSE))))</f>
        <v/>
      </c>
      <c r="P643" s="7" t="str">
        <f>TRIM(IF(TRIM(INDEX('Member Census'!$B$23:$BC$1401,MATCH($A643,'Member Census'!$A$23:$A$1401,FALSE),MATCH(P$1,'Member Census'!$B$22:$BC$22,FALSE)))="",IF(AND(TRIM($E643)&lt;&gt;"",$D643&gt;1),P642,""),INDEX('Member Census'!$B$23:$BC$1401,MATCH($A643,'Member Census'!$A$23:$A$1401,FALSE),MATCH(P$1,'Member Census'!$B$22:$BC$22,FALSE))))</f>
        <v/>
      </c>
      <c r="Q643" s="7"/>
    </row>
    <row r="644" spans="1:17" x14ac:dyDescent="0.3">
      <c r="A644" s="1">
        <f t="shared" si="37"/>
        <v>637</v>
      </c>
      <c r="B644" s="3"/>
      <c r="C644" s="7" t="str">
        <f t="shared" si="38"/>
        <v/>
      </c>
      <c r="D644" s="7" t="str">
        <f t="shared" si="36"/>
        <v/>
      </c>
      <c r="E644" s="9" t="str">
        <f>IF(TRIM(INDEX('Member Census'!$B$23:$BC$1401,MATCH($A644,'Member Census'!$A$23:$A$1401,FALSE),MATCH(E$1,'Member Census'!$B$22:$BC$22,FALSE)))="","",VLOOKUP(INDEX('Member Census'!$B$23:$BC$1401,MATCH($A644,'Member Census'!$A$23:$A$1401,FALSE),MATCH(E$1,'Member Census'!$B$22:$BC$22,FALSE)),Key!$A$2:$B$27,2,FALSE))</f>
        <v/>
      </c>
      <c r="F644" s="10" t="str">
        <f>IF(TRIM(INDEX('Member Census'!$B$23:$BC$1401,MATCH($A644,'Member Census'!$A$23:$A$1401,FALSE),MATCH(F$1,'Member Census'!$B$22:$BC$22,FALSE)))="","",TEXT(TRIM(INDEX('Member Census'!$B$23:$BC$1401,MATCH($A644,'Member Census'!$A$23:$A$1401,FALSE),MATCH(F$1,'Member Census'!$B$22:$BC$22,FALSE))),"mmddyyyy"))</f>
        <v/>
      </c>
      <c r="G644" s="7" t="str">
        <f>IF(TRIM($E644)&lt;&gt;"",IF($D644=1,IFERROR(VLOOKUP(INDEX('Member Census'!$B$23:$BC$1401,MATCH($A644,'Member Census'!$A$23:$A$1401,FALSE),MATCH(G$1,'Member Census'!$B$22:$BC$22,FALSE)),Key!$C$2:$F$29,4,FALSE),""),G643),"")</f>
        <v/>
      </c>
      <c r="H644" s="7" t="str">
        <f>IF(TRIM($E644)&lt;&gt;"",IF($D644=1,IF(TRIM(INDEX('Member Census'!$B$23:$BC$1401,MATCH($A644,'Member Census'!$A$23:$A$1401,FALSE),MATCH(H$1,'Member Census'!$B$22:$BC$22,FALSE)))="",$G644,IFERROR(VLOOKUP(INDEX('Member Census'!$B$23:$BC$1401,MATCH($A644,'Member Census'!$A$23:$A$1401,FALSE),MATCH(H$1,'Member Census'!$B$22:$BC$22,FALSE)),Key!$D$2:$F$29,3,FALSE),"")),H643),"")</f>
        <v/>
      </c>
      <c r="I644" s="7" t="str">
        <f>IF(TRIM(INDEX('Member Census'!$B$23:$BC$1401,MATCH($A644,'Member Census'!$A$23:$A$1401,FALSE),MATCH(I$1,'Member Census'!$B$22:$BC$22,FALSE)))="","",INDEX('Member Census'!$B$23:$BC$1401,MATCH($A644,'Member Census'!$A$23:$A$1401,FALSE),MATCH(I$1,'Member Census'!$B$22:$BC$22,FALSE)))</f>
        <v/>
      </c>
      <c r="J644" s="7"/>
      <c r="K644" s="7" t="str">
        <f>LEFT(TRIM(IF(TRIM(INDEX('Member Census'!$B$23:$BC$1401,MATCH($A644,'Member Census'!$A$23:$A$1401,FALSE),MATCH(K$1,'Member Census'!$B$22:$BC$22,FALSE)))="",IF(AND(TRIM($E644)&lt;&gt;"",$D644&gt;1),K643,""),INDEX('Member Census'!$B$23:$BC$1401,MATCH($A644,'Member Census'!$A$23:$A$1401,FALSE),MATCH(K$1,'Member Census'!$B$22:$BC$22,FALSE)))),5)</f>
        <v/>
      </c>
      <c r="L644" s="7" t="str">
        <f t="shared" si="39"/>
        <v/>
      </c>
      <c r="M644" s="7" t="str">
        <f>IF(TRIM($E644)&lt;&gt;"",TRIM(IF(TRIM(INDEX('Member Census'!$B$23:$BC$1401,MATCH($A644,'Member Census'!$A$23:$A$1401,FALSE),MATCH(M$1,'Member Census'!$B$22:$BC$22,FALSE)))="",IF(AND(TRIM($E644)&lt;&gt;"",$D644&gt;1),M643,"N"),INDEX('Member Census'!$B$23:$BC$1401,MATCH($A644,'Member Census'!$A$23:$A$1401,FALSE),MATCH(M$1,'Member Census'!$B$22:$BC$22,FALSE)))),"")</f>
        <v/>
      </c>
      <c r="N644" s="7"/>
      <c r="O644" s="7" t="str">
        <f>TRIM(IF(TRIM(INDEX('Member Census'!$B$23:$BC$1401,MATCH($A644,'Member Census'!$A$23:$A$1401,FALSE),MATCH(O$1,'Member Census'!$B$22:$BC$22,FALSE)))="",IF(AND(TRIM($E644)&lt;&gt;"",$D644&gt;1),O643,""),INDEX('Member Census'!$B$23:$BC$1401,MATCH($A644,'Member Census'!$A$23:$A$1401,FALSE),MATCH(O$1,'Member Census'!$B$22:$BC$22,FALSE))))</f>
        <v/>
      </c>
      <c r="P644" s="7" t="str">
        <f>TRIM(IF(TRIM(INDEX('Member Census'!$B$23:$BC$1401,MATCH($A644,'Member Census'!$A$23:$A$1401,FALSE),MATCH(P$1,'Member Census'!$B$22:$BC$22,FALSE)))="",IF(AND(TRIM($E644)&lt;&gt;"",$D644&gt;1),P643,""),INDEX('Member Census'!$B$23:$BC$1401,MATCH($A644,'Member Census'!$A$23:$A$1401,FALSE),MATCH(P$1,'Member Census'!$B$22:$BC$22,FALSE))))</f>
        <v/>
      </c>
      <c r="Q644" s="7"/>
    </row>
    <row r="645" spans="1:17" x14ac:dyDescent="0.3">
      <c r="A645" s="1">
        <f t="shared" si="37"/>
        <v>638</v>
      </c>
      <c r="B645" s="3"/>
      <c r="C645" s="7" t="str">
        <f t="shared" si="38"/>
        <v/>
      </c>
      <c r="D645" s="7" t="str">
        <f t="shared" si="36"/>
        <v/>
      </c>
      <c r="E645" s="9" t="str">
        <f>IF(TRIM(INDEX('Member Census'!$B$23:$BC$1401,MATCH($A645,'Member Census'!$A$23:$A$1401,FALSE),MATCH(E$1,'Member Census'!$B$22:$BC$22,FALSE)))="","",VLOOKUP(INDEX('Member Census'!$B$23:$BC$1401,MATCH($A645,'Member Census'!$A$23:$A$1401,FALSE),MATCH(E$1,'Member Census'!$B$22:$BC$22,FALSE)),Key!$A$2:$B$27,2,FALSE))</f>
        <v/>
      </c>
      <c r="F645" s="10" t="str">
        <f>IF(TRIM(INDEX('Member Census'!$B$23:$BC$1401,MATCH($A645,'Member Census'!$A$23:$A$1401,FALSE),MATCH(F$1,'Member Census'!$B$22:$BC$22,FALSE)))="","",TEXT(TRIM(INDEX('Member Census'!$B$23:$BC$1401,MATCH($A645,'Member Census'!$A$23:$A$1401,FALSE),MATCH(F$1,'Member Census'!$B$22:$BC$22,FALSE))),"mmddyyyy"))</f>
        <v/>
      </c>
      <c r="G645" s="7" t="str">
        <f>IF(TRIM($E645)&lt;&gt;"",IF($D645=1,IFERROR(VLOOKUP(INDEX('Member Census'!$B$23:$BC$1401,MATCH($A645,'Member Census'!$A$23:$A$1401,FALSE),MATCH(G$1,'Member Census'!$B$22:$BC$22,FALSE)),Key!$C$2:$F$29,4,FALSE),""),G644),"")</f>
        <v/>
      </c>
      <c r="H645" s="7" t="str">
        <f>IF(TRIM($E645)&lt;&gt;"",IF($D645=1,IF(TRIM(INDEX('Member Census'!$B$23:$BC$1401,MATCH($A645,'Member Census'!$A$23:$A$1401,FALSE),MATCH(H$1,'Member Census'!$B$22:$BC$22,FALSE)))="",$G645,IFERROR(VLOOKUP(INDEX('Member Census'!$B$23:$BC$1401,MATCH($A645,'Member Census'!$A$23:$A$1401,FALSE),MATCH(H$1,'Member Census'!$B$22:$BC$22,FALSE)),Key!$D$2:$F$29,3,FALSE),"")),H644),"")</f>
        <v/>
      </c>
      <c r="I645" s="7" t="str">
        <f>IF(TRIM(INDEX('Member Census'!$B$23:$BC$1401,MATCH($A645,'Member Census'!$A$23:$A$1401,FALSE),MATCH(I$1,'Member Census'!$B$22:$BC$22,FALSE)))="","",INDEX('Member Census'!$B$23:$BC$1401,MATCH($A645,'Member Census'!$A$23:$A$1401,FALSE),MATCH(I$1,'Member Census'!$B$22:$BC$22,FALSE)))</f>
        <v/>
      </c>
      <c r="J645" s="7"/>
      <c r="K645" s="7" t="str">
        <f>LEFT(TRIM(IF(TRIM(INDEX('Member Census'!$B$23:$BC$1401,MATCH($A645,'Member Census'!$A$23:$A$1401,FALSE),MATCH(K$1,'Member Census'!$B$22:$BC$22,FALSE)))="",IF(AND(TRIM($E645)&lt;&gt;"",$D645&gt;1),K644,""),INDEX('Member Census'!$B$23:$BC$1401,MATCH($A645,'Member Census'!$A$23:$A$1401,FALSE),MATCH(K$1,'Member Census'!$B$22:$BC$22,FALSE)))),5)</f>
        <v/>
      </c>
      <c r="L645" s="7" t="str">
        <f t="shared" si="39"/>
        <v/>
      </c>
      <c r="M645" s="7" t="str">
        <f>IF(TRIM($E645)&lt;&gt;"",TRIM(IF(TRIM(INDEX('Member Census'!$B$23:$BC$1401,MATCH($A645,'Member Census'!$A$23:$A$1401,FALSE),MATCH(M$1,'Member Census'!$B$22:$BC$22,FALSE)))="",IF(AND(TRIM($E645)&lt;&gt;"",$D645&gt;1),M644,"N"),INDEX('Member Census'!$B$23:$BC$1401,MATCH($A645,'Member Census'!$A$23:$A$1401,FALSE),MATCH(M$1,'Member Census'!$B$22:$BC$22,FALSE)))),"")</f>
        <v/>
      </c>
      <c r="N645" s="7"/>
      <c r="O645" s="7" t="str">
        <f>TRIM(IF(TRIM(INDEX('Member Census'!$B$23:$BC$1401,MATCH($A645,'Member Census'!$A$23:$A$1401,FALSE),MATCH(O$1,'Member Census'!$B$22:$BC$22,FALSE)))="",IF(AND(TRIM($E645)&lt;&gt;"",$D645&gt;1),O644,""),INDEX('Member Census'!$B$23:$BC$1401,MATCH($A645,'Member Census'!$A$23:$A$1401,FALSE),MATCH(O$1,'Member Census'!$B$22:$BC$22,FALSE))))</f>
        <v/>
      </c>
      <c r="P645" s="7" t="str">
        <f>TRIM(IF(TRIM(INDEX('Member Census'!$B$23:$BC$1401,MATCH($A645,'Member Census'!$A$23:$A$1401,FALSE),MATCH(P$1,'Member Census'!$B$22:$BC$22,FALSE)))="",IF(AND(TRIM($E645)&lt;&gt;"",$D645&gt;1),P644,""),INDEX('Member Census'!$B$23:$BC$1401,MATCH($A645,'Member Census'!$A$23:$A$1401,FALSE),MATCH(P$1,'Member Census'!$B$22:$BC$22,FALSE))))</f>
        <v/>
      </c>
      <c r="Q645" s="7"/>
    </row>
    <row r="646" spans="1:17" x14ac:dyDescent="0.3">
      <c r="A646" s="1">
        <f t="shared" si="37"/>
        <v>639</v>
      </c>
      <c r="B646" s="3"/>
      <c r="C646" s="7" t="str">
        <f t="shared" si="38"/>
        <v/>
      </c>
      <c r="D646" s="7" t="str">
        <f t="shared" si="36"/>
        <v/>
      </c>
      <c r="E646" s="9" t="str">
        <f>IF(TRIM(INDEX('Member Census'!$B$23:$BC$1401,MATCH($A646,'Member Census'!$A$23:$A$1401,FALSE),MATCH(E$1,'Member Census'!$B$22:$BC$22,FALSE)))="","",VLOOKUP(INDEX('Member Census'!$B$23:$BC$1401,MATCH($A646,'Member Census'!$A$23:$A$1401,FALSE),MATCH(E$1,'Member Census'!$B$22:$BC$22,FALSE)),Key!$A$2:$B$27,2,FALSE))</f>
        <v/>
      </c>
      <c r="F646" s="10" t="str">
        <f>IF(TRIM(INDEX('Member Census'!$B$23:$BC$1401,MATCH($A646,'Member Census'!$A$23:$A$1401,FALSE),MATCH(F$1,'Member Census'!$B$22:$BC$22,FALSE)))="","",TEXT(TRIM(INDEX('Member Census'!$B$23:$BC$1401,MATCH($A646,'Member Census'!$A$23:$A$1401,FALSE),MATCH(F$1,'Member Census'!$B$22:$BC$22,FALSE))),"mmddyyyy"))</f>
        <v/>
      </c>
      <c r="G646" s="7" t="str">
        <f>IF(TRIM($E646)&lt;&gt;"",IF($D646=1,IFERROR(VLOOKUP(INDEX('Member Census'!$B$23:$BC$1401,MATCH($A646,'Member Census'!$A$23:$A$1401,FALSE),MATCH(G$1,'Member Census'!$B$22:$BC$22,FALSE)),Key!$C$2:$F$29,4,FALSE),""),G645),"")</f>
        <v/>
      </c>
      <c r="H646" s="7" t="str">
        <f>IF(TRIM($E646)&lt;&gt;"",IF($D646=1,IF(TRIM(INDEX('Member Census'!$B$23:$BC$1401,MATCH($A646,'Member Census'!$A$23:$A$1401,FALSE),MATCH(H$1,'Member Census'!$B$22:$BC$22,FALSE)))="",$G646,IFERROR(VLOOKUP(INDEX('Member Census'!$B$23:$BC$1401,MATCH($A646,'Member Census'!$A$23:$A$1401,FALSE),MATCH(H$1,'Member Census'!$B$22:$BC$22,FALSE)),Key!$D$2:$F$29,3,FALSE),"")),H645),"")</f>
        <v/>
      </c>
      <c r="I646" s="7" t="str">
        <f>IF(TRIM(INDEX('Member Census'!$B$23:$BC$1401,MATCH($A646,'Member Census'!$A$23:$A$1401,FALSE),MATCH(I$1,'Member Census'!$B$22:$BC$22,FALSE)))="","",INDEX('Member Census'!$B$23:$BC$1401,MATCH($A646,'Member Census'!$A$23:$A$1401,FALSE),MATCH(I$1,'Member Census'!$B$22:$BC$22,FALSE)))</f>
        <v/>
      </c>
      <c r="J646" s="7"/>
      <c r="K646" s="7" t="str">
        <f>LEFT(TRIM(IF(TRIM(INDEX('Member Census'!$B$23:$BC$1401,MATCH($A646,'Member Census'!$A$23:$A$1401,FALSE),MATCH(K$1,'Member Census'!$B$22:$BC$22,FALSE)))="",IF(AND(TRIM($E646)&lt;&gt;"",$D646&gt;1),K645,""),INDEX('Member Census'!$B$23:$BC$1401,MATCH($A646,'Member Census'!$A$23:$A$1401,FALSE),MATCH(K$1,'Member Census'!$B$22:$BC$22,FALSE)))),5)</f>
        <v/>
      </c>
      <c r="L646" s="7" t="str">
        <f t="shared" si="39"/>
        <v/>
      </c>
      <c r="M646" s="7" t="str">
        <f>IF(TRIM($E646)&lt;&gt;"",TRIM(IF(TRIM(INDEX('Member Census'!$B$23:$BC$1401,MATCH($A646,'Member Census'!$A$23:$A$1401,FALSE),MATCH(M$1,'Member Census'!$B$22:$BC$22,FALSE)))="",IF(AND(TRIM($E646)&lt;&gt;"",$D646&gt;1),M645,"N"),INDEX('Member Census'!$B$23:$BC$1401,MATCH($A646,'Member Census'!$A$23:$A$1401,FALSE),MATCH(M$1,'Member Census'!$B$22:$BC$22,FALSE)))),"")</f>
        <v/>
      </c>
      <c r="N646" s="7"/>
      <c r="O646" s="7" t="str">
        <f>TRIM(IF(TRIM(INDEX('Member Census'!$B$23:$BC$1401,MATCH($A646,'Member Census'!$A$23:$A$1401,FALSE),MATCH(O$1,'Member Census'!$B$22:$BC$22,FALSE)))="",IF(AND(TRIM($E646)&lt;&gt;"",$D646&gt;1),O645,""),INDEX('Member Census'!$B$23:$BC$1401,MATCH($A646,'Member Census'!$A$23:$A$1401,FALSE),MATCH(O$1,'Member Census'!$B$22:$BC$22,FALSE))))</f>
        <v/>
      </c>
      <c r="P646" s="7" t="str">
        <f>TRIM(IF(TRIM(INDEX('Member Census'!$B$23:$BC$1401,MATCH($A646,'Member Census'!$A$23:$A$1401,FALSE),MATCH(P$1,'Member Census'!$B$22:$BC$22,FALSE)))="",IF(AND(TRIM($E646)&lt;&gt;"",$D646&gt;1),P645,""),INDEX('Member Census'!$B$23:$BC$1401,MATCH($A646,'Member Census'!$A$23:$A$1401,FALSE),MATCH(P$1,'Member Census'!$B$22:$BC$22,FALSE))))</f>
        <v/>
      </c>
      <c r="Q646" s="7"/>
    </row>
    <row r="647" spans="1:17" x14ac:dyDescent="0.3">
      <c r="A647" s="1">
        <f t="shared" si="37"/>
        <v>640</v>
      </c>
      <c r="B647" s="3"/>
      <c r="C647" s="7" t="str">
        <f t="shared" si="38"/>
        <v/>
      </c>
      <c r="D647" s="7" t="str">
        <f t="shared" si="36"/>
        <v/>
      </c>
      <c r="E647" s="9" t="str">
        <f>IF(TRIM(INDEX('Member Census'!$B$23:$BC$1401,MATCH($A647,'Member Census'!$A$23:$A$1401,FALSE),MATCH(E$1,'Member Census'!$B$22:$BC$22,FALSE)))="","",VLOOKUP(INDEX('Member Census'!$B$23:$BC$1401,MATCH($A647,'Member Census'!$A$23:$A$1401,FALSE),MATCH(E$1,'Member Census'!$B$22:$BC$22,FALSE)),Key!$A$2:$B$27,2,FALSE))</f>
        <v/>
      </c>
      <c r="F647" s="10" t="str">
        <f>IF(TRIM(INDEX('Member Census'!$B$23:$BC$1401,MATCH($A647,'Member Census'!$A$23:$A$1401,FALSE),MATCH(F$1,'Member Census'!$B$22:$BC$22,FALSE)))="","",TEXT(TRIM(INDEX('Member Census'!$B$23:$BC$1401,MATCH($A647,'Member Census'!$A$23:$A$1401,FALSE),MATCH(F$1,'Member Census'!$B$22:$BC$22,FALSE))),"mmddyyyy"))</f>
        <v/>
      </c>
      <c r="G647" s="7" t="str">
        <f>IF(TRIM($E647)&lt;&gt;"",IF($D647=1,IFERROR(VLOOKUP(INDEX('Member Census'!$B$23:$BC$1401,MATCH($A647,'Member Census'!$A$23:$A$1401,FALSE),MATCH(G$1,'Member Census'!$B$22:$BC$22,FALSE)),Key!$C$2:$F$29,4,FALSE),""),G646),"")</f>
        <v/>
      </c>
      <c r="H647" s="7" t="str">
        <f>IF(TRIM($E647)&lt;&gt;"",IF($D647=1,IF(TRIM(INDEX('Member Census'!$B$23:$BC$1401,MATCH($A647,'Member Census'!$A$23:$A$1401,FALSE),MATCH(H$1,'Member Census'!$B$22:$BC$22,FALSE)))="",$G647,IFERROR(VLOOKUP(INDEX('Member Census'!$B$23:$BC$1401,MATCH($A647,'Member Census'!$A$23:$A$1401,FALSE),MATCH(H$1,'Member Census'!$B$22:$BC$22,FALSE)),Key!$D$2:$F$29,3,FALSE),"")),H646),"")</f>
        <v/>
      </c>
      <c r="I647" s="7" t="str">
        <f>IF(TRIM(INDEX('Member Census'!$B$23:$BC$1401,MATCH($A647,'Member Census'!$A$23:$A$1401,FALSE),MATCH(I$1,'Member Census'!$B$22:$BC$22,FALSE)))="","",INDEX('Member Census'!$B$23:$BC$1401,MATCH($A647,'Member Census'!$A$23:$A$1401,FALSE),MATCH(I$1,'Member Census'!$B$22:$BC$22,FALSE)))</f>
        <v/>
      </c>
      <c r="J647" s="7"/>
      <c r="K647" s="7" t="str">
        <f>LEFT(TRIM(IF(TRIM(INDEX('Member Census'!$B$23:$BC$1401,MATCH($A647,'Member Census'!$A$23:$A$1401,FALSE),MATCH(K$1,'Member Census'!$B$22:$BC$22,FALSE)))="",IF(AND(TRIM($E647)&lt;&gt;"",$D647&gt;1),K646,""),INDEX('Member Census'!$B$23:$BC$1401,MATCH($A647,'Member Census'!$A$23:$A$1401,FALSE),MATCH(K$1,'Member Census'!$B$22:$BC$22,FALSE)))),5)</f>
        <v/>
      </c>
      <c r="L647" s="7" t="str">
        <f t="shared" si="39"/>
        <v/>
      </c>
      <c r="M647" s="7" t="str">
        <f>IF(TRIM($E647)&lt;&gt;"",TRIM(IF(TRIM(INDEX('Member Census'!$B$23:$BC$1401,MATCH($A647,'Member Census'!$A$23:$A$1401,FALSE),MATCH(M$1,'Member Census'!$B$22:$BC$22,FALSE)))="",IF(AND(TRIM($E647)&lt;&gt;"",$D647&gt;1),M646,"N"),INDEX('Member Census'!$B$23:$BC$1401,MATCH($A647,'Member Census'!$A$23:$A$1401,FALSE),MATCH(M$1,'Member Census'!$B$22:$BC$22,FALSE)))),"")</f>
        <v/>
      </c>
      <c r="N647" s="7"/>
      <c r="O647" s="7" t="str">
        <f>TRIM(IF(TRIM(INDEX('Member Census'!$B$23:$BC$1401,MATCH($A647,'Member Census'!$A$23:$A$1401,FALSE),MATCH(O$1,'Member Census'!$B$22:$BC$22,FALSE)))="",IF(AND(TRIM($E647)&lt;&gt;"",$D647&gt;1),O646,""),INDEX('Member Census'!$B$23:$BC$1401,MATCH($A647,'Member Census'!$A$23:$A$1401,FALSE),MATCH(O$1,'Member Census'!$B$22:$BC$22,FALSE))))</f>
        <v/>
      </c>
      <c r="P647" s="7" t="str">
        <f>TRIM(IF(TRIM(INDEX('Member Census'!$B$23:$BC$1401,MATCH($A647,'Member Census'!$A$23:$A$1401,FALSE),MATCH(P$1,'Member Census'!$B$22:$BC$22,FALSE)))="",IF(AND(TRIM($E647)&lt;&gt;"",$D647&gt;1),P646,""),INDEX('Member Census'!$B$23:$BC$1401,MATCH($A647,'Member Census'!$A$23:$A$1401,FALSE),MATCH(P$1,'Member Census'!$B$22:$BC$22,FALSE))))</f>
        <v/>
      </c>
      <c r="Q647" s="7"/>
    </row>
    <row r="648" spans="1:17" x14ac:dyDescent="0.3">
      <c r="A648" s="1">
        <f t="shared" si="37"/>
        <v>641</v>
      </c>
      <c r="B648" s="3"/>
      <c r="C648" s="7" t="str">
        <f t="shared" si="38"/>
        <v/>
      </c>
      <c r="D648" s="7" t="str">
        <f t="shared" si="36"/>
        <v/>
      </c>
      <c r="E648" s="9" t="str">
        <f>IF(TRIM(INDEX('Member Census'!$B$23:$BC$1401,MATCH($A648,'Member Census'!$A$23:$A$1401,FALSE),MATCH(E$1,'Member Census'!$B$22:$BC$22,FALSE)))="","",VLOOKUP(INDEX('Member Census'!$B$23:$BC$1401,MATCH($A648,'Member Census'!$A$23:$A$1401,FALSE),MATCH(E$1,'Member Census'!$B$22:$BC$22,FALSE)),Key!$A$2:$B$27,2,FALSE))</f>
        <v/>
      </c>
      <c r="F648" s="10" t="str">
        <f>IF(TRIM(INDEX('Member Census'!$B$23:$BC$1401,MATCH($A648,'Member Census'!$A$23:$A$1401,FALSE),MATCH(F$1,'Member Census'!$B$22:$BC$22,FALSE)))="","",TEXT(TRIM(INDEX('Member Census'!$B$23:$BC$1401,MATCH($A648,'Member Census'!$A$23:$A$1401,FALSE),MATCH(F$1,'Member Census'!$B$22:$BC$22,FALSE))),"mmddyyyy"))</f>
        <v/>
      </c>
      <c r="G648" s="7" t="str">
        <f>IF(TRIM($E648)&lt;&gt;"",IF($D648=1,IFERROR(VLOOKUP(INDEX('Member Census'!$B$23:$BC$1401,MATCH($A648,'Member Census'!$A$23:$A$1401,FALSE),MATCH(G$1,'Member Census'!$B$22:$BC$22,FALSE)),Key!$C$2:$F$29,4,FALSE),""),G647),"")</f>
        <v/>
      </c>
      <c r="H648" s="7" t="str">
        <f>IF(TRIM($E648)&lt;&gt;"",IF($D648=1,IF(TRIM(INDEX('Member Census'!$B$23:$BC$1401,MATCH($A648,'Member Census'!$A$23:$A$1401,FALSE),MATCH(H$1,'Member Census'!$B$22:$BC$22,FALSE)))="",$G648,IFERROR(VLOOKUP(INDEX('Member Census'!$B$23:$BC$1401,MATCH($A648,'Member Census'!$A$23:$A$1401,FALSE),MATCH(H$1,'Member Census'!$B$22:$BC$22,FALSE)),Key!$D$2:$F$29,3,FALSE),"")),H647),"")</f>
        <v/>
      </c>
      <c r="I648" s="7" t="str">
        <f>IF(TRIM(INDEX('Member Census'!$B$23:$BC$1401,MATCH($A648,'Member Census'!$A$23:$A$1401,FALSE),MATCH(I$1,'Member Census'!$B$22:$BC$22,FALSE)))="","",INDEX('Member Census'!$B$23:$BC$1401,MATCH($A648,'Member Census'!$A$23:$A$1401,FALSE),MATCH(I$1,'Member Census'!$B$22:$BC$22,FALSE)))</f>
        <v/>
      </c>
      <c r="J648" s="7"/>
      <c r="K648" s="7" t="str">
        <f>LEFT(TRIM(IF(TRIM(INDEX('Member Census'!$B$23:$BC$1401,MATCH($A648,'Member Census'!$A$23:$A$1401,FALSE),MATCH(K$1,'Member Census'!$B$22:$BC$22,FALSE)))="",IF(AND(TRIM($E648)&lt;&gt;"",$D648&gt;1),K647,""),INDEX('Member Census'!$B$23:$BC$1401,MATCH($A648,'Member Census'!$A$23:$A$1401,FALSE),MATCH(K$1,'Member Census'!$B$22:$BC$22,FALSE)))),5)</f>
        <v/>
      </c>
      <c r="L648" s="7" t="str">
        <f t="shared" si="39"/>
        <v/>
      </c>
      <c r="M648" s="7" t="str">
        <f>IF(TRIM($E648)&lt;&gt;"",TRIM(IF(TRIM(INDEX('Member Census'!$B$23:$BC$1401,MATCH($A648,'Member Census'!$A$23:$A$1401,FALSE),MATCH(M$1,'Member Census'!$B$22:$BC$22,FALSE)))="",IF(AND(TRIM($E648)&lt;&gt;"",$D648&gt;1),M647,"N"),INDEX('Member Census'!$B$23:$BC$1401,MATCH($A648,'Member Census'!$A$23:$A$1401,FALSE),MATCH(M$1,'Member Census'!$B$22:$BC$22,FALSE)))),"")</f>
        <v/>
      </c>
      <c r="N648" s="7"/>
      <c r="O648" s="7" t="str">
        <f>TRIM(IF(TRIM(INDEX('Member Census'!$B$23:$BC$1401,MATCH($A648,'Member Census'!$A$23:$A$1401,FALSE),MATCH(O$1,'Member Census'!$B$22:$BC$22,FALSE)))="",IF(AND(TRIM($E648)&lt;&gt;"",$D648&gt;1),O647,""),INDEX('Member Census'!$B$23:$BC$1401,MATCH($A648,'Member Census'!$A$23:$A$1401,FALSE),MATCH(O$1,'Member Census'!$B$22:$BC$22,FALSE))))</f>
        <v/>
      </c>
      <c r="P648" s="7" t="str">
        <f>TRIM(IF(TRIM(INDEX('Member Census'!$B$23:$BC$1401,MATCH($A648,'Member Census'!$A$23:$A$1401,FALSE),MATCH(P$1,'Member Census'!$B$22:$BC$22,FALSE)))="",IF(AND(TRIM($E648)&lt;&gt;"",$D648&gt;1),P647,""),INDEX('Member Census'!$B$23:$BC$1401,MATCH($A648,'Member Census'!$A$23:$A$1401,FALSE),MATCH(P$1,'Member Census'!$B$22:$BC$22,FALSE))))</f>
        <v/>
      </c>
      <c r="Q648" s="7"/>
    </row>
    <row r="649" spans="1:17" x14ac:dyDescent="0.3">
      <c r="A649" s="1">
        <f t="shared" si="37"/>
        <v>642</v>
      </c>
      <c r="B649" s="3"/>
      <c r="C649" s="7" t="str">
        <f t="shared" si="38"/>
        <v/>
      </c>
      <c r="D649" s="7" t="str">
        <f t="shared" ref="D649:D712" si="40">IF(TRIM($E649)&lt;&gt;"",IF($E649="Contract Holder",1,IFERROR(D648+1,"")),"")</f>
        <v/>
      </c>
      <c r="E649" s="9" t="str">
        <f>IF(TRIM(INDEX('Member Census'!$B$23:$BC$1401,MATCH($A649,'Member Census'!$A$23:$A$1401,FALSE),MATCH(E$1,'Member Census'!$B$22:$BC$22,FALSE)))="","",VLOOKUP(INDEX('Member Census'!$B$23:$BC$1401,MATCH($A649,'Member Census'!$A$23:$A$1401,FALSE),MATCH(E$1,'Member Census'!$B$22:$BC$22,FALSE)),Key!$A$2:$B$27,2,FALSE))</f>
        <v/>
      </c>
      <c r="F649" s="10" t="str">
        <f>IF(TRIM(INDEX('Member Census'!$B$23:$BC$1401,MATCH($A649,'Member Census'!$A$23:$A$1401,FALSE),MATCH(F$1,'Member Census'!$B$22:$BC$22,FALSE)))="","",TEXT(TRIM(INDEX('Member Census'!$B$23:$BC$1401,MATCH($A649,'Member Census'!$A$23:$A$1401,FALSE),MATCH(F$1,'Member Census'!$B$22:$BC$22,FALSE))),"mmddyyyy"))</f>
        <v/>
      </c>
      <c r="G649" s="7" t="str">
        <f>IF(TRIM($E649)&lt;&gt;"",IF($D649=1,IFERROR(VLOOKUP(INDEX('Member Census'!$B$23:$BC$1401,MATCH($A649,'Member Census'!$A$23:$A$1401,FALSE),MATCH(G$1,'Member Census'!$B$22:$BC$22,FALSE)),Key!$C$2:$F$29,4,FALSE),""),G648),"")</f>
        <v/>
      </c>
      <c r="H649" s="7" t="str">
        <f>IF(TRIM($E649)&lt;&gt;"",IF($D649=1,IF(TRIM(INDEX('Member Census'!$B$23:$BC$1401,MATCH($A649,'Member Census'!$A$23:$A$1401,FALSE),MATCH(H$1,'Member Census'!$B$22:$BC$22,FALSE)))="",$G649,IFERROR(VLOOKUP(INDEX('Member Census'!$B$23:$BC$1401,MATCH($A649,'Member Census'!$A$23:$A$1401,FALSE),MATCH(H$1,'Member Census'!$B$22:$BC$22,FALSE)),Key!$D$2:$F$29,3,FALSE),"")),H648),"")</f>
        <v/>
      </c>
      <c r="I649" s="7" t="str">
        <f>IF(TRIM(INDEX('Member Census'!$B$23:$BC$1401,MATCH($A649,'Member Census'!$A$23:$A$1401,FALSE),MATCH(I$1,'Member Census'!$B$22:$BC$22,FALSE)))="","",INDEX('Member Census'!$B$23:$BC$1401,MATCH($A649,'Member Census'!$A$23:$A$1401,FALSE),MATCH(I$1,'Member Census'!$B$22:$BC$22,FALSE)))</f>
        <v/>
      </c>
      <c r="J649" s="7"/>
      <c r="K649" s="7" t="str">
        <f>LEFT(TRIM(IF(TRIM(INDEX('Member Census'!$B$23:$BC$1401,MATCH($A649,'Member Census'!$A$23:$A$1401,FALSE),MATCH(K$1,'Member Census'!$B$22:$BC$22,FALSE)))="",IF(AND(TRIM($E649)&lt;&gt;"",$D649&gt;1),K648,""),INDEX('Member Census'!$B$23:$BC$1401,MATCH($A649,'Member Census'!$A$23:$A$1401,FALSE),MATCH(K$1,'Member Census'!$B$22:$BC$22,FALSE)))),5)</f>
        <v/>
      </c>
      <c r="L649" s="7" t="str">
        <f t="shared" si="39"/>
        <v/>
      </c>
      <c r="M649" s="7" t="str">
        <f>IF(TRIM($E649)&lt;&gt;"",TRIM(IF(TRIM(INDEX('Member Census'!$B$23:$BC$1401,MATCH($A649,'Member Census'!$A$23:$A$1401,FALSE),MATCH(M$1,'Member Census'!$B$22:$BC$22,FALSE)))="",IF(AND(TRIM($E649)&lt;&gt;"",$D649&gt;1),M648,"N"),INDEX('Member Census'!$B$23:$BC$1401,MATCH($A649,'Member Census'!$A$23:$A$1401,FALSE),MATCH(M$1,'Member Census'!$B$22:$BC$22,FALSE)))),"")</f>
        <v/>
      </c>
      <c r="N649" s="7"/>
      <c r="O649" s="7" t="str">
        <f>TRIM(IF(TRIM(INDEX('Member Census'!$B$23:$BC$1401,MATCH($A649,'Member Census'!$A$23:$A$1401,FALSE),MATCH(O$1,'Member Census'!$B$22:$BC$22,FALSE)))="",IF(AND(TRIM($E649)&lt;&gt;"",$D649&gt;1),O648,""),INDEX('Member Census'!$B$23:$BC$1401,MATCH($A649,'Member Census'!$A$23:$A$1401,FALSE),MATCH(O$1,'Member Census'!$B$22:$BC$22,FALSE))))</f>
        <v/>
      </c>
      <c r="P649" s="7" t="str">
        <f>TRIM(IF(TRIM(INDEX('Member Census'!$B$23:$BC$1401,MATCH($A649,'Member Census'!$A$23:$A$1401,FALSE),MATCH(P$1,'Member Census'!$B$22:$BC$22,FALSE)))="",IF(AND(TRIM($E649)&lt;&gt;"",$D649&gt;1),P648,""),INDEX('Member Census'!$B$23:$BC$1401,MATCH($A649,'Member Census'!$A$23:$A$1401,FALSE),MATCH(P$1,'Member Census'!$B$22:$BC$22,FALSE))))</f>
        <v/>
      </c>
      <c r="Q649" s="7"/>
    </row>
    <row r="650" spans="1:17" x14ac:dyDescent="0.3">
      <c r="A650" s="1">
        <f t="shared" ref="A650:A713" si="41">A649+1</f>
        <v>643</v>
      </c>
      <c r="B650" s="3"/>
      <c r="C650" s="7" t="str">
        <f t="shared" ref="C650:C713" si="42">IF(TRIM($E650)&lt;&gt;"",IFERROR(IF($D650=1,C649+1,C649),""),"")</f>
        <v/>
      </c>
      <c r="D650" s="7" t="str">
        <f t="shared" si="40"/>
        <v/>
      </c>
      <c r="E650" s="9" t="str">
        <f>IF(TRIM(INDEX('Member Census'!$B$23:$BC$1401,MATCH($A650,'Member Census'!$A$23:$A$1401,FALSE),MATCH(E$1,'Member Census'!$B$22:$BC$22,FALSE)))="","",VLOOKUP(INDEX('Member Census'!$B$23:$BC$1401,MATCH($A650,'Member Census'!$A$23:$A$1401,FALSE),MATCH(E$1,'Member Census'!$B$22:$BC$22,FALSE)),Key!$A$2:$B$27,2,FALSE))</f>
        <v/>
      </c>
      <c r="F650" s="10" t="str">
        <f>IF(TRIM(INDEX('Member Census'!$B$23:$BC$1401,MATCH($A650,'Member Census'!$A$23:$A$1401,FALSE),MATCH(F$1,'Member Census'!$B$22:$BC$22,FALSE)))="","",TEXT(TRIM(INDEX('Member Census'!$B$23:$BC$1401,MATCH($A650,'Member Census'!$A$23:$A$1401,FALSE),MATCH(F$1,'Member Census'!$B$22:$BC$22,FALSE))),"mmddyyyy"))</f>
        <v/>
      </c>
      <c r="G650" s="7" t="str">
        <f>IF(TRIM($E650)&lt;&gt;"",IF($D650=1,IFERROR(VLOOKUP(INDEX('Member Census'!$B$23:$BC$1401,MATCH($A650,'Member Census'!$A$23:$A$1401,FALSE),MATCH(G$1,'Member Census'!$B$22:$BC$22,FALSE)),Key!$C$2:$F$29,4,FALSE),""),G649),"")</f>
        <v/>
      </c>
      <c r="H650" s="7" t="str">
        <f>IF(TRIM($E650)&lt;&gt;"",IF($D650=1,IF(TRIM(INDEX('Member Census'!$B$23:$BC$1401,MATCH($A650,'Member Census'!$A$23:$A$1401,FALSE),MATCH(H$1,'Member Census'!$B$22:$BC$22,FALSE)))="",$G650,IFERROR(VLOOKUP(INDEX('Member Census'!$B$23:$BC$1401,MATCH($A650,'Member Census'!$A$23:$A$1401,FALSE),MATCH(H$1,'Member Census'!$B$22:$BC$22,FALSE)),Key!$D$2:$F$29,3,FALSE),"")),H649),"")</f>
        <v/>
      </c>
      <c r="I650" s="7" t="str">
        <f>IF(TRIM(INDEX('Member Census'!$B$23:$BC$1401,MATCH($A650,'Member Census'!$A$23:$A$1401,FALSE),MATCH(I$1,'Member Census'!$B$22:$BC$22,FALSE)))="","",INDEX('Member Census'!$B$23:$BC$1401,MATCH($A650,'Member Census'!$A$23:$A$1401,FALSE),MATCH(I$1,'Member Census'!$B$22:$BC$22,FALSE)))</f>
        <v/>
      </c>
      <c r="J650" s="7"/>
      <c r="K650" s="7" t="str">
        <f>LEFT(TRIM(IF(TRIM(INDEX('Member Census'!$B$23:$BC$1401,MATCH($A650,'Member Census'!$A$23:$A$1401,FALSE),MATCH(K$1,'Member Census'!$B$22:$BC$22,FALSE)))="",IF(AND(TRIM($E650)&lt;&gt;"",$D650&gt;1),K649,""),INDEX('Member Census'!$B$23:$BC$1401,MATCH($A650,'Member Census'!$A$23:$A$1401,FALSE),MATCH(K$1,'Member Census'!$B$22:$BC$22,FALSE)))),5)</f>
        <v/>
      </c>
      <c r="L650" s="7" t="str">
        <f t="shared" ref="L650:L713" si="43">IF(TRIM($E650)&lt;&gt;"","N","")</f>
        <v/>
      </c>
      <c r="M650" s="7" t="str">
        <f>IF(TRIM($E650)&lt;&gt;"",TRIM(IF(TRIM(INDEX('Member Census'!$B$23:$BC$1401,MATCH($A650,'Member Census'!$A$23:$A$1401,FALSE),MATCH(M$1,'Member Census'!$B$22:$BC$22,FALSE)))="",IF(AND(TRIM($E650)&lt;&gt;"",$D650&gt;1),M649,"N"),INDEX('Member Census'!$B$23:$BC$1401,MATCH($A650,'Member Census'!$A$23:$A$1401,FALSE),MATCH(M$1,'Member Census'!$B$22:$BC$22,FALSE)))),"")</f>
        <v/>
      </c>
      <c r="N650" s="7"/>
      <c r="O650" s="7" t="str">
        <f>TRIM(IF(TRIM(INDEX('Member Census'!$B$23:$BC$1401,MATCH($A650,'Member Census'!$A$23:$A$1401,FALSE),MATCH(O$1,'Member Census'!$B$22:$BC$22,FALSE)))="",IF(AND(TRIM($E650)&lt;&gt;"",$D650&gt;1),O649,""),INDEX('Member Census'!$B$23:$BC$1401,MATCH($A650,'Member Census'!$A$23:$A$1401,FALSE),MATCH(O$1,'Member Census'!$B$22:$BC$22,FALSE))))</f>
        <v/>
      </c>
      <c r="P650" s="7" t="str">
        <f>TRIM(IF(TRIM(INDEX('Member Census'!$B$23:$BC$1401,MATCH($A650,'Member Census'!$A$23:$A$1401,FALSE),MATCH(P$1,'Member Census'!$B$22:$BC$22,FALSE)))="",IF(AND(TRIM($E650)&lt;&gt;"",$D650&gt;1),P649,""),INDEX('Member Census'!$B$23:$BC$1401,MATCH($A650,'Member Census'!$A$23:$A$1401,FALSE),MATCH(P$1,'Member Census'!$B$22:$BC$22,FALSE))))</f>
        <v/>
      </c>
      <c r="Q650" s="7"/>
    </row>
    <row r="651" spans="1:17" x14ac:dyDescent="0.3">
      <c r="A651" s="1">
        <f t="shared" si="41"/>
        <v>644</v>
      </c>
      <c r="B651" s="3"/>
      <c r="C651" s="7" t="str">
        <f t="shared" si="42"/>
        <v/>
      </c>
      <c r="D651" s="7" t="str">
        <f t="shared" si="40"/>
        <v/>
      </c>
      <c r="E651" s="9" t="str">
        <f>IF(TRIM(INDEX('Member Census'!$B$23:$BC$1401,MATCH($A651,'Member Census'!$A$23:$A$1401,FALSE),MATCH(E$1,'Member Census'!$B$22:$BC$22,FALSE)))="","",VLOOKUP(INDEX('Member Census'!$B$23:$BC$1401,MATCH($A651,'Member Census'!$A$23:$A$1401,FALSE),MATCH(E$1,'Member Census'!$B$22:$BC$22,FALSE)),Key!$A$2:$B$27,2,FALSE))</f>
        <v/>
      </c>
      <c r="F651" s="10" t="str">
        <f>IF(TRIM(INDEX('Member Census'!$B$23:$BC$1401,MATCH($A651,'Member Census'!$A$23:$A$1401,FALSE),MATCH(F$1,'Member Census'!$B$22:$BC$22,FALSE)))="","",TEXT(TRIM(INDEX('Member Census'!$B$23:$BC$1401,MATCH($A651,'Member Census'!$A$23:$A$1401,FALSE),MATCH(F$1,'Member Census'!$B$22:$BC$22,FALSE))),"mmddyyyy"))</f>
        <v/>
      </c>
      <c r="G651" s="7" t="str">
        <f>IF(TRIM($E651)&lt;&gt;"",IF($D651=1,IFERROR(VLOOKUP(INDEX('Member Census'!$B$23:$BC$1401,MATCH($A651,'Member Census'!$A$23:$A$1401,FALSE),MATCH(G$1,'Member Census'!$B$22:$BC$22,FALSE)),Key!$C$2:$F$29,4,FALSE),""),G650),"")</f>
        <v/>
      </c>
      <c r="H651" s="7" t="str">
        <f>IF(TRIM($E651)&lt;&gt;"",IF($D651=1,IF(TRIM(INDEX('Member Census'!$B$23:$BC$1401,MATCH($A651,'Member Census'!$A$23:$A$1401,FALSE),MATCH(H$1,'Member Census'!$B$22:$BC$22,FALSE)))="",$G651,IFERROR(VLOOKUP(INDEX('Member Census'!$B$23:$BC$1401,MATCH($A651,'Member Census'!$A$23:$A$1401,FALSE),MATCH(H$1,'Member Census'!$B$22:$BC$22,FALSE)),Key!$D$2:$F$29,3,FALSE),"")),H650),"")</f>
        <v/>
      </c>
      <c r="I651" s="7" t="str">
        <f>IF(TRIM(INDEX('Member Census'!$B$23:$BC$1401,MATCH($A651,'Member Census'!$A$23:$A$1401,FALSE),MATCH(I$1,'Member Census'!$B$22:$BC$22,FALSE)))="","",INDEX('Member Census'!$B$23:$BC$1401,MATCH($A651,'Member Census'!$A$23:$A$1401,FALSE),MATCH(I$1,'Member Census'!$B$22:$BC$22,FALSE)))</f>
        <v/>
      </c>
      <c r="J651" s="7"/>
      <c r="K651" s="7" t="str">
        <f>LEFT(TRIM(IF(TRIM(INDEX('Member Census'!$B$23:$BC$1401,MATCH($A651,'Member Census'!$A$23:$A$1401,FALSE),MATCH(K$1,'Member Census'!$B$22:$BC$22,FALSE)))="",IF(AND(TRIM($E651)&lt;&gt;"",$D651&gt;1),K650,""),INDEX('Member Census'!$B$23:$BC$1401,MATCH($A651,'Member Census'!$A$23:$A$1401,FALSE),MATCH(K$1,'Member Census'!$B$22:$BC$22,FALSE)))),5)</f>
        <v/>
      </c>
      <c r="L651" s="7" t="str">
        <f t="shared" si="43"/>
        <v/>
      </c>
      <c r="M651" s="7" t="str">
        <f>IF(TRIM($E651)&lt;&gt;"",TRIM(IF(TRIM(INDEX('Member Census'!$B$23:$BC$1401,MATCH($A651,'Member Census'!$A$23:$A$1401,FALSE),MATCH(M$1,'Member Census'!$B$22:$BC$22,FALSE)))="",IF(AND(TRIM($E651)&lt;&gt;"",$D651&gt;1),M650,"N"),INDEX('Member Census'!$B$23:$BC$1401,MATCH($A651,'Member Census'!$A$23:$A$1401,FALSE),MATCH(M$1,'Member Census'!$B$22:$BC$22,FALSE)))),"")</f>
        <v/>
      </c>
      <c r="N651" s="7"/>
      <c r="O651" s="7" t="str">
        <f>TRIM(IF(TRIM(INDEX('Member Census'!$B$23:$BC$1401,MATCH($A651,'Member Census'!$A$23:$A$1401,FALSE),MATCH(O$1,'Member Census'!$B$22:$BC$22,FALSE)))="",IF(AND(TRIM($E651)&lt;&gt;"",$D651&gt;1),O650,""),INDEX('Member Census'!$B$23:$BC$1401,MATCH($A651,'Member Census'!$A$23:$A$1401,FALSE),MATCH(O$1,'Member Census'!$B$22:$BC$22,FALSE))))</f>
        <v/>
      </c>
      <c r="P651" s="7" t="str">
        <f>TRIM(IF(TRIM(INDEX('Member Census'!$B$23:$BC$1401,MATCH($A651,'Member Census'!$A$23:$A$1401,FALSE),MATCH(P$1,'Member Census'!$B$22:$BC$22,FALSE)))="",IF(AND(TRIM($E651)&lt;&gt;"",$D651&gt;1),P650,""),INDEX('Member Census'!$B$23:$BC$1401,MATCH($A651,'Member Census'!$A$23:$A$1401,FALSE),MATCH(P$1,'Member Census'!$B$22:$BC$22,FALSE))))</f>
        <v/>
      </c>
      <c r="Q651" s="7"/>
    </row>
    <row r="652" spans="1:17" x14ac:dyDescent="0.3">
      <c r="A652" s="1">
        <f t="shared" si="41"/>
        <v>645</v>
      </c>
      <c r="B652" s="3"/>
      <c r="C652" s="7" t="str">
        <f t="shared" si="42"/>
        <v/>
      </c>
      <c r="D652" s="7" t="str">
        <f t="shared" si="40"/>
        <v/>
      </c>
      <c r="E652" s="9" t="str">
        <f>IF(TRIM(INDEX('Member Census'!$B$23:$BC$1401,MATCH($A652,'Member Census'!$A$23:$A$1401,FALSE),MATCH(E$1,'Member Census'!$B$22:$BC$22,FALSE)))="","",VLOOKUP(INDEX('Member Census'!$B$23:$BC$1401,MATCH($A652,'Member Census'!$A$23:$A$1401,FALSE),MATCH(E$1,'Member Census'!$B$22:$BC$22,FALSE)),Key!$A$2:$B$27,2,FALSE))</f>
        <v/>
      </c>
      <c r="F652" s="10" t="str">
        <f>IF(TRIM(INDEX('Member Census'!$B$23:$BC$1401,MATCH($A652,'Member Census'!$A$23:$A$1401,FALSE),MATCH(F$1,'Member Census'!$B$22:$BC$22,FALSE)))="","",TEXT(TRIM(INDEX('Member Census'!$B$23:$BC$1401,MATCH($A652,'Member Census'!$A$23:$A$1401,FALSE),MATCH(F$1,'Member Census'!$B$22:$BC$22,FALSE))),"mmddyyyy"))</f>
        <v/>
      </c>
      <c r="G652" s="7" t="str">
        <f>IF(TRIM($E652)&lt;&gt;"",IF($D652=1,IFERROR(VLOOKUP(INDEX('Member Census'!$B$23:$BC$1401,MATCH($A652,'Member Census'!$A$23:$A$1401,FALSE),MATCH(G$1,'Member Census'!$B$22:$BC$22,FALSE)),Key!$C$2:$F$29,4,FALSE),""),G651),"")</f>
        <v/>
      </c>
      <c r="H652" s="7" t="str">
        <f>IF(TRIM($E652)&lt;&gt;"",IF($D652=1,IF(TRIM(INDEX('Member Census'!$B$23:$BC$1401,MATCH($A652,'Member Census'!$A$23:$A$1401,FALSE),MATCH(H$1,'Member Census'!$B$22:$BC$22,FALSE)))="",$G652,IFERROR(VLOOKUP(INDEX('Member Census'!$B$23:$BC$1401,MATCH($A652,'Member Census'!$A$23:$A$1401,FALSE),MATCH(H$1,'Member Census'!$B$22:$BC$22,FALSE)),Key!$D$2:$F$29,3,FALSE),"")),H651),"")</f>
        <v/>
      </c>
      <c r="I652" s="7" t="str">
        <f>IF(TRIM(INDEX('Member Census'!$B$23:$BC$1401,MATCH($A652,'Member Census'!$A$23:$A$1401,FALSE),MATCH(I$1,'Member Census'!$B$22:$BC$22,FALSE)))="","",INDEX('Member Census'!$B$23:$BC$1401,MATCH($A652,'Member Census'!$A$23:$A$1401,FALSE),MATCH(I$1,'Member Census'!$B$22:$BC$22,FALSE)))</f>
        <v/>
      </c>
      <c r="J652" s="7"/>
      <c r="K652" s="7" t="str">
        <f>LEFT(TRIM(IF(TRIM(INDEX('Member Census'!$B$23:$BC$1401,MATCH($A652,'Member Census'!$A$23:$A$1401,FALSE),MATCH(K$1,'Member Census'!$B$22:$BC$22,FALSE)))="",IF(AND(TRIM($E652)&lt;&gt;"",$D652&gt;1),K651,""),INDEX('Member Census'!$B$23:$BC$1401,MATCH($A652,'Member Census'!$A$23:$A$1401,FALSE),MATCH(K$1,'Member Census'!$B$22:$BC$22,FALSE)))),5)</f>
        <v/>
      </c>
      <c r="L652" s="7" t="str">
        <f t="shared" si="43"/>
        <v/>
      </c>
      <c r="M652" s="7" t="str">
        <f>IF(TRIM($E652)&lt;&gt;"",TRIM(IF(TRIM(INDEX('Member Census'!$B$23:$BC$1401,MATCH($A652,'Member Census'!$A$23:$A$1401,FALSE),MATCH(M$1,'Member Census'!$B$22:$BC$22,FALSE)))="",IF(AND(TRIM($E652)&lt;&gt;"",$D652&gt;1),M651,"N"),INDEX('Member Census'!$B$23:$BC$1401,MATCH($A652,'Member Census'!$A$23:$A$1401,FALSE),MATCH(M$1,'Member Census'!$B$22:$BC$22,FALSE)))),"")</f>
        <v/>
      </c>
      <c r="N652" s="7"/>
      <c r="O652" s="7" t="str">
        <f>TRIM(IF(TRIM(INDEX('Member Census'!$B$23:$BC$1401,MATCH($A652,'Member Census'!$A$23:$A$1401,FALSE),MATCH(O$1,'Member Census'!$B$22:$BC$22,FALSE)))="",IF(AND(TRIM($E652)&lt;&gt;"",$D652&gt;1),O651,""),INDEX('Member Census'!$B$23:$BC$1401,MATCH($A652,'Member Census'!$A$23:$A$1401,FALSE),MATCH(O$1,'Member Census'!$B$22:$BC$22,FALSE))))</f>
        <v/>
      </c>
      <c r="P652" s="7" t="str">
        <f>TRIM(IF(TRIM(INDEX('Member Census'!$B$23:$BC$1401,MATCH($A652,'Member Census'!$A$23:$A$1401,FALSE),MATCH(P$1,'Member Census'!$B$22:$BC$22,FALSE)))="",IF(AND(TRIM($E652)&lt;&gt;"",$D652&gt;1),P651,""),INDEX('Member Census'!$B$23:$BC$1401,MATCH($A652,'Member Census'!$A$23:$A$1401,FALSE),MATCH(P$1,'Member Census'!$B$22:$BC$22,FALSE))))</f>
        <v/>
      </c>
      <c r="Q652" s="7"/>
    </row>
    <row r="653" spans="1:17" x14ac:dyDescent="0.3">
      <c r="A653" s="1">
        <f t="shared" si="41"/>
        <v>646</v>
      </c>
      <c r="B653" s="3"/>
      <c r="C653" s="7" t="str">
        <f t="shared" si="42"/>
        <v/>
      </c>
      <c r="D653" s="7" t="str">
        <f t="shared" si="40"/>
        <v/>
      </c>
      <c r="E653" s="9" t="str">
        <f>IF(TRIM(INDEX('Member Census'!$B$23:$BC$1401,MATCH($A653,'Member Census'!$A$23:$A$1401,FALSE),MATCH(E$1,'Member Census'!$B$22:$BC$22,FALSE)))="","",VLOOKUP(INDEX('Member Census'!$B$23:$BC$1401,MATCH($A653,'Member Census'!$A$23:$A$1401,FALSE),MATCH(E$1,'Member Census'!$B$22:$BC$22,FALSE)),Key!$A$2:$B$27,2,FALSE))</f>
        <v/>
      </c>
      <c r="F653" s="10" t="str">
        <f>IF(TRIM(INDEX('Member Census'!$B$23:$BC$1401,MATCH($A653,'Member Census'!$A$23:$A$1401,FALSE),MATCH(F$1,'Member Census'!$B$22:$BC$22,FALSE)))="","",TEXT(TRIM(INDEX('Member Census'!$B$23:$BC$1401,MATCH($A653,'Member Census'!$A$23:$A$1401,FALSE),MATCH(F$1,'Member Census'!$B$22:$BC$22,FALSE))),"mmddyyyy"))</f>
        <v/>
      </c>
      <c r="G653" s="7" t="str">
        <f>IF(TRIM($E653)&lt;&gt;"",IF($D653=1,IFERROR(VLOOKUP(INDEX('Member Census'!$B$23:$BC$1401,MATCH($A653,'Member Census'!$A$23:$A$1401,FALSE),MATCH(G$1,'Member Census'!$B$22:$BC$22,FALSE)),Key!$C$2:$F$29,4,FALSE),""),G652),"")</f>
        <v/>
      </c>
      <c r="H653" s="7" t="str">
        <f>IF(TRIM($E653)&lt;&gt;"",IF($D653=1,IF(TRIM(INDEX('Member Census'!$B$23:$BC$1401,MATCH($A653,'Member Census'!$A$23:$A$1401,FALSE),MATCH(H$1,'Member Census'!$B$22:$BC$22,FALSE)))="",$G653,IFERROR(VLOOKUP(INDEX('Member Census'!$B$23:$BC$1401,MATCH($A653,'Member Census'!$A$23:$A$1401,FALSE),MATCH(H$1,'Member Census'!$B$22:$BC$22,FALSE)),Key!$D$2:$F$29,3,FALSE),"")),H652),"")</f>
        <v/>
      </c>
      <c r="I653" s="7" t="str">
        <f>IF(TRIM(INDEX('Member Census'!$B$23:$BC$1401,MATCH($A653,'Member Census'!$A$23:$A$1401,FALSE),MATCH(I$1,'Member Census'!$B$22:$BC$22,FALSE)))="","",INDEX('Member Census'!$B$23:$BC$1401,MATCH($A653,'Member Census'!$A$23:$A$1401,FALSE),MATCH(I$1,'Member Census'!$B$22:$BC$22,FALSE)))</f>
        <v/>
      </c>
      <c r="J653" s="7"/>
      <c r="K653" s="7" t="str">
        <f>LEFT(TRIM(IF(TRIM(INDEX('Member Census'!$B$23:$BC$1401,MATCH($A653,'Member Census'!$A$23:$A$1401,FALSE),MATCH(K$1,'Member Census'!$B$22:$BC$22,FALSE)))="",IF(AND(TRIM($E653)&lt;&gt;"",$D653&gt;1),K652,""),INDEX('Member Census'!$B$23:$BC$1401,MATCH($A653,'Member Census'!$A$23:$A$1401,FALSE),MATCH(K$1,'Member Census'!$B$22:$BC$22,FALSE)))),5)</f>
        <v/>
      </c>
      <c r="L653" s="7" t="str">
        <f t="shared" si="43"/>
        <v/>
      </c>
      <c r="M653" s="7" t="str">
        <f>IF(TRIM($E653)&lt;&gt;"",TRIM(IF(TRIM(INDEX('Member Census'!$B$23:$BC$1401,MATCH($A653,'Member Census'!$A$23:$A$1401,FALSE),MATCH(M$1,'Member Census'!$B$22:$BC$22,FALSE)))="",IF(AND(TRIM($E653)&lt;&gt;"",$D653&gt;1),M652,"N"),INDEX('Member Census'!$B$23:$BC$1401,MATCH($A653,'Member Census'!$A$23:$A$1401,FALSE),MATCH(M$1,'Member Census'!$B$22:$BC$22,FALSE)))),"")</f>
        <v/>
      </c>
      <c r="N653" s="7"/>
      <c r="O653" s="7" t="str">
        <f>TRIM(IF(TRIM(INDEX('Member Census'!$B$23:$BC$1401,MATCH($A653,'Member Census'!$A$23:$A$1401,FALSE),MATCH(O$1,'Member Census'!$B$22:$BC$22,FALSE)))="",IF(AND(TRIM($E653)&lt;&gt;"",$D653&gt;1),O652,""),INDEX('Member Census'!$B$23:$BC$1401,MATCH($A653,'Member Census'!$A$23:$A$1401,FALSE),MATCH(O$1,'Member Census'!$B$22:$BC$22,FALSE))))</f>
        <v/>
      </c>
      <c r="P653" s="7" t="str">
        <f>TRIM(IF(TRIM(INDEX('Member Census'!$B$23:$BC$1401,MATCH($A653,'Member Census'!$A$23:$A$1401,FALSE),MATCH(P$1,'Member Census'!$B$22:$BC$22,FALSE)))="",IF(AND(TRIM($E653)&lt;&gt;"",$D653&gt;1),P652,""),INDEX('Member Census'!$B$23:$BC$1401,MATCH($A653,'Member Census'!$A$23:$A$1401,FALSE),MATCH(P$1,'Member Census'!$B$22:$BC$22,FALSE))))</f>
        <v/>
      </c>
      <c r="Q653" s="7"/>
    </row>
    <row r="654" spans="1:17" x14ac:dyDescent="0.3">
      <c r="A654" s="1">
        <f t="shared" si="41"/>
        <v>647</v>
      </c>
      <c r="B654" s="3"/>
      <c r="C654" s="7" t="str">
        <f t="shared" si="42"/>
        <v/>
      </c>
      <c r="D654" s="7" t="str">
        <f t="shared" si="40"/>
        <v/>
      </c>
      <c r="E654" s="9" t="str">
        <f>IF(TRIM(INDEX('Member Census'!$B$23:$BC$1401,MATCH($A654,'Member Census'!$A$23:$A$1401,FALSE),MATCH(E$1,'Member Census'!$B$22:$BC$22,FALSE)))="","",VLOOKUP(INDEX('Member Census'!$B$23:$BC$1401,MATCH($A654,'Member Census'!$A$23:$A$1401,FALSE),MATCH(E$1,'Member Census'!$B$22:$BC$22,FALSE)),Key!$A$2:$B$27,2,FALSE))</f>
        <v/>
      </c>
      <c r="F654" s="10" t="str">
        <f>IF(TRIM(INDEX('Member Census'!$B$23:$BC$1401,MATCH($A654,'Member Census'!$A$23:$A$1401,FALSE),MATCH(F$1,'Member Census'!$B$22:$BC$22,FALSE)))="","",TEXT(TRIM(INDEX('Member Census'!$B$23:$BC$1401,MATCH($A654,'Member Census'!$A$23:$A$1401,FALSE),MATCH(F$1,'Member Census'!$B$22:$BC$22,FALSE))),"mmddyyyy"))</f>
        <v/>
      </c>
      <c r="G654" s="7" t="str">
        <f>IF(TRIM($E654)&lt;&gt;"",IF($D654=1,IFERROR(VLOOKUP(INDEX('Member Census'!$B$23:$BC$1401,MATCH($A654,'Member Census'!$A$23:$A$1401,FALSE),MATCH(G$1,'Member Census'!$B$22:$BC$22,FALSE)),Key!$C$2:$F$29,4,FALSE),""),G653),"")</f>
        <v/>
      </c>
      <c r="H654" s="7" t="str">
        <f>IF(TRIM($E654)&lt;&gt;"",IF($D654=1,IF(TRIM(INDEX('Member Census'!$B$23:$BC$1401,MATCH($A654,'Member Census'!$A$23:$A$1401,FALSE),MATCH(H$1,'Member Census'!$B$22:$BC$22,FALSE)))="",$G654,IFERROR(VLOOKUP(INDEX('Member Census'!$B$23:$BC$1401,MATCH($A654,'Member Census'!$A$23:$A$1401,FALSE),MATCH(H$1,'Member Census'!$B$22:$BC$22,FALSE)),Key!$D$2:$F$29,3,FALSE),"")),H653),"")</f>
        <v/>
      </c>
      <c r="I654" s="7" t="str">
        <f>IF(TRIM(INDEX('Member Census'!$B$23:$BC$1401,MATCH($A654,'Member Census'!$A$23:$A$1401,FALSE),MATCH(I$1,'Member Census'!$B$22:$BC$22,FALSE)))="","",INDEX('Member Census'!$B$23:$BC$1401,MATCH($A654,'Member Census'!$A$23:$A$1401,FALSE),MATCH(I$1,'Member Census'!$B$22:$BC$22,FALSE)))</f>
        <v/>
      </c>
      <c r="J654" s="7"/>
      <c r="K654" s="7" t="str">
        <f>LEFT(TRIM(IF(TRIM(INDEX('Member Census'!$B$23:$BC$1401,MATCH($A654,'Member Census'!$A$23:$A$1401,FALSE),MATCH(K$1,'Member Census'!$B$22:$BC$22,FALSE)))="",IF(AND(TRIM($E654)&lt;&gt;"",$D654&gt;1),K653,""),INDEX('Member Census'!$B$23:$BC$1401,MATCH($A654,'Member Census'!$A$23:$A$1401,FALSE),MATCH(K$1,'Member Census'!$B$22:$BC$22,FALSE)))),5)</f>
        <v/>
      </c>
      <c r="L654" s="7" t="str">
        <f t="shared" si="43"/>
        <v/>
      </c>
      <c r="M654" s="7" t="str">
        <f>IF(TRIM($E654)&lt;&gt;"",TRIM(IF(TRIM(INDEX('Member Census'!$B$23:$BC$1401,MATCH($A654,'Member Census'!$A$23:$A$1401,FALSE),MATCH(M$1,'Member Census'!$B$22:$BC$22,FALSE)))="",IF(AND(TRIM($E654)&lt;&gt;"",$D654&gt;1),M653,"N"),INDEX('Member Census'!$B$23:$BC$1401,MATCH($A654,'Member Census'!$A$23:$A$1401,FALSE),MATCH(M$1,'Member Census'!$B$22:$BC$22,FALSE)))),"")</f>
        <v/>
      </c>
      <c r="N654" s="7"/>
      <c r="O654" s="7" t="str">
        <f>TRIM(IF(TRIM(INDEX('Member Census'!$B$23:$BC$1401,MATCH($A654,'Member Census'!$A$23:$A$1401,FALSE),MATCH(O$1,'Member Census'!$B$22:$BC$22,FALSE)))="",IF(AND(TRIM($E654)&lt;&gt;"",$D654&gt;1),O653,""),INDEX('Member Census'!$B$23:$BC$1401,MATCH($A654,'Member Census'!$A$23:$A$1401,FALSE),MATCH(O$1,'Member Census'!$B$22:$BC$22,FALSE))))</f>
        <v/>
      </c>
      <c r="P654" s="7" t="str">
        <f>TRIM(IF(TRIM(INDEX('Member Census'!$B$23:$BC$1401,MATCH($A654,'Member Census'!$A$23:$A$1401,FALSE),MATCH(P$1,'Member Census'!$B$22:$BC$22,FALSE)))="",IF(AND(TRIM($E654)&lt;&gt;"",$D654&gt;1),P653,""),INDEX('Member Census'!$B$23:$BC$1401,MATCH($A654,'Member Census'!$A$23:$A$1401,FALSE),MATCH(P$1,'Member Census'!$B$22:$BC$22,FALSE))))</f>
        <v/>
      </c>
      <c r="Q654" s="7"/>
    </row>
    <row r="655" spans="1:17" x14ac:dyDescent="0.3">
      <c r="A655" s="1">
        <f t="shared" si="41"/>
        <v>648</v>
      </c>
      <c r="B655" s="3"/>
      <c r="C655" s="7" t="str">
        <f t="shared" si="42"/>
        <v/>
      </c>
      <c r="D655" s="7" t="str">
        <f t="shared" si="40"/>
        <v/>
      </c>
      <c r="E655" s="9" t="str">
        <f>IF(TRIM(INDEX('Member Census'!$B$23:$BC$1401,MATCH($A655,'Member Census'!$A$23:$A$1401,FALSE),MATCH(E$1,'Member Census'!$B$22:$BC$22,FALSE)))="","",VLOOKUP(INDEX('Member Census'!$B$23:$BC$1401,MATCH($A655,'Member Census'!$A$23:$A$1401,FALSE),MATCH(E$1,'Member Census'!$B$22:$BC$22,FALSE)),Key!$A$2:$B$27,2,FALSE))</f>
        <v/>
      </c>
      <c r="F655" s="10" t="str">
        <f>IF(TRIM(INDEX('Member Census'!$B$23:$BC$1401,MATCH($A655,'Member Census'!$A$23:$A$1401,FALSE),MATCH(F$1,'Member Census'!$B$22:$BC$22,FALSE)))="","",TEXT(TRIM(INDEX('Member Census'!$B$23:$BC$1401,MATCH($A655,'Member Census'!$A$23:$A$1401,FALSE),MATCH(F$1,'Member Census'!$B$22:$BC$22,FALSE))),"mmddyyyy"))</f>
        <v/>
      </c>
      <c r="G655" s="7" t="str">
        <f>IF(TRIM($E655)&lt;&gt;"",IF($D655=1,IFERROR(VLOOKUP(INDEX('Member Census'!$B$23:$BC$1401,MATCH($A655,'Member Census'!$A$23:$A$1401,FALSE),MATCH(G$1,'Member Census'!$B$22:$BC$22,FALSE)),Key!$C$2:$F$29,4,FALSE),""),G654),"")</f>
        <v/>
      </c>
      <c r="H655" s="7" t="str">
        <f>IF(TRIM($E655)&lt;&gt;"",IF($D655=1,IF(TRIM(INDEX('Member Census'!$B$23:$BC$1401,MATCH($A655,'Member Census'!$A$23:$A$1401,FALSE),MATCH(H$1,'Member Census'!$B$22:$BC$22,FALSE)))="",$G655,IFERROR(VLOOKUP(INDEX('Member Census'!$B$23:$BC$1401,MATCH($A655,'Member Census'!$A$23:$A$1401,FALSE),MATCH(H$1,'Member Census'!$B$22:$BC$22,FALSE)),Key!$D$2:$F$29,3,FALSE),"")),H654),"")</f>
        <v/>
      </c>
      <c r="I655" s="7" t="str">
        <f>IF(TRIM(INDEX('Member Census'!$B$23:$BC$1401,MATCH($A655,'Member Census'!$A$23:$A$1401,FALSE),MATCH(I$1,'Member Census'!$B$22:$BC$22,FALSE)))="","",INDEX('Member Census'!$B$23:$BC$1401,MATCH($A655,'Member Census'!$A$23:$A$1401,FALSE),MATCH(I$1,'Member Census'!$B$22:$BC$22,FALSE)))</f>
        <v/>
      </c>
      <c r="J655" s="7"/>
      <c r="K655" s="7" t="str">
        <f>LEFT(TRIM(IF(TRIM(INDEX('Member Census'!$B$23:$BC$1401,MATCH($A655,'Member Census'!$A$23:$A$1401,FALSE),MATCH(K$1,'Member Census'!$B$22:$BC$22,FALSE)))="",IF(AND(TRIM($E655)&lt;&gt;"",$D655&gt;1),K654,""),INDEX('Member Census'!$B$23:$BC$1401,MATCH($A655,'Member Census'!$A$23:$A$1401,FALSE),MATCH(K$1,'Member Census'!$B$22:$BC$22,FALSE)))),5)</f>
        <v/>
      </c>
      <c r="L655" s="7" t="str">
        <f t="shared" si="43"/>
        <v/>
      </c>
      <c r="M655" s="7" t="str">
        <f>IF(TRIM($E655)&lt;&gt;"",TRIM(IF(TRIM(INDEX('Member Census'!$B$23:$BC$1401,MATCH($A655,'Member Census'!$A$23:$A$1401,FALSE),MATCH(M$1,'Member Census'!$B$22:$BC$22,FALSE)))="",IF(AND(TRIM($E655)&lt;&gt;"",$D655&gt;1),M654,"N"),INDEX('Member Census'!$B$23:$BC$1401,MATCH($A655,'Member Census'!$A$23:$A$1401,FALSE),MATCH(M$1,'Member Census'!$B$22:$BC$22,FALSE)))),"")</f>
        <v/>
      </c>
      <c r="N655" s="7"/>
      <c r="O655" s="7" t="str">
        <f>TRIM(IF(TRIM(INDEX('Member Census'!$B$23:$BC$1401,MATCH($A655,'Member Census'!$A$23:$A$1401,FALSE),MATCH(O$1,'Member Census'!$B$22:$BC$22,FALSE)))="",IF(AND(TRIM($E655)&lt;&gt;"",$D655&gt;1),O654,""),INDEX('Member Census'!$B$23:$BC$1401,MATCH($A655,'Member Census'!$A$23:$A$1401,FALSE),MATCH(O$1,'Member Census'!$B$22:$BC$22,FALSE))))</f>
        <v/>
      </c>
      <c r="P655" s="7" t="str">
        <f>TRIM(IF(TRIM(INDEX('Member Census'!$B$23:$BC$1401,MATCH($A655,'Member Census'!$A$23:$A$1401,FALSE),MATCH(P$1,'Member Census'!$B$22:$BC$22,FALSE)))="",IF(AND(TRIM($E655)&lt;&gt;"",$D655&gt;1),P654,""),INDEX('Member Census'!$B$23:$BC$1401,MATCH($A655,'Member Census'!$A$23:$A$1401,FALSE),MATCH(P$1,'Member Census'!$B$22:$BC$22,FALSE))))</f>
        <v/>
      </c>
      <c r="Q655" s="7"/>
    </row>
    <row r="656" spans="1:17" x14ac:dyDescent="0.3">
      <c r="A656" s="1">
        <f t="shared" si="41"/>
        <v>649</v>
      </c>
      <c r="B656" s="3"/>
      <c r="C656" s="7" t="str">
        <f t="shared" si="42"/>
        <v/>
      </c>
      <c r="D656" s="7" t="str">
        <f t="shared" si="40"/>
        <v/>
      </c>
      <c r="E656" s="9" t="str">
        <f>IF(TRIM(INDEX('Member Census'!$B$23:$BC$1401,MATCH($A656,'Member Census'!$A$23:$A$1401,FALSE),MATCH(E$1,'Member Census'!$B$22:$BC$22,FALSE)))="","",VLOOKUP(INDEX('Member Census'!$B$23:$BC$1401,MATCH($A656,'Member Census'!$A$23:$A$1401,FALSE),MATCH(E$1,'Member Census'!$B$22:$BC$22,FALSE)),Key!$A$2:$B$27,2,FALSE))</f>
        <v/>
      </c>
      <c r="F656" s="10" t="str">
        <f>IF(TRIM(INDEX('Member Census'!$B$23:$BC$1401,MATCH($A656,'Member Census'!$A$23:$A$1401,FALSE),MATCH(F$1,'Member Census'!$B$22:$BC$22,FALSE)))="","",TEXT(TRIM(INDEX('Member Census'!$B$23:$BC$1401,MATCH($A656,'Member Census'!$A$23:$A$1401,FALSE),MATCH(F$1,'Member Census'!$B$22:$BC$22,FALSE))),"mmddyyyy"))</f>
        <v/>
      </c>
      <c r="G656" s="7" t="str">
        <f>IF(TRIM($E656)&lt;&gt;"",IF($D656=1,IFERROR(VLOOKUP(INDEX('Member Census'!$B$23:$BC$1401,MATCH($A656,'Member Census'!$A$23:$A$1401,FALSE),MATCH(G$1,'Member Census'!$B$22:$BC$22,FALSE)),Key!$C$2:$F$29,4,FALSE),""),G655),"")</f>
        <v/>
      </c>
      <c r="H656" s="7" t="str">
        <f>IF(TRIM($E656)&lt;&gt;"",IF($D656=1,IF(TRIM(INDEX('Member Census'!$B$23:$BC$1401,MATCH($A656,'Member Census'!$A$23:$A$1401,FALSE),MATCH(H$1,'Member Census'!$B$22:$BC$22,FALSE)))="",$G656,IFERROR(VLOOKUP(INDEX('Member Census'!$B$23:$BC$1401,MATCH($A656,'Member Census'!$A$23:$A$1401,FALSE),MATCH(H$1,'Member Census'!$B$22:$BC$22,FALSE)),Key!$D$2:$F$29,3,FALSE),"")),H655),"")</f>
        <v/>
      </c>
      <c r="I656" s="7" t="str">
        <f>IF(TRIM(INDEX('Member Census'!$B$23:$BC$1401,MATCH($A656,'Member Census'!$A$23:$A$1401,FALSE),MATCH(I$1,'Member Census'!$B$22:$BC$22,FALSE)))="","",INDEX('Member Census'!$B$23:$BC$1401,MATCH($A656,'Member Census'!$A$23:$A$1401,FALSE),MATCH(I$1,'Member Census'!$B$22:$BC$22,FALSE)))</f>
        <v/>
      </c>
      <c r="J656" s="7"/>
      <c r="K656" s="7" t="str">
        <f>LEFT(TRIM(IF(TRIM(INDEX('Member Census'!$B$23:$BC$1401,MATCH($A656,'Member Census'!$A$23:$A$1401,FALSE),MATCH(K$1,'Member Census'!$B$22:$BC$22,FALSE)))="",IF(AND(TRIM($E656)&lt;&gt;"",$D656&gt;1),K655,""),INDEX('Member Census'!$B$23:$BC$1401,MATCH($A656,'Member Census'!$A$23:$A$1401,FALSE),MATCH(K$1,'Member Census'!$B$22:$BC$22,FALSE)))),5)</f>
        <v/>
      </c>
      <c r="L656" s="7" t="str">
        <f t="shared" si="43"/>
        <v/>
      </c>
      <c r="M656" s="7" t="str">
        <f>IF(TRIM($E656)&lt;&gt;"",TRIM(IF(TRIM(INDEX('Member Census'!$B$23:$BC$1401,MATCH($A656,'Member Census'!$A$23:$A$1401,FALSE),MATCH(M$1,'Member Census'!$B$22:$BC$22,FALSE)))="",IF(AND(TRIM($E656)&lt;&gt;"",$D656&gt;1),M655,"N"),INDEX('Member Census'!$B$23:$BC$1401,MATCH($A656,'Member Census'!$A$23:$A$1401,FALSE),MATCH(M$1,'Member Census'!$B$22:$BC$22,FALSE)))),"")</f>
        <v/>
      </c>
      <c r="N656" s="7"/>
      <c r="O656" s="7" t="str">
        <f>TRIM(IF(TRIM(INDEX('Member Census'!$B$23:$BC$1401,MATCH($A656,'Member Census'!$A$23:$A$1401,FALSE),MATCH(O$1,'Member Census'!$B$22:$BC$22,FALSE)))="",IF(AND(TRIM($E656)&lt;&gt;"",$D656&gt;1),O655,""),INDEX('Member Census'!$B$23:$BC$1401,MATCH($A656,'Member Census'!$A$23:$A$1401,FALSE),MATCH(O$1,'Member Census'!$B$22:$BC$22,FALSE))))</f>
        <v/>
      </c>
      <c r="P656" s="7" t="str">
        <f>TRIM(IF(TRIM(INDEX('Member Census'!$B$23:$BC$1401,MATCH($A656,'Member Census'!$A$23:$A$1401,FALSE),MATCH(P$1,'Member Census'!$B$22:$BC$22,FALSE)))="",IF(AND(TRIM($E656)&lt;&gt;"",$D656&gt;1),P655,""),INDEX('Member Census'!$B$23:$BC$1401,MATCH($A656,'Member Census'!$A$23:$A$1401,FALSE),MATCH(P$1,'Member Census'!$B$22:$BC$22,FALSE))))</f>
        <v/>
      </c>
      <c r="Q656" s="7"/>
    </row>
    <row r="657" spans="1:17" x14ac:dyDescent="0.3">
      <c r="A657" s="1">
        <f t="shared" si="41"/>
        <v>650</v>
      </c>
      <c r="B657" s="3"/>
      <c r="C657" s="7" t="str">
        <f t="shared" si="42"/>
        <v/>
      </c>
      <c r="D657" s="7" t="str">
        <f t="shared" si="40"/>
        <v/>
      </c>
      <c r="E657" s="9" t="str">
        <f>IF(TRIM(INDEX('Member Census'!$B$23:$BC$1401,MATCH($A657,'Member Census'!$A$23:$A$1401,FALSE),MATCH(E$1,'Member Census'!$B$22:$BC$22,FALSE)))="","",VLOOKUP(INDEX('Member Census'!$B$23:$BC$1401,MATCH($A657,'Member Census'!$A$23:$A$1401,FALSE),MATCH(E$1,'Member Census'!$B$22:$BC$22,FALSE)),Key!$A$2:$B$27,2,FALSE))</f>
        <v/>
      </c>
      <c r="F657" s="10" t="str">
        <f>IF(TRIM(INDEX('Member Census'!$B$23:$BC$1401,MATCH($A657,'Member Census'!$A$23:$A$1401,FALSE),MATCH(F$1,'Member Census'!$B$22:$BC$22,FALSE)))="","",TEXT(TRIM(INDEX('Member Census'!$B$23:$BC$1401,MATCH($A657,'Member Census'!$A$23:$A$1401,FALSE),MATCH(F$1,'Member Census'!$B$22:$BC$22,FALSE))),"mmddyyyy"))</f>
        <v/>
      </c>
      <c r="G657" s="7" t="str">
        <f>IF(TRIM($E657)&lt;&gt;"",IF($D657=1,IFERROR(VLOOKUP(INDEX('Member Census'!$B$23:$BC$1401,MATCH($A657,'Member Census'!$A$23:$A$1401,FALSE),MATCH(G$1,'Member Census'!$B$22:$BC$22,FALSE)),Key!$C$2:$F$29,4,FALSE),""),G656),"")</f>
        <v/>
      </c>
      <c r="H657" s="7" t="str">
        <f>IF(TRIM($E657)&lt;&gt;"",IF($D657=1,IF(TRIM(INDEX('Member Census'!$B$23:$BC$1401,MATCH($A657,'Member Census'!$A$23:$A$1401,FALSE),MATCH(H$1,'Member Census'!$B$22:$BC$22,FALSE)))="",$G657,IFERROR(VLOOKUP(INDEX('Member Census'!$B$23:$BC$1401,MATCH($A657,'Member Census'!$A$23:$A$1401,FALSE),MATCH(H$1,'Member Census'!$B$22:$BC$22,FALSE)),Key!$D$2:$F$29,3,FALSE),"")),H656),"")</f>
        <v/>
      </c>
      <c r="I657" s="7" t="str">
        <f>IF(TRIM(INDEX('Member Census'!$B$23:$BC$1401,MATCH($A657,'Member Census'!$A$23:$A$1401,FALSE),MATCH(I$1,'Member Census'!$B$22:$BC$22,FALSE)))="","",INDEX('Member Census'!$B$23:$BC$1401,MATCH($A657,'Member Census'!$A$23:$A$1401,FALSE),MATCH(I$1,'Member Census'!$B$22:$BC$22,FALSE)))</f>
        <v/>
      </c>
      <c r="J657" s="7"/>
      <c r="K657" s="7" t="str">
        <f>LEFT(TRIM(IF(TRIM(INDEX('Member Census'!$B$23:$BC$1401,MATCH($A657,'Member Census'!$A$23:$A$1401,FALSE),MATCH(K$1,'Member Census'!$B$22:$BC$22,FALSE)))="",IF(AND(TRIM($E657)&lt;&gt;"",$D657&gt;1),K656,""),INDEX('Member Census'!$B$23:$BC$1401,MATCH($A657,'Member Census'!$A$23:$A$1401,FALSE),MATCH(K$1,'Member Census'!$B$22:$BC$22,FALSE)))),5)</f>
        <v/>
      </c>
      <c r="L657" s="7" t="str">
        <f t="shared" si="43"/>
        <v/>
      </c>
      <c r="M657" s="7" t="str">
        <f>IF(TRIM($E657)&lt;&gt;"",TRIM(IF(TRIM(INDEX('Member Census'!$B$23:$BC$1401,MATCH($A657,'Member Census'!$A$23:$A$1401,FALSE),MATCH(M$1,'Member Census'!$B$22:$BC$22,FALSE)))="",IF(AND(TRIM($E657)&lt;&gt;"",$D657&gt;1),M656,"N"),INDEX('Member Census'!$B$23:$BC$1401,MATCH($A657,'Member Census'!$A$23:$A$1401,FALSE),MATCH(M$1,'Member Census'!$B$22:$BC$22,FALSE)))),"")</f>
        <v/>
      </c>
      <c r="N657" s="7"/>
      <c r="O657" s="7" t="str">
        <f>TRIM(IF(TRIM(INDEX('Member Census'!$B$23:$BC$1401,MATCH($A657,'Member Census'!$A$23:$A$1401,FALSE),MATCH(O$1,'Member Census'!$B$22:$BC$22,FALSE)))="",IF(AND(TRIM($E657)&lt;&gt;"",$D657&gt;1),O656,""),INDEX('Member Census'!$B$23:$BC$1401,MATCH($A657,'Member Census'!$A$23:$A$1401,FALSE),MATCH(O$1,'Member Census'!$B$22:$BC$22,FALSE))))</f>
        <v/>
      </c>
      <c r="P657" s="7" t="str">
        <f>TRIM(IF(TRIM(INDEX('Member Census'!$B$23:$BC$1401,MATCH($A657,'Member Census'!$A$23:$A$1401,FALSE),MATCH(P$1,'Member Census'!$B$22:$BC$22,FALSE)))="",IF(AND(TRIM($E657)&lt;&gt;"",$D657&gt;1),P656,""),INDEX('Member Census'!$B$23:$BC$1401,MATCH($A657,'Member Census'!$A$23:$A$1401,FALSE),MATCH(P$1,'Member Census'!$B$22:$BC$22,FALSE))))</f>
        <v/>
      </c>
      <c r="Q657" s="7"/>
    </row>
    <row r="658" spans="1:17" x14ac:dyDescent="0.3">
      <c r="A658" s="1">
        <f t="shared" si="41"/>
        <v>651</v>
      </c>
      <c r="B658" s="3"/>
      <c r="C658" s="7" t="str">
        <f t="shared" si="42"/>
        <v/>
      </c>
      <c r="D658" s="7" t="str">
        <f t="shared" si="40"/>
        <v/>
      </c>
      <c r="E658" s="9" t="str">
        <f>IF(TRIM(INDEX('Member Census'!$B$23:$BC$1401,MATCH($A658,'Member Census'!$A$23:$A$1401,FALSE),MATCH(E$1,'Member Census'!$B$22:$BC$22,FALSE)))="","",VLOOKUP(INDEX('Member Census'!$B$23:$BC$1401,MATCH($A658,'Member Census'!$A$23:$A$1401,FALSE),MATCH(E$1,'Member Census'!$B$22:$BC$22,FALSE)),Key!$A$2:$B$27,2,FALSE))</f>
        <v/>
      </c>
      <c r="F658" s="10" t="str">
        <f>IF(TRIM(INDEX('Member Census'!$B$23:$BC$1401,MATCH($A658,'Member Census'!$A$23:$A$1401,FALSE),MATCH(F$1,'Member Census'!$B$22:$BC$22,FALSE)))="","",TEXT(TRIM(INDEX('Member Census'!$B$23:$BC$1401,MATCH($A658,'Member Census'!$A$23:$A$1401,FALSE),MATCH(F$1,'Member Census'!$B$22:$BC$22,FALSE))),"mmddyyyy"))</f>
        <v/>
      </c>
      <c r="G658" s="7" t="str">
        <f>IF(TRIM($E658)&lt;&gt;"",IF($D658=1,IFERROR(VLOOKUP(INDEX('Member Census'!$B$23:$BC$1401,MATCH($A658,'Member Census'!$A$23:$A$1401,FALSE),MATCH(G$1,'Member Census'!$B$22:$BC$22,FALSE)),Key!$C$2:$F$29,4,FALSE),""),G657),"")</f>
        <v/>
      </c>
      <c r="H658" s="7" t="str">
        <f>IF(TRIM($E658)&lt;&gt;"",IF($D658=1,IF(TRIM(INDEX('Member Census'!$B$23:$BC$1401,MATCH($A658,'Member Census'!$A$23:$A$1401,FALSE),MATCH(H$1,'Member Census'!$B$22:$BC$22,FALSE)))="",$G658,IFERROR(VLOOKUP(INDEX('Member Census'!$B$23:$BC$1401,MATCH($A658,'Member Census'!$A$23:$A$1401,FALSE),MATCH(H$1,'Member Census'!$B$22:$BC$22,FALSE)),Key!$D$2:$F$29,3,FALSE),"")),H657),"")</f>
        <v/>
      </c>
      <c r="I658" s="7" t="str">
        <f>IF(TRIM(INDEX('Member Census'!$B$23:$BC$1401,MATCH($A658,'Member Census'!$A$23:$A$1401,FALSE),MATCH(I$1,'Member Census'!$B$22:$BC$22,FALSE)))="","",INDEX('Member Census'!$B$23:$BC$1401,MATCH($A658,'Member Census'!$A$23:$A$1401,FALSE),MATCH(I$1,'Member Census'!$B$22:$BC$22,FALSE)))</f>
        <v/>
      </c>
      <c r="J658" s="7"/>
      <c r="K658" s="7" t="str">
        <f>LEFT(TRIM(IF(TRIM(INDEX('Member Census'!$B$23:$BC$1401,MATCH($A658,'Member Census'!$A$23:$A$1401,FALSE),MATCH(K$1,'Member Census'!$B$22:$BC$22,FALSE)))="",IF(AND(TRIM($E658)&lt;&gt;"",$D658&gt;1),K657,""),INDEX('Member Census'!$B$23:$BC$1401,MATCH($A658,'Member Census'!$A$23:$A$1401,FALSE),MATCH(K$1,'Member Census'!$B$22:$BC$22,FALSE)))),5)</f>
        <v/>
      </c>
      <c r="L658" s="7" t="str">
        <f t="shared" si="43"/>
        <v/>
      </c>
      <c r="M658" s="7" t="str">
        <f>IF(TRIM($E658)&lt;&gt;"",TRIM(IF(TRIM(INDEX('Member Census'!$B$23:$BC$1401,MATCH($A658,'Member Census'!$A$23:$A$1401,FALSE),MATCH(M$1,'Member Census'!$B$22:$BC$22,FALSE)))="",IF(AND(TRIM($E658)&lt;&gt;"",$D658&gt;1),M657,"N"),INDEX('Member Census'!$B$23:$BC$1401,MATCH($A658,'Member Census'!$A$23:$A$1401,FALSE),MATCH(M$1,'Member Census'!$B$22:$BC$22,FALSE)))),"")</f>
        <v/>
      </c>
      <c r="N658" s="7"/>
      <c r="O658" s="7" t="str">
        <f>TRIM(IF(TRIM(INDEX('Member Census'!$B$23:$BC$1401,MATCH($A658,'Member Census'!$A$23:$A$1401,FALSE),MATCH(O$1,'Member Census'!$B$22:$BC$22,FALSE)))="",IF(AND(TRIM($E658)&lt;&gt;"",$D658&gt;1),O657,""),INDEX('Member Census'!$B$23:$BC$1401,MATCH($A658,'Member Census'!$A$23:$A$1401,FALSE),MATCH(O$1,'Member Census'!$B$22:$BC$22,FALSE))))</f>
        <v/>
      </c>
      <c r="P658" s="7" t="str">
        <f>TRIM(IF(TRIM(INDEX('Member Census'!$B$23:$BC$1401,MATCH($A658,'Member Census'!$A$23:$A$1401,FALSE),MATCH(P$1,'Member Census'!$B$22:$BC$22,FALSE)))="",IF(AND(TRIM($E658)&lt;&gt;"",$D658&gt;1),P657,""),INDEX('Member Census'!$B$23:$BC$1401,MATCH($A658,'Member Census'!$A$23:$A$1401,FALSE),MATCH(P$1,'Member Census'!$B$22:$BC$22,FALSE))))</f>
        <v/>
      </c>
      <c r="Q658" s="7"/>
    </row>
    <row r="659" spans="1:17" x14ac:dyDescent="0.3">
      <c r="A659" s="1">
        <f t="shared" si="41"/>
        <v>652</v>
      </c>
      <c r="B659" s="3"/>
      <c r="C659" s="7" t="str">
        <f t="shared" si="42"/>
        <v/>
      </c>
      <c r="D659" s="7" t="str">
        <f t="shared" si="40"/>
        <v/>
      </c>
      <c r="E659" s="9" t="str">
        <f>IF(TRIM(INDEX('Member Census'!$B$23:$BC$1401,MATCH($A659,'Member Census'!$A$23:$A$1401,FALSE),MATCH(E$1,'Member Census'!$B$22:$BC$22,FALSE)))="","",VLOOKUP(INDEX('Member Census'!$B$23:$BC$1401,MATCH($A659,'Member Census'!$A$23:$A$1401,FALSE),MATCH(E$1,'Member Census'!$B$22:$BC$22,FALSE)),Key!$A$2:$B$27,2,FALSE))</f>
        <v/>
      </c>
      <c r="F659" s="10" t="str">
        <f>IF(TRIM(INDEX('Member Census'!$B$23:$BC$1401,MATCH($A659,'Member Census'!$A$23:$A$1401,FALSE),MATCH(F$1,'Member Census'!$B$22:$BC$22,FALSE)))="","",TEXT(TRIM(INDEX('Member Census'!$B$23:$BC$1401,MATCH($A659,'Member Census'!$A$23:$A$1401,FALSE),MATCH(F$1,'Member Census'!$B$22:$BC$22,FALSE))),"mmddyyyy"))</f>
        <v/>
      </c>
      <c r="G659" s="7" t="str">
        <f>IF(TRIM($E659)&lt;&gt;"",IF($D659=1,IFERROR(VLOOKUP(INDEX('Member Census'!$B$23:$BC$1401,MATCH($A659,'Member Census'!$A$23:$A$1401,FALSE),MATCH(G$1,'Member Census'!$B$22:$BC$22,FALSE)),Key!$C$2:$F$29,4,FALSE),""),G658),"")</f>
        <v/>
      </c>
      <c r="H659" s="7" t="str">
        <f>IF(TRIM($E659)&lt;&gt;"",IF($D659=1,IF(TRIM(INDEX('Member Census'!$B$23:$BC$1401,MATCH($A659,'Member Census'!$A$23:$A$1401,FALSE),MATCH(H$1,'Member Census'!$B$22:$BC$22,FALSE)))="",$G659,IFERROR(VLOOKUP(INDEX('Member Census'!$B$23:$BC$1401,MATCH($A659,'Member Census'!$A$23:$A$1401,FALSE),MATCH(H$1,'Member Census'!$B$22:$BC$22,FALSE)),Key!$D$2:$F$29,3,FALSE),"")),H658),"")</f>
        <v/>
      </c>
      <c r="I659" s="7" t="str">
        <f>IF(TRIM(INDEX('Member Census'!$B$23:$BC$1401,MATCH($A659,'Member Census'!$A$23:$A$1401,FALSE),MATCH(I$1,'Member Census'!$B$22:$BC$22,FALSE)))="","",INDEX('Member Census'!$B$23:$BC$1401,MATCH($A659,'Member Census'!$A$23:$A$1401,FALSE),MATCH(I$1,'Member Census'!$B$22:$BC$22,FALSE)))</f>
        <v/>
      </c>
      <c r="J659" s="7"/>
      <c r="K659" s="7" t="str">
        <f>LEFT(TRIM(IF(TRIM(INDEX('Member Census'!$B$23:$BC$1401,MATCH($A659,'Member Census'!$A$23:$A$1401,FALSE),MATCH(K$1,'Member Census'!$B$22:$BC$22,FALSE)))="",IF(AND(TRIM($E659)&lt;&gt;"",$D659&gt;1),K658,""),INDEX('Member Census'!$B$23:$BC$1401,MATCH($A659,'Member Census'!$A$23:$A$1401,FALSE),MATCH(K$1,'Member Census'!$B$22:$BC$22,FALSE)))),5)</f>
        <v/>
      </c>
      <c r="L659" s="7" t="str">
        <f t="shared" si="43"/>
        <v/>
      </c>
      <c r="M659" s="7" t="str">
        <f>IF(TRIM($E659)&lt;&gt;"",TRIM(IF(TRIM(INDEX('Member Census'!$B$23:$BC$1401,MATCH($A659,'Member Census'!$A$23:$A$1401,FALSE),MATCH(M$1,'Member Census'!$B$22:$BC$22,FALSE)))="",IF(AND(TRIM($E659)&lt;&gt;"",$D659&gt;1),M658,"N"),INDEX('Member Census'!$B$23:$BC$1401,MATCH($A659,'Member Census'!$A$23:$A$1401,FALSE),MATCH(M$1,'Member Census'!$B$22:$BC$22,FALSE)))),"")</f>
        <v/>
      </c>
      <c r="N659" s="7"/>
      <c r="O659" s="7" t="str">
        <f>TRIM(IF(TRIM(INDEX('Member Census'!$B$23:$BC$1401,MATCH($A659,'Member Census'!$A$23:$A$1401,FALSE),MATCH(O$1,'Member Census'!$B$22:$BC$22,FALSE)))="",IF(AND(TRIM($E659)&lt;&gt;"",$D659&gt;1),O658,""),INDEX('Member Census'!$B$23:$BC$1401,MATCH($A659,'Member Census'!$A$23:$A$1401,FALSE),MATCH(O$1,'Member Census'!$B$22:$BC$22,FALSE))))</f>
        <v/>
      </c>
      <c r="P659" s="7" t="str">
        <f>TRIM(IF(TRIM(INDEX('Member Census'!$B$23:$BC$1401,MATCH($A659,'Member Census'!$A$23:$A$1401,FALSE),MATCH(P$1,'Member Census'!$B$22:$BC$22,FALSE)))="",IF(AND(TRIM($E659)&lt;&gt;"",$D659&gt;1),P658,""),INDEX('Member Census'!$B$23:$BC$1401,MATCH($A659,'Member Census'!$A$23:$A$1401,FALSE),MATCH(P$1,'Member Census'!$B$22:$BC$22,FALSE))))</f>
        <v/>
      </c>
      <c r="Q659" s="7"/>
    </row>
    <row r="660" spans="1:17" x14ac:dyDescent="0.3">
      <c r="A660" s="1">
        <f t="shared" si="41"/>
        <v>653</v>
      </c>
      <c r="B660" s="3"/>
      <c r="C660" s="7" t="str">
        <f t="shared" si="42"/>
        <v/>
      </c>
      <c r="D660" s="7" t="str">
        <f t="shared" si="40"/>
        <v/>
      </c>
      <c r="E660" s="9" t="str">
        <f>IF(TRIM(INDEX('Member Census'!$B$23:$BC$1401,MATCH($A660,'Member Census'!$A$23:$A$1401,FALSE),MATCH(E$1,'Member Census'!$B$22:$BC$22,FALSE)))="","",VLOOKUP(INDEX('Member Census'!$B$23:$BC$1401,MATCH($A660,'Member Census'!$A$23:$A$1401,FALSE),MATCH(E$1,'Member Census'!$B$22:$BC$22,FALSE)),Key!$A$2:$B$27,2,FALSE))</f>
        <v/>
      </c>
      <c r="F660" s="10" t="str">
        <f>IF(TRIM(INDEX('Member Census'!$B$23:$BC$1401,MATCH($A660,'Member Census'!$A$23:$A$1401,FALSE),MATCH(F$1,'Member Census'!$B$22:$BC$22,FALSE)))="","",TEXT(TRIM(INDEX('Member Census'!$B$23:$BC$1401,MATCH($A660,'Member Census'!$A$23:$A$1401,FALSE),MATCH(F$1,'Member Census'!$B$22:$BC$22,FALSE))),"mmddyyyy"))</f>
        <v/>
      </c>
      <c r="G660" s="7" t="str">
        <f>IF(TRIM($E660)&lt;&gt;"",IF($D660=1,IFERROR(VLOOKUP(INDEX('Member Census'!$B$23:$BC$1401,MATCH($A660,'Member Census'!$A$23:$A$1401,FALSE),MATCH(G$1,'Member Census'!$B$22:$BC$22,FALSE)),Key!$C$2:$F$29,4,FALSE),""),G659),"")</f>
        <v/>
      </c>
      <c r="H660" s="7" t="str">
        <f>IF(TRIM($E660)&lt;&gt;"",IF($D660=1,IF(TRIM(INDEX('Member Census'!$B$23:$BC$1401,MATCH($A660,'Member Census'!$A$23:$A$1401,FALSE),MATCH(H$1,'Member Census'!$B$22:$BC$22,FALSE)))="",$G660,IFERROR(VLOOKUP(INDEX('Member Census'!$B$23:$BC$1401,MATCH($A660,'Member Census'!$A$23:$A$1401,FALSE),MATCH(H$1,'Member Census'!$B$22:$BC$22,FALSE)),Key!$D$2:$F$29,3,FALSE),"")),H659),"")</f>
        <v/>
      </c>
      <c r="I660" s="7" t="str">
        <f>IF(TRIM(INDEX('Member Census'!$B$23:$BC$1401,MATCH($A660,'Member Census'!$A$23:$A$1401,FALSE),MATCH(I$1,'Member Census'!$B$22:$BC$22,FALSE)))="","",INDEX('Member Census'!$B$23:$BC$1401,MATCH($A660,'Member Census'!$A$23:$A$1401,FALSE),MATCH(I$1,'Member Census'!$B$22:$BC$22,FALSE)))</f>
        <v/>
      </c>
      <c r="J660" s="7"/>
      <c r="K660" s="7" t="str">
        <f>LEFT(TRIM(IF(TRIM(INDEX('Member Census'!$B$23:$BC$1401,MATCH($A660,'Member Census'!$A$23:$A$1401,FALSE),MATCH(K$1,'Member Census'!$B$22:$BC$22,FALSE)))="",IF(AND(TRIM($E660)&lt;&gt;"",$D660&gt;1),K659,""),INDEX('Member Census'!$B$23:$BC$1401,MATCH($A660,'Member Census'!$A$23:$A$1401,FALSE),MATCH(K$1,'Member Census'!$B$22:$BC$22,FALSE)))),5)</f>
        <v/>
      </c>
      <c r="L660" s="7" t="str">
        <f t="shared" si="43"/>
        <v/>
      </c>
      <c r="M660" s="7" t="str">
        <f>IF(TRIM($E660)&lt;&gt;"",TRIM(IF(TRIM(INDEX('Member Census'!$B$23:$BC$1401,MATCH($A660,'Member Census'!$A$23:$A$1401,FALSE),MATCH(M$1,'Member Census'!$B$22:$BC$22,FALSE)))="",IF(AND(TRIM($E660)&lt;&gt;"",$D660&gt;1),M659,"N"),INDEX('Member Census'!$B$23:$BC$1401,MATCH($A660,'Member Census'!$A$23:$A$1401,FALSE),MATCH(M$1,'Member Census'!$B$22:$BC$22,FALSE)))),"")</f>
        <v/>
      </c>
      <c r="N660" s="7"/>
      <c r="O660" s="7" t="str">
        <f>TRIM(IF(TRIM(INDEX('Member Census'!$B$23:$BC$1401,MATCH($A660,'Member Census'!$A$23:$A$1401,FALSE),MATCH(O$1,'Member Census'!$B$22:$BC$22,FALSE)))="",IF(AND(TRIM($E660)&lt;&gt;"",$D660&gt;1),O659,""),INDEX('Member Census'!$B$23:$BC$1401,MATCH($A660,'Member Census'!$A$23:$A$1401,FALSE),MATCH(O$1,'Member Census'!$B$22:$BC$22,FALSE))))</f>
        <v/>
      </c>
      <c r="P660" s="7" t="str">
        <f>TRIM(IF(TRIM(INDEX('Member Census'!$B$23:$BC$1401,MATCH($A660,'Member Census'!$A$23:$A$1401,FALSE),MATCH(P$1,'Member Census'!$B$22:$BC$22,FALSE)))="",IF(AND(TRIM($E660)&lt;&gt;"",$D660&gt;1),P659,""),INDEX('Member Census'!$B$23:$BC$1401,MATCH($A660,'Member Census'!$A$23:$A$1401,FALSE),MATCH(P$1,'Member Census'!$B$22:$BC$22,FALSE))))</f>
        <v/>
      </c>
      <c r="Q660" s="7"/>
    </row>
    <row r="661" spans="1:17" x14ac:dyDescent="0.3">
      <c r="A661" s="1">
        <f t="shared" si="41"/>
        <v>654</v>
      </c>
      <c r="B661" s="3"/>
      <c r="C661" s="7" t="str">
        <f t="shared" si="42"/>
        <v/>
      </c>
      <c r="D661" s="7" t="str">
        <f t="shared" si="40"/>
        <v/>
      </c>
      <c r="E661" s="9" t="str">
        <f>IF(TRIM(INDEX('Member Census'!$B$23:$BC$1401,MATCH($A661,'Member Census'!$A$23:$A$1401,FALSE),MATCH(E$1,'Member Census'!$B$22:$BC$22,FALSE)))="","",VLOOKUP(INDEX('Member Census'!$B$23:$BC$1401,MATCH($A661,'Member Census'!$A$23:$A$1401,FALSE),MATCH(E$1,'Member Census'!$B$22:$BC$22,FALSE)),Key!$A$2:$B$27,2,FALSE))</f>
        <v/>
      </c>
      <c r="F661" s="10" t="str">
        <f>IF(TRIM(INDEX('Member Census'!$B$23:$BC$1401,MATCH($A661,'Member Census'!$A$23:$A$1401,FALSE),MATCH(F$1,'Member Census'!$B$22:$BC$22,FALSE)))="","",TEXT(TRIM(INDEX('Member Census'!$B$23:$BC$1401,MATCH($A661,'Member Census'!$A$23:$A$1401,FALSE),MATCH(F$1,'Member Census'!$B$22:$BC$22,FALSE))),"mmddyyyy"))</f>
        <v/>
      </c>
      <c r="G661" s="7" t="str">
        <f>IF(TRIM($E661)&lt;&gt;"",IF($D661=1,IFERROR(VLOOKUP(INDEX('Member Census'!$B$23:$BC$1401,MATCH($A661,'Member Census'!$A$23:$A$1401,FALSE),MATCH(G$1,'Member Census'!$B$22:$BC$22,FALSE)),Key!$C$2:$F$29,4,FALSE),""),G660),"")</f>
        <v/>
      </c>
      <c r="H661" s="7" t="str">
        <f>IF(TRIM($E661)&lt;&gt;"",IF($D661=1,IF(TRIM(INDEX('Member Census'!$B$23:$BC$1401,MATCH($A661,'Member Census'!$A$23:$A$1401,FALSE),MATCH(H$1,'Member Census'!$B$22:$BC$22,FALSE)))="",$G661,IFERROR(VLOOKUP(INDEX('Member Census'!$B$23:$BC$1401,MATCH($A661,'Member Census'!$A$23:$A$1401,FALSE),MATCH(H$1,'Member Census'!$B$22:$BC$22,FALSE)),Key!$D$2:$F$29,3,FALSE),"")),H660),"")</f>
        <v/>
      </c>
      <c r="I661" s="7" t="str">
        <f>IF(TRIM(INDEX('Member Census'!$B$23:$BC$1401,MATCH($A661,'Member Census'!$A$23:$A$1401,FALSE),MATCH(I$1,'Member Census'!$B$22:$BC$22,FALSE)))="","",INDEX('Member Census'!$B$23:$BC$1401,MATCH($A661,'Member Census'!$A$23:$A$1401,FALSE),MATCH(I$1,'Member Census'!$B$22:$BC$22,FALSE)))</f>
        <v/>
      </c>
      <c r="J661" s="7"/>
      <c r="K661" s="7" t="str">
        <f>LEFT(TRIM(IF(TRIM(INDEX('Member Census'!$B$23:$BC$1401,MATCH($A661,'Member Census'!$A$23:$A$1401,FALSE),MATCH(K$1,'Member Census'!$B$22:$BC$22,FALSE)))="",IF(AND(TRIM($E661)&lt;&gt;"",$D661&gt;1),K660,""),INDEX('Member Census'!$B$23:$BC$1401,MATCH($A661,'Member Census'!$A$23:$A$1401,FALSE),MATCH(K$1,'Member Census'!$B$22:$BC$22,FALSE)))),5)</f>
        <v/>
      </c>
      <c r="L661" s="7" t="str">
        <f t="shared" si="43"/>
        <v/>
      </c>
      <c r="M661" s="7" t="str">
        <f>IF(TRIM($E661)&lt;&gt;"",TRIM(IF(TRIM(INDEX('Member Census'!$B$23:$BC$1401,MATCH($A661,'Member Census'!$A$23:$A$1401,FALSE),MATCH(M$1,'Member Census'!$B$22:$BC$22,FALSE)))="",IF(AND(TRIM($E661)&lt;&gt;"",$D661&gt;1),M660,"N"),INDEX('Member Census'!$B$23:$BC$1401,MATCH($A661,'Member Census'!$A$23:$A$1401,FALSE),MATCH(M$1,'Member Census'!$B$22:$BC$22,FALSE)))),"")</f>
        <v/>
      </c>
      <c r="N661" s="7"/>
      <c r="O661" s="7" t="str">
        <f>TRIM(IF(TRIM(INDEX('Member Census'!$B$23:$BC$1401,MATCH($A661,'Member Census'!$A$23:$A$1401,FALSE),MATCH(O$1,'Member Census'!$B$22:$BC$22,FALSE)))="",IF(AND(TRIM($E661)&lt;&gt;"",$D661&gt;1),O660,""),INDEX('Member Census'!$B$23:$BC$1401,MATCH($A661,'Member Census'!$A$23:$A$1401,FALSE),MATCH(O$1,'Member Census'!$B$22:$BC$22,FALSE))))</f>
        <v/>
      </c>
      <c r="P661" s="7" t="str">
        <f>TRIM(IF(TRIM(INDEX('Member Census'!$B$23:$BC$1401,MATCH($A661,'Member Census'!$A$23:$A$1401,FALSE),MATCH(P$1,'Member Census'!$B$22:$BC$22,FALSE)))="",IF(AND(TRIM($E661)&lt;&gt;"",$D661&gt;1),P660,""),INDEX('Member Census'!$B$23:$BC$1401,MATCH($A661,'Member Census'!$A$23:$A$1401,FALSE),MATCH(P$1,'Member Census'!$B$22:$BC$22,FALSE))))</f>
        <v/>
      </c>
      <c r="Q661" s="7"/>
    </row>
    <row r="662" spans="1:17" x14ac:dyDescent="0.3">
      <c r="A662" s="1">
        <f t="shared" si="41"/>
        <v>655</v>
      </c>
      <c r="B662" s="3"/>
      <c r="C662" s="7" t="str">
        <f t="shared" si="42"/>
        <v/>
      </c>
      <c r="D662" s="7" t="str">
        <f t="shared" si="40"/>
        <v/>
      </c>
      <c r="E662" s="9" t="str">
        <f>IF(TRIM(INDEX('Member Census'!$B$23:$BC$1401,MATCH($A662,'Member Census'!$A$23:$A$1401,FALSE),MATCH(E$1,'Member Census'!$B$22:$BC$22,FALSE)))="","",VLOOKUP(INDEX('Member Census'!$B$23:$BC$1401,MATCH($A662,'Member Census'!$A$23:$A$1401,FALSE),MATCH(E$1,'Member Census'!$B$22:$BC$22,FALSE)),Key!$A$2:$B$27,2,FALSE))</f>
        <v/>
      </c>
      <c r="F662" s="10" t="str">
        <f>IF(TRIM(INDEX('Member Census'!$B$23:$BC$1401,MATCH($A662,'Member Census'!$A$23:$A$1401,FALSE),MATCH(F$1,'Member Census'!$B$22:$BC$22,FALSE)))="","",TEXT(TRIM(INDEX('Member Census'!$B$23:$BC$1401,MATCH($A662,'Member Census'!$A$23:$A$1401,FALSE),MATCH(F$1,'Member Census'!$B$22:$BC$22,FALSE))),"mmddyyyy"))</f>
        <v/>
      </c>
      <c r="G662" s="7" t="str">
        <f>IF(TRIM($E662)&lt;&gt;"",IF($D662=1,IFERROR(VLOOKUP(INDEX('Member Census'!$B$23:$BC$1401,MATCH($A662,'Member Census'!$A$23:$A$1401,FALSE),MATCH(G$1,'Member Census'!$B$22:$BC$22,FALSE)),Key!$C$2:$F$29,4,FALSE),""),G661),"")</f>
        <v/>
      </c>
      <c r="H662" s="7" t="str">
        <f>IF(TRIM($E662)&lt;&gt;"",IF($D662=1,IF(TRIM(INDEX('Member Census'!$B$23:$BC$1401,MATCH($A662,'Member Census'!$A$23:$A$1401,FALSE),MATCH(H$1,'Member Census'!$B$22:$BC$22,FALSE)))="",$G662,IFERROR(VLOOKUP(INDEX('Member Census'!$B$23:$BC$1401,MATCH($A662,'Member Census'!$A$23:$A$1401,FALSE),MATCH(H$1,'Member Census'!$B$22:$BC$22,FALSE)),Key!$D$2:$F$29,3,FALSE),"")),H661),"")</f>
        <v/>
      </c>
      <c r="I662" s="7" t="str">
        <f>IF(TRIM(INDEX('Member Census'!$B$23:$BC$1401,MATCH($A662,'Member Census'!$A$23:$A$1401,FALSE),MATCH(I$1,'Member Census'!$B$22:$BC$22,FALSE)))="","",INDEX('Member Census'!$B$23:$BC$1401,MATCH($A662,'Member Census'!$A$23:$A$1401,FALSE),MATCH(I$1,'Member Census'!$B$22:$BC$22,FALSE)))</f>
        <v/>
      </c>
      <c r="J662" s="7"/>
      <c r="K662" s="7" t="str">
        <f>LEFT(TRIM(IF(TRIM(INDEX('Member Census'!$B$23:$BC$1401,MATCH($A662,'Member Census'!$A$23:$A$1401,FALSE),MATCH(K$1,'Member Census'!$B$22:$BC$22,FALSE)))="",IF(AND(TRIM($E662)&lt;&gt;"",$D662&gt;1),K661,""),INDEX('Member Census'!$B$23:$BC$1401,MATCH($A662,'Member Census'!$A$23:$A$1401,FALSE),MATCH(K$1,'Member Census'!$B$22:$BC$22,FALSE)))),5)</f>
        <v/>
      </c>
      <c r="L662" s="7" t="str">
        <f t="shared" si="43"/>
        <v/>
      </c>
      <c r="M662" s="7" t="str">
        <f>IF(TRIM($E662)&lt;&gt;"",TRIM(IF(TRIM(INDEX('Member Census'!$B$23:$BC$1401,MATCH($A662,'Member Census'!$A$23:$A$1401,FALSE),MATCH(M$1,'Member Census'!$B$22:$BC$22,FALSE)))="",IF(AND(TRIM($E662)&lt;&gt;"",$D662&gt;1),M661,"N"),INDEX('Member Census'!$B$23:$BC$1401,MATCH($A662,'Member Census'!$A$23:$A$1401,FALSE),MATCH(M$1,'Member Census'!$B$22:$BC$22,FALSE)))),"")</f>
        <v/>
      </c>
      <c r="N662" s="7"/>
      <c r="O662" s="7" t="str">
        <f>TRIM(IF(TRIM(INDEX('Member Census'!$B$23:$BC$1401,MATCH($A662,'Member Census'!$A$23:$A$1401,FALSE),MATCH(O$1,'Member Census'!$B$22:$BC$22,FALSE)))="",IF(AND(TRIM($E662)&lt;&gt;"",$D662&gt;1),O661,""),INDEX('Member Census'!$B$23:$BC$1401,MATCH($A662,'Member Census'!$A$23:$A$1401,FALSE),MATCH(O$1,'Member Census'!$B$22:$BC$22,FALSE))))</f>
        <v/>
      </c>
      <c r="P662" s="7" t="str">
        <f>TRIM(IF(TRIM(INDEX('Member Census'!$B$23:$BC$1401,MATCH($A662,'Member Census'!$A$23:$A$1401,FALSE),MATCH(P$1,'Member Census'!$B$22:$BC$22,FALSE)))="",IF(AND(TRIM($E662)&lt;&gt;"",$D662&gt;1),P661,""),INDEX('Member Census'!$B$23:$BC$1401,MATCH($A662,'Member Census'!$A$23:$A$1401,FALSE),MATCH(P$1,'Member Census'!$B$22:$BC$22,FALSE))))</f>
        <v/>
      </c>
      <c r="Q662" s="7"/>
    </row>
    <row r="663" spans="1:17" x14ac:dyDescent="0.3">
      <c r="A663" s="1">
        <f t="shared" si="41"/>
        <v>656</v>
      </c>
      <c r="B663" s="3"/>
      <c r="C663" s="7" t="str">
        <f t="shared" si="42"/>
        <v/>
      </c>
      <c r="D663" s="7" t="str">
        <f t="shared" si="40"/>
        <v/>
      </c>
      <c r="E663" s="9" t="str">
        <f>IF(TRIM(INDEX('Member Census'!$B$23:$BC$1401,MATCH($A663,'Member Census'!$A$23:$A$1401,FALSE),MATCH(E$1,'Member Census'!$B$22:$BC$22,FALSE)))="","",VLOOKUP(INDEX('Member Census'!$B$23:$BC$1401,MATCH($A663,'Member Census'!$A$23:$A$1401,FALSE),MATCH(E$1,'Member Census'!$B$22:$BC$22,FALSE)),Key!$A$2:$B$27,2,FALSE))</f>
        <v/>
      </c>
      <c r="F663" s="10" t="str">
        <f>IF(TRIM(INDEX('Member Census'!$B$23:$BC$1401,MATCH($A663,'Member Census'!$A$23:$A$1401,FALSE),MATCH(F$1,'Member Census'!$B$22:$BC$22,FALSE)))="","",TEXT(TRIM(INDEX('Member Census'!$B$23:$BC$1401,MATCH($A663,'Member Census'!$A$23:$A$1401,FALSE),MATCH(F$1,'Member Census'!$B$22:$BC$22,FALSE))),"mmddyyyy"))</f>
        <v/>
      </c>
      <c r="G663" s="7" t="str">
        <f>IF(TRIM($E663)&lt;&gt;"",IF($D663=1,IFERROR(VLOOKUP(INDEX('Member Census'!$B$23:$BC$1401,MATCH($A663,'Member Census'!$A$23:$A$1401,FALSE),MATCH(G$1,'Member Census'!$B$22:$BC$22,FALSE)),Key!$C$2:$F$29,4,FALSE),""),G662),"")</f>
        <v/>
      </c>
      <c r="H663" s="7" t="str">
        <f>IF(TRIM($E663)&lt;&gt;"",IF($D663=1,IF(TRIM(INDEX('Member Census'!$B$23:$BC$1401,MATCH($A663,'Member Census'!$A$23:$A$1401,FALSE),MATCH(H$1,'Member Census'!$B$22:$BC$22,FALSE)))="",$G663,IFERROR(VLOOKUP(INDEX('Member Census'!$B$23:$BC$1401,MATCH($A663,'Member Census'!$A$23:$A$1401,FALSE),MATCH(H$1,'Member Census'!$B$22:$BC$22,FALSE)),Key!$D$2:$F$29,3,FALSE),"")),H662),"")</f>
        <v/>
      </c>
      <c r="I663" s="7" t="str">
        <f>IF(TRIM(INDEX('Member Census'!$B$23:$BC$1401,MATCH($A663,'Member Census'!$A$23:$A$1401,FALSE),MATCH(I$1,'Member Census'!$B$22:$BC$22,FALSE)))="","",INDEX('Member Census'!$B$23:$BC$1401,MATCH($A663,'Member Census'!$A$23:$A$1401,FALSE),MATCH(I$1,'Member Census'!$B$22:$BC$22,FALSE)))</f>
        <v/>
      </c>
      <c r="J663" s="7"/>
      <c r="K663" s="7" t="str">
        <f>LEFT(TRIM(IF(TRIM(INDEX('Member Census'!$B$23:$BC$1401,MATCH($A663,'Member Census'!$A$23:$A$1401,FALSE),MATCH(K$1,'Member Census'!$B$22:$BC$22,FALSE)))="",IF(AND(TRIM($E663)&lt;&gt;"",$D663&gt;1),K662,""),INDEX('Member Census'!$B$23:$BC$1401,MATCH($A663,'Member Census'!$A$23:$A$1401,FALSE),MATCH(K$1,'Member Census'!$B$22:$BC$22,FALSE)))),5)</f>
        <v/>
      </c>
      <c r="L663" s="7" t="str">
        <f t="shared" si="43"/>
        <v/>
      </c>
      <c r="M663" s="7" t="str">
        <f>IF(TRIM($E663)&lt;&gt;"",TRIM(IF(TRIM(INDEX('Member Census'!$B$23:$BC$1401,MATCH($A663,'Member Census'!$A$23:$A$1401,FALSE),MATCH(M$1,'Member Census'!$B$22:$BC$22,FALSE)))="",IF(AND(TRIM($E663)&lt;&gt;"",$D663&gt;1),M662,"N"),INDEX('Member Census'!$B$23:$BC$1401,MATCH($A663,'Member Census'!$A$23:$A$1401,FALSE),MATCH(M$1,'Member Census'!$B$22:$BC$22,FALSE)))),"")</f>
        <v/>
      </c>
      <c r="N663" s="7"/>
      <c r="O663" s="7" t="str">
        <f>TRIM(IF(TRIM(INDEX('Member Census'!$B$23:$BC$1401,MATCH($A663,'Member Census'!$A$23:$A$1401,FALSE),MATCH(O$1,'Member Census'!$B$22:$BC$22,FALSE)))="",IF(AND(TRIM($E663)&lt;&gt;"",$D663&gt;1),O662,""),INDEX('Member Census'!$B$23:$BC$1401,MATCH($A663,'Member Census'!$A$23:$A$1401,FALSE),MATCH(O$1,'Member Census'!$B$22:$BC$22,FALSE))))</f>
        <v/>
      </c>
      <c r="P663" s="7" t="str">
        <f>TRIM(IF(TRIM(INDEX('Member Census'!$B$23:$BC$1401,MATCH($A663,'Member Census'!$A$23:$A$1401,FALSE),MATCH(P$1,'Member Census'!$B$22:$BC$22,FALSE)))="",IF(AND(TRIM($E663)&lt;&gt;"",$D663&gt;1),P662,""),INDEX('Member Census'!$B$23:$BC$1401,MATCH($A663,'Member Census'!$A$23:$A$1401,FALSE),MATCH(P$1,'Member Census'!$B$22:$BC$22,FALSE))))</f>
        <v/>
      </c>
      <c r="Q663" s="7"/>
    </row>
    <row r="664" spans="1:17" x14ac:dyDescent="0.3">
      <c r="A664" s="1">
        <f t="shared" si="41"/>
        <v>657</v>
      </c>
      <c r="B664" s="3"/>
      <c r="C664" s="7" t="str">
        <f t="shared" si="42"/>
        <v/>
      </c>
      <c r="D664" s="7" t="str">
        <f t="shared" si="40"/>
        <v/>
      </c>
      <c r="E664" s="9" t="str">
        <f>IF(TRIM(INDEX('Member Census'!$B$23:$BC$1401,MATCH($A664,'Member Census'!$A$23:$A$1401,FALSE),MATCH(E$1,'Member Census'!$B$22:$BC$22,FALSE)))="","",VLOOKUP(INDEX('Member Census'!$B$23:$BC$1401,MATCH($A664,'Member Census'!$A$23:$A$1401,FALSE),MATCH(E$1,'Member Census'!$B$22:$BC$22,FALSE)),Key!$A$2:$B$27,2,FALSE))</f>
        <v/>
      </c>
      <c r="F664" s="10" t="str">
        <f>IF(TRIM(INDEX('Member Census'!$B$23:$BC$1401,MATCH($A664,'Member Census'!$A$23:$A$1401,FALSE),MATCH(F$1,'Member Census'!$B$22:$BC$22,FALSE)))="","",TEXT(TRIM(INDEX('Member Census'!$B$23:$BC$1401,MATCH($A664,'Member Census'!$A$23:$A$1401,FALSE),MATCH(F$1,'Member Census'!$B$22:$BC$22,FALSE))),"mmddyyyy"))</f>
        <v/>
      </c>
      <c r="G664" s="7" t="str">
        <f>IF(TRIM($E664)&lt;&gt;"",IF($D664=1,IFERROR(VLOOKUP(INDEX('Member Census'!$B$23:$BC$1401,MATCH($A664,'Member Census'!$A$23:$A$1401,FALSE),MATCH(G$1,'Member Census'!$B$22:$BC$22,FALSE)),Key!$C$2:$F$29,4,FALSE),""),G663),"")</f>
        <v/>
      </c>
      <c r="H664" s="7" t="str">
        <f>IF(TRIM($E664)&lt;&gt;"",IF($D664=1,IF(TRIM(INDEX('Member Census'!$B$23:$BC$1401,MATCH($A664,'Member Census'!$A$23:$A$1401,FALSE),MATCH(H$1,'Member Census'!$B$22:$BC$22,FALSE)))="",$G664,IFERROR(VLOOKUP(INDEX('Member Census'!$B$23:$BC$1401,MATCH($A664,'Member Census'!$A$23:$A$1401,FALSE),MATCH(H$1,'Member Census'!$B$22:$BC$22,FALSE)),Key!$D$2:$F$29,3,FALSE),"")),H663),"")</f>
        <v/>
      </c>
      <c r="I664" s="7" t="str">
        <f>IF(TRIM(INDEX('Member Census'!$B$23:$BC$1401,MATCH($A664,'Member Census'!$A$23:$A$1401,FALSE),MATCH(I$1,'Member Census'!$B$22:$BC$22,FALSE)))="","",INDEX('Member Census'!$B$23:$BC$1401,MATCH($A664,'Member Census'!$A$23:$A$1401,FALSE),MATCH(I$1,'Member Census'!$B$22:$BC$22,FALSE)))</f>
        <v/>
      </c>
      <c r="J664" s="7"/>
      <c r="K664" s="7" t="str">
        <f>LEFT(TRIM(IF(TRIM(INDEX('Member Census'!$B$23:$BC$1401,MATCH($A664,'Member Census'!$A$23:$A$1401,FALSE),MATCH(K$1,'Member Census'!$B$22:$BC$22,FALSE)))="",IF(AND(TRIM($E664)&lt;&gt;"",$D664&gt;1),K663,""),INDEX('Member Census'!$B$23:$BC$1401,MATCH($A664,'Member Census'!$A$23:$A$1401,FALSE),MATCH(K$1,'Member Census'!$B$22:$BC$22,FALSE)))),5)</f>
        <v/>
      </c>
      <c r="L664" s="7" t="str">
        <f t="shared" si="43"/>
        <v/>
      </c>
      <c r="M664" s="7" t="str">
        <f>IF(TRIM($E664)&lt;&gt;"",TRIM(IF(TRIM(INDEX('Member Census'!$B$23:$BC$1401,MATCH($A664,'Member Census'!$A$23:$A$1401,FALSE),MATCH(M$1,'Member Census'!$B$22:$BC$22,FALSE)))="",IF(AND(TRIM($E664)&lt;&gt;"",$D664&gt;1),M663,"N"),INDEX('Member Census'!$B$23:$BC$1401,MATCH($A664,'Member Census'!$A$23:$A$1401,FALSE),MATCH(M$1,'Member Census'!$B$22:$BC$22,FALSE)))),"")</f>
        <v/>
      </c>
      <c r="N664" s="7"/>
      <c r="O664" s="7" t="str">
        <f>TRIM(IF(TRIM(INDEX('Member Census'!$B$23:$BC$1401,MATCH($A664,'Member Census'!$A$23:$A$1401,FALSE),MATCH(O$1,'Member Census'!$B$22:$BC$22,FALSE)))="",IF(AND(TRIM($E664)&lt;&gt;"",$D664&gt;1),O663,""),INDEX('Member Census'!$B$23:$BC$1401,MATCH($A664,'Member Census'!$A$23:$A$1401,FALSE),MATCH(O$1,'Member Census'!$B$22:$BC$22,FALSE))))</f>
        <v/>
      </c>
      <c r="P664" s="7" t="str">
        <f>TRIM(IF(TRIM(INDEX('Member Census'!$B$23:$BC$1401,MATCH($A664,'Member Census'!$A$23:$A$1401,FALSE),MATCH(P$1,'Member Census'!$B$22:$BC$22,FALSE)))="",IF(AND(TRIM($E664)&lt;&gt;"",$D664&gt;1),P663,""),INDEX('Member Census'!$B$23:$BC$1401,MATCH($A664,'Member Census'!$A$23:$A$1401,FALSE),MATCH(P$1,'Member Census'!$B$22:$BC$22,FALSE))))</f>
        <v/>
      </c>
      <c r="Q664" s="7"/>
    </row>
    <row r="665" spans="1:17" x14ac:dyDescent="0.3">
      <c r="A665" s="1">
        <f t="shared" si="41"/>
        <v>658</v>
      </c>
      <c r="B665" s="3"/>
      <c r="C665" s="7" t="str">
        <f t="shared" si="42"/>
        <v/>
      </c>
      <c r="D665" s="7" t="str">
        <f t="shared" si="40"/>
        <v/>
      </c>
      <c r="E665" s="9" t="str">
        <f>IF(TRIM(INDEX('Member Census'!$B$23:$BC$1401,MATCH($A665,'Member Census'!$A$23:$A$1401,FALSE),MATCH(E$1,'Member Census'!$B$22:$BC$22,FALSE)))="","",VLOOKUP(INDEX('Member Census'!$B$23:$BC$1401,MATCH($A665,'Member Census'!$A$23:$A$1401,FALSE),MATCH(E$1,'Member Census'!$B$22:$BC$22,FALSE)),Key!$A$2:$B$27,2,FALSE))</f>
        <v/>
      </c>
      <c r="F665" s="10" t="str">
        <f>IF(TRIM(INDEX('Member Census'!$B$23:$BC$1401,MATCH($A665,'Member Census'!$A$23:$A$1401,FALSE),MATCH(F$1,'Member Census'!$B$22:$BC$22,FALSE)))="","",TEXT(TRIM(INDEX('Member Census'!$B$23:$BC$1401,MATCH($A665,'Member Census'!$A$23:$A$1401,FALSE),MATCH(F$1,'Member Census'!$B$22:$BC$22,FALSE))),"mmddyyyy"))</f>
        <v/>
      </c>
      <c r="G665" s="7" t="str">
        <f>IF(TRIM($E665)&lt;&gt;"",IF($D665=1,IFERROR(VLOOKUP(INDEX('Member Census'!$B$23:$BC$1401,MATCH($A665,'Member Census'!$A$23:$A$1401,FALSE),MATCH(G$1,'Member Census'!$B$22:$BC$22,FALSE)),Key!$C$2:$F$29,4,FALSE),""),G664),"")</f>
        <v/>
      </c>
      <c r="H665" s="7" t="str">
        <f>IF(TRIM($E665)&lt;&gt;"",IF($D665=1,IF(TRIM(INDEX('Member Census'!$B$23:$BC$1401,MATCH($A665,'Member Census'!$A$23:$A$1401,FALSE),MATCH(H$1,'Member Census'!$B$22:$BC$22,FALSE)))="",$G665,IFERROR(VLOOKUP(INDEX('Member Census'!$B$23:$BC$1401,MATCH($A665,'Member Census'!$A$23:$A$1401,FALSE),MATCH(H$1,'Member Census'!$B$22:$BC$22,FALSE)),Key!$D$2:$F$29,3,FALSE),"")),H664),"")</f>
        <v/>
      </c>
      <c r="I665" s="7" t="str">
        <f>IF(TRIM(INDEX('Member Census'!$B$23:$BC$1401,MATCH($A665,'Member Census'!$A$23:$A$1401,FALSE),MATCH(I$1,'Member Census'!$B$22:$BC$22,FALSE)))="","",INDEX('Member Census'!$B$23:$BC$1401,MATCH($A665,'Member Census'!$A$23:$A$1401,FALSE),MATCH(I$1,'Member Census'!$B$22:$BC$22,FALSE)))</f>
        <v/>
      </c>
      <c r="J665" s="7"/>
      <c r="K665" s="7" t="str">
        <f>LEFT(TRIM(IF(TRIM(INDEX('Member Census'!$B$23:$BC$1401,MATCH($A665,'Member Census'!$A$23:$A$1401,FALSE),MATCH(K$1,'Member Census'!$B$22:$BC$22,FALSE)))="",IF(AND(TRIM($E665)&lt;&gt;"",$D665&gt;1),K664,""),INDEX('Member Census'!$B$23:$BC$1401,MATCH($A665,'Member Census'!$A$23:$A$1401,FALSE),MATCH(K$1,'Member Census'!$B$22:$BC$22,FALSE)))),5)</f>
        <v/>
      </c>
      <c r="L665" s="7" t="str">
        <f t="shared" si="43"/>
        <v/>
      </c>
      <c r="M665" s="7" t="str">
        <f>IF(TRIM($E665)&lt;&gt;"",TRIM(IF(TRIM(INDEX('Member Census'!$B$23:$BC$1401,MATCH($A665,'Member Census'!$A$23:$A$1401,FALSE),MATCH(M$1,'Member Census'!$B$22:$BC$22,FALSE)))="",IF(AND(TRIM($E665)&lt;&gt;"",$D665&gt;1),M664,"N"),INDEX('Member Census'!$B$23:$BC$1401,MATCH($A665,'Member Census'!$A$23:$A$1401,FALSE),MATCH(M$1,'Member Census'!$B$22:$BC$22,FALSE)))),"")</f>
        <v/>
      </c>
      <c r="N665" s="7"/>
      <c r="O665" s="7" t="str">
        <f>TRIM(IF(TRIM(INDEX('Member Census'!$B$23:$BC$1401,MATCH($A665,'Member Census'!$A$23:$A$1401,FALSE),MATCH(O$1,'Member Census'!$B$22:$BC$22,FALSE)))="",IF(AND(TRIM($E665)&lt;&gt;"",$D665&gt;1),O664,""),INDEX('Member Census'!$B$23:$BC$1401,MATCH($A665,'Member Census'!$A$23:$A$1401,FALSE),MATCH(O$1,'Member Census'!$B$22:$BC$22,FALSE))))</f>
        <v/>
      </c>
      <c r="P665" s="7" t="str">
        <f>TRIM(IF(TRIM(INDEX('Member Census'!$B$23:$BC$1401,MATCH($A665,'Member Census'!$A$23:$A$1401,FALSE),MATCH(P$1,'Member Census'!$B$22:$BC$22,FALSE)))="",IF(AND(TRIM($E665)&lt;&gt;"",$D665&gt;1),P664,""),INDEX('Member Census'!$B$23:$BC$1401,MATCH($A665,'Member Census'!$A$23:$A$1401,FALSE),MATCH(P$1,'Member Census'!$B$22:$BC$22,FALSE))))</f>
        <v/>
      </c>
      <c r="Q665" s="7"/>
    </row>
    <row r="666" spans="1:17" x14ac:dyDescent="0.3">
      <c r="A666" s="1">
        <f t="shared" si="41"/>
        <v>659</v>
      </c>
      <c r="B666" s="3"/>
      <c r="C666" s="7" t="str">
        <f t="shared" si="42"/>
        <v/>
      </c>
      <c r="D666" s="7" t="str">
        <f t="shared" si="40"/>
        <v/>
      </c>
      <c r="E666" s="9" t="str">
        <f>IF(TRIM(INDEX('Member Census'!$B$23:$BC$1401,MATCH($A666,'Member Census'!$A$23:$A$1401,FALSE),MATCH(E$1,'Member Census'!$B$22:$BC$22,FALSE)))="","",VLOOKUP(INDEX('Member Census'!$B$23:$BC$1401,MATCH($A666,'Member Census'!$A$23:$A$1401,FALSE),MATCH(E$1,'Member Census'!$B$22:$BC$22,FALSE)),Key!$A$2:$B$27,2,FALSE))</f>
        <v/>
      </c>
      <c r="F666" s="10" t="str">
        <f>IF(TRIM(INDEX('Member Census'!$B$23:$BC$1401,MATCH($A666,'Member Census'!$A$23:$A$1401,FALSE),MATCH(F$1,'Member Census'!$B$22:$BC$22,FALSE)))="","",TEXT(TRIM(INDEX('Member Census'!$B$23:$BC$1401,MATCH($A666,'Member Census'!$A$23:$A$1401,FALSE),MATCH(F$1,'Member Census'!$B$22:$BC$22,FALSE))),"mmddyyyy"))</f>
        <v/>
      </c>
      <c r="G666" s="7" t="str">
        <f>IF(TRIM($E666)&lt;&gt;"",IF($D666=1,IFERROR(VLOOKUP(INDEX('Member Census'!$B$23:$BC$1401,MATCH($A666,'Member Census'!$A$23:$A$1401,FALSE),MATCH(G$1,'Member Census'!$B$22:$BC$22,FALSE)),Key!$C$2:$F$29,4,FALSE),""),G665),"")</f>
        <v/>
      </c>
      <c r="H666" s="7" t="str">
        <f>IF(TRIM($E666)&lt;&gt;"",IF($D666=1,IF(TRIM(INDEX('Member Census'!$B$23:$BC$1401,MATCH($A666,'Member Census'!$A$23:$A$1401,FALSE),MATCH(H$1,'Member Census'!$B$22:$BC$22,FALSE)))="",$G666,IFERROR(VLOOKUP(INDEX('Member Census'!$B$23:$BC$1401,MATCH($A666,'Member Census'!$A$23:$A$1401,FALSE),MATCH(H$1,'Member Census'!$B$22:$BC$22,FALSE)),Key!$D$2:$F$29,3,FALSE),"")),H665),"")</f>
        <v/>
      </c>
      <c r="I666" s="7" t="str">
        <f>IF(TRIM(INDEX('Member Census'!$B$23:$BC$1401,MATCH($A666,'Member Census'!$A$23:$A$1401,FALSE),MATCH(I$1,'Member Census'!$B$22:$BC$22,FALSE)))="","",INDEX('Member Census'!$B$23:$BC$1401,MATCH($A666,'Member Census'!$A$23:$A$1401,FALSE),MATCH(I$1,'Member Census'!$B$22:$BC$22,FALSE)))</f>
        <v/>
      </c>
      <c r="J666" s="7"/>
      <c r="K666" s="7" t="str">
        <f>LEFT(TRIM(IF(TRIM(INDEX('Member Census'!$B$23:$BC$1401,MATCH($A666,'Member Census'!$A$23:$A$1401,FALSE),MATCH(K$1,'Member Census'!$B$22:$BC$22,FALSE)))="",IF(AND(TRIM($E666)&lt;&gt;"",$D666&gt;1),K665,""),INDEX('Member Census'!$B$23:$BC$1401,MATCH($A666,'Member Census'!$A$23:$A$1401,FALSE),MATCH(K$1,'Member Census'!$B$22:$BC$22,FALSE)))),5)</f>
        <v/>
      </c>
      <c r="L666" s="7" t="str">
        <f t="shared" si="43"/>
        <v/>
      </c>
      <c r="M666" s="7" t="str">
        <f>IF(TRIM($E666)&lt;&gt;"",TRIM(IF(TRIM(INDEX('Member Census'!$B$23:$BC$1401,MATCH($A666,'Member Census'!$A$23:$A$1401,FALSE),MATCH(M$1,'Member Census'!$B$22:$BC$22,FALSE)))="",IF(AND(TRIM($E666)&lt;&gt;"",$D666&gt;1),M665,"N"),INDEX('Member Census'!$B$23:$BC$1401,MATCH($A666,'Member Census'!$A$23:$A$1401,FALSE),MATCH(M$1,'Member Census'!$B$22:$BC$22,FALSE)))),"")</f>
        <v/>
      </c>
      <c r="N666" s="7"/>
      <c r="O666" s="7" t="str">
        <f>TRIM(IF(TRIM(INDEX('Member Census'!$B$23:$BC$1401,MATCH($A666,'Member Census'!$A$23:$A$1401,FALSE),MATCH(O$1,'Member Census'!$B$22:$BC$22,FALSE)))="",IF(AND(TRIM($E666)&lt;&gt;"",$D666&gt;1),O665,""),INDEX('Member Census'!$B$23:$BC$1401,MATCH($A666,'Member Census'!$A$23:$A$1401,FALSE),MATCH(O$1,'Member Census'!$B$22:$BC$22,FALSE))))</f>
        <v/>
      </c>
      <c r="P666" s="7" t="str">
        <f>TRIM(IF(TRIM(INDEX('Member Census'!$B$23:$BC$1401,MATCH($A666,'Member Census'!$A$23:$A$1401,FALSE),MATCH(P$1,'Member Census'!$B$22:$BC$22,FALSE)))="",IF(AND(TRIM($E666)&lt;&gt;"",$D666&gt;1),P665,""),INDEX('Member Census'!$B$23:$BC$1401,MATCH($A666,'Member Census'!$A$23:$A$1401,FALSE),MATCH(P$1,'Member Census'!$B$22:$BC$22,FALSE))))</f>
        <v/>
      </c>
      <c r="Q666" s="7"/>
    </row>
    <row r="667" spans="1:17" x14ac:dyDescent="0.3">
      <c r="A667" s="1">
        <f t="shared" si="41"/>
        <v>660</v>
      </c>
      <c r="B667" s="3"/>
      <c r="C667" s="7" t="str">
        <f t="shared" si="42"/>
        <v/>
      </c>
      <c r="D667" s="7" t="str">
        <f t="shared" si="40"/>
        <v/>
      </c>
      <c r="E667" s="9" t="str">
        <f>IF(TRIM(INDEX('Member Census'!$B$23:$BC$1401,MATCH($A667,'Member Census'!$A$23:$A$1401,FALSE),MATCH(E$1,'Member Census'!$B$22:$BC$22,FALSE)))="","",VLOOKUP(INDEX('Member Census'!$B$23:$BC$1401,MATCH($A667,'Member Census'!$A$23:$A$1401,FALSE),MATCH(E$1,'Member Census'!$B$22:$BC$22,FALSE)),Key!$A$2:$B$27,2,FALSE))</f>
        <v/>
      </c>
      <c r="F667" s="10" t="str">
        <f>IF(TRIM(INDEX('Member Census'!$B$23:$BC$1401,MATCH($A667,'Member Census'!$A$23:$A$1401,FALSE),MATCH(F$1,'Member Census'!$B$22:$BC$22,FALSE)))="","",TEXT(TRIM(INDEX('Member Census'!$B$23:$BC$1401,MATCH($A667,'Member Census'!$A$23:$A$1401,FALSE),MATCH(F$1,'Member Census'!$B$22:$BC$22,FALSE))),"mmddyyyy"))</f>
        <v/>
      </c>
      <c r="G667" s="7" t="str">
        <f>IF(TRIM($E667)&lt;&gt;"",IF($D667=1,IFERROR(VLOOKUP(INDEX('Member Census'!$B$23:$BC$1401,MATCH($A667,'Member Census'!$A$23:$A$1401,FALSE),MATCH(G$1,'Member Census'!$B$22:$BC$22,FALSE)),Key!$C$2:$F$29,4,FALSE),""),G666),"")</f>
        <v/>
      </c>
      <c r="H667" s="7" t="str">
        <f>IF(TRIM($E667)&lt;&gt;"",IF($D667=1,IF(TRIM(INDEX('Member Census'!$B$23:$BC$1401,MATCH($A667,'Member Census'!$A$23:$A$1401,FALSE),MATCH(H$1,'Member Census'!$B$22:$BC$22,FALSE)))="",$G667,IFERROR(VLOOKUP(INDEX('Member Census'!$B$23:$BC$1401,MATCH($A667,'Member Census'!$A$23:$A$1401,FALSE),MATCH(H$1,'Member Census'!$B$22:$BC$22,FALSE)),Key!$D$2:$F$29,3,FALSE),"")),H666),"")</f>
        <v/>
      </c>
      <c r="I667" s="7" t="str">
        <f>IF(TRIM(INDEX('Member Census'!$B$23:$BC$1401,MATCH($A667,'Member Census'!$A$23:$A$1401,FALSE),MATCH(I$1,'Member Census'!$B$22:$BC$22,FALSE)))="","",INDEX('Member Census'!$B$23:$BC$1401,MATCH($A667,'Member Census'!$A$23:$A$1401,FALSE),MATCH(I$1,'Member Census'!$B$22:$BC$22,FALSE)))</f>
        <v/>
      </c>
      <c r="J667" s="7"/>
      <c r="K667" s="7" t="str">
        <f>LEFT(TRIM(IF(TRIM(INDEX('Member Census'!$B$23:$BC$1401,MATCH($A667,'Member Census'!$A$23:$A$1401,FALSE),MATCH(K$1,'Member Census'!$B$22:$BC$22,FALSE)))="",IF(AND(TRIM($E667)&lt;&gt;"",$D667&gt;1),K666,""),INDEX('Member Census'!$B$23:$BC$1401,MATCH($A667,'Member Census'!$A$23:$A$1401,FALSE),MATCH(K$1,'Member Census'!$B$22:$BC$22,FALSE)))),5)</f>
        <v/>
      </c>
      <c r="L667" s="7" t="str">
        <f t="shared" si="43"/>
        <v/>
      </c>
      <c r="M667" s="7" t="str">
        <f>IF(TRIM($E667)&lt;&gt;"",TRIM(IF(TRIM(INDEX('Member Census'!$B$23:$BC$1401,MATCH($A667,'Member Census'!$A$23:$A$1401,FALSE),MATCH(M$1,'Member Census'!$B$22:$BC$22,FALSE)))="",IF(AND(TRIM($E667)&lt;&gt;"",$D667&gt;1),M666,"N"),INDEX('Member Census'!$B$23:$BC$1401,MATCH($A667,'Member Census'!$A$23:$A$1401,FALSE),MATCH(M$1,'Member Census'!$B$22:$BC$22,FALSE)))),"")</f>
        <v/>
      </c>
      <c r="N667" s="7"/>
      <c r="O667" s="7" t="str">
        <f>TRIM(IF(TRIM(INDEX('Member Census'!$B$23:$BC$1401,MATCH($A667,'Member Census'!$A$23:$A$1401,FALSE),MATCH(O$1,'Member Census'!$B$22:$BC$22,FALSE)))="",IF(AND(TRIM($E667)&lt;&gt;"",$D667&gt;1),O666,""),INDEX('Member Census'!$B$23:$BC$1401,MATCH($A667,'Member Census'!$A$23:$A$1401,FALSE),MATCH(O$1,'Member Census'!$B$22:$BC$22,FALSE))))</f>
        <v/>
      </c>
      <c r="P667" s="7" t="str">
        <f>TRIM(IF(TRIM(INDEX('Member Census'!$B$23:$BC$1401,MATCH($A667,'Member Census'!$A$23:$A$1401,FALSE),MATCH(P$1,'Member Census'!$B$22:$BC$22,FALSE)))="",IF(AND(TRIM($E667)&lt;&gt;"",$D667&gt;1),P666,""),INDEX('Member Census'!$B$23:$BC$1401,MATCH($A667,'Member Census'!$A$23:$A$1401,FALSE),MATCH(P$1,'Member Census'!$B$22:$BC$22,FALSE))))</f>
        <v/>
      </c>
      <c r="Q667" s="7"/>
    </row>
    <row r="668" spans="1:17" x14ac:dyDescent="0.3">
      <c r="A668" s="1">
        <f t="shared" si="41"/>
        <v>661</v>
      </c>
      <c r="B668" s="3"/>
      <c r="C668" s="7" t="str">
        <f t="shared" si="42"/>
        <v/>
      </c>
      <c r="D668" s="7" t="str">
        <f t="shared" si="40"/>
        <v/>
      </c>
      <c r="E668" s="9" t="str">
        <f>IF(TRIM(INDEX('Member Census'!$B$23:$BC$1401,MATCH($A668,'Member Census'!$A$23:$A$1401,FALSE),MATCH(E$1,'Member Census'!$B$22:$BC$22,FALSE)))="","",VLOOKUP(INDEX('Member Census'!$B$23:$BC$1401,MATCH($A668,'Member Census'!$A$23:$A$1401,FALSE),MATCH(E$1,'Member Census'!$B$22:$BC$22,FALSE)),Key!$A$2:$B$27,2,FALSE))</f>
        <v/>
      </c>
      <c r="F668" s="10" t="str">
        <f>IF(TRIM(INDEX('Member Census'!$B$23:$BC$1401,MATCH($A668,'Member Census'!$A$23:$A$1401,FALSE),MATCH(F$1,'Member Census'!$B$22:$BC$22,FALSE)))="","",TEXT(TRIM(INDEX('Member Census'!$B$23:$BC$1401,MATCH($A668,'Member Census'!$A$23:$A$1401,FALSE),MATCH(F$1,'Member Census'!$B$22:$BC$22,FALSE))),"mmddyyyy"))</f>
        <v/>
      </c>
      <c r="G668" s="7" t="str">
        <f>IF(TRIM($E668)&lt;&gt;"",IF($D668=1,IFERROR(VLOOKUP(INDEX('Member Census'!$B$23:$BC$1401,MATCH($A668,'Member Census'!$A$23:$A$1401,FALSE),MATCH(G$1,'Member Census'!$B$22:$BC$22,FALSE)),Key!$C$2:$F$29,4,FALSE),""),G667),"")</f>
        <v/>
      </c>
      <c r="H668" s="7" t="str">
        <f>IF(TRIM($E668)&lt;&gt;"",IF($D668=1,IF(TRIM(INDEX('Member Census'!$B$23:$BC$1401,MATCH($A668,'Member Census'!$A$23:$A$1401,FALSE),MATCH(H$1,'Member Census'!$B$22:$BC$22,FALSE)))="",$G668,IFERROR(VLOOKUP(INDEX('Member Census'!$B$23:$BC$1401,MATCH($A668,'Member Census'!$A$23:$A$1401,FALSE),MATCH(H$1,'Member Census'!$B$22:$BC$22,FALSE)),Key!$D$2:$F$29,3,FALSE),"")),H667),"")</f>
        <v/>
      </c>
      <c r="I668" s="7" t="str">
        <f>IF(TRIM(INDEX('Member Census'!$B$23:$BC$1401,MATCH($A668,'Member Census'!$A$23:$A$1401,FALSE),MATCH(I$1,'Member Census'!$B$22:$BC$22,FALSE)))="","",INDEX('Member Census'!$B$23:$BC$1401,MATCH($A668,'Member Census'!$A$23:$A$1401,FALSE),MATCH(I$1,'Member Census'!$B$22:$BC$22,FALSE)))</f>
        <v/>
      </c>
      <c r="J668" s="7"/>
      <c r="K668" s="7" t="str">
        <f>LEFT(TRIM(IF(TRIM(INDEX('Member Census'!$B$23:$BC$1401,MATCH($A668,'Member Census'!$A$23:$A$1401,FALSE),MATCH(K$1,'Member Census'!$B$22:$BC$22,FALSE)))="",IF(AND(TRIM($E668)&lt;&gt;"",$D668&gt;1),K667,""),INDEX('Member Census'!$B$23:$BC$1401,MATCH($A668,'Member Census'!$A$23:$A$1401,FALSE),MATCH(K$1,'Member Census'!$B$22:$BC$22,FALSE)))),5)</f>
        <v/>
      </c>
      <c r="L668" s="7" t="str">
        <f t="shared" si="43"/>
        <v/>
      </c>
      <c r="M668" s="7" t="str">
        <f>IF(TRIM($E668)&lt;&gt;"",TRIM(IF(TRIM(INDEX('Member Census'!$B$23:$BC$1401,MATCH($A668,'Member Census'!$A$23:$A$1401,FALSE),MATCH(M$1,'Member Census'!$B$22:$BC$22,FALSE)))="",IF(AND(TRIM($E668)&lt;&gt;"",$D668&gt;1),M667,"N"),INDEX('Member Census'!$B$23:$BC$1401,MATCH($A668,'Member Census'!$A$23:$A$1401,FALSE),MATCH(M$1,'Member Census'!$B$22:$BC$22,FALSE)))),"")</f>
        <v/>
      </c>
      <c r="N668" s="7"/>
      <c r="O668" s="7" t="str">
        <f>TRIM(IF(TRIM(INDEX('Member Census'!$B$23:$BC$1401,MATCH($A668,'Member Census'!$A$23:$A$1401,FALSE),MATCH(O$1,'Member Census'!$B$22:$BC$22,FALSE)))="",IF(AND(TRIM($E668)&lt;&gt;"",$D668&gt;1),O667,""),INDEX('Member Census'!$B$23:$BC$1401,MATCH($A668,'Member Census'!$A$23:$A$1401,FALSE),MATCH(O$1,'Member Census'!$B$22:$BC$22,FALSE))))</f>
        <v/>
      </c>
      <c r="P668" s="7" t="str">
        <f>TRIM(IF(TRIM(INDEX('Member Census'!$B$23:$BC$1401,MATCH($A668,'Member Census'!$A$23:$A$1401,FALSE),MATCH(P$1,'Member Census'!$B$22:$BC$22,FALSE)))="",IF(AND(TRIM($E668)&lt;&gt;"",$D668&gt;1),P667,""),INDEX('Member Census'!$B$23:$BC$1401,MATCH($A668,'Member Census'!$A$23:$A$1401,FALSE),MATCH(P$1,'Member Census'!$B$22:$BC$22,FALSE))))</f>
        <v/>
      </c>
      <c r="Q668" s="7"/>
    </row>
    <row r="669" spans="1:17" x14ac:dyDescent="0.3">
      <c r="A669" s="1">
        <f t="shared" si="41"/>
        <v>662</v>
      </c>
      <c r="B669" s="3"/>
      <c r="C669" s="7" t="str">
        <f t="shared" si="42"/>
        <v/>
      </c>
      <c r="D669" s="7" t="str">
        <f t="shared" si="40"/>
        <v/>
      </c>
      <c r="E669" s="9" t="str">
        <f>IF(TRIM(INDEX('Member Census'!$B$23:$BC$1401,MATCH($A669,'Member Census'!$A$23:$A$1401,FALSE),MATCH(E$1,'Member Census'!$B$22:$BC$22,FALSE)))="","",VLOOKUP(INDEX('Member Census'!$B$23:$BC$1401,MATCH($A669,'Member Census'!$A$23:$A$1401,FALSE),MATCH(E$1,'Member Census'!$B$22:$BC$22,FALSE)),Key!$A$2:$B$27,2,FALSE))</f>
        <v/>
      </c>
      <c r="F669" s="10" t="str">
        <f>IF(TRIM(INDEX('Member Census'!$B$23:$BC$1401,MATCH($A669,'Member Census'!$A$23:$A$1401,FALSE),MATCH(F$1,'Member Census'!$B$22:$BC$22,FALSE)))="","",TEXT(TRIM(INDEX('Member Census'!$B$23:$BC$1401,MATCH($A669,'Member Census'!$A$23:$A$1401,FALSE),MATCH(F$1,'Member Census'!$B$22:$BC$22,FALSE))),"mmddyyyy"))</f>
        <v/>
      </c>
      <c r="G669" s="7" t="str">
        <f>IF(TRIM($E669)&lt;&gt;"",IF($D669=1,IFERROR(VLOOKUP(INDEX('Member Census'!$B$23:$BC$1401,MATCH($A669,'Member Census'!$A$23:$A$1401,FALSE),MATCH(G$1,'Member Census'!$B$22:$BC$22,FALSE)),Key!$C$2:$F$29,4,FALSE),""),G668),"")</f>
        <v/>
      </c>
      <c r="H669" s="7" t="str">
        <f>IF(TRIM($E669)&lt;&gt;"",IF($D669=1,IF(TRIM(INDEX('Member Census'!$B$23:$BC$1401,MATCH($A669,'Member Census'!$A$23:$A$1401,FALSE),MATCH(H$1,'Member Census'!$B$22:$BC$22,FALSE)))="",$G669,IFERROR(VLOOKUP(INDEX('Member Census'!$B$23:$BC$1401,MATCH($A669,'Member Census'!$A$23:$A$1401,FALSE),MATCH(H$1,'Member Census'!$B$22:$BC$22,FALSE)),Key!$D$2:$F$29,3,FALSE),"")),H668),"")</f>
        <v/>
      </c>
      <c r="I669" s="7" t="str">
        <f>IF(TRIM(INDEX('Member Census'!$B$23:$BC$1401,MATCH($A669,'Member Census'!$A$23:$A$1401,FALSE),MATCH(I$1,'Member Census'!$B$22:$BC$22,FALSE)))="","",INDEX('Member Census'!$B$23:$BC$1401,MATCH($A669,'Member Census'!$A$23:$A$1401,FALSE),MATCH(I$1,'Member Census'!$B$22:$BC$22,FALSE)))</f>
        <v/>
      </c>
      <c r="J669" s="7"/>
      <c r="K669" s="7" t="str">
        <f>LEFT(TRIM(IF(TRIM(INDEX('Member Census'!$B$23:$BC$1401,MATCH($A669,'Member Census'!$A$23:$A$1401,FALSE),MATCH(K$1,'Member Census'!$B$22:$BC$22,FALSE)))="",IF(AND(TRIM($E669)&lt;&gt;"",$D669&gt;1),K668,""),INDEX('Member Census'!$B$23:$BC$1401,MATCH($A669,'Member Census'!$A$23:$A$1401,FALSE),MATCH(K$1,'Member Census'!$B$22:$BC$22,FALSE)))),5)</f>
        <v/>
      </c>
      <c r="L669" s="7" t="str">
        <f t="shared" si="43"/>
        <v/>
      </c>
      <c r="M669" s="7" t="str">
        <f>IF(TRIM($E669)&lt;&gt;"",TRIM(IF(TRIM(INDEX('Member Census'!$B$23:$BC$1401,MATCH($A669,'Member Census'!$A$23:$A$1401,FALSE),MATCH(M$1,'Member Census'!$B$22:$BC$22,FALSE)))="",IF(AND(TRIM($E669)&lt;&gt;"",$D669&gt;1),M668,"N"),INDEX('Member Census'!$B$23:$BC$1401,MATCH($A669,'Member Census'!$A$23:$A$1401,FALSE),MATCH(M$1,'Member Census'!$B$22:$BC$22,FALSE)))),"")</f>
        <v/>
      </c>
      <c r="N669" s="7"/>
      <c r="O669" s="7" t="str">
        <f>TRIM(IF(TRIM(INDEX('Member Census'!$B$23:$BC$1401,MATCH($A669,'Member Census'!$A$23:$A$1401,FALSE),MATCH(O$1,'Member Census'!$B$22:$BC$22,FALSE)))="",IF(AND(TRIM($E669)&lt;&gt;"",$D669&gt;1),O668,""),INDEX('Member Census'!$B$23:$BC$1401,MATCH($A669,'Member Census'!$A$23:$A$1401,FALSE),MATCH(O$1,'Member Census'!$B$22:$BC$22,FALSE))))</f>
        <v/>
      </c>
      <c r="P669" s="7" t="str">
        <f>TRIM(IF(TRIM(INDEX('Member Census'!$B$23:$BC$1401,MATCH($A669,'Member Census'!$A$23:$A$1401,FALSE),MATCH(P$1,'Member Census'!$B$22:$BC$22,FALSE)))="",IF(AND(TRIM($E669)&lt;&gt;"",$D669&gt;1),P668,""),INDEX('Member Census'!$B$23:$BC$1401,MATCH($A669,'Member Census'!$A$23:$A$1401,FALSE),MATCH(P$1,'Member Census'!$B$22:$BC$22,FALSE))))</f>
        <v/>
      </c>
      <c r="Q669" s="7"/>
    </row>
    <row r="670" spans="1:17" x14ac:dyDescent="0.3">
      <c r="A670" s="1">
        <f t="shared" si="41"/>
        <v>663</v>
      </c>
      <c r="B670" s="3"/>
      <c r="C670" s="7" t="str">
        <f t="shared" si="42"/>
        <v/>
      </c>
      <c r="D670" s="7" t="str">
        <f t="shared" si="40"/>
        <v/>
      </c>
      <c r="E670" s="9" t="str">
        <f>IF(TRIM(INDEX('Member Census'!$B$23:$BC$1401,MATCH($A670,'Member Census'!$A$23:$A$1401,FALSE),MATCH(E$1,'Member Census'!$B$22:$BC$22,FALSE)))="","",VLOOKUP(INDEX('Member Census'!$B$23:$BC$1401,MATCH($A670,'Member Census'!$A$23:$A$1401,FALSE),MATCH(E$1,'Member Census'!$B$22:$BC$22,FALSE)),Key!$A$2:$B$27,2,FALSE))</f>
        <v/>
      </c>
      <c r="F670" s="10" t="str">
        <f>IF(TRIM(INDEX('Member Census'!$B$23:$BC$1401,MATCH($A670,'Member Census'!$A$23:$A$1401,FALSE),MATCH(F$1,'Member Census'!$B$22:$BC$22,FALSE)))="","",TEXT(TRIM(INDEX('Member Census'!$B$23:$BC$1401,MATCH($A670,'Member Census'!$A$23:$A$1401,FALSE),MATCH(F$1,'Member Census'!$B$22:$BC$22,FALSE))),"mmddyyyy"))</f>
        <v/>
      </c>
      <c r="G670" s="7" t="str">
        <f>IF(TRIM($E670)&lt;&gt;"",IF($D670=1,IFERROR(VLOOKUP(INDEX('Member Census'!$B$23:$BC$1401,MATCH($A670,'Member Census'!$A$23:$A$1401,FALSE),MATCH(G$1,'Member Census'!$B$22:$BC$22,FALSE)),Key!$C$2:$F$29,4,FALSE),""),G669),"")</f>
        <v/>
      </c>
      <c r="H670" s="7" t="str">
        <f>IF(TRIM($E670)&lt;&gt;"",IF($D670=1,IF(TRIM(INDEX('Member Census'!$B$23:$BC$1401,MATCH($A670,'Member Census'!$A$23:$A$1401,FALSE),MATCH(H$1,'Member Census'!$B$22:$BC$22,FALSE)))="",$G670,IFERROR(VLOOKUP(INDEX('Member Census'!$B$23:$BC$1401,MATCH($A670,'Member Census'!$A$23:$A$1401,FALSE),MATCH(H$1,'Member Census'!$B$22:$BC$22,FALSE)),Key!$D$2:$F$29,3,FALSE),"")),H669),"")</f>
        <v/>
      </c>
      <c r="I670" s="7" t="str">
        <f>IF(TRIM(INDEX('Member Census'!$B$23:$BC$1401,MATCH($A670,'Member Census'!$A$23:$A$1401,FALSE),MATCH(I$1,'Member Census'!$B$22:$BC$22,FALSE)))="","",INDEX('Member Census'!$B$23:$BC$1401,MATCH($A670,'Member Census'!$A$23:$A$1401,FALSE),MATCH(I$1,'Member Census'!$B$22:$BC$22,FALSE)))</f>
        <v/>
      </c>
      <c r="J670" s="7"/>
      <c r="K670" s="7" t="str">
        <f>LEFT(TRIM(IF(TRIM(INDEX('Member Census'!$B$23:$BC$1401,MATCH($A670,'Member Census'!$A$23:$A$1401,FALSE),MATCH(K$1,'Member Census'!$B$22:$BC$22,FALSE)))="",IF(AND(TRIM($E670)&lt;&gt;"",$D670&gt;1),K669,""),INDEX('Member Census'!$B$23:$BC$1401,MATCH($A670,'Member Census'!$A$23:$A$1401,FALSE),MATCH(K$1,'Member Census'!$B$22:$BC$22,FALSE)))),5)</f>
        <v/>
      </c>
      <c r="L670" s="7" t="str">
        <f t="shared" si="43"/>
        <v/>
      </c>
      <c r="M670" s="7" t="str">
        <f>IF(TRIM($E670)&lt;&gt;"",TRIM(IF(TRIM(INDEX('Member Census'!$B$23:$BC$1401,MATCH($A670,'Member Census'!$A$23:$A$1401,FALSE),MATCH(M$1,'Member Census'!$B$22:$BC$22,FALSE)))="",IF(AND(TRIM($E670)&lt;&gt;"",$D670&gt;1),M669,"N"),INDEX('Member Census'!$B$23:$BC$1401,MATCH($A670,'Member Census'!$A$23:$A$1401,FALSE),MATCH(M$1,'Member Census'!$B$22:$BC$22,FALSE)))),"")</f>
        <v/>
      </c>
      <c r="N670" s="7"/>
      <c r="O670" s="7" t="str">
        <f>TRIM(IF(TRIM(INDEX('Member Census'!$B$23:$BC$1401,MATCH($A670,'Member Census'!$A$23:$A$1401,FALSE),MATCH(O$1,'Member Census'!$B$22:$BC$22,FALSE)))="",IF(AND(TRIM($E670)&lt;&gt;"",$D670&gt;1),O669,""),INDEX('Member Census'!$B$23:$BC$1401,MATCH($A670,'Member Census'!$A$23:$A$1401,FALSE),MATCH(O$1,'Member Census'!$B$22:$BC$22,FALSE))))</f>
        <v/>
      </c>
      <c r="P670" s="7" t="str">
        <f>TRIM(IF(TRIM(INDEX('Member Census'!$B$23:$BC$1401,MATCH($A670,'Member Census'!$A$23:$A$1401,FALSE),MATCH(P$1,'Member Census'!$B$22:$BC$22,FALSE)))="",IF(AND(TRIM($E670)&lt;&gt;"",$D670&gt;1),P669,""),INDEX('Member Census'!$B$23:$BC$1401,MATCH($A670,'Member Census'!$A$23:$A$1401,FALSE),MATCH(P$1,'Member Census'!$B$22:$BC$22,FALSE))))</f>
        <v/>
      </c>
      <c r="Q670" s="7"/>
    </row>
    <row r="671" spans="1:17" x14ac:dyDescent="0.3">
      <c r="A671" s="1">
        <f t="shared" si="41"/>
        <v>664</v>
      </c>
      <c r="B671" s="3"/>
      <c r="C671" s="7" t="str">
        <f t="shared" si="42"/>
        <v/>
      </c>
      <c r="D671" s="7" t="str">
        <f t="shared" si="40"/>
        <v/>
      </c>
      <c r="E671" s="9" t="str">
        <f>IF(TRIM(INDEX('Member Census'!$B$23:$BC$1401,MATCH($A671,'Member Census'!$A$23:$A$1401,FALSE),MATCH(E$1,'Member Census'!$B$22:$BC$22,FALSE)))="","",VLOOKUP(INDEX('Member Census'!$B$23:$BC$1401,MATCH($A671,'Member Census'!$A$23:$A$1401,FALSE),MATCH(E$1,'Member Census'!$B$22:$BC$22,FALSE)),Key!$A$2:$B$27,2,FALSE))</f>
        <v/>
      </c>
      <c r="F671" s="10" t="str">
        <f>IF(TRIM(INDEX('Member Census'!$B$23:$BC$1401,MATCH($A671,'Member Census'!$A$23:$A$1401,FALSE),MATCH(F$1,'Member Census'!$B$22:$BC$22,FALSE)))="","",TEXT(TRIM(INDEX('Member Census'!$B$23:$BC$1401,MATCH($A671,'Member Census'!$A$23:$A$1401,FALSE),MATCH(F$1,'Member Census'!$B$22:$BC$22,FALSE))),"mmddyyyy"))</f>
        <v/>
      </c>
      <c r="G671" s="7" t="str">
        <f>IF(TRIM($E671)&lt;&gt;"",IF($D671=1,IFERROR(VLOOKUP(INDEX('Member Census'!$B$23:$BC$1401,MATCH($A671,'Member Census'!$A$23:$A$1401,FALSE),MATCH(G$1,'Member Census'!$B$22:$BC$22,FALSE)),Key!$C$2:$F$29,4,FALSE),""),G670),"")</f>
        <v/>
      </c>
      <c r="H671" s="7" t="str">
        <f>IF(TRIM($E671)&lt;&gt;"",IF($D671=1,IF(TRIM(INDEX('Member Census'!$B$23:$BC$1401,MATCH($A671,'Member Census'!$A$23:$A$1401,FALSE),MATCH(H$1,'Member Census'!$B$22:$BC$22,FALSE)))="",$G671,IFERROR(VLOOKUP(INDEX('Member Census'!$B$23:$BC$1401,MATCH($A671,'Member Census'!$A$23:$A$1401,FALSE),MATCH(H$1,'Member Census'!$B$22:$BC$22,FALSE)),Key!$D$2:$F$29,3,FALSE),"")),H670),"")</f>
        <v/>
      </c>
      <c r="I671" s="7" t="str">
        <f>IF(TRIM(INDEX('Member Census'!$B$23:$BC$1401,MATCH($A671,'Member Census'!$A$23:$A$1401,FALSE),MATCH(I$1,'Member Census'!$B$22:$BC$22,FALSE)))="","",INDEX('Member Census'!$B$23:$BC$1401,MATCH($A671,'Member Census'!$A$23:$A$1401,FALSE),MATCH(I$1,'Member Census'!$B$22:$BC$22,FALSE)))</f>
        <v/>
      </c>
      <c r="J671" s="7"/>
      <c r="K671" s="7" t="str">
        <f>LEFT(TRIM(IF(TRIM(INDEX('Member Census'!$B$23:$BC$1401,MATCH($A671,'Member Census'!$A$23:$A$1401,FALSE),MATCH(K$1,'Member Census'!$B$22:$BC$22,FALSE)))="",IF(AND(TRIM($E671)&lt;&gt;"",$D671&gt;1),K670,""),INDEX('Member Census'!$B$23:$BC$1401,MATCH($A671,'Member Census'!$A$23:$A$1401,FALSE),MATCH(K$1,'Member Census'!$B$22:$BC$22,FALSE)))),5)</f>
        <v/>
      </c>
      <c r="L671" s="7" t="str">
        <f t="shared" si="43"/>
        <v/>
      </c>
      <c r="M671" s="7" t="str">
        <f>IF(TRIM($E671)&lt;&gt;"",TRIM(IF(TRIM(INDEX('Member Census'!$B$23:$BC$1401,MATCH($A671,'Member Census'!$A$23:$A$1401,FALSE),MATCH(M$1,'Member Census'!$B$22:$BC$22,FALSE)))="",IF(AND(TRIM($E671)&lt;&gt;"",$D671&gt;1),M670,"N"),INDEX('Member Census'!$B$23:$BC$1401,MATCH($A671,'Member Census'!$A$23:$A$1401,FALSE),MATCH(M$1,'Member Census'!$B$22:$BC$22,FALSE)))),"")</f>
        <v/>
      </c>
      <c r="N671" s="7"/>
      <c r="O671" s="7" t="str">
        <f>TRIM(IF(TRIM(INDEX('Member Census'!$B$23:$BC$1401,MATCH($A671,'Member Census'!$A$23:$A$1401,FALSE),MATCH(O$1,'Member Census'!$B$22:$BC$22,FALSE)))="",IF(AND(TRIM($E671)&lt;&gt;"",$D671&gt;1),O670,""),INDEX('Member Census'!$B$23:$BC$1401,MATCH($A671,'Member Census'!$A$23:$A$1401,FALSE),MATCH(O$1,'Member Census'!$B$22:$BC$22,FALSE))))</f>
        <v/>
      </c>
      <c r="P671" s="7" t="str">
        <f>TRIM(IF(TRIM(INDEX('Member Census'!$B$23:$BC$1401,MATCH($A671,'Member Census'!$A$23:$A$1401,FALSE),MATCH(P$1,'Member Census'!$B$22:$BC$22,FALSE)))="",IF(AND(TRIM($E671)&lt;&gt;"",$D671&gt;1),P670,""),INDEX('Member Census'!$B$23:$BC$1401,MATCH($A671,'Member Census'!$A$23:$A$1401,FALSE),MATCH(P$1,'Member Census'!$B$22:$BC$22,FALSE))))</f>
        <v/>
      </c>
      <c r="Q671" s="7"/>
    </row>
    <row r="672" spans="1:17" x14ac:dyDescent="0.3">
      <c r="A672" s="1">
        <f t="shared" si="41"/>
        <v>665</v>
      </c>
      <c r="B672" s="3"/>
      <c r="C672" s="7" t="str">
        <f t="shared" si="42"/>
        <v/>
      </c>
      <c r="D672" s="7" t="str">
        <f t="shared" si="40"/>
        <v/>
      </c>
      <c r="E672" s="9" t="str">
        <f>IF(TRIM(INDEX('Member Census'!$B$23:$BC$1401,MATCH($A672,'Member Census'!$A$23:$A$1401,FALSE),MATCH(E$1,'Member Census'!$B$22:$BC$22,FALSE)))="","",VLOOKUP(INDEX('Member Census'!$B$23:$BC$1401,MATCH($A672,'Member Census'!$A$23:$A$1401,FALSE),MATCH(E$1,'Member Census'!$B$22:$BC$22,FALSE)),Key!$A$2:$B$27,2,FALSE))</f>
        <v/>
      </c>
      <c r="F672" s="10" t="str">
        <f>IF(TRIM(INDEX('Member Census'!$B$23:$BC$1401,MATCH($A672,'Member Census'!$A$23:$A$1401,FALSE),MATCH(F$1,'Member Census'!$B$22:$BC$22,FALSE)))="","",TEXT(TRIM(INDEX('Member Census'!$B$23:$BC$1401,MATCH($A672,'Member Census'!$A$23:$A$1401,FALSE),MATCH(F$1,'Member Census'!$B$22:$BC$22,FALSE))),"mmddyyyy"))</f>
        <v/>
      </c>
      <c r="G672" s="7" t="str">
        <f>IF(TRIM($E672)&lt;&gt;"",IF($D672=1,IFERROR(VLOOKUP(INDEX('Member Census'!$B$23:$BC$1401,MATCH($A672,'Member Census'!$A$23:$A$1401,FALSE),MATCH(G$1,'Member Census'!$B$22:$BC$22,FALSE)),Key!$C$2:$F$29,4,FALSE),""),G671),"")</f>
        <v/>
      </c>
      <c r="H672" s="7" t="str">
        <f>IF(TRIM($E672)&lt;&gt;"",IF($D672=1,IF(TRIM(INDEX('Member Census'!$B$23:$BC$1401,MATCH($A672,'Member Census'!$A$23:$A$1401,FALSE),MATCH(H$1,'Member Census'!$B$22:$BC$22,FALSE)))="",$G672,IFERROR(VLOOKUP(INDEX('Member Census'!$B$23:$BC$1401,MATCH($A672,'Member Census'!$A$23:$A$1401,FALSE),MATCH(H$1,'Member Census'!$B$22:$BC$22,FALSE)),Key!$D$2:$F$29,3,FALSE),"")),H671),"")</f>
        <v/>
      </c>
      <c r="I672" s="7" t="str">
        <f>IF(TRIM(INDEX('Member Census'!$B$23:$BC$1401,MATCH($A672,'Member Census'!$A$23:$A$1401,FALSE),MATCH(I$1,'Member Census'!$B$22:$BC$22,FALSE)))="","",INDEX('Member Census'!$B$23:$BC$1401,MATCH($A672,'Member Census'!$A$23:$A$1401,FALSE),MATCH(I$1,'Member Census'!$B$22:$BC$22,FALSE)))</f>
        <v/>
      </c>
      <c r="J672" s="7"/>
      <c r="K672" s="7" t="str">
        <f>LEFT(TRIM(IF(TRIM(INDEX('Member Census'!$B$23:$BC$1401,MATCH($A672,'Member Census'!$A$23:$A$1401,FALSE),MATCH(K$1,'Member Census'!$B$22:$BC$22,FALSE)))="",IF(AND(TRIM($E672)&lt;&gt;"",$D672&gt;1),K671,""),INDEX('Member Census'!$B$23:$BC$1401,MATCH($A672,'Member Census'!$A$23:$A$1401,FALSE),MATCH(K$1,'Member Census'!$B$22:$BC$22,FALSE)))),5)</f>
        <v/>
      </c>
      <c r="L672" s="7" t="str">
        <f t="shared" si="43"/>
        <v/>
      </c>
      <c r="M672" s="7" t="str">
        <f>IF(TRIM($E672)&lt;&gt;"",TRIM(IF(TRIM(INDEX('Member Census'!$B$23:$BC$1401,MATCH($A672,'Member Census'!$A$23:$A$1401,FALSE),MATCH(M$1,'Member Census'!$B$22:$BC$22,FALSE)))="",IF(AND(TRIM($E672)&lt;&gt;"",$D672&gt;1),M671,"N"),INDEX('Member Census'!$B$23:$BC$1401,MATCH($A672,'Member Census'!$A$23:$A$1401,FALSE),MATCH(M$1,'Member Census'!$B$22:$BC$22,FALSE)))),"")</f>
        <v/>
      </c>
      <c r="N672" s="7"/>
      <c r="O672" s="7" t="str">
        <f>TRIM(IF(TRIM(INDEX('Member Census'!$B$23:$BC$1401,MATCH($A672,'Member Census'!$A$23:$A$1401,FALSE),MATCH(O$1,'Member Census'!$B$22:$BC$22,FALSE)))="",IF(AND(TRIM($E672)&lt;&gt;"",$D672&gt;1),O671,""),INDEX('Member Census'!$B$23:$BC$1401,MATCH($A672,'Member Census'!$A$23:$A$1401,FALSE),MATCH(O$1,'Member Census'!$B$22:$BC$22,FALSE))))</f>
        <v/>
      </c>
      <c r="P672" s="7" t="str">
        <f>TRIM(IF(TRIM(INDEX('Member Census'!$B$23:$BC$1401,MATCH($A672,'Member Census'!$A$23:$A$1401,FALSE),MATCH(P$1,'Member Census'!$B$22:$BC$22,FALSE)))="",IF(AND(TRIM($E672)&lt;&gt;"",$D672&gt;1),P671,""),INDEX('Member Census'!$B$23:$BC$1401,MATCH($A672,'Member Census'!$A$23:$A$1401,FALSE),MATCH(P$1,'Member Census'!$B$22:$BC$22,FALSE))))</f>
        <v/>
      </c>
      <c r="Q672" s="7"/>
    </row>
    <row r="673" spans="1:17" x14ac:dyDescent="0.3">
      <c r="A673" s="1">
        <f t="shared" si="41"/>
        <v>666</v>
      </c>
      <c r="B673" s="3"/>
      <c r="C673" s="7" t="str">
        <f t="shared" si="42"/>
        <v/>
      </c>
      <c r="D673" s="7" t="str">
        <f t="shared" si="40"/>
        <v/>
      </c>
      <c r="E673" s="9" t="str">
        <f>IF(TRIM(INDEX('Member Census'!$B$23:$BC$1401,MATCH($A673,'Member Census'!$A$23:$A$1401,FALSE),MATCH(E$1,'Member Census'!$B$22:$BC$22,FALSE)))="","",VLOOKUP(INDEX('Member Census'!$B$23:$BC$1401,MATCH($A673,'Member Census'!$A$23:$A$1401,FALSE),MATCH(E$1,'Member Census'!$B$22:$BC$22,FALSE)),Key!$A$2:$B$27,2,FALSE))</f>
        <v/>
      </c>
      <c r="F673" s="10" t="str">
        <f>IF(TRIM(INDEX('Member Census'!$B$23:$BC$1401,MATCH($A673,'Member Census'!$A$23:$A$1401,FALSE),MATCH(F$1,'Member Census'!$B$22:$BC$22,FALSE)))="","",TEXT(TRIM(INDEX('Member Census'!$B$23:$BC$1401,MATCH($A673,'Member Census'!$A$23:$A$1401,FALSE),MATCH(F$1,'Member Census'!$B$22:$BC$22,FALSE))),"mmddyyyy"))</f>
        <v/>
      </c>
      <c r="G673" s="7" t="str">
        <f>IF(TRIM($E673)&lt;&gt;"",IF($D673=1,IFERROR(VLOOKUP(INDEX('Member Census'!$B$23:$BC$1401,MATCH($A673,'Member Census'!$A$23:$A$1401,FALSE),MATCH(G$1,'Member Census'!$B$22:$BC$22,FALSE)),Key!$C$2:$F$29,4,FALSE),""),G672),"")</f>
        <v/>
      </c>
      <c r="H673" s="7" t="str">
        <f>IF(TRIM($E673)&lt;&gt;"",IF($D673=1,IF(TRIM(INDEX('Member Census'!$B$23:$BC$1401,MATCH($A673,'Member Census'!$A$23:$A$1401,FALSE),MATCH(H$1,'Member Census'!$B$22:$BC$22,FALSE)))="",$G673,IFERROR(VLOOKUP(INDEX('Member Census'!$B$23:$BC$1401,MATCH($A673,'Member Census'!$A$23:$A$1401,FALSE),MATCH(H$1,'Member Census'!$B$22:$BC$22,FALSE)),Key!$D$2:$F$29,3,FALSE),"")),H672),"")</f>
        <v/>
      </c>
      <c r="I673" s="7" t="str">
        <f>IF(TRIM(INDEX('Member Census'!$B$23:$BC$1401,MATCH($A673,'Member Census'!$A$23:$A$1401,FALSE),MATCH(I$1,'Member Census'!$B$22:$BC$22,FALSE)))="","",INDEX('Member Census'!$B$23:$BC$1401,MATCH($A673,'Member Census'!$A$23:$A$1401,FALSE),MATCH(I$1,'Member Census'!$B$22:$BC$22,FALSE)))</f>
        <v/>
      </c>
      <c r="J673" s="7"/>
      <c r="K673" s="7" t="str">
        <f>LEFT(TRIM(IF(TRIM(INDEX('Member Census'!$B$23:$BC$1401,MATCH($A673,'Member Census'!$A$23:$A$1401,FALSE),MATCH(K$1,'Member Census'!$B$22:$BC$22,FALSE)))="",IF(AND(TRIM($E673)&lt;&gt;"",$D673&gt;1),K672,""),INDEX('Member Census'!$B$23:$BC$1401,MATCH($A673,'Member Census'!$A$23:$A$1401,FALSE),MATCH(K$1,'Member Census'!$B$22:$BC$22,FALSE)))),5)</f>
        <v/>
      </c>
      <c r="L673" s="7" t="str">
        <f t="shared" si="43"/>
        <v/>
      </c>
      <c r="M673" s="7" t="str">
        <f>IF(TRIM($E673)&lt;&gt;"",TRIM(IF(TRIM(INDEX('Member Census'!$B$23:$BC$1401,MATCH($A673,'Member Census'!$A$23:$A$1401,FALSE),MATCH(M$1,'Member Census'!$B$22:$BC$22,FALSE)))="",IF(AND(TRIM($E673)&lt;&gt;"",$D673&gt;1),M672,"N"),INDEX('Member Census'!$B$23:$BC$1401,MATCH($A673,'Member Census'!$A$23:$A$1401,FALSE),MATCH(M$1,'Member Census'!$B$22:$BC$22,FALSE)))),"")</f>
        <v/>
      </c>
      <c r="N673" s="7"/>
      <c r="O673" s="7" t="str">
        <f>TRIM(IF(TRIM(INDEX('Member Census'!$B$23:$BC$1401,MATCH($A673,'Member Census'!$A$23:$A$1401,FALSE),MATCH(O$1,'Member Census'!$B$22:$BC$22,FALSE)))="",IF(AND(TRIM($E673)&lt;&gt;"",$D673&gt;1),O672,""),INDEX('Member Census'!$B$23:$BC$1401,MATCH($A673,'Member Census'!$A$23:$A$1401,FALSE),MATCH(O$1,'Member Census'!$B$22:$BC$22,FALSE))))</f>
        <v/>
      </c>
      <c r="P673" s="7" t="str">
        <f>TRIM(IF(TRIM(INDEX('Member Census'!$B$23:$BC$1401,MATCH($A673,'Member Census'!$A$23:$A$1401,FALSE),MATCH(P$1,'Member Census'!$B$22:$BC$22,FALSE)))="",IF(AND(TRIM($E673)&lt;&gt;"",$D673&gt;1),P672,""),INDEX('Member Census'!$B$23:$BC$1401,MATCH($A673,'Member Census'!$A$23:$A$1401,FALSE),MATCH(P$1,'Member Census'!$B$22:$BC$22,FALSE))))</f>
        <v/>
      </c>
      <c r="Q673" s="7"/>
    </row>
    <row r="674" spans="1:17" x14ac:dyDescent="0.3">
      <c r="A674" s="1">
        <f t="shared" si="41"/>
        <v>667</v>
      </c>
      <c r="B674" s="3"/>
      <c r="C674" s="7" t="str">
        <f t="shared" si="42"/>
        <v/>
      </c>
      <c r="D674" s="7" t="str">
        <f t="shared" si="40"/>
        <v/>
      </c>
      <c r="E674" s="9" t="str">
        <f>IF(TRIM(INDEX('Member Census'!$B$23:$BC$1401,MATCH($A674,'Member Census'!$A$23:$A$1401,FALSE),MATCH(E$1,'Member Census'!$B$22:$BC$22,FALSE)))="","",VLOOKUP(INDEX('Member Census'!$B$23:$BC$1401,MATCH($A674,'Member Census'!$A$23:$A$1401,FALSE),MATCH(E$1,'Member Census'!$B$22:$BC$22,FALSE)),Key!$A$2:$B$27,2,FALSE))</f>
        <v/>
      </c>
      <c r="F674" s="10" t="str">
        <f>IF(TRIM(INDEX('Member Census'!$B$23:$BC$1401,MATCH($A674,'Member Census'!$A$23:$A$1401,FALSE),MATCH(F$1,'Member Census'!$B$22:$BC$22,FALSE)))="","",TEXT(TRIM(INDEX('Member Census'!$B$23:$BC$1401,MATCH($A674,'Member Census'!$A$23:$A$1401,FALSE),MATCH(F$1,'Member Census'!$B$22:$BC$22,FALSE))),"mmddyyyy"))</f>
        <v/>
      </c>
      <c r="G674" s="7" t="str">
        <f>IF(TRIM($E674)&lt;&gt;"",IF($D674=1,IFERROR(VLOOKUP(INDEX('Member Census'!$B$23:$BC$1401,MATCH($A674,'Member Census'!$A$23:$A$1401,FALSE),MATCH(G$1,'Member Census'!$B$22:$BC$22,FALSE)),Key!$C$2:$F$29,4,FALSE),""),G673),"")</f>
        <v/>
      </c>
      <c r="H674" s="7" t="str">
        <f>IF(TRIM($E674)&lt;&gt;"",IF($D674=1,IF(TRIM(INDEX('Member Census'!$B$23:$BC$1401,MATCH($A674,'Member Census'!$A$23:$A$1401,FALSE),MATCH(H$1,'Member Census'!$B$22:$BC$22,FALSE)))="",$G674,IFERROR(VLOOKUP(INDEX('Member Census'!$B$23:$BC$1401,MATCH($A674,'Member Census'!$A$23:$A$1401,FALSE),MATCH(H$1,'Member Census'!$B$22:$BC$22,FALSE)),Key!$D$2:$F$29,3,FALSE),"")),H673),"")</f>
        <v/>
      </c>
      <c r="I674" s="7" t="str">
        <f>IF(TRIM(INDEX('Member Census'!$B$23:$BC$1401,MATCH($A674,'Member Census'!$A$23:$A$1401,FALSE),MATCH(I$1,'Member Census'!$B$22:$BC$22,FALSE)))="","",INDEX('Member Census'!$B$23:$BC$1401,MATCH($A674,'Member Census'!$A$23:$A$1401,FALSE),MATCH(I$1,'Member Census'!$B$22:$BC$22,FALSE)))</f>
        <v/>
      </c>
      <c r="J674" s="7"/>
      <c r="K674" s="7" t="str">
        <f>LEFT(TRIM(IF(TRIM(INDEX('Member Census'!$B$23:$BC$1401,MATCH($A674,'Member Census'!$A$23:$A$1401,FALSE),MATCH(K$1,'Member Census'!$B$22:$BC$22,FALSE)))="",IF(AND(TRIM($E674)&lt;&gt;"",$D674&gt;1),K673,""),INDEX('Member Census'!$B$23:$BC$1401,MATCH($A674,'Member Census'!$A$23:$A$1401,FALSE),MATCH(K$1,'Member Census'!$B$22:$BC$22,FALSE)))),5)</f>
        <v/>
      </c>
      <c r="L674" s="7" t="str">
        <f t="shared" si="43"/>
        <v/>
      </c>
      <c r="M674" s="7" t="str">
        <f>IF(TRIM($E674)&lt;&gt;"",TRIM(IF(TRIM(INDEX('Member Census'!$B$23:$BC$1401,MATCH($A674,'Member Census'!$A$23:$A$1401,FALSE),MATCH(M$1,'Member Census'!$B$22:$BC$22,FALSE)))="",IF(AND(TRIM($E674)&lt;&gt;"",$D674&gt;1),M673,"N"),INDEX('Member Census'!$B$23:$BC$1401,MATCH($A674,'Member Census'!$A$23:$A$1401,FALSE),MATCH(M$1,'Member Census'!$B$22:$BC$22,FALSE)))),"")</f>
        <v/>
      </c>
      <c r="N674" s="7"/>
      <c r="O674" s="7" t="str">
        <f>TRIM(IF(TRIM(INDEX('Member Census'!$B$23:$BC$1401,MATCH($A674,'Member Census'!$A$23:$A$1401,FALSE),MATCH(O$1,'Member Census'!$B$22:$BC$22,FALSE)))="",IF(AND(TRIM($E674)&lt;&gt;"",$D674&gt;1),O673,""),INDEX('Member Census'!$B$23:$BC$1401,MATCH($A674,'Member Census'!$A$23:$A$1401,FALSE),MATCH(O$1,'Member Census'!$B$22:$BC$22,FALSE))))</f>
        <v/>
      </c>
      <c r="P674" s="7" t="str">
        <f>TRIM(IF(TRIM(INDEX('Member Census'!$B$23:$BC$1401,MATCH($A674,'Member Census'!$A$23:$A$1401,FALSE),MATCH(P$1,'Member Census'!$B$22:$BC$22,FALSE)))="",IF(AND(TRIM($E674)&lt;&gt;"",$D674&gt;1),P673,""),INDEX('Member Census'!$B$23:$BC$1401,MATCH($A674,'Member Census'!$A$23:$A$1401,FALSE),MATCH(P$1,'Member Census'!$B$22:$BC$22,FALSE))))</f>
        <v/>
      </c>
      <c r="Q674" s="7"/>
    </row>
    <row r="675" spans="1:17" x14ac:dyDescent="0.3">
      <c r="A675" s="1">
        <f t="shared" si="41"/>
        <v>668</v>
      </c>
      <c r="B675" s="3"/>
      <c r="C675" s="7" t="str">
        <f t="shared" si="42"/>
        <v/>
      </c>
      <c r="D675" s="7" t="str">
        <f t="shared" si="40"/>
        <v/>
      </c>
      <c r="E675" s="9" t="str">
        <f>IF(TRIM(INDEX('Member Census'!$B$23:$BC$1401,MATCH($A675,'Member Census'!$A$23:$A$1401,FALSE),MATCH(E$1,'Member Census'!$B$22:$BC$22,FALSE)))="","",VLOOKUP(INDEX('Member Census'!$B$23:$BC$1401,MATCH($A675,'Member Census'!$A$23:$A$1401,FALSE),MATCH(E$1,'Member Census'!$B$22:$BC$22,FALSE)),Key!$A$2:$B$27,2,FALSE))</f>
        <v/>
      </c>
      <c r="F675" s="10" t="str">
        <f>IF(TRIM(INDEX('Member Census'!$B$23:$BC$1401,MATCH($A675,'Member Census'!$A$23:$A$1401,FALSE),MATCH(F$1,'Member Census'!$B$22:$BC$22,FALSE)))="","",TEXT(TRIM(INDEX('Member Census'!$B$23:$BC$1401,MATCH($A675,'Member Census'!$A$23:$A$1401,FALSE),MATCH(F$1,'Member Census'!$B$22:$BC$22,FALSE))),"mmddyyyy"))</f>
        <v/>
      </c>
      <c r="G675" s="7" t="str">
        <f>IF(TRIM($E675)&lt;&gt;"",IF($D675=1,IFERROR(VLOOKUP(INDEX('Member Census'!$B$23:$BC$1401,MATCH($A675,'Member Census'!$A$23:$A$1401,FALSE),MATCH(G$1,'Member Census'!$B$22:$BC$22,FALSE)),Key!$C$2:$F$29,4,FALSE),""),G674),"")</f>
        <v/>
      </c>
      <c r="H675" s="7" t="str">
        <f>IF(TRIM($E675)&lt;&gt;"",IF($D675=1,IF(TRIM(INDEX('Member Census'!$B$23:$BC$1401,MATCH($A675,'Member Census'!$A$23:$A$1401,FALSE),MATCH(H$1,'Member Census'!$B$22:$BC$22,FALSE)))="",$G675,IFERROR(VLOOKUP(INDEX('Member Census'!$B$23:$BC$1401,MATCH($A675,'Member Census'!$A$23:$A$1401,FALSE),MATCH(H$1,'Member Census'!$B$22:$BC$22,FALSE)),Key!$D$2:$F$29,3,FALSE),"")),H674),"")</f>
        <v/>
      </c>
      <c r="I675" s="7" t="str">
        <f>IF(TRIM(INDEX('Member Census'!$B$23:$BC$1401,MATCH($A675,'Member Census'!$A$23:$A$1401,FALSE),MATCH(I$1,'Member Census'!$B$22:$BC$22,FALSE)))="","",INDEX('Member Census'!$B$23:$BC$1401,MATCH($A675,'Member Census'!$A$23:$A$1401,FALSE),MATCH(I$1,'Member Census'!$B$22:$BC$22,FALSE)))</f>
        <v/>
      </c>
      <c r="J675" s="7"/>
      <c r="K675" s="7" t="str">
        <f>LEFT(TRIM(IF(TRIM(INDEX('Member Census'!$B$23:$BC$1401,MATCH($A675,'Member Census'!$A$23:$A$1401,FALSE),MATCH(K$1,'Member Census'!$B$22:$BC$22,FALSE)))="",IF(AND(TRIM($E675)&lt;&gt;"",$D675&gt;1),K674,""),INDEX('Member Census'!$B$23:$BC$1401,MATCH($A675,'Member Census'!$A$23:$A$1401,FALSE),MATCH(K$1,'Member Census'!$B$22:$BC$22,FALSE)))),5)</f>
        <v/>
      </c>
      <c r="L675" s="7" t="str">
        <f t="shared" si="43"/>
        <v/>
      </c>
      <c r="M675" s="7" t="str">
        <f>IF(TRIM($E675)&lt;&gt;"",TRIM(IF(TRIM(INDEX('Member Census'!$B$23:$BC$1401,MATCH($A675,'Member Census'!$A$23:$A$1401,FALSE),MATCH(M$1,'Member Census'!$B$22:$BC$22,FALSE)))="",IF(AND(TRIM($E675)&lt;&gt;"",$D675&gt;1),M674,"N"),INDEX('Member Census'!$B$23:$BC$1401,MATCH($A675,'Member Census'!$A$23:$A$1401,FALSE),MATCH(M$1,'Member Census'!$B$22:$BC$22,FALSE)))),"")</f>
        <v/>
      </c>
      <c r="N675" s="7"/>
      <c r="O675" s="7" t="str">
        <f>TRIM(IF(TRIM(INDEX('Member Census'!$B$23:$BC$1401,MATCH($A675,'Member Census'!$A$23:$A$1401,FALSE),MATCH(O$1,'Member Census'!$B$22:$BC$22,FALSE)))="",IF(AND(TRIM($E675)&lt;&gt;"",$D675&gt;1),O674,""),INDEX('Member Census'!$B$23:$BC$1401,MATCH($A675,'Member Census'!$A$23:$A$1401,FALSE),MATCH(O$1,'Member Census'!$B$22:$BC$22,FALSE))))</f>
        <v/>
      </c>
      <c r="P675" s="7" t="str">
        <f>TRIM(IF(TRIM(INDEX('Member Census'!$B$23:$BC$1401,MATCH($A675,'Member Census'!$A$23:$A$1401,FALSE),MATCH(P$1,'Member Census'!$B$22:$BC$22,FALSE)))="",IF(AND(TRIM($E675)&lt;&gt;"",$D675&gt;1),P674,""),INDEX('Member Census'!$B$23:$BC$1401,MATCH($A675,'Member Census'!$A$23:$A$1401,FALSE),MATCH(P$1,'Member Census'!$B$22:$BC$22,FALSE))))</f>
        <v/>
      </c>
      <c r="Q675" s="7"/>
    </row>
    <row r="676" spans="1:17" x14ac:dyDescent="0.3">
      <c r="A676" s="1">
        <f t="shared" si="41"/>
        <v>669</v>
      </c>
      <c r="B676" s="3"/>
      <c r="C676" s="7" t="str">
        <f t="shared" si="42"/>
        <v/>
      </c>
      <c r="D676" s="7" t="str">
        <f t="shared" si="40"/>
        <v/>
      </c>
      <c r="E676" s="9" t="str">
        <f>IF(TRIM(INDEX('Member Census'!$B$23:$BC$1401,MATCH($A676,'Member Census'!$A$23:$A$1401,FALSE),MATCH(E$1,'Member Census'!$B$22:$BC$22,FALSE)))="","",VLOOKUP(INDEX('Member Census'!$B$23:$BC$1401,MATCH($A676,'Member Census'!$A$23:$A$1401,FALSE),MATCH(E$1,'Member Census'!$B$22:$BC$22,FALSE)),Key!$A$2:$B$27,2,FALSE))</f>
        <v/>
      </c>
      <c r="F676" s="10" t="str">
        <f>IF(TRIM(INDEX('Member Census'!$B$23:$BC$1401,MATCH($A676,'Member Census'!$A$23:$A$1401,FALSE),MATCH(F$1,'Member Census'!$B$22:$BC$22,FALSE)))="","",TEXT(TRIM(INDEX('Member Census'!$B$23:$BC$1401,MATCH($A676,'Member Census'!$A$23:$A$1401,FALSE),MATCH(F$1,'Member Census'!$B$22:$BC$22,FALSE))),"mmddyyyy"))</f>
        <v/>
      </c>
      <c r="G676" s="7" t="str">
        <f>IF(TRIM($E676)&lt;&gt;"",IF($D676=1,IFERROR(VLOOKUP(INDEX('Member Census'!$B$23:$BC$1401,MATCH($A676,'Member Census'!$A$23:$A$1401,FALSE),MATCH(G$1,'Member Census'!$B$22:$BC$22,FALSE)),Key!$C$2:$F$29,4,FALSE),""),G675),"")</f>
        <v/>
      </c>
      <c r="H676" s="7" t="str">
        <f>IF(TRIM($E676)&lt;&gt;"",IF($D676=1,IF(TRIM(INDEX('Member Census'!$B$23:$BC$1401,MATCH($A676,'Member Census'!$A$23:$A$1401,FALSE),MATCH(H$1,'Member Census'!$B$22:$BC$22,FALSE)))="",$G676,IFERROR(VLOOKUP(INDEX('Member Census'!$B$23:$BC$1401,MATCH($A676,'Member Census'!$A$23:$A$1401,FALSE),MATCH(H$1,'Member Census'!$B$22:$BC$22,FALSE)),Key!$D$2:$F$29,3,FALSE),"")),H675),"")</f>
        <v/>
      </c>
      <c r="I676" s="7" t="str">
        <f>IF(TRIM(INDEX('Member Census'!$B$23:$BC$1401,MATCH($A676,'Member Census'!$A$23:$A$1401,FALSE),MATCH(I$1,'Member Census'!$B$22:$BC$22,FALSE)))="","",INDEX('Member Census'!$B$23:$BC$1401,MATCH($A676,'Member Census'!$A$23:$A$1401,FALSE),MATCH(I$1,'Member Census'!$B$22:$BC$22,FALSE)))</f>
        <v/>
      </c>
      <c r="J676" s="7"/>
      <c r="K676" s="7" t="str">
        <f>LEFT(TRIM(IF(TRIM(INDEX('Member Census'!$B$23:$BC$1401,MATCH($A676,'Member Census'!$A$23:$A$1401,FALSE),MATCH(K$1,'Member Census'!$B$22:$BC$22,FALSE)))="",IF(AND(TRIM($E676)&lt;&gt;"",$D676&gt;1),K675,""),INDEX('Member Census'!$B$23:$BC$1401,MATCH($A676,'Member Census'!$A$23:$A$1401,FALSE),MATCH(K$1,'Member Census'!$B$22:$BC$22,FALSE)))),5)</f>
        <v/>
      </c>
      <c r="L676" s="7" t="str">
        <f t="shared" si="43"/>
        <v/>
      </c>
      <c r="M676" s="7" t="str">
        <f>IF(TRIM($E676)&lt;&gt;"",TRIM(IF(TRIM(INDEX('Member Census'!$B$23:$BC$1401,MATCH($A676,'Member Census'!$A$23:$A$1401,FALSE),MATCH(M$1,'Member Census'!$B$22:$BC$22,FALSE)))="",IF(AND(TRIM($E676)&lt;&gt;"",$D676&gt;1),M675,"N"),INDEX('Member Census'!$B$23:$BC$1401,MATCH($A676,'Member Census'!$A$23:$A$1401,FALSE),MATCH(M$1,'Member Census'!$B$22:$BC$22,FALSE)))),"")</f>
        <v/>
      </c>
      <c r="N676" s="7"/>
      <c r="O676" s="7" t="str">
        <f>TRIM(IF(TRIM(INDEX('Member Census'!$B$23:$BC$1401,MATCH($A676,'Member Census'!$A$23:$A$1401,FALSE),MATCH(O$1,'Member Census'!$B$22:$BC$22,FALSE)))="",IF(AND(TRIM($E676)&lt;&gt;"",$D676&gt;1),O675,""),INDEX('Member Census'!$B$23:$BC$1401,MATCH($A676,'Member Census'!$A$23:$A$1401,FALSE),MATCH(O$1,'Member Census'!$B$22:$BC$22,FALSE))))</f>
        <v/>
      </c>
      <c r="P676" s="7" t="str">
        <f>TRIM(IF(TRIM(INDEX('Member Census'!$B$23:$BC$1401,MATCH($A676,'Member Census'!$A$23:$A$1401,FALSE),MATCH(P$1,'Member Census'!$B$22:$BC$22,FALSE)))="",IF(AND(TRIM($E676)&lt;&gt;"",$D676&gt;1),P675,""),INDEX('Member Census'!$B$23:$BC$1401,MATCH($A676,'Member Census'!$A$23:$A$1401,FALSE),MATCH(P$1,'Member Census'!$B$22:$BC$22,FALSE))))</f>
        <v/>
      </c>
      <c r="Q676" s="7"/>
    </row>
    <row r="677" spans="1:17" x14ac:dyDescent="0.3">
      <c r="A677" s="1">
        <f t="shared" si="41"/>
        <v>670</v>
      </c>
      <c r="B677" s="3"/>
      <c r="C677" s="7" t="str">
        <f t="shared" si="42"/>
        <v/>
      </c>
      <c r="D677" s="7" t="str">
        <f t="shared" si="40"/>
        <v/>
      </c>
      <c r="E677" s="9" t="str">
        <f>IF(TRIM(INDEX('Member Census'!$B$23:$BC$1401,MATCH($A677,'Member Census'!$A$23:$A$1401,FALSE),MATCH(E$1,'Member Census'!$B$22:$BC$22,FALSE)))="","",VLOOKUP(INDEX('Member Census'!$B$23:$BC$1401,MATCH($A677,'Member Census'!$A$23:$A$1401,FALSE),MATCH(E$1,'Member Census'!$B$22:$BC$22,FALSE)),Key!$A$2:$B$27,2,FALSE))</f>
        <v/>
      </c>
      <c r="F677" s="10" t="str">
        <f>IF(TRIM(INDEX('Member Census'!$B$23:$BC$1401,MATCH($A677,'Member Census'!$A$23:$A$1401,FALSE),MATCH(F$1,'Member Census'!$B$22:$BC$22,FALSE)))="","",TEXT(TRIM(INDEX('Member Census'!$B$23:$BC$1401,MATCH($A677,'Member Census'!$A$23:$A$1401,FALSE),MATCH(F$1,'Member Census'!$B$22:$BC$22,FALSE))),"mmddyyyy"))</f>
        <v/>
      </c>
      <c r="G677" s="7" t="str">
        <f>IF(TRIM($E677)&lt;&gt;"",IF($D677=1,IFERROR(VLOOKUP(INDEX('Member Census'!$B$23:$BC$1401,MATCH($A677,'Member Census'!$A$23:$A$1401,FALSE),MATCH(G$1,'Member Census'!$B$22:$BC$22,FALSE)),Key!$C$2:$F$29,4,FALSE),""),G676),"")</f>
        <v/>
      </c>
      <c r="H677" s="7" t="str">
        <f>IF(TRIM($E677)&lt;&gt;"",IF($D677=1,IF(TRIM(INDEX('Member Census'!$B$23:$BC$1401,MATCH($A677,'Member Census'!$A$23:$A$1401,FALSE),MATCH(H$1,'Member Census'!$B$22:$BC$22,FALSE)))="",$G677,IFERROR(VLOOKUP(INDEX('Member Census'!$B$23:$BC$1401,MATCH($A677,'Member Census'!$A$23:$A$1401,FALSE),MATCH(H$1,'Member Census'!$B$22:$BC$22,FALSE)),Key!$D$2:$F$29,3,FALSE),"")),H676),"")</f>
        <v/>
      </c>
      <c r="I677" s="7" t="str">
        <f>IF(TRIM(INDEX('Member Census'!$B$23:$BC$1401,MATCH($A677,'Member Census'!$A$23:$A$1401,FALSE),MATCH(I$1,'Member Census'!$B$22:$BC$22,FALSE)))="","",INDEX('Member Census'!$B$23:$BC$1401,MATCH($A677,'Member Census'!$A$23:$A$1401,FALSE),MATCH(I$1,'Member Census'!$B$22:$BC$22,FALSE)))</f>
        <v/>
      </c>
      <c r="J677" s="7"/>
      <c r="K677" s="7" t="str">
        <f>LEFT(TRIM(IF(TRIM(INDEX('Member Census'!$B$23:$BC$1401,MATCH($A677,'Member Census'!$A$23:$A$1401,FALSE),MATCH(K$1,'Member Census'!$B$22:$BC$22,FALSE)))="",IF(AND(TRIM($E677)&lt;&gt;"",$D677&gt;1),K676,""),INDEX('Member Census'!$B$23:$BC$1401,MATCH($A677,'Member Census'!$A$23:$A$1401,FALSE),MATCH(K$1,'Member Census'!$B$22:$BC$22,FALSE)))),5)</f>
        <v/>
      </c>
      <c r="L677" s="7" t="str">
        <f t="shared" si="43"/>
        <v/>
      </c>
      <c r="M677" s="7" t="str">
        <f>IF(TRIM($E677)&lt;&gt;"",TRIM(IF(TRIM(INDEX('Member Census'!$B$23:$BC$1401,MATCH($A677,'Member Census'!$A$23:$A$1401,FALSE),MATCH(M$1,'Member Census'!$B$22:$BC$22,FALSE)))="",IF(AND(TRIM($E677)&lt;&gt;"",$D677&gt;1),M676,"N"),INDEX('Member Census'!$B$23:$BC$1401,MATCH($A677,'Member Census'!$A$23:$A$1401,FALSE),MATCH(M$1,'Member Census'!$B$22:$BC$22,FALSE)))),"")</f>
        <v/>
      </c>
      <c r="N677" s="7"/>
      <c r="O677" s="7" t="str">
        <f>TRIM(IF(TRIM(INDEX('Member Census'!$B$23:$BC$1401,MATCH($A677,'Member Census'!$A$23:$A$1401,FALSE),MATCH(O$1,'Member Census'!$B$22:$BC$22,FALSE)))="",IF(AND(TRIM($E677)&lt;&gt;"",$D677&gt;1),O676,""),INDEX('Member Census'!$B$23:$BC$1401,MATCH($A677,'Member Census'!$A$23:$A$1401,FALSE),MATCH(O$1,'Member Census'!$B$22:$BC$22,FALSE))))</f>
        <v/>
      </c>
      <c r="P677" s="7" t="str">
        <f>TRIM(IF(TRIM(INDEX('Member Census'!$B$23:$BC$1401,MATCH($A677,'Member Census'!$A$23:$A$1401,FALSE),MATCH(P$1,'Member Census'!$B$22:$BC$22,FALSE)))="",IF(AND(TRIM($E677)&lt;&gt;"",$D677&gt;1),P676,""),INDEX('Member Census'!$B$23:$BC$1401,MATCH($A677,'Member Census'!$A$23:$A$1401,FALSE),MATCH(P$1,'Member Census'!$B$22:$BC$22,FALSE))))</f>
        <v/>
      </c>
      <c r="Q677" s="7"/>
    </row>
    <row r="678" spans="1:17" x14ac:dyDescent="0.3">
      <c r="A678" s="1">
        <f t="shared" si="41"/>
        <v>671</v>
      </c>
      <c r="B678" s="3"/>
      <c r="C678" s="7" t="str">
        <f t="shared" si="42"/>
        <v/>
      </c>
      <c r="D678" s="7" t="str">
        <f t="shared" si="40"/>
        <v/>
      </c>
      <c r="E678" s="9" t="str">
        <f>IF(TRIM(INDEX('Member Census'!$B$23:$BC$1401,MATCH($A678,'Member Census'!$A$23:$A$1401,FALSE),MATCH(E$1,'Member Census'!$B$22:$BC$22,FALSE)))="","",VLOOKUP(INDEX('Member Census'!$B$23:$BC$1401,MATCH($A678,'Member Census'!$A$23:$A$1401,FALSE),MATCH(E$1,'Member Census'!$B$22:$BC$22,FALSE)),Key!$A$2:$B$27,2,FALSE))</f>
        <v/>
      </c>
      <c r="F678" s="10" t="str">
        <f>IF(TRIM(INDEX('Member Census'!$B$23:$BC$1401,MATCH($A678,'Member Census'!$A$23:$A$1401,FALSE),MATCH(F$1,'Member Census'!$B$22:$BC$22,FALSE)))="","",TEXT(TRIM(INDEX('Member Census'!$B$23:$BC$1401,MATCH($A678,'Member Census'!$A$23:$A$1401,FALSE),MATCH(F$1,'Member Census'!$B$22:$BC$22,FALSE))),"mmddyyyy"))</f>
        <v/>
      </c>
      <c r="G678" s="7" t="str">
        <f>IF(TRIM($E678)&lt;&gt;"",IF($D678=1,IFERROR(VLOOKUP(INDEX('Member Census'!$B$23:$BC$1401,MATCH($A678,'Member Census'!$A$23:$A$1401,FALSE),MATCH(G$1,'Member Census'!$B$22:$BC$22,FALSE)),Key!$C$2:$F$29,4,FALSE),""),G677),"")</f>
        <v/>
      </c>
      <c r="H678" s="7" t="str">
        <f>IF(TRIM($E678)&lt;&gt;"",IF($D678=1,IF(TRIM(INDEX('Member Census'!$B$23:$BC$1401,MATCH($A678,'Member Census'!$A$23:$A$1401,FALSE),MATCH(H$1,'Member Census'!$B$22:$BC$22,FALSE)))="",$G678,IFERROR(VLOOKUP(INDEX('Member Census'!$B$23:$BC$1401,MATCH($A678,'Member Census'!$A$23:$A$1401,FALSE),MATCH(H$1,'Member Census'!$B$22:$BC$22,FALSE)),Key!$D$2:$F$29,3,FALSE),"")),H677),"")</f>
        <v/>
      </c>
      <c r="I678" s="7" t="str">
        <f>IF(TRIM(INDEX('Member Census'!$B$23:$BC$1401,MATCH($A678,'Member Census'!$A$23:$A$1401,FALSE),MATCH(I$1,'Member Census'!$B$22:$BC$22,FALSE)))="","",INDEX('Member Census'!$B$23:$BC$1401,MATCH($A678,'Member Census'!$A$23:$A$1401,FALSE),MATCH(I$1,'Member Census'!$B$22:$BC$22,FALSE)))</f>
        <v/>
      </c>
      <c r="J678" s="7"/>
      <c r="K678" s="7" t="str">
        <f>LEFT(TRIM(IF(TRIM(INDEX('Member Census'!$B$23:$BC$1401,MATCH($A678,'Member Census'!$A$23:$A$1401,FALSE),MATCH(K$1,'Member Census'!$B$22:$BC$22,FALSE)))="",IF(AND(TRIM($E678)&lt;&gt;"",$D678&gt;1),K677,""),INDEX('Member Census'!$B$23:$BC$1401,MATCH($A678,'Member Census'!$A$23:$A$1401,FALSE),MATCH(K$1,'Member Census'!$B$22:$BC$22,FALSE)))),5)</f>
        <v/>
      </c>
      <c r="L678" s="7" t="str">
        <f t="shared" si="43"/>
        <v/>
      </c>
      <c r="M678" s="7" t="str">
        <f>IF(TRIM($E678)&lt;&gt;"",TRIM(IF(TRIM(INDEX('Member Census'!$B$23:$BC$1401,MATCH($A678,'Member Census'!$A$23:$A$1401,FALSE),MATCH(M$1,'Member Census'!$B$22:$BC$22,FALSE)))="",IF(AND(TRIM($E678)&lt;&gt;"",$D678&gt;1),M677,"N"),INDEX('Member Census'!$B$23:$BC$1401,MATCH($A678,'Member Census'!$A$23:$A$1401,FALSE),MATCH(M$1,'Member Census'!$B$22:$BC$22,FALSE)))),"")</f>
        <v/>
      </c>
      <c r="N678" s="7"/>
      <c r="O678" s="7" t="str">
        <f>TRIM(IF(TRIM(INDEX('Member Census'!$B$23:$BC$1401,MATCH($A678,'Member Census'!$A$23:$A$1401,FALSE),MATCH(O$1,'Member Census'!$B$22:$BC$22,FALSE)))="",IF(AND(TRIM($E678)&lt;&gt;"",$D678&gt;1),O677,""),INDEX('Member Census'!$B$23:$BC$1401,MATCH($A678,'Member Census'!$A$23:$A$1401,FALSE),MATCH(O$1,'Member Census'!$B$22:$BC$22,FALSE))))</f>
        <v/>
      </c>
      <c r="P678" s="7" t="str">
        <f>TRIM(IF(TRIM(INDEX('Member Census'!$B$23:$BC$1401,MATCH($A678,'Member Census'!$A$23:$A$1401,FALSE),MATCH(P$1,'Member Census'!$B$22:$BC$22,FALSE)))="",IF(AND(TRIM($E678)&lt;&gt;"",$D678&gt;1),P677,""),INDEX('Member Census'!$B$23:$BC$1401,MATCH($A678,'Member Census'!$A$23:$A$1401,FALSE),MATCH(P$1,'Member Census'!$B$22:$BC$22,FALSE))))</f>
        <v/>
      </c>
      <c r="Q678" s="7"/>
    </row>
    <row r="679" spans="1:17" x14ac:dyDescent="0.3">
      <c r="A679" s="1">
        <f t="shared" si="41"/>
        <v>672</v>
      </c>
      <c r="B679" s="3"/>
      <c r="C679" s="7" t="str">
        <f t="shared" si="42"/>
        <v/>
      </c>
      <c r="D679" s="7" t="str">
        <f t="shared" si="40"/>
        <v/>
      </c>
      <c r="E679" s="9" t="str">
        <f>IF(TRIM(INDEX('Member Census'!$B$23:$BC$1401,MATCH($A679,'Member Census'!$A$23:$A$1401,FALSE),MATCH(E$1,'Member Census'!$B$22:$BC$22,FALSE)))="","",VLOOKUP(INDEX('Member Census'!$B$23:$BC$1401,MATCH($A679,'Member Census'!$A$23:$A$1401,FALSE),MATCH(E$1,'Member Census'!$B$22:$BC$22,FALSE)),Key!$A$2:$B$27,2,FALSE))</f>
        <v/>
      </c>
      <c r="F679" s="10" t="str">
        <f>IF(TRIM(INDEX('Member Census'!$B$23:$BC$1401,MATCH($A679,'Member Census'!$A$23:$A$1401,FALSE),MATCH(F$1,'Member Census'!$B$22:$BC$22,FALSE)))="","",TEXT(TRIM(INDEX('Member Census'!$B$23:$BC$1401,MATCH($A679,'Member Census'!$A$23:$A$1401,FALSE),MATCH(F$1,'Member Census'!$B$22:$BC$22,FALSE))),"mmddyyyy"))</f>
        <v/>
      </c>
      <c r="G679" s="7" t="str">
        <f>IF(TRIM($E679)&lt;&gt;"",IF($D679=1,IFERROR(VLOOKUP(INDEX('Member Census'!$B$23:$BC$1401,MATCH($A679,'Member Census'!$A$23:$A$1401,FALSE),MATCH(G$1,'Member Census'!$B$22:$BC$22,FALSE)),Key!$C$2:$F$29,4,FALSE),""),G678),"")</f>
        <v/>
      </c>
      <c r="H679" s="7" t="str">
        <f>IF(TRIM($E679)&lt;&gt;"",IF($D679=1,IF(TRIM(INDEX('Member Census'!$B$23:$BC$1401,MATCH($A679,'Member Census'!$A$23:$A$1401,FALSE),MATCH(H$1,'Member Census'!$B$22:$BC$22,FALSE)))="",$G679,IFERROR(VLOOKUP(INDEX('Member Census'!$B$23:$BC$1401,MATCH($A679,'Member Census'!$A$23:$A$1401,FALSE),MATCH(H$1,'Member Census'!$B$22:$BC$22,FALSE)),Key!$D$2:$F$29,3,FALSE),"")),H678),"")</f>
        <v/>
      </c>
      <c r="I679" s="7" t="str">
        <f>IF(TRIM(INDEX('Member Census'!$B$23:$BC$1401,MATCH($A679,'Member Census'!$A$23:$A$1401,FALSE),MATCH(I$1,'Member Census'!$B$22:$BC$22,FALSE)))="","",INDEX('Member Census'!$B$23:$BC$1401,MATCH($A679,'Member Census'!$A$23:$A$1401,FALSE),MATCH(I$1,'Member Census'!$B$22:$BC$22,FALSE)))</f>
        <v/>
      </c>
      <c r="J679" s="7"/>
      <c r="K679" s="7" t="str">
        <f>LEFT(TRIM(IF(TRIM(INDEX('Member Census'!$B$23:$BC$1401,MATCH($A679,'Member Census'!$A$23:$A$1401,FALSE),MATCH(K$1,'Member Census'!$B$22:$BC$22,FALSE)))="",IF(AND(TRIM($E679)&lt;&gt;"",$D679&gt;1),K678,""),INDEX('Member Census'!$B$23:$BC$1401,MATCH($A679,'Member Census'!$A$23:$A$1401,FALSE),MATCH(K$1,'Member Census'!$B$22:$BC$22,FALSE)))),5)</f>
        <v/>
      </c>
      <c r="L679" s="7" t="str">
        <f t="shared" si="43"/>
        <v/>
      </c>
      <c r="M679" s="7" t="str">
        <f>IF(TRIM($E679)&lt;&gt;"",TRIM(IF(TRIM(INDEX('Member Census'!$B$23:$BC$1401,MATCH($A679,'Member Census'!$A$23:$A$1401,FALSE),MATCH(M$1,'Member Census'!$B$22:$BC$22,FALSE)))="",IF(AND(TRIM($E679)&lt;&gt;"",$D679&gt;1),M678,"N"),INDEX('Member Census'!$B$23:$BC$1401,MATCH($A679,'Member Census'!$A$23:$A$1401,FALSE),MATCH(M$1,'Member Census'!$B$22:$BC$22,FALSE)))),"")</f>
        <v/>
      </c>
      <c r="N679" s="7"/>
      <c r="O679" s="7" t="str">
        <f>TRIM(IF(TRIM(INDEX('Member Census'!$B$23:$BC$1401,MATCH($A679,'Member Census'!$A$23:$A$1401,FALSE),MATCH(O$1,'Member Census'!$B$22:$BC$22,FALSE)))="",IF(AND(TRIM($E679)&lt;&gt;"",$D679&gt;1),O678,""),INDEX('Member Census'!$B$23:$BC$1401,MATCH($A679,'Member Census'!$A$23:$A$1401,FALSE),MATCH(O$1,'Member Census'!$B$22:$BC$22,FALSE))))</f>
        <v/>
      </c>
      <c r="P679" s="7" t="str">
        <f>TRIM(IF(TRIM(INDEX('Member Census'!$B$23:$BC$1401,MATCH($A679,'Member Census'!$A$23:$A$1401,FALSE),MATCH(P$1,'Member Census'!$B$22:$BC$22,FALSE)))="",IF(AND(TRIM($E679)&lt;&gt;"",$D679&gt;1),P678,""),INDEX('Member Census'!$B$23:$BC$1401,MATCH($A679,'Member Census'!$A$23:$A$1401,FALSE),MATCH(P$1,'Member Census'!$B$22:$BC$22,FALSE))))</f>
        <v/>
      </c>
      <c r="Q679" s="7"/>
    </row>
    <row r="680" spans="1:17" x14ac:dyDescent="0.3">
      <c r="A680" s="1">
        <f t="shared" si="41"/>
        <v>673</v>
      </c>
      <c r="B680" s="3"/>
      <c r="C680" s="7" t="str">
        <f t="shared" si="42"/>
        <v/>
      </c>
      <c r="D680" s="7" t="str">
        <f t="shared" si="40"/>
        <v/>
      </c>
      <c r="E680" s="9" t="str">
        <f>IF(TRIM(INDEX('Member Census'!$B$23:$BC$1401,MATCH($A680,'Member Census'!$A$23:$A$1401,FALSE),MATCH(E$1,'Member Census'!$B$22:$BC$22,FALSE)))="","",VLOOKUP(INDEX('Member Census'!$B$23:$BC$1401,MATCH($A680,'Member Census'!$A$23:$A$1401,FALSE),MATCH(E$1,'Member Census'!$B$22:$BC$22,FALSE)),Key!$A$2:$B$27,2,FALSE))</f>
        <v/>
      </c>
      <c r="F680" s="10" t="str">
        <f>IF(TRIM(INDEX('Member Census'!$B$23:$BC$1401,MATCH($A680,'Member Census'!$A$23:$A$1401,FALSE),MATCH(F$1,'Member Census'!$B$22:$BC$22,FALSE)))="","",TEXT(TRIM(INDEX('Member Census'!$B$23:$BC$1401,MATCH($A680,'Member Census'!$A$23:$A$1401,FALSE),MATCH(F$1,'Member Census'!$B$22:$BC$22,FALSE))),"mmddyyyy"))</f>
        <v/>
      </c>
      <c r="G680" s="7" t="str">
        <f>IF(TRIM($E680)&lt;&gt;"",IF($D680=1,IFERROR(VLOOKUP(INDEX('Member Census'!$B$23:$BC$1401,MATCH($A680,'Member Census'!$A$23:$A$1401,FALSE),MATCH(G$1,'Member Census'!$B$22:$BC$22,FALSE)),Key!$C$2:$F$29,4,FALSE),""),G679),"")</f>
        <v/>
      </c>
      <c r="H680" s="7" t="str">
        <f>IF(TRIM($E680)&lt;&gt;"",IF($D680=1,IF(TRIM(INDEX('Member Census'!$B$23:$BC$1401,MATCH($A680,'Member Census'!$A$23:$A$1401,FALSE),MATCH(H$1,'Member Census'!$B$22:$BC$22,FALSE)))="",$G680,IFERROR(VLOOKUP(INDEX('Member Census'!$B$23:$BC$1401,MATCH($A680,'Member Census'!$A$23:$A$1401,FALSE),MATCH(H$1,'Member Census'!$B$22:$BC$22,FALSE)),Key!$D$2:$F$29,3,FALSE),"")),H679),"")</f>
        <v/>
      </c>
      <c r="I680" s="7" t="str">
        <f>IF(TRIM(INDEX('Member Census'!$B$23:$BC$1401,MATCH($A680,'Member Census'!$A$23:$A$1401,FALSE),MATCH(I$1,'Member Census'!$B$22:$BC$22,FALSE)))="","",INDEX('Member Census'!$B$23:$BC$1401,MATCH($A680,'Member Census'!$A$23:$A$1401,FALSE),MATCH(I$1,'Member Census'!$B$22:$BC$22,FALSE)))</f>
        <v/>
      </c>
      <c r="J680" s="7"/>
      <c r="K680" s="7" t="str">
        <f>LEFT(TRIM(IF(TRIM(INDEX('Member Census'!$B$23:$BC$1401,MATCH($A680,'Member Census'!$A$23:$A$1401,FALSE),MATCH(K$1,'Member Census'!$B$22:$BC$22,FALSE)))="",IF(AND(TRIM($E680)&lt;&gt;"",$D680&gt;1),K679,""),INDEX('Member Census'!$B$23:$BC$1401,MATCH($A680,'Member Census'!$A$23:$A$1401,FALSE),MATCH(K$1,'Member Census'!$B$22:$BC$22,FALSE)))),5)</f>
        <v/>
      </c>
      <c r="L680" s="7" t="str">
        <f t="shared" si="43"/>
        <v/>
      </c>
      <c r="M680" s="7" t="str">
        <f>IF(TRIM($E680)&lt;&gt;"",TRIM(IF(TRIM(INDEX('Member Census'!$B$23:$BC$1401,MATCH($A680,'Member Census'!$A$23:$A$1401,FALSE),MATCH(M$1,'Member Census'!$B$22:$BC$22,FALSE)))="",IF(AND(TRIM($E680)&lt;&gt;"",$D680&gt;1),M679,"N"),INDEX('Member Census'!$B$23:$BC$1401,MATCH($A680,'Member Census'!$A$23:$A$1401,FALSE),MATCH(M$1,'Member Census'!$B$22:$BC$22,FALSE)))),"")</f>
        <v/>
      </c>
      <c r="N680" s="7"/>
      <c r="O680" s="7" t="str">
        <f>TRIM(IF(TRIM(INDEX('Member Census'!$B$23:$BC$1401,MATCH($A680,'Member Census'!$A$23:$A$1401,FALSE),MATCH(O$1,'Member Census'!$B$22:$BC$22,FALSE)))="",IF(AND(TRIM($E680)&lt;&gt;"",$D680&gt;1),O679,""),INDEX('Member Census'!$B$23:$BC$1401,MATCH($A680,'Member Census'!$A$23:$A$1401,FALSE),MATCH(O$1,'Member Census'!$B$22:$BC$22,FALSE))))</f>
        <v/>
      </c>
      <c r="P680" s="7" t="str">
        <f>TRIM(IF(TRIM(INDEX('Member Census'!$B$23:$BC$1401,MATCH($A680,'Member Census'!$A$23:$A$1401,FALSE),MATCH(P$1,'Member Census'!$B$22:$BC$22,FALSE)))="",IF(AND(TRIM($E680)&lt;&gt;"",$D680&gt;1),P679,""),INDEX('Member Census'!$B$23:$BC$1401,MATCH($A680,'Member Census'!$A$23:$A$1401,FALSE),MATCH(P$1,'Member Census'!$B$22:$BC$22,FALSE))))</f>
        <v/>
      </c>
      <c r="Q680" s="7"/>
    </row>
    <row r="681" spans="1:17" x14ac:dyDescent="0.3">
      <c r="A681" s="1">
        <f t="shared" si="41"/>
        <v>674</v>
      </c>
      <c r="B681" s="3"/>
      <c r="C681" s="7" t="str">
        <f t="shared" si="42"/>
        <v/>
      </c>
      <c r="D681" s="7" t="str">
        <f t="shared" si="40"/>
        <v/>
      </c>
      <c r="E681" s="9" t="str">
        <f>IF(TRIM(INDEX('Member Census'!$B$23:$BC$1401,MATCH($A681,'Member Census'!$A$23:$A$1401,FALSE),MATCH(E$1,'Member Census'!$B$22:$BC$22,FALSE)))="","",VLOOKUP(INDEX('Member Census'!$B$23:$BC$1401,MATCH($A681,'Member Census'!$A$23:$A$1401,FALSE),MATCH(E$1,'Member Census'!$B$22:$BC$22,FALSE)),Key!$A$2:$B$27,2,FALSE))</f>
        <v/>
      </c>
      <c r="F681" s="10" t="str">
        <f>IF(TRIM(INDEX('Member Census'!$B$23:$BC$1401,MATCH($A681,'Member Census'!$A$23:$A$1401,FALSE),MATCH(F$1,'Member Census'!$B$22:$BC$22,FALSE)))="","",TEXT(TRIM(INDEX('Member Census'!$B$23:$BC$1401,MATCH($A681,'Member Census'!$A$23:$A$1401,FALSE),MATCH(F$1,'Member Census'!$B$22:$BC$22,FALSE))),"mmddyyyy"))</f>
        <v/>
      </c>
      <c r="G681" s="7" t="str">
        <f>IF(TRIM($E681)&lt;&gt;"",IF($D681=1,IFERROR(VLOOKUP(INDEX('Member Census'!$B$23:$BC$1401,MATCH($A681,'Member Census'!$A$23:$A$1401,FALSE),MATCH(G$1,'Member Census'!$B$22:$BC$22,FALSE)),Key!$C$2:$F$29,4,FALSE),""),G680),"")</f>
        <v/>
      </c>
      <c r="H681" s="7" t="str">
        <f>IF(TRIM($E681)&lt;&gt;"",IF($D681=1,IF(TRIM(INDEX('Member Census'!$B$23:$BC$1401,MATCH($A681,'Member Census'!$A$23:$A$1401,FALSE),MATCH(H$1,'Member Census'!$B$22:$BC$22,FALSE)))="",$G681,IFERROR(VLOOKUP(INDEX('Member Census'!$B$23:$BC$1401,MATCH($A681,'Member Census'!$A$23:$A$1401,FALSE),MATCH(H$1,'Member Census'!$B$22:$BC$22,FALSE)),Key!$D$2:$F$29,3,FALSE),"")),H680),"")</f>
        <v/>
      </c>
      <c r="I681" s="7" t="str">
        <f>IF(TRIM(INDEX('Member Census'!$B$23:$BC$1401,MATCH($A681,'Member Census'!$A$23:$A$1401,FALSE),MATCH(I$1,'Member Census'!$B$22:$BC$22,FALSE)))="","",INDEX('Member Census'!$B$23:$BC$1401,MATCH($A681,'Member Census'!$A$23:$A$1401,FALSE),MATCH(I$1,'Member Census'!$B$22:$BC$22,FALSE)))</f>
        <v/>
      </c>
      <c r="J681" s="7"/>
      <c r="K681" s="7" t="str">
        <f>LEFT(TRIM(IF(TRIM(INDEX('Member Census'!$B$23:$BC$1401,MATCH($A681,'Member Census'!$A$23:$A$1401,FALSE),MATCH(K$1,'Member Census'!$B$22:$BC$22,FALSE)))="",IF(AND(TRIM($E681)&lt;&gt;"",$D681&gt;1),K680,""),INDEX('Member Census'!$B$23:$BC$1401,MATCH($A681,'Member Census'!$A$23:$A$1401,FALSE),MATCH(K$1,'Member Census'!$B$22:$BC$22,FALSE)))),5)</f>
        <v/>
      </c>
      <c r="L681" s="7" t="str">
        <f t="shared" si="43"/>
        <v/>
      </c>
      <c r="M681" s="7" t="str">
        <f>IF(TRIM($E681)&lt;&gt;"",TRIM(IF(TRIM(INDEX('Member Census'!$B$23:$BC$1401,MATCH($A681,'Member Census'!$A$23:$A$1401,FALSE),MATCH(M$1,'Member Census'!$B$22:$BC$22,FALSE)))="",IF(AND(TRIM($E681)&lt;&gt;"",$D681&gt;1),M680,"N"),INDEX('Member Census'!$B$23:$BC$1401,MATCH($A681,'Member Census'!$A$23:$A$1401,FALSE),MATCH(M$1,'Member Census'!$B$22:$BC$22,FALSE)))),"")</f>
        <v/>
      </c>
      <c r="N681" s="7"/>
      <c r="O681" s="7" t="str">
        <f>TRIM(IF(TRIM(INDEX('Member Census'!$B$23:$BC$1401,MATCH($A681,'Member Census'!$A$23:$A$1401,FALSE),MATCH(O$1,'Member Census'!$B$22:$BC$22,FALSE)))="",IF(AND(TRIM($E681)&lt;&gt;"",$D681&gt;1),O680,""),INDEX('Member Census'!$B$23:$BC$1401,MATCH($A681,'Member Census'!$A$23:$A$1401,FALSE),MATCH(O$1,'Member Census'!$B$22:$BC$22,FALSE))))</f>
        <v/>
      </c>
      <c r="P681" s="7" t="str">
        <f>TRIM(IF(TRIM(INDEX('Member Census'!$B$23:$BC$1401,MATCH($A681,'Member Census'!$A$23:$A$1401,FALSE),MATCH(P$1,'Member Census'!$B$22:$BC$22,FALSE)))="",IF(AND(TRIM($E681)&lt;&gt;"",$D681&gt;1),P680,""),INDEX('Member Census'!$B$23:$BC$1401,MATCH($A681,'Member Census'!$A$23:$A$1401,FALSE),MATCH(P$1,'Member Census'!$B$22:$BC$22,FALSE))))</f>
        <v/>
      </c>
      <c r="Q681" s="7"/>
    </row>
    <row r="682" spans="1:17" x14ac:dyDescent="0.3">
      <c r="A682" s="1">
        <f t="shared" si="41"/>
        <v>675</v>
      </c>
      <c r="B682" s="3"/>
      <c r="C682" s="7" t="str">
        <f t="shared" si="42"/>
        <v/>
      </c>
      <c r="D682" s="7" t="str">
        <f t="shared" si="40"/>
        <v/>
      </c>
      <c r="E682" s="9" t="str">
        <f>IF(TRIM(INDEX('Member Census'!$B$23:$BC$1401,MATCH($A682,'Member Census'!$A$23:$A$1401,FALSE),MATCH(E$1,'Member Census'!$B$22:$BC$22,FALSE)))="","",VLOOKUP(INDEX('Member Census'!$B$23:$BC$1401,MATCH($A682,'Member Census'!$A$23:$A$1401,FALSE),MATCH(E$1,'Member Census'!$B$22:$BC$22,FALSE)),Key!$A$2:$B$27,2,FALSE))</f>
        <v/>
      </c>
      <c r="F682" s="10" t="str">
        <f>IF(TRIM(INDEX('Member Census'!$B$23:$BC$1401,MATCH($A682,'Member Census'!$A$23:$A$1401,FALSE),MATCH(F$1,'Member Census'!$B$22:$BC$22,FALSE)))="","",TEXT(TRIM(INDEX('Member Census'!$B$23:$BC$1401,MATCH($A682,'Member Census'!$A$23:$A$1401,FALSE),MATCH(F$1,'Member Census'!$B$22:$BC$22,FALSE))),"mmddyyyy"))</f>
        <v/>
      </c>
      <c r="G682" s="7" t="str">
        <f>IF(TRIM($E682)&lt;&gt;"",IF($D682=1,IFERROR(VLOOKUP(INDEX('Member Census'!$B$23:$BC$1401,MATCH($A682,'Member Census'!$A$23:$A$1401,FALSE),MATCH(G$1,'Member Census'!$B$22:$BC$22,FALSE)),Key!$C$2:$F$29,4,FALSE),""),G681),"")</f>
        <v/>
      </c>
      <c r="H682" s="7" t="str">
        <f>IF(TRIM($E682)&lt;&gt;"",IF($D682=1,IF(TRIM(INDEX('Member Census'!$B$23:$BC$1401,MATCH($A682,'Member Census'!$A$23:$A$1401,FALSE),MATCH(H$1,'Member Census'!$B$22:$BC$22,FALSE)))="",$G682,IFERROR(VLOOKUP(INDEX('Member Census'!$B$23:$BC$1401,MATCH($A682,'Member Census'!$A$23:$A$1401,FALSE),MATCH(H$1,'Member Census'!$B$22:$BC$22,FALSE)),Key!$D$2:$F$29,3,FALSE),"")),H681),"")</f>
        <v/>
      </c>
      <c r="I682" s="7" t="str">
        <f>IF(TRIM(INDEX('Member Census'!$B$23:$BC$1401,MATCH($A682,'Member Census'!$A$23:$A$1401,FALSE),MATCH(I$1,'Member Census'!$B$22:$BC$22,FALSE)))="","",INDEX('Member Census'!$B$23:$BC$1401,MATCH($A682,'Member Census'!$A$23:$A$1401,FALSE),MATCH(I$1,'Member Census'!$B$22:$BC$22,FALSE)))</f>
        <v/>
      </c>
      <c r="J682" s="7"/>
      <c r="K682" s="7" t="str">
        <f>LEFT(TRIM(IF(TRIM(INDEX('Member Census'!$B$23:$BC$1401,MATCH($A682,'Member Census'!$A$23:$A$1401,FALSE),MATCH(K$1,'Member Census'!$B$22:$BC$22,FALSE)))="",IF(AND(TRIM($E682)&lt;&gt;"",$D682&gt;1),K681,""),INDEX('Member Census'!$B$23:$BC$1401,MATCH($A682,'Member Census'!$A$23:$A$1401,FALSE),MATCH(K$1,'Member Census'!$B$22:$BC$22,FALSE)))),5)</f>
        <v/>
      </c>
      <c r="L682" s="7" t="str">
        <f t="shared" si="43"/>
        <v/>
      </c>
      <c r="M682" s="7" t="str">
        <f>IF(TRIM($E682)&lt;&gt;"",TRIM(IF(TRIM(INDEX('Member Census'!$B$23:$BC$1401,MATCH($A682,'Member Census'!$A$23:$A$1401,FALSE),MATCH(M$1,'Member Census'!$B$22:$BC$22,FALSE)))="",IF(AND(TRIM($E682)&lt;&gt;"",$D682&gt;1),M681,"N"),INDEX('Member Census'!$B$23:$BC$1401,MATCH($A682,'Member Census'!$A$23:$A$1401,FALSE),MATCH(M$1,'Member Census'!$B$22:$BC$22,FALSE)))),"")</f>
        <v/>
      </c>
      <c r="N682" s="7"/>
      <c r="O682" s="7" t="str">
        <f>TRIM(IF(TRIM(INDEX('Member Census'!$B$23:$BC$1401,MATCH($A682,'Member Census'!$A$23:$A$1401,FALSE),MATCH(O$1,'Member Census'!$B$22:$BC$22,FALSE)))="",IF(AND(TRIM($E682)&lt;&gt;"",$D682&gt;1),O681,""),INDEX('Member Census'!$B$23:$BC$1401,MATCH($A682,'Member Census'!$A$23:$A$1401,FALSE),MATCH(O$1,'Member Census'!$B$22:$BC$22,FALSE))))</f>
        <v/>
      </c>
      <c r="P682" s="7" t="str">
        <f>TRIM(IF(TRIM(INDEX('Member Census'!$B$23:$BC$1401,MATCH($A682,'Member Census'!$A$23:$A$1401,FALSE),MATCH(P$1,'Member Census'!$B$22:$BC$22,FALSE)))="",IF(AND(TRIM($E682)&lt;&gt;"",$D682&gt;1),P681,""),INDEX('Member Census'!$B$23:$BC$1401,MATCH($A682,'Member Census'!$A$23:$A$1401,FALSE),MATCH(P$1,'Member Census'!$B$22:$BC$22,FALSE))))</f>
        <v/>
      </c>
      <c r="Q682" s="7"/>
    </row>
    <row r="683" spans="1:17" x14ac:dyDescent="0.3">
      <c r="A683" s="1">
        <f t="shared" si="41"/>
        <v>676</v>
      </c>
      <c r="B683" s="3"/>
      <c r="C683" s="7" t="str">
        <f t="shared" si="42"/>
        <v/>
      </c>
      <c r="D683" s="7" t="str">
        <f t="shared" si="40"/>
        <v/>
      </c>
      <c r="E683" s="9" t="str">
        <f>IF(TRIM(INDEX('Member Census'!$B$23:$BC$1401,MATCH($A683,'Member Census'!$A$23:$A$1401,FALSE),MATCH(E$1,'Member Census'!$B$22:$BC$22,FALSE)))="","",VLOOKUP(INDEX('Member Census'!$B$23:$BC$1401,MATCH($A683,'Member Census'!$A$23:$A$1401,FALSE),MATCH(E$1,'Member Census'!$B$22:$BC$22,FALSE)),Key!$A$2:$B$27,2,FALSE))</f>
        <v/>
      </c>
      <c r="F683" s="10" t="str">
        <f>IF(TRIM(INDEX('Member Census'!$B$23:$BC$1401,MATCH($A683,'Member Census'!$A$23:$A$1401,FALSE),MATCH(F$1,'Member Census'!$B$22:$BC$22,FALSE)))="","",TEXT(TRIM(INDEX('Member Census'!$B$23:$BC$1401,MATCH($A683,'Member Census'!$A$23:$A$1401,FALSE),MATCH(F$1,'Member Census'!$B$22:$BC$22,FALSE))),"mmddyyyy"))</f>
        <v/>
      </c>
      <c r="G683" s="7" t="str">
        <f>IF(TRIM($E683)&lt;&gt;"",IF($D683=1,IFERROR(VLOOKUP(INDEX('Member Census'!$B$23:$BC$1401,MATCH($A683,'Member Census'!$A$23:$A$1401,FALSE),MATCH(G$1,'Member Census'!$B$22:$BC$22,FALSE)),Key!$C$2:$F$29,4,FALSE),""),G682),"")</f>
        <v/>
      </c>
      <c r="H683" s="7" t="str">
        <f>IF(TRIM($E683)&lt;&gt;"",IF($D683=1,IF(TRIM(INDEX('Member Census'!$B$23:$BC$1401,MATCH($A683,'Member Census'!$A$23:$A$1401,FALSE),MATCH(H$1,'Member Census'!$B$22:$BC$22,FALSE)))="",$G683,IFERROR(VLOOKUP(INDEX('Member Census'!$B$23:$BC$1401,MATCH($A683,'Member Census'!$A$23:$A$1401,FALSE),MATCH(H$1,'Member Census'!$B$22:$BC$22,FALSE)),Key!$D$2:$F$29,3,FALSE),"")),H682),"")</f>
        <v/>
      </c>
      <c r="I683" s="7" t="str">
        <f>IF(TRIM(INDEX('Member Census'!$B$23:$BC$1401,MATCH($A683,'Member Census'!$A$23:$A$1401,FALSE),MATCH(I$1,'Member Census'!$B$22:$BC$22,FALSE)))="","",INDEX('Member Census'!$B$23:$BC$1401,MATCH($A683,'Member Census'!$A$23:$A$1401,FALSE),MATCH(I$1,'Member Census'!$B$22:$BC$22,FALSE)))</f>
        <v/>
      </c>
      <c r="J683" s="7"/>
      <c r="K683" s="7" t="str">
        <f>LEFT(TRIM(IF(TRIM(INDEX('Member Census'!$B$23:$BC$1401,MATCH($A683,'Member Census'!$A$23:$A$1401,FALSE),MATCH(K$1,'Member Census'!$B$22:$BC$22,FALSE)))="",IF(AND(TRIM($E683)&lt;&gt;"",$D683&gt;1),K682,""),INDEX('Member Census'!$B$23:$BC$1401,MATCH($A683,'Member Census'!$A$23:$A$1401,FALSE),MATCH(K$1,'Member Census'!$B$22:$BC$22,FALSE)))),5)</f>
        <v/>
      </c>
      <c r="L683" s="7" t="str">
        <f t="shared" si="43"/>
        <v/>
      </c>
      <c r="M683" s="7" t="str">
        <f>IF(TRIM($E683)&lt;&gt;"",TRIM(IF(TRIM(INDEX('Member Census'!$B$23:$BC$1401,MATCH($A683,'Member Census'!$A$23:$A$1401,FALSE),MATCH(M$1,'Member Census'!$B$22:$BC$22,FALSE)))="",IF(AND(TRIM($E683)&lt;&gt;"",$D683&gt;1),M682,"N"),INDEX('Member Census'!$B$23:$BC$1401,MATCH($A683,'Member Census'!$A$23:$A$1401,FALSE),MATCH(M$1,'Member Census'!$B$22:$BC$22,FALSE)))),"")</f>
        <v/>
      </c>
      <c r="N683" s="7"/>
      <c r="O683" s="7" t="str">
        <f>TRIM(IF(TRIM(INDEX('Member Census'!$B$23:$BC$1401,MATCH($A683,'Member Census'!$A$23:$A$1401,FALSE),MATCH(O$1,'Member Census'!$B$22:$BC$22,FALSE)))="",IF(AND(TRIM($E683)&lt;&gt;"",$D683&gt;1),O682,""),INDEX('Member Census'!$B$23:$BC$1401,MATCH($A683,'Member Census'!$A$23:$A$1401,FALSE),MATCH(O$1,'Member Census'!$B$22:$BC$22,FALSE))))</f>
        <v/>
      </c>
      <c r="P683" s="7" t="str">
        <f>TRIM(IF(TRIM(INDEX('Member Census'!$B$23:$BC$1401,MATCH($A683,'Member Census'!$A$23:$A$1401,FALSE),MATCH(P$1,'Member Census'!$B$22:$BC$22,FALSE)))="",IF(AND(TRIM($E683)&lt;&gt;"",$D683&gt;1),P682,""),INDEX('Member Census'!$B$23:$BC$1401,MATCH($A683,'Member Census'!$A$23:$A$1401,FALSE),MATCH(P$1,'Member Census'!$B$22:$BC$22,FALSE))))</f>
        <v/>
      </c>
      <c r="Q683" s="7"/>
    </row>
    <row r="684" spans="1:17" x14ac:dyDescent="0.3">
      <c r="A684" s="1">
        <f t="shared" si="41"/>
        <v>677</v>
      </c>
      <c r="B684" s="3"/>
      <c r="C684" s="7" t="str">
        <f t="shared" si="42"/>
        <v/>
      </c>
      <c r="D684" s="7" t="str">
        <f t="shared" si="40"/>
        <v/>
      </c>
      <c r="E684" s="9" t="str">
        <f>IF(TRIM(INDEX('Member Census'!$B$23:$BC$1401,MATCH($A684,'Member Census'!$A$23:$A$1401,FALSE),MATCH(E$1,'Member Census'!$B$22:$BC$22,FALSE)))="","",VLOOKUP(INDEX('Member Census'!$B$23:$BC$1401,MATCH($A684,'Member Census'!$A$23:$A$1401,FALSE),MATCH(E$1,'Member Census'!$B$22:$BC$22,FALSE)),Key!$A$2:$B$27,2,FALSE))</f>
        <v/>
      </c>
      <c r="F684" s="10" t="str">
        <f>IF(TRIM(INDEX('Member Census'!$B$23:$BC$1401,MATCH($A684,'Member Census'!$A$23:$A$1401,FALSE),MATCH(F$1,'Member Census'!$B$22:$BC$22,FALSE)))="","",TEXT(TRIM(INDEX('Member Census'!$B$23:$BC$1401,MATCH($A684,'Member Census'!$A$23:$A$1401,FALSE),MATCH(F$1,'Member Census'!$B$22:$BC$22,FALSE))),"mmddyyyy"))</f>
        <v/>
      </c>
      <c r="G684" s="7" t="str">
        <f>IF(TRIM($E684)&lt;&gt;"",IF($D684=1,IFERROR(VLOOKUP(INDEX('Member Census'!$B$23:$BC$1401,MATCH($A684,'Member Census'!$A$23:$A$1401,FALSE),MATCH(G$1,'Member Census'!$B$22:$BC$22,FALSE)),Key!$C$2:$F$29,4,FALSE),""),G683),"")</f>
        <v/>
      </c>
      <c r="H684" s="7" t="str">
        <f>IF(TRIM($E684)&lt;&gt;"",IF($D684=1,IF(TRIM(INDEX('Member Census'!$B$23:$BC$1401,MATCH($A684,'Member Census'!$A$23:$A$1401,FALSE),MATCH(H$1,'Member Census'!$B$22:$BC$22,FALSE)))="",$G684,IFERROR(VLOOKUP(INDEX('Member Census'!$B$23:$BC$1401,MATCH($A684,'Member Census'!$A$23:$A$1401,FALSE),MATCH(H$1,'Member Census'!$B$22:$BC$22,FALSE)),Key!$D$2:$F$29,3,FALSE),"")),H683),"")</f>
        <v/>
      </c>
      <c r="I684" s="7" t="str">
        <f>IF(TRIM(INDEX('Member Census'!$B$23:$BC$1401,MATCH($A684,'Member Census'!$A$23:$A$1401,FALSE),MATCH(I$1,'Member Census'!$B$22:$BC$22,FALSE)))="","",INDEX('Member Census'!$B$23:$BC$1401,MATCH($A684,'Member Census'!$A$23:$A$1401,FALSE),MATCH(I$1,'Member Census'!$B$22:$BC$22,FALSE)))</f>
        <v/>
      </c>
      <c r="J684" s="7"/>
      <c r="K684" s="7" t="str">
        <f>LEFT(TRIM(IF(TRIM(INDEX('Member Census'!$B$23:$BC$1401,MATCH($A684,'Member Census'!$A$23:$A$1401,FALSE),MATCH(K$1,'Member Census'!$B$22:$BC$22,FALSE)))="",IF(AND(TRIM($E684)&lt;&gt;"",$D684&gt;1),K683,""),INDEX('Member Census'!$B$23:$BC$1401,MATCH($A684,'Member Census'!$A$23:$A$1401,FALSE),MATCH(K$1,'Member Census'!$B$22:$BC$22,FALSE)))),5)</f>
        <v/>
      </c>
      <c r="L684" s="7" t="str">
        <f t="shared" si="43"/>
        <v/>
      </c>
      <c r="M684" s="7" t="str">
        <f>IF(TRIM($E684)&lt;&gt;"",TRIM(IF(TRIM(INDEX('Member Census'!$B$23:$BC$1401,MATCH($A684,'Member Census'!$A$23:$A$1401,FALSE),MATCH(M$1,'Member Census'!$B$22:$BC$22,FALSE)))="",IF(AND(TRIM($E684)&lt;&gt;"",$D684&gt;1),M683,"N"),INDEX('Member Census'!$B$23:$BC$1401,MATCH($A684,'Member Census'!$A$23:$A$1401,FALSE),MATCH(M$1,'Member Census'!$B$22:$BC$22,FALSE)))),"")</f>
        <v/>
      </c>
      <c r="N684" s="7"/>
      <c r="O684" s="7" t="str">
        <f>TRIM(IF(TRIM(INDEX('Member Census'!$B$23:$BC$1401,MATCH($A684,'Member Census'!$A$23:$A$1401,FALSE),MATCH(O$1,'Member Census'!$B$22:$BC$22,FALSE)))="",IF(AND(TRIM($E684)&lt;&gt;"",$D684&gt;1),O683,""),INDEX('Member Census'!$B$23:$BC$1401,MATCH($A684,'Member Census'!$A$23:$A$1401,FALSE),MATCH(O$1,'Member Census'!$B$22:$BC$22,FALSE))))</f>
        <v/>
      </c>
      <c r="P684" s="7" t="str">
        <f>TRIM(IF(TRIM(INDEX('Member Census'!$B$23:$BC$1401,MATCH($A684,'Member Census'!$A$23:$A$1401,FALSE),MATCH(P$1,'Member Census'!$B$22:$BC$22,FALSE)))="",IF(AND(TRIM($E684)&lt;&gt;"",$D684&gt;1),P683,""),INDEX('Member Census'!$B$23:$BC$1401,MATCH($A684,'Member Census'!$A$23:$A$1401,FALSE),MATCH(P$1,'Member Census'!$B$22:$BC$22,FALSE))))</f>
        <v/>
      </c>
      <c r="Q684" s="7"/>
    </row>
    <row r="685" spans="1:17" x14ac:dyDescent="0.3">
      <c r="A685" s="1">
        <f t="shared" si="41"/>
        <v>678</v>
      </c>
      <c r="B685" s="3"/>
      <c r="C685" s="7" t="str">
        <f t="shared" si="42"/>
        <v/>
      </c>
      <c r="D685" s="7" t="str">
        <f t="shared" si="40"/>
        <v/>
      </c>
      <c r="E685" s="9" t="str">
        <f>IF(TRIM(INDEX('Member Census'!$B$23:$BC$1401,MATCH($A685,'Member Census'!$A$23:$A$1401,FALSE),MATCH(E$1,'Member Census'!$B$22:$BC$22,FALSE)))="","",VLOOKUP(INDEX('Member Census'!$B$23:$BC$1401,MATCH($A685,'Member Census'!$A$23:$A$1401,FALSE),MATCH(E$1,'Member Census'!$B$22:$BC$22,FALSE)),Key!$A$2:$B$27,2,FALSE))</f>
        <v/>
      </c>
      <c r="F685" s="10" t="str">
        <f>IF(TRIM(INDEX('Member Census'!$B$23:$BC$1401,MATCH($A685,'Member Census'!$A$23:$A$1401,FALSE),MATCH(F$1,'Member Census'!$B$22:$BC$22,FALSE)))="","",TEXT(TRIM(INDEX('Member Census'!$B$23:$BC$1401,MATCH($A685,'Member Census'!$A$23:$A$1401,FALSE),MATCH(F$1,'Member Census'!$B$22:$BC$22,FALSE))),"mmddyyyy"))</f>
        <v/>
      </c>
      <c r="G685" s="7" t="str">
        <f>IF(TRIM($E685)&lt;&gt;"",IF($D685=1,IFERROR(VLOOKUP(INDEX('Member Census'!$B$23:$BC$1401,MATCH($A685,'Member Census'!$A$23:$A$1401,FALSE),MATCH(G$1,'Member Census'!$B$22:$BC$22,FALSE)),Key!$C$2:$F$29,4,FALSE),""),G684),"")</f>
        <v/>
      </c>
      <c r="H685" s="7" t="str">
        <f>IF(TRIM($E685)&lt;&gt;"",IF($D685=1,IF(TRIM(INDEX('Member Census'!$B$23:$BC$1401,MATCH($A685,'Member Census'!$A$23:$A$1401,FALSE),MATCH(H$1,'Member Census'!$B$22:$BC$22,FALSE)))="",$G685,IFERROR(VLOOKUP(INDEX('Member Census'!$B$23:$BC$1401,MATCH($A685,'Member Census'!$A$23:$A$1401,FALSE),MATCH(H$1,'Member Census'!$B$22:$BC$22,FALSE)),Key!$D$2:$F$29,3,FALSE),"")),H684),"")</f>
        <v/>
      </c>
      <c r="I685" s="7" t="str">
        <f>IF(TRIM(INDEX('Member Census'!$B$23:$BC$1401,MATCH($A685,'Member Census'!$A$23:$A$1401,FALSE),MATCH(I$1,'Member Census'!$B$22:$BC$22,FALSE)))="","",INDEX('Member Census'!$B$23:$BC$1401,MATCH($A685,'Member Census'!$A$23:$A$1401,FALSE),MATCH(I$1,'Member Census'!$B$22:$BC$22,FALSE)))</f>
        <v/>
      </c>
      <c r="J685" s="7"/>
      <c r="K685" s="7" t="str">
        <f>LEFT(TRIM(IF(TRIM(INDEX('Member Census'!$B$23:$BC$1401,MATCH($A685,'Member Census'!$A$23:$A$1401,FALSE),MATCH(K$1,'Member Census'!$B$22:$BC$22,FALSE)))="",IF(AND(TRIM($E685)&lt;&gt;"",$D685&gt;1),K684,""),INDEX('Member Census'!$B$23:$BC$1401,MATCH($A685,'Member Census'!$A$23:$A$1401,FALSE),MATCH(K$1,'Member Census'!$B$22:$BC$22,FALSE)))),5)</f>
        <v/>
      </c>
      <c r="L685" s="7" t="str">
        <f t="shared" si="43"/>
        <v/>
      </c>
      <c r="M685" s="7" t="str">
        <f>IF(TRIM($E685)&lt;&gt;"",TRIM(IF(TRIM(INDEX('Member Census'!$B$23:$BC$1401,MATCH($A685,'Member Census'!$A$23:$A$1401,FALSE),MATCH(M$1,'Member Census'!$B$22:$BC$22,FALSE)))="",IF(AND(TRIM($E685)&lt;&gt;"",$D685&gt;1),M684,"N"),INDEX('Member Census'!$B$23:$BC$1401,MATCH($A685,'Member Census'!$A$23:$A$1401,FALSE),MATCH(M$1,'Member Census'!$B$22:$BC$22,FALSE)))),"")</f>
        <v/>
      </c>
      <c r="N685" s="7"/>
      <c r="O685" s="7" t="str">
        <f>TRIM(IF(TRIM(INDEX('Member Census'!$B$23:$BC$1401,MATCH($A685,'Member Census'!$A$23:$A$1401,FALSE),MATCH(O$1,'Member Census'!$B$22:$BC$22,FALSE)))="",IF(AND(TRIM($E685)&lt;&gt;"",$D685&gt;1),O684,""),INDEX('Member Census'!$B$23:$BC$1401,MATCH($A685,'Member Census'!$A$23:$A$1401,FALSE),MATCH(O$1,'Member Census'!$B$22:$BC$22,FALSE))))</f>
        <v/>
      </c>
      <c r="P685" s="7" t="str">
        <f>TRIM(IF(TRIM(INDEX('Member Census'!$B$23:$BC$1401,MATCH($A685,'Member Census'!$A$23:$A$1401,FALSE),MATCH(P$1,'Member Census'!$B$22:$BC$22,FALSE)))="",IF(AND(TRIM($E685)&lt;&gt;"",$D685&gt;1),P684,""),INDEX('Member Census'!$B$23:$BC$1401,MATCH($A685,'Member Census'!$A$23:$A$1401,FALSE),MATCH(P$1,'Member Census'!$B$22:$BC$22,FALSE))))</f>
        <v/>
      </c>
      <c r="Q685" s="7"/>
    </row>
    <row r="686" spans="1:17" x14ac:dyDescent="0.3">
      <c r="A686" s="1">
        <f t="shared" si="41"/>
        <v>679</v>
      </c>
      <c r="B686" s="3"/>
      <c r="C686" s="7" t="str">
        <f t="shared" si="42"/>
        <v/>
      </c>
      <c r="D686" s="7" t="str">
        <f t="shared" si="40"/>
        <v/>
      </c>
      <c r="E686" s="9" t="str">
        <f>IF(TRIM(INDEX('Member Census'!$B$23:$BC$1401,MATCH($A686,'Member Census'!$A$23:$A$1401,FALSE),MATCH(E$1,'Member Census'!$B$22:$BC$22,FALSE)))="","",VLOOKUP(INDEX('Member Census'!$B$23:$BC$1401,MATCH($A686,'Member Census'!$A$23:$A$1401,FALSE),MATCH(E$1,'Member Census'!$B$22:$BC$22,FALSE)),Key!$A$2:$B$27,2,FALSE))</f>
        <v/>
      </c>
      <c r="F686" s="10" t="str">
        <f>IF(TRIM(INDEX('Member Census'!$B$23:$BC$1401,MATCH($A686,'Member Census'!$A$23:$A$1401,FALSE),MATCH(F$1,'Member Census'!$B$22:$BC$22,FALSE)))="","",TEXT(TRIM(INDEX('Member Census'!$B$23:$BC$1401,MATCH($A686,'Member Census'!$A$23:$A$1401,FALSE),MATCH(F$1,'Member Census'!$B$22:$BC$22,FALSE))),"mmddyyyy"))</f>
        <v/>
      </c>
      <c r="G686" s="7" t="str">
        <f>IF(TRIM($E686)&lt;&gt;"",IF($D686=1,IFERROR(VLOOKUP(INDEX('Member Census'!$B$23:$BC$1401,MATCH($A686,'Member Census'!$A$23:$A$1401,FALSE),MATCH(G$1,'Member Census'!$B$22:$BC$22,FALSE)),Key!$C$2:$F$29,4,FALSE),""),G685),"")</f>
        <v/>
      </c>
      <c r="H686" s="7" t="str">
        <f>IF(TRIM($E686)&lt;&gt;"",IF($D686=1,IF(TRIM(INDEX('Member Census'!$B$23:$BC$1401,MATCH($A686,'Member Census'!$A$23:$A$1401,FALSE),MATCH(H$1,'Member Census'!$B$22:$BC$22,FALSE)))="",$G686,IFERROR(VLOOKUP(INDEX('Member Census'!$B$23:$BC$1401,MATCH($A686,'Member Census'!$A$23:$A$1401,FALSE),MATCH(H$1,'Member Census'!$B$22:$BC$22,FALSE)),Key!$D$2:$F$29,3,FALSE),"")),H685),"")</f>
        <v/>
      </c>
      <c r="I686" s="7" t="str">
        <f>IF(TRIM(INDEX('Member Census'!$B$23:$BC$1401,MATCH($A686,'Member Census'!$A$23:$A$1401,FALSE),MATCH(I$1,'Member Census'!$B$22:$BC$22,FALSE)))="","",INDEX('Member Census'!$B$23:$BC$1401,MATCH($A686,'Member Census'!$A$23:$A$1401,FALSE),MATCH(I$1,'Member Census'!$B$22:$BC$22,FALSE)))</f>
        <v/>
      </c>
      <c r="J686" s="7"/>
      <c r="K686" s="7" t="str">
        <f>LEFT(TRIM(IF(TRIM(INDEX('Member Census'!$B$23:$BC$1401,MATCH($A686,'Member Census'!$A$23:$A$1401,FALSE),MATCH(K$1,'Member Census'!$B$22:$BC$22,FALSE)))="",IF(AND(TRIM($E686)&lt;&gt;"",$D686&gt;1),K685,""),INDEX('Member Census'!$B$23:$BC$1401,MATCH($A686,'Member Census'!$A$23:$A$1401,FALSE),MATCH(K$1,'Member Census'!$B$22:$BC$22,FALSE)))),5)</f>
        <v/>
      </c>
      <c r="L686" s="7" t="str">
        <f t="shared" si="43"/>
        <v/>
      </c>
      <c r="M686" s="7" t="str">
        <f>IF(TRIM($E686)&lt;&gt;"",TRIM(IF(TRIM(INDEX('Member Census'!$B$23:$BC$1401,MATCH($A686,'Member Census'!$A$23:$A$1401,FALSE),MATCH(M$1,'Member Census'!$B$22:$BC$22,FALSE)))="",IF(AND(TRIM($E686)&lt;&gt;"",$D686&gt;1),M685,"N"),INDEX('Member Census'!$B$23:$BC$1401,MATCH($A686,'Member Census'!$A$23:$A$1401,FALSE),MATCH(M$1,'Member Census'!$B$22:$BC$22,FALSE)))),"")</f>
        <v/>
      </c>
      <c r="N686" s="7"/>
      <c r="O686" s="7" t="str">
        <f>TRIM(IF(TRIM(INDEX('Member Census'!$B$23:$BC$1401,MATCH($A686,'Member Census'!$A$23:$A$1401,FALSE),MATCH(O$1,'Member Census'!$B$22:$BC$22,FALSE)))="",IF(AND(TRIM($E686)&lt;&gt;"",$D686&gt;1),O685,""),INDEX('Member Census'!$B$23:$BC$1401,MATCH($A686,'Member Census'!$A$23:$A$1401,FALSE),MATCH(O$1,'Member Census'!$B$22:$BC$22,FALSE))))</f>
        <v/>
      </c>
      <c r="P686" s="7" t="str">
        <f>TRIM(IF(TRIM(INDEX('Member Census'!$B$23:$BC$1401,MATCH($A686,'Member Census'!$A$23:$A$1401,FALSE),MATCH(P$1,'Member Census'!$B$22:$BC$22,FALSE)))="",IF(AND(TRIM($E686)&lt;&gt;"",$D686&gt;1),P685,""),INDEX('Member Census'!$B$23:$BC$1401,MATCH($A686,'Member Census'!$A$23:$A$1401,FALSE),MATCH(P$1,'Member Census'!$B$22:$BC$22,FALSE))))</f>
        <v/>
      </c>
      <c r="Q686" s="7"/>
    </row>
    <row r="687" spans="1:17" x14ac:dyDescent="0.3">
      <c r="A687" s="1">
        <f t="shared" si="41"/>
        <v>680</v>
      </c>
      <c r="B687" s="3"/>
      <c r="C687" s="7" t="str">
        <f t="shared" si="42"/>
        <v/>
      </c>
      <c r="D687" s="7" t="str">
        <f t="shared" si="40"/>
        <v/>
      </c>
      <c r="E687" s="9" t="str">
        <f>IF(TRIM(INDEX('Member Census'!$B$23:$BC$1401,MATCH($A687,'Member Census'!$A$23:$A$1401,FALSE),MATCH(E$1,'Member Census'!$B$22:$BC$22,FALSE)))="","",VLOOKUP(INDEX('Member Census'!$B$23:$BC$1401,MATCH($A687,'Member Census'!$A$23:$A$1401,FALSE),MATCH(E$1,'Member Census'!$B$22:$BC$22,FALSE)),Key!$A$2:$B$27,2,FALSE))</f>
        <v/>
      </c>
      <c r="F687" s="10" t="str">
        <f>IF(TRIM(INDEX('Member Census'!$B$23:$BC$1401,MATCH($A687,'Member Census'!$A$23:$A$1401,FALSE),MATCH(F$1,'Member Census'!$B$22:$BC$22,FALSE)))="","",TEXT(TRIM(INDEX('Member Census'!$B$23:$BC$1401,MATCH($A687,'Member Census'!$A$23:$A$1401,FALSE),MATCH(F$1,'Member Census'!$B$22:$BC$22,FALSE))),"mmddyyyy"))</f>
        <v/>
      </c>
      <c r="G687" s="7" t="str">
        <f>IF(TRIM($E687)&lt;&gt;"",IF($D687=1,IFERROR(VLOOKUP(INDEX('Member Census'!$B$23:$BC$1401,MATCH($A687,'Member Census'!$A$23:$A$1401,FALSE),MATCH(G$1,'Member Census'!$B$22:$BC$22,FALSE)),Key!$C$2:$F$29,4,FALSE),""),G686),"")</f>
        <v/>
      </c>
      <c r="H687" s="7" t="str">
        <f>IF(TRIM($E687)&lt;&gt;"",IF($D687=1,IF(TRIM(INDEX('Member Census'!$B$23:$BC$1401,MATCH($A687,'Member Census'!$A$23:$A$1401,FALSE),MATCH(H$1,'Member Census'!$B$22:$BC$22,FALSE)))="",$G687,IFERROR(VLOOKUP(INDEX('Member Census'!$B$23:$BC$1401,MATCH($A687,'Member Census'!$A$23:$A$1401,FALSE),MATCH(H$1,'Member Census'!$B$22:$BC$22,FALSE)),Key!$D$2:$F$29,3,FALSE),"")),H686),"")</f>
        <v/>
      </c>
      <c r="I687" s="7" t="str">
        <f>IF(TRIM(INDEX('Member Census'!$B$23:$BC$1401,MATCH($A687,'Member Census'!$A$23:$A$1401,FALSE),MATCH(I$1,'Member Census'!$B$22:$BC$22,FALSE)))="","",INDEX('Member Census'!$B$23:$BC$1401,MATCH($A687,'Member Census'!$A$23:$A$1401,FALSE),MATCH(I$1,'Member Census'!$B$22:$BC$22,FALSE)))</f>
        <v/>
      </c>
      <c r="J687" s="7"/>
      <c r="K687" s="7" t="str">
        <f>LEFT(TRIM(IF(TRIM(INDEX('Member Census'!$B$23:$BC$1401,MATCH($A687,'Member Census'!$A$23:$A$1401,FALSE),MATCH(K$1,'Member Census'!$B$22:$BC$22,FALSE)))="",IF(AND(TRIM($E687)&lt;&gt;"",$D687&gt;1),K686,""),INDEX('Member Census'!$B$23:$BC$1401,MATCH($A687,'Member Census'!$A$23:$A$1401,FALSE),MATCH(K$1,'Member Census'!$B$22:$BC$22,FALSE)))),5)</f>
        <v/>
      </c>
      <c r="L687" s="7" t="str">
        <f t="shared" si="43"/>
        <v/>
      </c>
      <c r="M687" s="7" t="str">
        <f>IF(TRIM($E687)&lt;&gt;"",TRIM(IF(TRIM(INDEX('Member Census'!$B$23:$BC$1401,MATCH($A687,'Member Census'!$A$23:$A$1401,FALSE),MATCH(M$1,'Member Census'!$B$22:$BC$22,FALSE)))="",IF(AND(TRIM($E687)&lt;&gt;"",$D687&gt;1),M686,"N"),INDEX('Member Census'!$B$23:$BC$1401,MATCH($A687,'Member Census'!$A$23:$A$1401,FALSE),MATCH(M$1,'Member Census'!$B$22:$BC$22,FALSE)))),"")</f>
        <v/>
      </c>
      <c r="N687" s="7"/>
      <c r="O687" s="7" t="str">
        <f>TRIM(IF(TRIM(INDEX('Member Census'!$B$23:$BC$1401,MATCH($A687,'Member Census'!$A$23:$A$1401,FALSE),MATCH(O$1,'Member Census'!$B$22:$BC$22,FALSE)))="",IF(AND(TRIM($E687)&lt;&gt;"",$D687&gt;1),O686,""),INDEX('Member Census'!$B$23:$BC$1401,MATCH($A687,'Member Census'!$A$23:$A$1401,FALSE),MATCH(O$1,'Member Census'!$B$22:$BC$22,FALSE))))</f>
        <v/>
      </c>
      <c r="P687" s="7" t="str">
        <f>TRIM(IF(TRIM(INDEX('Member Census'!$B$23:$BC$1401,MATCH($A687,'Member Census'!$A$23:$A$1401,FALSE),MATCH(P$1,'Member Census'!$B$22:$BC$22,FALSE)))="",IF(AND(TRIM($E687)&lt;&gt;"",$D687&gt;1),P686,""),INDEX('Member Census'!$B$23:$BC$1401,MATCH($A687,'Member Census'!$A$23:$A$1401,FALSE),MATCH(P$1,'Member Census'!$B$22:$BC$22,FALSE))))</f>
        <v/>
      </c>
      <c r="Q687" s="7"/>
    </row>
    <row r="688" spans="1:17" x14ac:dyDescent="0.3">
      <c r="A688" s="1">
        <f t="shared" si="41"/>
        <v>681</v>
      </c>
      <c r="B688" s="3"/>
      <c r="C688" s="7" t="str">
        <f t="shared" si="42"/>
        <v/>
      </c>
      <c r="D688" s="7" t="str">
        <f t="shared" si="40"/>
        <v/>
      </c>
      <c r="E688" s="9" t="str">
        <f>IF(TRIM(INDEX('Member Census'!$B$23:$BC$1401,MATCH($A688,'Member Census'!$A$23:$A$1401,FALSE),MATCH(E$1,'Member Census'!$B$22:$BC$22,FALSE)))="","",VLOOKUP(INDEX('Member Census'!$B$23:$BC$1401,MATCH($A688,'Member Census'!$A$23:$A$1401,FALSE),MATCH(E$1,'Member Census'!$B$22:$BC$22,FALSE)),Key!$A$2:$B$27,2,FALSE))</f>
        <v/>
      </c>
      <c r="F688" s="10" t="str">
        <f>IF(TRIM(INDEX('Member Census'!$B$23:$BC$1401,MATCH($A688,'Member Census'!$A$23:$A$1401,FALSE),MATCH(F$1,'Member Census'!$B$22:$BC$22,FALSE)))="","",TEXT(TRIM(INDEX('Member Census'!$B$23:$BC$1401,MATCH($A688,'Member Census'!$A$23:$A$1401,FALSE),MATCH(F$1,'Member Census'!$B$22:$BC$22,FALSE))),"mmddyyyy"))</f>
        <v/>
      </c>
      <c r="G688" s="7" t="str">
        <f>IF(TRIM($E688)&lt;&gt;"",IF($D688=1,IFERROR(VLOOKUP(INDEX('Member Census'!$B$23:$BC$1401,MATCH($A688,'Member Census'!$A$23:$A$1401,FALSE),MATCH(G$1,'Member Census'!$B$22:$BC$22,FALSE)),Key!$C$2:$F$29,4,FALSE),""),G687),"")</f>
        <v/>
      </c>
      <c r="H688" s="7" t="str">
        <f>IF(TRIM($E688)&lt;&gt;"",IF($D688=1,IF(TRIM(INDEX('Member Census'!$B$23:$BC$1401,MATCH($A688,'Member Census'!$A$23:$A$1401,FALSE),MATCH(H$1,'Member Census'!$B$22:$BC$22,FALSE)))="",$G688,IFERROR(VLOOKUP(INDEX('Member Census'!$B$23:$BC$1401,MATCH($A688,'Member Census'!$A$23:$A$1401,FALSE),MATCH(H$1,'Member Census'!$B$22:$BC$22,FALSE)),Key!$D$2:$F$29,3,FALSE),"")),H687),"")</f>
        <v/>
      </c>
      <c r="I688" s="7" t="str">
        <f>IF(TRIM(INDEX('Member Census'!$B$23:$BC$1401,MATCH($A688,'Member Census'!$A$23:$A$1401,FALSE),MATCH(I$1,'Member Census'!$B$22:$BC$22,FALSE)))="","",INDEX('Member Census'!$B$23:$BC$1401,MATCH($A688,'Member Census'!$A$23:$A$1401,FALSE),MATCH(I$1,'Member Census'!$B$22:$BC$22,FALSE)))</f>
        <v/>
      </c>
      <c r="J688" s="7"/>
      <c r="K688" s="7" t="str">
        <f>LEFT(TRIM(IF(TRIM(INDEX('Member Census'!$B$23:$BC$1401,MATCH($A688,'Member Census'!$A$23:$A$1401,FALSE),MATCH(K$1,'Member Census'!$B$22:$BC$22,FALSE)))="",IF(AND(TRIM($E688)&lt;&gt;"",$D688&gt;1),K687,""),INDEX('Member Census'!$B$23:$BC$1401,MATCH($A688,'Member Census'!$A$23:$A$1401,FALSE),MATCH(K$1,'Member Census'!$B$22:$BC$22,FALSE)))),5)</f>
        <v/>
      </c>
      <c r="L688" s="7" t="str">
        <f t="shared" si="43"/>
        <v/>
      </c>
      <c r="M688" s="7" t="str">
        <f>IF(TRIM($E688)&lt;&gt;"",TRIM(IF(TRIM(INDEX('Member Census'!$B$23:$BC$1401,MATCH($A688,'Member Census'!$A$23:$A$1401,FALSE),MATCH(M$1,'Member Census'!$B$22:$BC$22,FALSE)))="",IF(AND(TRIM($E688)&lt;&gt;"",$D688&gt;1),M687,"N"),INDEX('Member Census'!$B$23:$BC$1401,MATCH($A688,'Member Census'!$A$23:$A$1401,FALSE),MATCH(M$1,'Member Census'!$B$22:$BC$22,FALSE)))),"")</f>
        <v/>
      </c>
      <c r="N688" s="7"/>
      <c r="O688" s="7" t="str">
        <f>TRIM(IF(TRIM(INDEX('Member Census'!$B$23:$BC$1401,MATCH($A688,'Member Census'!$A$23:$A$1401,FALSE),MATCH(O$1,'Member Census'!$B$22:$BC$22,FALSE)))="",IF(AND(TRIM($E688)&lt;&gt;"",$D688&gt;1),O687,""),INDEX('Member Census'!$B$23:$BC$1401,MATCH($A688,'Member Census'!$A$23:$A$1401,FALSE),MATCH(O$1,'Member Census'!$B$22:$BC$22,FALSE))))</f>
        <v/>
      </c>
      <c r="P688" s="7" t="str">
        <f>TRIM(IF(TRIM(INDEX('Member Census'!$B$23:$BC$1401,MATCH($A688,'Member Census'!$A$23:$A$1401,FALSE),MATCH(P$1,'Member Census'!$B$22:$BC$22,FALSE)))="",IF(AND(TRIM($E688)&lt;&gt;"",$D688&gt;1),P687,""),INDEX('Member Census'!$B$23:$BC$1401,MATCH($A688,'Member Census'!$A$23:$A$1401,FALSE),MATCH(P$1,'Member Census'!$B$22:$BC$22,FALSE))))</f>
        <v/>
      </c>
      <c r="Q688" s="7"/>
    </row>
    <row r="689" spans="1:17" x14ac:dyDescent="0.3">
      <c r="A689" s="1">
        <f t="shared" si="41"/>
        <v>682</v>
      </c>
      <c r="B689" s="3"/>
      <c r="C689" s="7" t="str">
        <f t="shared" si="42"/>
        <v/>
      </c>
      <c r="D689" s="7" t="str">
        <f t="shared" si="40"/>
        <v/>
      </c>
      <c r="E689" s="9" t="str">
        <f>IF(TRIM(INDEX('Member Census'!$B$23:$BC$1401,MATCH($A689,'Member Census'!$A$23:$A$1401,FALSE),MATCH(E$1,'Member Census'!$B$22:$BC$22,FALSE)))="","",VLOOKUP(INDEX('Member Census'!$B$23:$BC$1401,MATCH($A689,'Member Census'!$A$23:$A$1401,FALSE),MATCH(E$1,'Member Census'!$B$22:$BC$22,FALSE)),Key!$A$2:$B$27,2,FALSE))</f>
        <v/>
      </c>
      <c r="F689" s="10" t="str">
        <f>IF(TRIM(INDEX('Member Census'!$B$23:$BC$1401,MATCH($A689,'Member Census'!$A$23:$A$1401,FALSE),MATCH(F$1,'Member Census'!$B$22:$BC$22,FALSE)))="","",TEXT(TRIM(INDEX('Member Census'!$B$23:$BC$1401,MATCH($A689,'Member Census'!$A$23:$A$1401,FALSE),MATCH(F$1,'Member Census'!$B$22:$BC$22,FALSE))),"mmddyyyy"))</f>
        <v/>
      </c>
      <c r="G689" s="7" t="str">
        <f>IF(TRIM($E689)&lt;&gt;"",IF($D689=1,IFERROR(VLOOKUP(INDEX('Member Census'!$B$23:$BC$1401,MATCH($A689,'Member Census'!$A$23:$A$1401,FALSE),MATCH(G$1,'Member Census'!$B$22:$BC$22,FALSE)),Key!$C$2:$F$29,4,FALSE),""),G688),"")</f>
        <v/>
      </c>
      <c r="H689" s="7" t="str">
        <f>IF(TRIM($E689)&lt;&gt;"",IF($D689=1,IF(TRIM(INDEX('Member Census'!$B$23:$BC$1401,MATCH($A689,'Member Census'!$A$23:$A$1401,FALSE),MATCH(H$1,'Member Census'!$B$22:$BC$22,FALSE)))="",$G689,IFERROR(VLOOKUP(INDEX('Member Census'!$B$23:$BC$1401,MATCH($A689,'Member Census'!$A$23:$A$1401,FALSE),MATCH(H$1,'Member Census'!$B$22:$BC$22,FALSE)),Key!$D$2:$F$29,3,FALSE),"")),H688),"")</f>
        <v/>
      </c>
      <c r="I689" s="7" t="str">
        <f>IF(TRIM(INDEX('Member Census'!$B$23:$BC$1401,MATCH($A689,'Member Census'!$A$23:$A$1401,FALSE),MATCH(I$1,'Member Census'!$B$22:$BC$22,FALSE)))="","",INDEX('Member Census'!$B$23:$BC$1401,MATCH($A689,'Member Census'!$A$23:$A$1401,FALSE),MATCH(I$1,'Member Census'!$B$22:$BC$22,FALSE)))</f>
        <v/>
      </c>
      <c r="J689" s="7"/>
      <c r="K689" s="7" t="str">
        <f>LEFT(TRIM(IF(TRIM(INDEX('Member Census'!$B$23:$BC$1401,MATCH($A689,'Member Census'!$A$23:$A$1401,FALSE),MATCH(K$1,'Member Census'!$B$22:$BC$22,FALSE)))="",IF(AND(TRIM($E689)&lt;&gt;"",$D689&gt;1),K688,""),INDEX('Member Census'!$B$23:$BC$1401,MATCH($A689,'Member Census'!$A$23:$A$1401,FALSE),MATCH(K$1,'Member Census'!$B$22:$BC$22,FALSE)))),5)</f>
        <v/>
      </c>
      <c r="L689" s="7" t="str">
        <f t="shared" si="43"/>
        <v/>
      </c>
      <c r="M689" s="7" t="str">
        <f>IF(TRIM($E689)&lt;&gt;"",TRIM(IF(TRIM(INDEX('Member Census'!$B$23:$BC$1401,MATCH($A689,'Member Census'!$A$23:$A$1401,FALSE),MATCH(M$1,'Member Census'!$B$22:$BC$22,FALSE)))="",IF(AND(TRIM($E689)&lt;&gt;"",$D689&gt;1),M688,"N"),INDEX('Member Census'!$B$23:$BC$1401,MATCH($A689,'Member Census'!$A$23:$A$1401,FALSE),MATCH(M$1,'Member Census'!$B$22:$BC$22,FALSE)))),"")</f>
        <v/>
      </c>
      <c r="N689" s="7"/>
      <c r="O689" s="7" t="str">
        <f>TRIM(IF(TRIM(INDEX('Member Census'!$B$23:$BC$1401,MATCH($A689,'Member Census'!$A$23:$A$1401,FALSE),MATCH(O$1,'Member Census'!$B$22:$BC$22,FALSE)))="",IF(AND(TRIM($E689)&lt;&gt;"",$D689&gt;1),O688,""),INDEX('Member Census'!$B$23:$BC$1401,MATCH($A689,'Member Census'!$A$23:$A$1401,FALSE),MATCH(O$1,'Member Census'!$B$22:$BC$22,FALSE))))</f>
        <v/>
      </c>
      <c r="P689" s="7" t="str">
        <f>TRIM(IF(TRIM(INDEX('Member Census'!$B$23:$BC$1401,MATCH($A689,'Member Census'!$A$23:$A$1401,FALSE),MATCH(P$1,'Member Census'!$B$22:$BC$22,FALSE)))="",IF(AND(TRIM($E689)&lt;&gt;"",$D689&gt;1),P688,""),INDEX('Member Census'!$B$23:$BC$1401,MATCH($A689,'Member Census'!$A$23:$A$1401,FALSE),MATCH(P$1,'Member Census'!$B$22:$BC$22,FALSE))))</f>
        <v/>
      </c>
      <c r="Q689" s="7"/>
    </row>
    <row r="690" spans="1:17" x14ac:dyDescent="0.3">
      <c r="A690" s="1">
        <f t="shared" si="41"/>
        <v>683</v>
      </c>
      <c r="B690" s="3"/>
      <c r="C690" s="7" t="str">
        <f t="shared" si="42"/>
        <v/>
      </c>
      <c r="D690" s="7" t="str">
        <f t="shared" si="40"/>
        <v/>
      </c>
      <c r="E690" s="9" t="str">
        <f>IF(TRIM(INDEX('Member Census'!$B$23:$BC$1401,MATCH($A690,'Member Census'!$A$23:$A$1401,FALSE),MATCH(E$1,'Member Census'!$B$22:$BC$22,FALSE)))="","",VLOOKUP(INDEX('Member Census'!$B$23:$BC$1401,MATCH($A690,'Member Census'!$A$23:$A$1401,FALSE),MATCH(E$1,'Member Census'!$B$22:$BC$22,FALSE)),Key!$A$2:$B$27,2,FALSE))</f>
        <v/>
      </c>
      <c r="F690" s="10" t="str">
        <f>IF(TRIM(INDEX('Member Census'!$B$23:$BC$1401,MATCH($A690,'Member Census'!$A$23:$A$1401,FALSE),MATCH(F$1,'Member Census'!$B$22:$BC$22,FALSE)))="","",TEXT(TRIM(INDEX('Member Census'!$B$23:$BC$1401,MATCH($A690,'Member Census'!$A$23:$A$1401,FALSE),MATCH(F$1,'Member Census'!$B$22:$BC$22,FALSE))),"mmddyyyy"))</f>
        <v/>
      </c>
      <c r="G690" s="7" t="str">
        <f>IF(TRIM($E690)&lt;&gt;"",IF($D690=1,IFERROR(VLOOKUP(INDEX('Member Census'!$B$23:$BC$1401,MATCH($A690,'Member Census'!$A$23:$A$1401,FALSE),MATCH(G$1,'Member Census'!$B$22:$BC$22,FALSE)),Key!$C$2:$F$29,4,FALSE),""),G689),"")</f>
        <v/>
      </c>
      <c r="H690" s="7" t="str">
        <f>IF(TRIM($E690)&lt;&gt;"",IF($D690=1,IF(TRIM(INDEX('Member Census'!$B$23:$BC$1401,MATCH($A690,'Member Census'!$A$23:$A$1401,FALSE),MATCH(H$1,'Member Census'!$B$22:$BC$22,FALSE)))="",$G690,IFERROR(VLOOKUP(INDEX('Member Census'!$B$23:$BC$1401,MATCH($A690,'Member Census'!$A$23:$A$1401,FALSE),MATCH(H$1,'Member Census'!$B$22:$BC$22,FALSE)),Key!$D$2:$F$29,3,FALSE),"")),H689),"")</f>
        <v/>
      </c>
      <c r="I690" s="7" t="str">
        <f>IF(TRIM(INDEX('Member Census'!$B$23:$BC$1401,MATCH($A690,'Member Census'!$A$23:$A$1401,FALSE),MATCH(I$1,'Member Census'!$B$22:$BC$22,FALSE)))="","",INDEX('Member Census'!$B$23:$BC$1401,MATCH($A690,'Member Census'!$A$23:$A$1401,FALSE),MATCH(I$1,'Member Census'!$B$22:$BC$22,FALSE)))</f>
        <v/>
      </c>
      <c r="J690" s="7"/>
      <c r="K690" s="7" t="str">
        <f>LEFT(TRIM(IF(TRIM(INDEX('Member Census'!$B$23:$BC$1401,MATCH($A690,'Member Census'!$A$23:$A$1401,FALSE),MATCH(K$1,'Member Census'!$B$22:$BC$22,FALSE)))="",IF(AND(TRIM($E690)&lt;&gt;"",$D690&gt;1),K689,""),INDEX('Member Census'!$B$23:$BC$1401,MATCH($A690,'Member Census'!$A$23:$A$1401,FALSE),MATCH(K$1,'Member Census'!$B$22:$BC$22,FALSE)))),5)</f>
        <v/>
      </c>
      <c r="L690" s="7" t="str">
        <f t="shared" si="43"/>
        <v/>
      </c>
      <c r="M690" s="7" t="str">
        <f>IF(TRIM($E690)&lt;&gt;"",TRIM(IF(TRIM(INDEX('Member Census'!$B$23:$BC$1401,MATCH($A690,'Member Census'!$A$23:$A$1401,FALSE),MATCH(M$1,'Member Census'!$B$22:$BC$22,FALSE)))="",IF(AND(TRIM($E690)&lt;&gt;"",$D690&gt;1),M689,"N"),INDEX('Member Census'!$B$23:$BC$1401,MATCH($A690,'Member Census'!$A$23:$A$1401,FALSE),MATCH(M$1,'Member Census'!$B$22:$BC$22,FALSE)))),"")</f>
        <v/>
      </c>
      <c r="N690" s="7"/>
      <c r="O690" s="7" t="str">
        <f>TRIM(IF(TRIM(INDEX('Member Census'!$B$23:$BC$1401,MATCH($A690,'Member Census'!$A$23:$A$1401,FALSE),MATCH(O$1,'Member Census'!$B$22:$BC$22,FALSE)))="",IF(AND(TRIM($E690)&lt;&gt;"",$D690&gt;1),O689,""),INDEX('Member Census'!$B$23:$BC$1401,MATCH($A690,'Member Census'!$A$23:$A$1401,FALSE),MATCH(O$1,'Member Census'!$B$22:$BC$22,FALSE))))</f>
        <v/>
      </c>
      <c r="P690" s="7" t="str">
        <f>TRIM(IF(TRIM(INDEX('Member Census'!$B$23:$BC$1401,MATCH($A690,'Member Census'!$A$23:$A$1401,FALSE),MATCH(P$1,'Member Census'!$B$22:$BC$22,FALSE)))="",IF(AND(TRIM($E690)&lt;&gt;"",$D690&gt;1),P689,""),INDEX('Member Census'!$B$23:$BC$1401,MATCH($A690,'Member Census'!$A$23:$A$1401,FALSE),MATCH(P$1,'Member Census'!$B$22:$BC$22,FALSE))))</f>
        <v/>
      </c>
      <c r="Q690" s="7"/>
    </row>
    <row r="691" spans="1:17" x14ac:dyDescent="0.3">
      <c r="A691" s="1">
        <f t="shared" si="41"/>
        <v>684</v>
      </c>
      <c r="B691" s="3"/>
      <c r="C691" s="7" t="str">
        <f t="shared" si="42"/>
        <v/>
      </c>
      <c r="D691" s="7" t="str">
        <f t="shared" si="40"/>
        <v/>
      </c>
      <c r="E691" s="9" t="str">
        <f>IF(TRIM(INDEX('Member Census'!$B$23:$BC$1401,MATCH($A691,'Member Census'!$A$23:$A$1401,FALSE),MATCH(E$1,'Member Census'!$B$22:$BC$22,FALSE)))="","",VLOOKUP(INDEX('Member Census'!$B$23:$BC$1401,MATCH($A691,'Member Census'!$A$23:$A$1401,FALSE),MATCH(E$1,'Member Census'!$B$22:$BC$22,FALSE)),Key!$A$2:$B$27,2,FALSE))</f>
        <v/>
      </c>
      <c r="F691" s="10" t="str">
        <f>IF(TRIM(INDEX('Member Census'!$B$23:$BC$1401,MATCH($A691,'Member Census'!$A$23:$A$1401,FALSE),MATCH(F$1,'Member Census'!$B$22:$BC$22,FALSE)))="","",TEXT(TRIM(INDEX('Member Census'!$B$23:$BC$1401,MATCH($A691,'Member Census'!$A$23:$A$1401,FALSE),MATCH(F$1,'Member Census'!$B$22:$BC$22,FALSE))),"mmddyyyy"))</f>
        <v/>
      </c>
      <c r="G691" s="7" t="str">
        <f>IF(TRIM($E691)&lt;&gt;"",IF($D691=1,IFERROR(VLOOKUP(INDEX('Member Census'!$B$23:$BC$1401,MATCH($A691,'Member Census'!$A$23:$A$1401,FALSE),MATCH(G$1,'Member Census'!$B$22:$BC$22,FALSE)),Key!$C$2:$F$29,4,FALSE),""),G690),"")</f>
        <v/>
      </c>
      <c r="H691" s="7" t="str">
        <f>IF(TRIM($E691)&lt;&gt;"",IF($D691=1,IF(TRIM(INDEX('Member Census'!$B$23:$BC$1401,MATCH($A691,'Member Census'!$A$23:$A$1401,FALSE),MATCH(H$1,'Member Census'!$B$22:$BC$22,FALSE)))="",$G691,IFERROR(VLOOKUP(INDEX('Member Census'!$B$23:$BC$1401,MATCH($A691,'Member Census'!$A$23:$A$1401,FALSE),MATCH(H$1,'Member Census'!$B$22:$BC$22,FALSE)),Key!$D$2:$F$29,3,FALSE),"")),H690),"")</f>
        <v/>
      </c>
      <c r="I691" s="7" t="str">
        <f>IF(TRIM(INDEX('Member Census'!$B$23:$BC$1401,MATCH($A691,'Member Census'!$A$23:$A$1401,FALSE),MATCH(I$1,'Member Census'!$B$22:$BC$22,FALSE)))="","",INDEX('Member Census'!$B$23:$BC$1401,MATCH($A691,'Member Census'!$A$23:$A$1401,FALSE),MATCH(I$1,'Member Census'!$B$22:$BC$22,FALSE)))</f>
        <v/>
      </c>
      <c r="J691" s="7"/>
      <c r="K691" s="7" t="str">
        <f>LEFT(TRIM(IF(TRIM(INDEX('Member Census'!$B$23:$BC$1401,MATCH($A691,'Member Census'!$A$23:$A$1401,FALSE),MATCH(K$1,'Member Census'!$B$22:$BC$22,FALSE)))="",IF(AND(TRIM($E691)&lt;&gt;"",$D691&gt;1),K690,""),INDEX('Member Census'!$B$23:$BC$1401,MATCH($A691,'Member Census'!$A$23:$A$1401,FALSE),MATCH(K$1,'Member Census'!$B$22:$BC$22,FALSE)))),5)</f>
        <v/>
      </c>
      <c r="L691" s="7" t="str">
        <f t="shared" si="43"/>
        <v/>
      </c>
      <c r="M691" s="7" t="str">
        <f>IF(TRIM($E691)&lt;&gt;"",TRIM(IF(TRIM(INDEX('Member Census'!$B$23:$BC$1401,MATCH($A691,'Member Census'!$A$23:$A$1401,FALSE),MATCH(M$1,'Member Census'!$B$22:$BC$22,FALSE)))="",IF(AND(TRIM($E691)&lt;&gt;"",$D691&gt;1),M690,"N"),INDEX('Member Census'!$B$23:$BC$1401,MATCH($A691,'Member Census'!$A$23:$A$1401,FALSE),MATCH(M$1,'Member Census'!$B$22:$BC$22,FALSE)))),"")</f>
        <v/>
      </c>
      <c r="N691" s="7"/>
      <c r="O691" s="7" t="str">
        <f>TRIM(IF(TRIM(INDEX('Member Census'!$B$23:$BC$1401,MATCH($A691,'Member Census'!$A$23:$A$1401,FALSE),MATCH(O$1,'Member Census'!$B$22:$BC$22,FALSE)))="",IF(AND(TRIM($E691)&lt;&gt;"",$D691&gt;1),O690,""),INDEX('Member Census'!$B$23:$BC$1401,MATCH($A691,'Member Census'!$A$23:$A$1401,FALSE),MATCH(O$1,'Member Census'!$B$22:$BC$22,FALSE))))</f>
        <v/>
      </c>
      <c r="P691" s="7" t="str">
        <f>TRIM(IF(TRIM(INDEX('Member Census'!$B$23:$BC$1401,MATCH($A691,'Member Census'!$A$23:$A$1401,FALSE),MATCH(P$1,'Member Census'!$B$22:$BC$22,FALSE)))="",IF(AND(TRIM($E691)&lt;&gt;"",$D691&gt;1),P690,""),INDEX('Member Census'!$B$23:$BC$1401,MATCH($A691,'Member Census'!$A$23:$A$1401,FALSE),MATCH(P$1,'Member Census'!$B$22:$BC$22,FALSE))))</f>
        <v/>
      </c>
      <c r="Q691" s="7"/>
    </row>
    <row r="692" spans="1:17" x14ac:dyDescent="0.3">
      <c r="A692" s="1">
        <f t="shared" si="41"/>
        <v>685</v>
      </c>
      <c r="B692" s="3"/>
      <c r="C692" s="7" t="str">
        <f t="shared" si="42"/>
        <v/>
      </c>
      <c r="D692" s="7" t="str">
        <f t="shared" si="40"/>
        <v/>
      </c>
      <c r="E692" s="9" t="str">
        <f>IF(TRIM(INDEX('Member Census'!$B$23:$BC$1401,MATCH($A692,'Member Census'!$A$23:$A$1401,FALSE),MATCH(E$1,'Member Census'!$B$22:$BC$22,FALSE)))="","",VLOOKUP(INDEX('Member Census'!$B$23:$BC$1401,MATCH($A692,'Member Census'!$A$23:$A$1401,FALSE),MATCH(E$1,'Member Census'!$B$22:$BC$22,FALSE)),Key!$A$2:$B$27,2,FALSE))</f>
        <v/>
      </c>
      <c r="F692" s="10" t="str">
        <f>IF(TRIM(INDEX('Member Census'!$B$23:$BC$1401,MATCH($A692,'Member Census'!$A$23:$A$1401,FALSE),MATCH(F$1,'Member Census'!$B$22:$BC$22,FALSE)))="","",TEXT(TRIM(INDEX('Member Census'!$B$23:$BC$1401,MATCH($A692,'Member Census'!$A$23:$A$1401,FALSE),MATCH(F$1,'Member Census'!$B$22:$BC$22,FALSE))),"mmddyyyy"))</f>
        <v/>
      </c>
      <c r="G692" s="7" t="str">
        <f>IF(TRIM($E692)&lt;&gt;"",IF($D692=1,IFERROR(VLOOKUP(INDEX('Member Census'!$B$23:$BC$1401,MATCH($A692,'Member Census'!$A$23:$A$1401,FALSE),MATCH(G$1,'Member Census'!$B$22:$BC$22,FALSE)),Key!$C$2:$F$29,4,FALSE),""),G691),"")</f>
        <v/>
      </c>
      <c r="H692" s="7" t="str">
        <f>IF(TRIM($E692)&lt;&gt;"",IF($D692=1,IF(TRIM(INDEX('Member Census'!$B$23:$BC$1401,MATCH($A692,'Member Census'!$A$23:$A$1401,FALSE),MATCH(H$1,'Member Census'!$B$22:$BC$22,FALSE)))="",$G692,IFERROR(VLOOKUP(INDEX('Member Census'!$B$23:$BC$1401,MATCH($A692,'Member Census'!$A$23:$A$1401,FALSE),MATCH(H$1,'Member Census'!$B$22:$BC$22,FALSE)),Key!$D$2:$F$29,3,FALSE),"")),H691),"")</f>
        <v/>
      </c>
      <c r="I692" s="7" t="str">
        <f>IF(TRIM(INDEX('Member Census'!$B$23:$BC$1401,MATCH($A692,'Member Census'!$A$23:$A$1401,FALSE),MATCH(I$1,'Member Census'!$B$22:$BC$22,FALSE)))="","",INDEX('Member Census'!$B$23:$BC$1401,MATCH($A692,'Member Census'!$A$23:$A$1401,FALSE),MATCH(I$1,'Member Census'!$B$22:$BC$22,FALSE)))</f>
        <v/>
      </c>
      <c r="J692" s="7"/>
      <c r="K692" s="7" t="str">
        <f>LEFT(TRIM(IF(TRIM(INDEX('Member Census'!$B$23:$BC$1401,MATCH($A692,'Member Census'!$A$23:$A$1401,FALSE),MATCH(K$1,'Member Census'!$B$22:$BC$22,FALSE)))="",IF(AND(TRIM($E692)&lt;&gt;"",$D692&gt;1),K691,""),INDEX('Member Census'!$B$23:$BC$1401,MATCH($A692,'Member Census'!$A$23:$A$1401,FALSE),MATCH(K$1,'Member Census'!$B$22:$BC$22,FALSE)))),5)</f>
        <v/>
      </c>
      <c r="L692" s="7" t="str">
        <f t="shared" si="43"/>
        <v/>
      </c>
      <c r="M692" s="7" t="str">
        <f>IF(TRIM($E692)&lt;&gt;"",TRIM(IF(TRIM(INDEX('Member Census'!$B$23:$BC$1401,MATCH($A692,'Member Census'!$A$23:$A$1401,FALSE),MATCH(M$1,'Member Census'!$B$22:$BC$22,FALSE)))="",IF(AND(TRIM($E692)&lt;&gt;"",$D692&gt;1),M691,"N"),INDEX('Member Census'!$B$23:$BC$1401,MATCH($A692,'Member Census'!$A$23:$A$1401,FALSE),MATCH(M$1,'Member Census'!$B$22:$BC$22,FALSE)))),"")</f>
        <v/>
      </c>
      <c r="N692" s="7"/>
      <c r="O692" s="7" t="str">
        <f>TRIM(IF(TRIM(INDEX('Member Census'!$B$23:$BC$1401,MATCH($A692,'Member Census'!$A$23:$A$1401,FALSE),MATCH(O$1,'Member Census'!$B$22:$BC$22,FALSE)))="",IF(AND(TRIM($E692)&lt;&gt;"",$D692&gt;1),O691,""),INDEX('Member Census'!$B$23:$BC$1401,MATCH($A692,'Member Census'!$A$23:$A$1401,FALSE),MATCH(O$1,'Member Census'!$B$22:$BC$22,FALSE))))</f>
        <v/>
      </c>
      <c r="P692" s="7" t="str">
        <f>TRIM(IF(TRIM(INDEX('Member Census'!$B$23:$BC$1401,MATCH($A692,'Member Census'!$A$23:$A$1401,FALSE),MATCH(P$1,'Member Census'!$B$22:$BC$22,FALSE)))="",IF(AND(TRIM($E692)&lt;&gt;"",$D692&gt;1),P691,""),INDEX('Member Census'!$B$23:$BC$1401,MATCH($A692,'Member Census'!$A$23:$A$1401,FALSE),MATCH(P$1,'Member Census'!$B$22:$BC$22,FALSE))))</f>
        <v/>
      </c>
      <c r="Q692" s="7"/>
    </row>
    <row r="693" spans="1:17" x14ac:dyDescent="0.3">
      <c r="A693" s="1">
        <f t="shared" si="41"/>
        <v>686</v>
      </c>
      <c r="B693" s="3"/>
      <c r="C693" s="7" t="str">
        <f t="shared" si="42"/>
        <v/>
      </c>
      <c r="D693" s="7" t="str">
        <f t="shared" si="40"/>
        <v/>
      </c>
      <c r="E693" s="9" t="str">
        <f>IF(TRIM(INDEX('Member Census'!$B$23:$BC$1401,MATCH($A693,'Member Census'!$A$23:$A$1401,FALSE),MATCH(E$1,'Member Census'!$B$22:$BC$22,FALSE)))="","",VLOOKUP(INDEX('Member Census'!$B$23:$BC$1401,MATCH($A693,'Member Census'!$A$23:$A$1401,FALSE),MATCH(E$1,'Member Census'!$B$22:$BC$22,FALSE)),Key!$A$2:$B$27,2,FALSE))</f>
        <v/>
      </c>
      <c r="F693" s="10" t="str">
        <f>IF(TRIM(INDEX('Member Census'!$B$23:$BC$1401,MATCH($A693,'Member Census'!$A$23:$A$1401,FALSE),MATCH(F$1,'Member Census'!$B$22:$BC$22,FALSE)))="","",TEXT(TRIM(INDEX('Member Census'!$B$23:$BC$1401,MATCH($A693,'Member Census'!$A$23:$A$1401,FALSE),MATCH(F$1,'Member Census'!$B$22:$BC$22,FALSE))),"mmddyyyy"))</f>
        <v/>
      </c>
      <c r="G693" s="7" t="str">
        <f>IF(TRIM($E693)&lt;&gt;"",IF($D693=1,IFERROR(VLOOKUP(INDEX('Member Census'!$B$23:$BC$1401,MATCH($A693,'Member Census'!$A$23:$A$1401,FALSE),MATCH(G$1,'Member Census'!$B$22:$BC$22,FALSE)),Key!$C$2:$F$29,4,FALSE),""),G692),"")</f>
        <v/>
      </c>
      <c r="H693" s="7" t="str">
        <f>IF(TRIM($E693)&lt;&gt;"",IF($D693=1,IF(TRIM(INDEX('Member Census'!$B$23:$BC$1401,MATCH($A693,'Member Census'!$A$23:$A$1401,FALSE),MATCH(H$1,'Member Census'!$B$22:$BC$22,FALSE)))="",$G693,IFERROR(VLOOKUP(INDEX('Member Census'!$B$23:$BC$1401,MATCH($A693,'Member Census'!$A$23:$A$1401,FALSE),MATCH(H$1,'Member Census'!$B$22:$BC$22,FALSE)),Key!$D$2:$F$29,3,FALSE),"")),H692),"")</f>
        <v/>
      </c>
      <c r="I693" s="7" t="str">
        <f>IF(TRIM(INDEX('Member Census'!$B$23:$BC$1401,MATCH($A693,'Member Census'!$A$23:$A$1401,FALSE),MATCH(I$1,'Member Census'!$B$22:$BC$22,FALSE)))="","",INDEX('Member Census'!$B$23:$BC$1401,MATCH($A693,'Member Census'!$A$23:$A$1401,FALSE),MATCH(I$1,'Member Census'!$B$22:$BC$22,FALSE)))</f>
        <v/>
      </c>
      <c r="J693" s="7"/>
      <c r="K693" s="7" t="str">
        <f>LEFT(TRIM(IF(TRIM(INDEX('Member Census'!$B$23:$BC$1401,MATCH($A693,'Member Census'!$A$23:$A$1401,FALSE),MATCH(K$1,'Member Census'!$B$22:$BC$22,FALSE)))="",IF(AND(TRIM($E693)&lt;&gt;"",$D693&gt;1),K692,""),INDEX('Member Census'!$B$23:$BC$1401,MATCH($A693,'Member Census'!$A$23:$A$1401,FALSE),MATCH(K$1,'Member Census'!$B$22:$BC$22,FALSE)))),5)</f>
        <v/>
      </c>
      <c r="L693" s="7" t="str">
        <f t="shared" si="43"/>
        <v/>
      </c>
      <c r="M693" s="7" t="str">
        <f>IF(TRIM($E693)&lt;&gt;"",TRIM(IF(TRIM(INDEX('Member Census'!$B$23:$BC$1401,MATCH($A693,'Member Census'!$A$23:$A$1401,FALSE),MATCH(M$1,'Member Census'!$B$22:$BC$22,FALSE)))="",IF(AND(TRIM($E693)&lt;&gt;"",$D693&gt;1),M692,"N"),INDEX('Member Census'!$B$23:$BC$1401,MATCH($A693,'Member Census'!$A$23:$A$1401,FALSE),MATCH(M$1,'Member Census'!$B$22:$BC$22,FALSE)))),"")</f>
        <v/>
      </c>
      <c r="N693" s="7"/>
      <c r="O693" s="7" t="str">
        <f>TRIM(IF(TRIM(INDEX('Member Census'!$B$23:$BC$1401,MATCH($A693,'Member Census'!$A$23:$A$1401,FALSE),MATCH(O$1,'Member Census'!$B$22:$BC$22,FALSE)))="",IF(AND(TRIM($E693)&lt;&gt;"",$D693&gt;1),O692,""),INDEX('Member Census'!$B$23:$BC$1401,MATCH($A693,'Member Census'!$A$23:$A$1401,FALSE),MATCH(O$1,'Member Census'!$B$22:$BC$22,FALSE))))</f>
        <v/>
      </c>
      <c r="P693" s="7" t="str">
        <f>TRIM(IF(TRIM(INDEX('Member Census'!$B$23:$BC$1401,MATCH($A693,'Member Census'!$A$23:$A$1401,FALSE),MATCH(P$1,'Member Census'!$B$22:$BC$22,FALSE)))="",IF(AND(TRIM($E693)&lt;&gt;"",$D693&gt;1),P692,""),INDEX('Member Census'!$B$23:$BC$1401,MATCH($A693,'Member Census'!$A$23:$A$1401,FALSE),MATCH(P$1,'Member Census'!$B$22:$BC$22,FALSE))))</f>
        <v/>
      </c>
      <c r="Q693" s="7"/>
    </row>
    <row r="694" spans="1:17" x14ac:dyDescent="0.3">
      <c r="A694" s="1">
        <f t="shared" si="41"/>
        <v>687</v>
      </c>
      <c r="B694" s="3"/>
      <c r="C694" s="7" t="str">
        <f t="shared" si="42"/>
        <v/>
      </c>
      <c r="D694" s="7" t="str">
        <f t="shared" si="40"/>
        <v/>
      </c>
      <c r="E694" s="9" t="str">
        <f>IF(TRIM(INDEX('Member Census'!$B$23:$BC$1401,MATCH($A694,'Member Census'!$A$23:$A$1401,FALSE),MATCH(E$1,'Member Census'!$B$22:$BC$22,FALSE)))="","",VLOOKUP(INDEX('Member Census'!$B$23:$BC$1401,MATCH($A694,'Member Census'!$A$23:$A$1401,FALSE),MATCH(E$1,'Member Census'!$B$22:$BC$22,FALSE)),Key!$A$2:$B$27,2,FALSE))</f>
        <v/>
      </c>
      <c r="F694" s="10" t="str">
        <f>IF(TRIM(INDEX('Member Census'!$B$23:$BC$1401,MATCH($A694,'Member Census'!$A$23:$A$1401,FALSE),MATCH(F$1,'Member Census'!$B$22:$BC$22,FALSE)))="","",TEXT(TRIM(INDEX('Member Census'!$B$23:$BC$1401,MATCH($A694,'Member Census'!$A$23:$A$1401,FALSE),MATCH(F$1,'Member Census'!$B$22:$BC$22,FALSE))),"mmddyyyy"))</f>
        <v/>
      </c>
      <c r="G694" s="7" t="str">
        <f>IF(TRIM($E694)&lt;&gt;"",IF($D694=1,IFERROR(VLOOKUP(INDEX('Member Census'!$B$23:$BC$1401,MATCH($A694,'Member Census'!$A$23:$A$1401,FALSE),MATCH(G$1,'Member Census'!$B$22:$BC$22,FALSE)),Key!$C$2:$F$29,4,FALSE),""),G693),"")</f>
        <v/>
      </c>
      <c r="H694" s="7" t="str">
        <f>IF(TRIM($E694)&lt;&gt;"",IF($D694=1,IF(TRIM(INDEX('Member Census'!$B$23:$BC$1401,MATCH($A694,'Member Census'!$A$23:$A$1401,FALSE),MATCH(H$1,'Member Census'!$B$22:$BC$22,FALSE)))="",$G694,IFERROR(VLOOKUP(INDEX('Member Census'!$B$23:$BC$1401,MATCH($A694,'Member Census'!$A$23:$A$1401,FALSE),MATCH(H$1,'Member Census'!$B$22:$BC$22,FALSE)),Key!$D$2:$F$29,3,FALSE),"")),H693),"")</f>
        <v/>
      </c>
      <c r="I694" s="7" t="str">
        <f>IF(TRIM(INDEX('Member Census'!$B$23:$BC$1401,MATCH($A694,'Member Census'!$A$23:$A$1401,FALSE),MATCH(I$1,'Member Census'!$B$22:$BC$22,FALSE)))="","",INDEX('Member Census'!$B$23:$BC$1401,MATCH($A694,'Member Census'!$A$23:$A$1401,FALSE),MATCH(I$1,'Member Census'!$B$22:$BC$22,FALSE)))</f>
        <v/>
      </c>
      <c r="J694" s="7"/>
      <c r="K694" s="7" t="str">
        <f>LEFT(TRIM(IF(TRIM(INDEX('Member Census'!$B$23:$BC$1401,MATCH($A694,'Member Census'!$A$23:$A$1401,FALSE),MATCH(K$1,'Member Census'!$B$22:$BC$22,FALSE)))="",IF(AND(TRIM($E694)&lt;&gt;"",$D694&gt;1),K693,""),INDEX('Member Census'!$B$23:$BC$1401,MATCH($A694,'Member Census'!$A$23:$A$1401,FALSE),MATCH(K$1,'Member Census'!$B$22:$BC$22,FALSE)))),5)</f>
        <v/>
      </c>
      <c r="L694" s="7" t="str">
        <f t="shared" si="43"/>
        <v/>
      </c>
      <c r="M694" s="7" t="str">
        <f>IF(TRIM($E694)&lt;&gt;"",TRIM(IF(TRIM(INDEX('Member Census'!$B$23:$BC$1401,MATCH($A694,'Member Census'!$A$23:$A$1401,FALSE),MATCH(M$1,'Member Census'!$B$22:$BC$22,FALSE)))="",IF(AND(TRIM($E694)&lt;&gt;"",$D694&gt;1),M693,"N"),INDEX('Member Census'!$B$23:$BC$1401,MATCH($A694,'Member Census'!$A$23:$A$1401,FALSE),MATCH(M$1,'Member Census'!$B$22:$BC$22,FALSE)))),"")</f>
        <v/>
      </c>
      <c r="N694" s="7"/>
      <c r="O694" s="7" t="str">
        <f>TRIM(IF(TRIM(INDEX('Member Census'!$B$23:$BC$1401,MATCH($A694,'Member Census'!$A$23:$A$1401,FALSE),MATCH(O$1,'Member Census'!$B$22:$BC$22,FALSE)))="",IF(AND(TRIM($E694)&lt;&gt;"",$D694&gt;1),O693,""),INDEX('Member Census'!$B$23:$BC$1401,MATCH($A694,'Member Census'!$A$23:$A$1401,FALSE),MATCH(O$1,'Member Census'!$B$22:$BC$22,FALSE))))</f>
        <v/>
      </c>
      <c r="P694" s="7" t="str">
        <f>TRIM(IF(TRIM(INDEX('Member Census'!$B$23:$BC$1401,MATCH($A694,'Member Census'!$A$23:$A$1401,FALSE),MATCH(P$1,'Member Census'!$B$22:$BC$22,FALSE)))="",IF(AND(TRIM($E694)&lt;&gt;"",$D694&gt;1),P693,""),INDEX('Member Census'!$B$23:$BC$1401,MATCH($A694,'Member Census'!$A$23:$A$1401,FALSE),MATCH(P$1,'Member Census'!$B$22:$BC$22,FALSE))))</f>
        <v/>
      </c>
      <c r="Q694" s="7"/>
    </row>
    <row r="695" spans="1:17" x14ac:dyDescent="0.3">
      <c r="A695" s="1">
        <f t="shared" si="41"/>
        <v>688</v>
      </c>
      <c r="B695" s="3"/>
      <c r="C695" s="7" t="str">
        <f t="shared" si="42"/>
        <v/>
      </c>
      <c r="D695" s="7" t="str">
        <f t="shared" si="40"/>
        <v/>
      </c>
      <c r="E695" s="9" t="str">
        <f>IF(TRIM(INDEX('Member Census'!$B$23:$BC$1401,MATCH($A695,'Member Census'!$A$23:$A$1401,FALSE),MATCH(E$1,'Member Census'!$B$22:$BC$22,FALSE)))="","",VLOOKUP(INDEX('Member Census'!$B$23:$BC$1401,MATCH($A695,'Member Census'!$A$23:$A$1401,FALSE),MATCH(E$1,'Member Census'!$B$22:$BC$22,FALSE)),Key!$A$2:$B$27,2,FALSE))</f>
        <v/>
      </c>
      <c r="F695" s="10" t="str">
        <f>IF(TRIM(INDEX('Member Census'!$B$23:$BC$1401,MATCH($A695,'Member Census'!$A$23:$A$1401,FALSE),MATCH(F$1,'Member Census'!$B$22:$BC$22,FALSE)))="","",TEXT(TRIM(INDEX('Member Census'!$B$23:$BC$1401,MATCH($A695,'Member Census'!$A$23:$A$1401,FALSE),MATCH(F$1,'Member Census'!$B$22:$BC$22,FALSE))),"mmddyyyy"))</f>
        <v/>
      </c>
      <c r="G695" s="7" t="str">
        <f>IF(TRIM($E695)&lt;&gt;"",IF($D695=1,IFERROR(VLOOKUP(INDEX('Member Census'!$B$23:$BC$1401,MATCH($A695,'Member Census'!$A$23:$A$1401,FALSE),MATCH(G$1,'Member Census'!$B$22:$BC$22,FALSE)),Key!$C$2:$F$29,4,FALSE),""),G694),"")</f>
        <v/>
      </c>
      <c r="H695" s="7" t="str">
        <f>IF(TRIM($E695)&lt;&gt;"",IF($D695=1,IF(TRIM(INDEX('Member Census'!$B$23:$BC$1401,MATCH($A695,'Member Census'!$A$23:$A$1401,FALSE),MATCH(H$1,'Member Census'!$B$22:$BC$22,FALSE)))="",$G695,IFERROR(VLOOKUP(INDEX('Member Census'!$B$23:$BC$1401,MATCH($A695,'Member Census'!$A$23:$A$1401,FALSE),MATCH(H$1,'Member Census'!$B$22:$BC$22,FALSE)),Key!$D$2:$F$29,3,FALSE),"")),H694),"")</f>
        <v/>
      </c>
      <c r="I695" s="7" t="str">
        <f>IF(TRIM(INDEX('Member Census'!$B$23:$BC$1401,MATCH($A695,'Member Census'!$A$23:$A$1401,FALSE),MATCH(I$1,'Member Census'!$B$22:$BC$22,FALSE)))="","",INDEX('Member Census'!$B$23:$BC$1401,MATCH($A695,'Member Census'!$A$23:$A$1401,FALSE),MATCH(I$1,'Member Census'!$B$22:$BC$22,FALSE)))</f>
        <v/>
      </c>
      <c r="J695" s="7"/>
      <c r="K695" s="7" t="str">
        <f>LEFT(TRIM(IF(TRIM(INDEX('Member Census'!$B$23:$BC$1401,MATCH($A695,'Member Census'!$A$23:$A$1401,FALSE),MATCH(K$1,'Member Census'!$B$22:$BC$22,FALSE)))="",IF(AND(TRIM($E695)&lt;&gt;"",$D695&gt;1),K694,""),INDEX('Member Census'!$B$23:$BC$1401,MATCH($A695,'Member Census'!$A$23:$A$1401,FALSE),MATCH(K$1,'Member Census'!$B$22:$BC$22,FALSE)))),5)</f>
        <v/>
      </c>
      <c r="L695" s="7" t="str">
        <f t="shared" si="43"/>
        <v/>
      </c>
      <c r="M695" s="7" t="str">
        <f>IF(TRIM($E695)&lt;&gt;"",TRIM(IF(TRIM(INDEX('Member Census'!$B$23:$BC$1401,MATCH($A695,'Member Census'!$A$23:$A$1401,FALSE),MATCH(M$1,'Member Census'!$B$22:$BC$22,FALSE)))="",IF(AND(TRIM($E695)&lt;&gt;"",$D695&gt;1),M694,"N"),INDEX('Member Census'!$B$23:$BC$1401,MATCH($A695,'Member Census'!$A$23:$A$1401,FALSE),MATCH(M$1,'Member Census'!$B$22:$BC$22,FALSE)))),"")</f>
        <v/>
      </c>
      <c r="N695" s="7"/>
      <c r="O695" s="7" t="str">
        <f>TRIM(IF(TRIM(INDEX('Member Census'!$B$23:$BC$1401,MATCH($A695,'Member Census'!$A$23:$A$1401,FALSE),MATCH(O$1,'Member Census'!$B$22:$BC$22,FALSE)))="",IF(AND(TRIM($E695)&lt;&gt;"",$D695&gt;1),O694,""),INDEX('Member Census'!$B$23:$BC$1401,MATCH($A695,'Member Census'!$A$23:$A$1401,FALSE),MATCH(O$1,'Member Census'!$B$22:$BC$22,FALSE))))</f>
        <v/>
      </c>
      <c r="P695" s="7" t="str">
        <f>TRIM(IF(TRIM(INDEX('Member Census'!$B$23:$BC$1401,MATCH($A695,'Member Census'!$A$23:$A$1401,FALSE),MATCH(P$1,'Member Census'!$B$22:$BC$22,FALSE)))="",IF(AND(TRIM($E695)&lt;&gt;"",$D695&gt;1),P694,""),INDEX('Member Census'!$B$23:$BC$1401,MATCH($A695,'Member Census'!$A$23:$A$1401,FALSE),MATCH(P$1,'Member Census'!$B$22:$BC$22,FALSE))))</f>
        <v/>
      </c>
      <c r="Q695" s="7"/>
    </row>
    <row r="696" spans="1:17" x14ac:dyDescent="0.3">
      <c r="A696" s="1">
        <f t="shared" si="41"/>
        <v>689</v>
      </c>
      <c r="B696" s="3"/>
      <c r="C696" s="7" t="str">
        <f t="shared" si="42"/>
        <v/>
      </c>
      <c r="D696" s="7" t="str">
        <f t="shared" si="40"/>
        <v/>
      </c>
      <c r="E696" s="9" t="str">
        <f>IF(TRIM(INDEX('Member Census'!$B$23:$BC$1401,MATCH($A696,'Member Census'!$A$23:$A$1401,FALSE),MATCH(E$1,'Member Census'!$B$22:$BC$22,FALSE)))="","",VLOOKUP(INDEX('Member Census'!$B$23:$BC$1401,MATCH($A696,'Member Census'!$A$23:$A$1401,FALSE),MATCH(E$1,'Member Census'!$B$22:$BC$22,FALSE)),Key!$A$2:$B$27,2,FALSE))</f>
        <v/>
      </c>
      <c r="F696" s="10" t="str">
        <f>IF(TRIM(INDEX('Member Census'!$B$23:$BC$1401,MATCH($A696,'Member Census'!$A$23:$A$1401,FALSE),MATCH(F$1,'Member Census'!$B$22:$BC$22,FALSE)))="","",TEXT(TRIM(INDEX('Member Census'!$B$23:$BC$1401,MATCH($A696,'Member Census'!$A$23:$A$1401,FALSE),MATCH(F$1,'Member Census'!$B$22:$BC$22,FALSE))),"mmddyyyy"))</f>
        <v/>
      </c>
      <c r="G696" s="7" t="str">
        <f>IF(TRIM($E696)&lt;&gt;"",IF($D696=1,IFERROR(VLOOKUP(INDEX('Member Census'!$B$23:$BC$1401,MATCH($A696,'Member Census'!$A$23:$A$1401,FALSE),MATCH(G$1,'Member Census'!$B$22:$BC$22,FALSE)),Key!$C$2:$F$29,4,FALSE),""),G695),"")</f>
        <v/>
      </c>
      <c r="H696" s="7" t="str">
        <f>IF(TRIM($E696)&lt;&gt;"",IF($D696=1,IF(TRIM(INDEX('Member Census'!$B$23:$BC$1401,MATCH($A696,'Member Census'!$A$23:$A$1401,FALSE),MATCH(H$1,'Member Census'!$B$22:$BC$22,FALSE)))="",$G696,IFERROR(VLOOKUP(INDEX('Member Census'!$B$23:$BC$1401,MATCH($A696,'Member Census'!$A$23:$A$1401,FALSE),MATCH(H$1,'Member Census'!$B$22:$BC$22,FALSE)),Key!$D$2:$F$29,3,FALSE),"")),H695),"")</f>
        <v/>
      </c>
      <c r="I696" s="7" t="str">
        <f>IF(TRIM(INDEX('Member Census'!$B$23:$BC$1401,MATCH($A696,'Member Census'!$A$23:$A$1401,FALSE),MATCH(I$1,'Member Census'!$B$22:$BC$22,FALSE)))="","",INDEX('Member Census'!$B$23:$BC$1401,MATCH($A696,'Member Census'!$A$23:$A$1401,FALSE),MATCH(I$1,'Member Census'!$B$22:$BC$22,FALSE)))</f>
        <v/>
      </c>
      <c r="J696" s="7"/>
      <c r="K696" s="7" t="str">
        <f>LEFT(TRIM(IF(TRIM(INDEX('Member Census'!$B$23:$BC$1401,MATCH($A696,'Member Census'!$A$23:$A$1401,FALSE),MATCH(K$1,'Member Census'!$B$22:$BC$22,FALSE)))="",IF(AND(TRIM($E696)&lt;&gt;"",$D696&gt;1),K695,""),INDEX('Member Census'!$B$23:$BC$1401,MATCH($A696,'Member Census'!$A$23:$A$1401,FALSE),MATCH(K$1,'Member Census'!$B$22:$BC$22,FALSE)))),5)</f>
        <v/>
      </c>
      <c r="L696" s="7" t="str">
        <f t="shared" si="43"/>
        <v/>
      </c>
      <c r="M696" s="7" t="str">
        <f>IF(TRIM($E696)&lt;&gt;"",TRIM(IF(TRIM(INDEX('Member Census'!$B$23:$BC$1401,MATCH($A696,'Member Census'!$A$23:$A$1401,FALSE),MATCH(M$1,'Member Census'!$B$22:$BC$22,FALSE)))="",IF(AND(TRIM($E696)&lt;&gt;"",$D696&gt;1),M695,"N"),INDEX('Member Census'!$B$23:$BC$1401,MATCH($A696,'Member Census'!$A$23:$A$1401,FALSE),MATCH(M$1,'Member Census'!$B$22:$BC$22,FALSE)))),"")</f>
        <v/>
      </c>
      <c r="N696" s="7"/>
      <c r="O696" s="7" t="str">
        <f>TRIM(IF(TRIM(INDEX('Member Census'!$B$23:$BC$1401,MATCH($A696,'Member Census'!$A$23:$A$1401,FALSE),MATCH(O$1,'Member Census'!$B$22:$BC$22,FALSE)))="",IF(AND(TRIM($E696)&lt;&gt;"",$D696&gt;1),O695,""),INDEX('Member Census'!$B$23:$BC$1401,MATCH($A696,'Member Census'!$A$23:$A$1401,FALSE),MATCH(O$1,'Member Census'!$B$22:$BC$22,FALSE))))</f>
        <v/>
      </c>
      <c r="P696" s="7" t="str">
        <f>TRIM(IF(TRIM(INDEX('Member Census'!$B$23:$BC$1401,MATCH($A696,'Member Census'!$A$23:$A$1401,FALSE),MATCH(P$1,'Member Census'!$B$22:$BC$22,FALSE)))="",IF(AND(TRIM($E696)&lt;&gt;"",$D696&gt;1),P695,""),INDEX('Member Census'!$B$23:$BC$1401,MATCH($A696,'Member Census'!$A$23:$A$1401,FALSE),MATCH(P$1,'Member Census'!$B$22:$BC$22,FALSE))))</f>
        <v/>
      </c>
      <c r="Q696" s="7"/>
    </row>
    <row r="697" spans="1:17" x14ac:dyDescent="0.3">
      <c r="A697" s="1">
        <f t="shared" si="41"/>
        <v>690</v>
      </c>
      <c r="B697" s="3"/>
      <c r="C697" s="7" t="str">
        <f t="shared" si="42"/>
        <v/>
      </c>
      <c r="D697" s="7" t="str">
        <f t="shared" si="40"/>
        <v/>
      </c>
      <c r="E697" s="9" t="str">
        <f>IF(TRIM(INDEX('Member Census'!$B$23:$BC$1401,MATCH($A697,'Member Census'!$A$23:$A$1401,FALSE),MATCH(E$1,'Member Census'!$B$22:$BC$22,FALSE)))="","",VLOOKUP(INDEX('Member Census'!$B$23:$BC$1401,MATCH($A697,'Member Census'!$A$23:$A$1401,FALSE),MATCH(E$1,'Member Census'!$B$22:$BC$22,FALSE)),Key!$A$2:$B$27,2,FALSE))</f>
        <v/>
      </c>
      <c r="F697" s="10" t="str">
        <f>IF(TRIM(INDEX('Member Census'!$B$23:$BC$1401,MATCH($A697,'Member Census'!$A$23:$A$1401,FALSE),MATCH(F$1,'Member Census'!$B$22:$BC$22,FALSE)))="","",TEXT(TRIM(INDEX('Member Census'!$B$23:$BC$1401,MATCH($A697,'Member Census'!$A$23:$A$1401,FALSE),MATCH(F$1,'Member Census'!$B$22:$BC$22,FALSE))),"mmddyyyy"))</f>
        <v/>
      </c>
      <c r="G697" s="7" t="str">
        <f>IF(TRIM($E697)&lt;&gt;"",IF($D697=1,IFERROR(VLOOKUP(INDEX('Member Census'!$B$23:$BC$1401,MATCH($A697,'Member Census'!$A$23:$A$1401,FALSE),MATCH(G$1,'Member Census'!$B$22:$BC$22,FALSE)),Key!$C$2:$F$29,4,FALSE),""),G696),"")</f>
        <v/>
      </c>
      <c r="H697" s="7" t="str">
        <f>IF(TRIM($E697)&lt;&gt;"",IF($D697=1,IF(TRIM(INDEX('Member Census'!$B$23:$BC$1401,MATCH($A697,'Member Census'!$A$23:$A$1401,FALSE),MATCH(H$1,'Member Census'!$B$22:$BC$22,FALSE)))="",$G697,IFERROR(VLOOKUP(INDEX('Member Census'!$B$23:$BC$1401,MATCH($A697,'Member Census'!$A$23:$A$1401,FALSE),MATCH(H$1,'Member Census'!$B$22:$BC$22,FALSE)),Key!$D$2:$F$29,3,FALSE),"")),H696),"")</f>
        <v/>
      </c>
      <c r="I697" s="7" t="str">
        <f>IF(TRIM(INDEX('Member Census'!$B$23:$BC$1401,MATCH($A697,'Member Census'!$A$23:$A$1401,FALSE),MATCH(I$1,'Member Census'!$B$22:$BC$22,FALSE)))="","",INDEX('Member Census'!$B$23:$BC$1401,MATCH($A697,'Member Census'!$A$23:$A$1401,FALSE),MATCH(I$1,'Member Census'!$B$22:$BC$22,FALSE)))</f>
        <v/>
      </c>
      <c r="J697" s="7"/>
      <c r="K697" s="7" t="str">
        <f>LEFT(TRIM(IF(TRIM(INDEX('Member Census'!$B$23:$BC$1401,MATCH($A697,'Member Census'!$A$23:$A$1401,FALSE),MATCH(K$1,'Member Census'!$B$22:$BC$22,FALSE)))="",IF(AND(TRIM($E697)&lt;&gt;"",$D697&gt;1),K696,""),INDEX('Member Census'!$B$23:$BC$1401,MATCH($A697,'Member Census'!$A$23:$A$1401,FALSE),MATCH(K$1,'Member Census'!$B$22:$BC$22,FALSE)))),5)</f>
        <v/>
      </c>
      <c r="L697" s="7" t="str">
        <f t="shared" si="43"/>
        <v/>
      </c>
      <c r="M697" s="7" t="str">
        <f>IF(TRIM($E697)&lt;&gt;"",TRIM(IF(TRIM(INDEX('Member Census'!$B$23:$BC$1401,MATCH($A697,'Member Census'!$A$23:$A$1401,FALSE),MATCH(M$1,'Member Census'!$B$22:$BC$22,FALSE)))="",IF(AND(TRIM($E697)&lt;&gt;"",$D697&gt;1),M696,"N"),INDEX('Member Census'!$B$23:$BC$1401,MATCH($A697,'Member Census'!$A$23:$A$1401,FALSE),MATCH(M$1,'Member Census'!$B$22:$BC$22,FALSE)))),"")</f>
        <v/>
      </c>
      <c r="N697" s="7"/>
      <c r="O697" s="7" t="str">
        <f>TRIM(IF(TRIM(INDEX('Member Census'!$B$23:$BC$1401,MATCH($A697,'Member Census'!$A$23:$A$1401,FALSE),MATCH(O$1,'Member Census'!$B$22:$BC$22,FALSE)))="",IF(AND(TRIM($E697)&lt;&gt;"",$D697&gt;1),O696,""),INDEX('Member Census'!$B$23:$BC$1401,MATCH($A697,'Member Census'!$A$23:$A$1401,FALSE),MATCH(O$1,'Member Census'!$B$22:$BC$22,FALSE))))</f>
        <v/>
      </c>
      <c r="P697" s="7" t="str">
        <f>TRIM(IF(TRIM(INDEX('Member Census'!$B$23:$BC$1401,MATCH($A697,'Member Census'!$A$23:$A$1401,FALSE),MATCH(P$1,'Member Census'!$B$22:$BC$22,FALSE)))="",IF(AND(TRIM($E697)&lt;&gt;"",$D697&gt;1),P696,""),INDEX('Member Census'!$B$23:$BC$1401,MATCH($A697,'Member Census'!$A$23:$A$1401,FALSE),MATCH(P$1,'Member Census'!$B$22:$BC$22,FALSE))))</f>
        <v/>
      </c>
      <c r="Q697" s="7"/>
    </row>
    <row r="698" spans="1:17" x14ac:dyDescent="0.3">
      <c r="A698" s="1">
        <f t="shared" si="41"/>
        <v>691</v>
      </c>
      <c r="B698" s="3"/>
      <c r="C698" s="7" t="str">
        <f t="shared" si="42"/>
        <v/>
      </c>
      <c r="D698" s="7" t="str">
        <f t="shared" si="40"/>
        <v/>
      </c>
      <c r="E698" s="9" t="str">
        <f>IF(TRIM(INDEX('Member Census'!$B$23:$BC$1401,MATCH($A698,'Member Census'!$A$23:$A$1401,FALSE),MATCH(E$1,'Member Census'!$B$22:$BC$22,FALSE)))="","",VLOOKUP(INDEX('Member Census'!$B$23:$BC$1401,MATCH($A698,'Member Census'!$A$23:$A$1401,FALSE),MATCH(E$1,'Member Census'!$B$22:$BC$22,FALSE)),Key!$A$2:$B$27,2,FALSE))</f>
        <v/>
      </c>
      <c r="F698" s="10" t="str">
        <f>IF(TRIM(INDEX('Member Census'!$B$23:$BC$1401,MATCH($A698,'Member Census'!$A$23:$A$1401,FALSE),MATCH(F$1,'Member Census'!$B$22:$BC$22,FALSE)))="","",TEXT(TRIM(INDEX('Member Census'!$B$23:$BC$1401,MATCH($A698,'Member Census'!$A$23:$A$1401,FALSE),MATCH(F$1,'Member Census'!$B$22:$BC$22,FALSE))),"mmddyyyy"))</f>
        <v/>
      </c>
      <c r="G698" s="7" t="str">
        <f>IF(TRIM($E698)&lt;&gt;"",IF($D698=1,IFERROR(VLOOKUP(INDEX('Member Census'!$B$23:$BC$1401,MATCH($A698,'Member Census'!$A$23:$A$1401,FALSE),MATCH(G$1,'Member Census'!$B$22:$BC$22,FALSE)),Key!$C$2:$F$29,4,FALSE),""),G697),"")</f>
        <v/>
      </c>
      <c r="H698" s="7" t="str">
        <f>IF(TRIM($E698)&lt;&gt;"",IF($D698=1,IF(TRIM(INDEX('Member Census'!$B$23:$BC$1401,MATCH($A698,'Member Census'!$A$23:$A$1401,FALSE),MATCH(H$1,'Member Census'!$B$22:$BC$22,FALSE)))="",$G698,IFERROR(VLOOKUP(INDEX('Member Census'!$B$23:$BC$1401,MATCH($A698,'Member Census'!$A$23:$A$1401,FALSE),MATCH(H$1,'Member Census'!$B$22:$BC$22,FALSE)),Key!$D$2:$F$29,3,FALSE),"")),H697),"")</f>
        <v/>
      </c>
      <c r="I698" s="7" t="str">
        <f>IF(TRIM(INDEX('Member Census'!$B$23:$BC$1401,MATCH($A698,'Member Census'!$A$23:$A$1401,FALSE),MATCH(I$1,'Member Census'!$B$22:$BC$22,FALSE)))="","",INDEX('Member Census'!$B$23:$BC$1401,MATCH($A698,'Member Census'!$A$23:$A$1401,FALSE),MATCH(I$1,'Member Census'!$B$22:$BC$22,FALSE)))</f>
        <v/>
      </c>
      <c r="J698" s="7"/>
      <c r="K698" s="7" t="str">
        <f>LEFT(TRIM(IF(TRIM(INDEX('Member Census'!$B$23:$BC$1401,MATCH($A698,'Member Census'!$A$23:$A$1401,FALSE),MATCH(K$1,'Member Census'!$B$22:$BC$22,FALSE)))="",IF(AND(TRIM($E698)&lt;&gt;"",$D698&gt;1),K697,""),INDEX('Member Census'!$B$23:$BC$1401,MATCH($A698,'Member Census'!$A$23:$A$1401,FALSE),MATCH(K$1,'Member Census'!$B$22:$BC$22,FALSE)))),5)</f>
        <v/>
      </c>
      <c r="L698" s="7" t="str">
        <f t="shared" si="43"/>
        <v/>
      </c>
      <c r="M698" s="7" t="str">
        <f>IF(TRIM($E698)&lt;&gt;"",TRIM(IF(TRIM(INDEX('Member Census'!$B$23:$BC$1401,MATCH($A698,'Member Census'!$A$23:$A$1401,FALSE),MATCH(M$1,'Member Census'!$B$22:$BC$22,FALSE)))="",IF(AND(TRIM($E698)&lt;&gt;"",$D698&gt;1),M697,"N"),INDEX('Member Census'!$B$23:$BC$1401,MATCH($A698,'Member Census'!$A$23:$A$1401,FALSE),MATCH(M$1,'Member Census'!$B$22:$BC$22,FALSE)))),"")</f>
        <v/>
      </c>
      <c r="N698" s="7"/>
      <c r="O698" s="7" t="str">
        <f>TRIM(IF(TRIM(INDEX('Member Census'!$B$23:$BC$1401,MATCH($A698,'Member Census'!$A$23:$A$1401,FALSE),MATCH(O$1,'Member Census'!$B$22:$BC$22,FALSE)))="",IF(AND(TRIM($E698)&lt;&gt;"",$D698&gt;1),O697,""),INDEX('Member Census'!$B$23:$BC$1401,MATCH($A698,'Member Census'!$A$23:$A$1401,FALSE),MATCH(O$1,'Member Census'!$B$22:$BC$22,FALSE))))</f>
        <v/>
      </c>
      <c r="P698" s="7" t="str">
        <f>TRIM(IF(TRIM(INDEX('Member Census'!$B$23:$BC$1401,MATCH($A698,'Member Census'!$A$23:$A$1401,FALSE),MATCH(P$1,'Member Census'!$B$22:$BC$22,FALSE)))="",IF(AND(TRIM($E698)&lt;&gt;"",$D698&gt;1),P697,""),INDEX('Member Census'!$B$23:$BC$1401,MATCH($A698,'Member Census'!$A$23:$A$1401,FALSE),MATCH(P$1,'Member Census'!$B$22:$BC$22,FALSE))))</f>
        <v/>
      </c>
      <c r="Q698" s="7"/>
    </row>
    <row r="699" spans="1:17" x14ac:dyDescent="0.3">
      <c r="A699" s="1">
        <f t="shared" si="41"/>
        <v>692</v>
      </c>
      <c r="B699" s="3"/>
      <c r="C699" s="7" t="str">
        <f t="shared" si="42"/>
        <v/>
      </c>
      <c r="D699" s="7" t="str">
        <f t="shared" si="40"/>
        <v/>
      </c>
      <c r="E699" s="9" t="str">
        <f>IF(TRIM(INDEX('Member Census'!$B$23:$BC$1401,MATCH($A699,'Member Census'!$A$23:$A$1401,FALSE),MATCH(E$1,'Member Census'!$B$22:$BC$22,FALSE)))="","",VLOOKUP(INDEX('Member Census'!$B$23:$BC$1401,MATCH($A699,'Member Census'!$A$23:$A$1401,FALSE),MATCH(E$1,'Member Census'!$B$22:$BC$22,FALSE)),Key!$A$2:$B$27,2,FALSE))</f>
        <v/>
      </c>
      <c r="F699" s="10" t="str">
        <f>IF(TRIM(INDEX('Member Census'!$B$23:$BC$1401,MATCH($A699,'Member Census'!$A$23:$A$1401,FALSE),MATCH(F$1,'Member Census'!$B$22:$BC$22,FALSE)))="","",TEXT(TRIM(INDEX('Member Census'!$B$23:$BC$1401,MATCH($A699,'Member Census'!$A$23:$A$1401,FALSE),MATCH(F$1,'Member Census'!$B$22:$BC$22,FALSE))),"mmddyyyy"))</f>
        <v/>
      </c>
      <c r="G699" s="7" t="str">
        <f>IF(TRIM($E699)&lt;&gt;"",IF($D699=1,IFERROR(VLOOKUP(INDEX('Member Census'!$B$23:$BC$1401,MATCH($A699,'Member Census'!$A$23:$A$1401,FALSE),MATCH(G$1,'Member Census'!$B$22:$BC$22,FALSE)),Key!$C$2:$F$29,4,FALSE),""),G698),"")</f>
        <v/>
      </c>
      <c r="H699" s="7" t="str">
        <f>IF(TRIM($E699)&lt;&gt;"",IF($D699=1,IF(TRIM(INDEX('Member Census'!$B$23:$BC$1401,MATCH($A699,'Member Census'!$A$23:$A$1401,FALSE),MATCH(H$1,'Member Census'!$B$22:$BC$22,FALSE)))="",$G699,IFERROR(VLOOKUP(INDEX('Member Census'!$B$23:$BC$1401,MATCH($A699,'Member Census'!$A$23:$A$1401,FALSE),MATCH(H$1,'Member Census'!$B$22:$BC$22,FALSE)),Key!$D$2:$F$29,3,FALSE),"")),H698),"")</f>
        <v/>
      </c>
      <c r="I699" s="7" t="str">
        <f>IF(TRIM(INDEX('Member Census'!$B$23:$BC$1401,MATCH($A699,'Member Census'!$A$23:$A$1401,FALSE),MATCH(I$1,'Member Census'!$B$22:$BC$22,FALSE)))="","",INDEX('Member Census'!$B$23:$BC$1401,MATCH($A699,'Member Census'!$A$23:$A$1401,FALSE),MATCH(I$1,'Member Census'!$B$22:$BC$22,FALSE)))</f>
        <v/>
      </c>
      <c r="J699" s="7"/>
      <c r="K699" s="7" t="str">
        <f>LEFT(TRIM(IF(TRIM(INDEX('Member Census'!$B$23:$BC$1401,MATCH($A699,'Member Census'!$A$23:$A$1401,FALSE),MATCH(K$1,'Member Census'!$B$22:$BC$22,FALSE)))="",IF(AND(TRIM($E699)&lt;&gt;"",$D699&gt;1),K698,""),INDEX('Member Census'!$B$23:$BC$1401,MATCH($A699,'Member Census'!$A$23:$A$1401,FALSE),MATCH(K$1,'Member Census'!$B$22:$BC$22,FALSE)))),5)</f>
        <v/>
      </c>
      <c r="L699" s="7" t="str">
        <f t="shared" si="43"/>
        <v/>
      </c>
      <c r="M699" s="7" t="str">
        <f>IF(TRIM($E699)&lt;&gt;"",TRIM(IF(TRIM(INDEX('Member Census'!$B$23:$BC$1401,MATCH($A699,'Member Census'!$A$23:$A$1401,FALSE),MATCH(M$1,'Member Census'!$B$22:$BC$22,FALSE)))="",IF(AND(TRIM($E699)&lt;&gt;"",$D699&gt;1),M698,"N"),INDEX('Member Census'!$B$23:$BC$1401,MATCH($A699,'Member Census'!$A$23:$A$1401,FALSE),MATCH(M$1,'Member Census'!$B$22:$BC$22,FALSE)))),"")</f>
        <v/>
      </c>
      <c r="N699" s="7"/>
      <c r="O699" s="7" t="str">
        <f>TRIM(IF(TRIM(INDEX('Member Census'!$B$23:$BC$1401,MATCH($A699,'Member Census'!$A$23:$A$1401,FALSE),MATCH(O$1,'Member Census'!$B$22:$BC$22,FALSE)))="",IF(AND(TRIM($E699)&lt;&gt;"",$D699&gt;1),O698,""),INDEX('Member Census'!$B$23:$BC$1401,MATCH($A699,'Member Census'!$A$23:$A$1401,FALSE),MATCH(O$1,'Member Census'!$B$22:$BC$22,FALSE))))</f>
        <v/>
      </c>
      <c r="P699" s="7" t="str">
        <f>TRIM(IF(TRIM(INDEX('Member Census'!$B$23:$BC$1401,MATCH($A699,'Member Census'!$A$23:$A$1401,FALSE),MATCH(P$1,'Member Census'!$B$22:$BC$22,FALSE)))="",IF(AND(TRIM($E699)&lt;&gt;"",$D699&gt;1),P698,""),INDEX('Member Census'!$B$23:$BC$1401,MATCH($A699,'Member Census'!$A$23:$A$1401,FALSE),MATCH(P$1,'Member Census'!$B$22:$BC$22,FALSE))))</f>
        <v/>
      </c>
      <c r="Q699" s="7"/>
    </row>
    <row r="700" spans="1:17" x14ac:dyDescent="0.3">
      <c r="A700" s="1">
        <f t="shared" si="41"/>
        <v>693</v>
      </c>
      <c r="B700" s="3"/>
      <c r="C700" s="7" t="str">
        <f t="shared" si="42"/>
        <v/>
      </c>
      <c r="D700" s="7" t="str">
        <f t="shared" si="40"/>
        <v/>
      </c>
      <c r="E700" s="9" t="str">
        <f>IF(TRIM(INDEX('Member Census'!$B$23:$BC$1401,MATCH($A700,'Member Census'!$A$23:$A$1401,FALSE),MATCH(E$1,'Member Census'!$B$22:$BC$22,FALSE)))="","",VLOOKUP(INDEX('Member Census'!$B$23:$BC$1401,MATCH($A700,'Member Census'!$A$23:$A$1401,FALSE),MATCH(E$1,'Member Census'!$B$22:$BC$22,FALSE)),Key!$A$2:$B$27,2,FALSE))</f>
        <v/>
      </c>
      <c r="F700" s="10" t="str">
        <f>IF(TRIM(INDEX('Member Census'!$B$23:$BC$1401,MATCH($A700,'Member Census'!$A$23:$A$1401,FALSE),MATCH(F$1,'Member Census'!$B$22:$BC$22,FALSE)))="","",TEXT(TRIM(INDEX('Member Census'!$B$23:$BC$1401,MATCH($A700,'Member Census'!$A$23:$A$1401,FALSE),MATCH(F$1,'Member Census'!$B$22:$BC$22,FALSE))),"mmddyyyy"))</f>
        <v/>
      </c>
      <c r="G700" s="7" t="str">
        <f>IF(TRIM($E700)&lt;&gt;"",IF($D700=1,IFERROR(VLOOKUP(INDEX('Member Census'!$B$23:$BC$1401,MATCH($A700,'Member Census'!$A$23:$A$1401,FALSE),MATCH(G$1,'Member Census'!$B$22:$BC$22,FALSE)),Key!$C$2:$F$29,4,FALSE),""),G699),"")</f>
        <v/>
      </c>
      <c r="H700" s="7" t="str">
        <f>IF(TRIM($E700)&lt;&gt;"",IF($D700=1,IF(TRIM(INDEX('Member Census'!$B$23:$BC$1401,MATCH($A700,'Member Census'!$A$23:$A$1401,FALSE),MATCH(H$1,'Member Census'!$B$22:$BC$22,FALSE)))="",$G700,IFERROR(VLOOKUP(INDEX('Member Census'!$B$23:$BC$1401,MATCH($A700,'Member Census'!$A$23:$A$1401,FALSE),MATCH(H$1,'Member Census'!$B$22:$BC$22,FALSE)),Key!$D$2:$F$29,3,FALSE),"")),H699),"")</f>
        <v/>
      </c>
      <c r="I700" s="7" t="str">
        <f>IF(TRIM(INDEX('Member Census'!$B$23:$BC$1401,MATCH($A700,'Member Census'!$A$23:$A$1401,FALSE),MATCH(I$1,'Member Census'!$B$22:$BC$22,FALSE)))="","",INDEX('Member Census'!$B$23:$BC$1401,MATCH($A700,'Member Census'!$A$23:$A$1401,FALSE),MATCH(I$1,'Member Census'!$B$22:$BC$22,FALSE)))</f>
        <v/>
      </c>
      <c r="J700" s="7"/>
      <c r="K700" s="7" t="str">
        <f>LEFT(TRIM(IF(TRIM(INDEX('Member Census'!$B$23:$BC$1401,MATCH($A700,'Member Census'!$A$23:$A$1401,FALSE),MATCH(K$1,'Member Census'!$B$22:$BC$22,FALSE)))="",IF(AND(TRIM($E700)&lt;&gt;"",$D700&gt;1),K699,""),INDEX('Member Census'!$B$23:$BC$1401,MATCH($A700,'Member Census'!$A$23:$A$1401,FALSE),MATCH(K$1,'Member Census'!$B$22:$BC$22,FALSE)))),5)</f>
        <v/>
      </c>
      <c r="L700" s="7" t="str">
        <f t="shared" si="43"/>
        <v/>
      </c>
      <c r="M700" s="7" t="str">
        <f>IF(TRIM($E700)&lt;&gt;"",TRIM(IF(TRIM(INDEX('Member Census'!$B$23:$BC$1401,MATCH($A700,'Member Census'!$A$23:$A$1401,FALSE),MATCH(M$1,'Member Census'!$B$22:$BC$22,FALSE)))="",IF(AND(TRIM($E700)&lt;&gt;"",$D700&gt;1),M699,"N"),INDEX('Member Census'!$B$23:$BC$1401,MATCH($A700,'Member Census'!$A$23:$A$1401,FALSE),MATCH(M$1,'Member Census'!$B$22:$BC$22,FALSE)))),"")</f>
        <v/>
      </c>
      <c r="N700" s="7"/>
      <c r="O700" s="7" t="str">
        <f>TRIM(IF(TRIM(INDEX('Member Census'!$B$23:$BC$1401,MATCH($A700,'Member Census'!$A$23:$A$1401,FALSE),MATCH(O$1,'Member Census'!$B$22:$BC$22,FALSE)))="",IF(AND(TRIM($E700)&lt;&gt;"",$D700&gt;1),O699,""),INDEX('Member Census'!$B$23:$BC$1401,MATCH($A700,'Member Census'!$A$23:$A$1401,FALSE),MATCH(O$1,'Member Census'!$B$22:$BC$22,FALSE))))</f>
        <v/>
      </c>
      <c r="P700" s="7" t="str">
        <f>TRIM(IF(TRIM(INDEX('Member Census'!$B$23:$BC$1401,MATCH($A700,'Member Census'!$A$23:$A$1401,FALSE),MATCH(P$1,'Member Census'!$B$22:$BC$22,FALSE)))="",IF(AND(TRIM($E700)&lt;&gt;"",$D700&gt;1),P699,""),INDEX('Member Census'!$B$23:$BC$1401,MATCH($A700,'Member Census'!$A$23:$A$1401,FALSE),MATCH(P$1,'Member Census'!$B$22:$BC$22,FALSE))))</f>
        <v/>
      </c>
      <c r="Q700" s="7"/>
    </row>
    <row r="701" spans="1:17" x14ac:dyDescent="0.3">
      <c r="A701" s="1">
        <f t="shared" si="41"/>
        <v>694</v>
      </c>
      <c r="B701" s="3"/>
      <c r="C701" s="7" t="str">
        <f t="shared" si="42"/>
        <v/>
      </c>
      <c r="D701" s="7" t="str">
        <f t="shared" si="40"/>
        <v/>
      </c>
      <c r="E701" s="9" t="str">
        <f>IF(TRIM(INDEX('Member Census'!$B$23:$BC$1401,MATCH($A701,'Member Census'!$A$23:$A$1401,FALSE),MATCH(E$1,'Member Census'!$B$22:$BC$22,FALSE)))="","",VLOOKUP(INDEX('Member Census'!$B$23:$BC$1401,MATCH($A701,'Member Census'!$A$23:$A$1401,FALSE),MATCH(E$1,'Member Census'!$B$22:$BC$22,FALSE)),Key!$A$2:$B$27,2,FALSE))</f>
        <v/>
      </c>
      <c r="F701" s="10" t="str">
        <f>IF(TRIM(INDEX('Member Census'!$B$23:$BC$1401,MATCH($A701,'Member Census'!$A$23:$A$1401,FALSE),MATCH(F$1,'Member Census'!$B$22:$BC$22,FALSE)))="","",TEXT(TRIM(INDEX('Member Census'!$B$23:$BC$1401,MATCH($A701,'Member Census'!$A$23:$A$1401,FALSE),MATCH(F$1,'Member Census'!$B$22:$BC$22,FALSE))),"mmddyyyy"))</f>
        <v/>
      </c>
      <c r="G701" s="7" t="str">
        <f>IF(TRIM($E701)&lt;&gt;"",IF($D701=1,IFERROR(VLOOKUP(INDEX('Member Census'!$B$23:$BC$1401,MATCH($A701,'Member Census'!$A$23:$A$1401,FALSE),MATCH(G$1,'Member Census'!$B$22:$BC$22,FALSE)),Key!$C$2:$F$29,4,FALSE),""),G700),"")</f>
        <v/>
      </c>
      <c r="H701" s="7" t="str">
        <f>IF(TRIM($E701)&lt;&gt;"",IF($D701=1,IF(TRIM(INDEX('Member Census'!$B$23:$BC$1401,MATCH($A701,'Member Census'!$A$23:$A$1401,FALSE),MATCH(H$1,'Member Census'!$B$22:$BC$22,FALSE)))="",$G701,IFERROR(VLOOKUP(INDEX('Member Census'!$B$23:$BC$1401,MATCH($A701,'Member Census'!$A$23:$A$1401,FALSE),MATCH(H$1,'Member Census'!$B$22:$BC$22,FALSE)),Key!$D$2:$F$29,3,FALSE),"")),H700),"")</f>
        <v/>
      </c>
      <c r="I701" s="7" t="str">
        <f>IF(TRIM(INDEX('Member Census'!$B$23:$BC$1401,MATCH($A701,'Member Census'!$A$23:$A$1401,FALSE),MATCH(I$1,'Member Census'!$B$22:$BC$22,FALSE)))="","",INDEX('Member Census'!$B$23:$BC$1401,MATCH($A701,'Member Census'!$A$23:$A$1401,FALSE),MATCH(I$1,'Member Census'!$B$22:$BC$22,FALSE)))</f>
        <v/>
      </c>
      <c r="J701" s="7"/>
      <c r="K701" s="7" t="str">
        <f>LEFT(TRIM(IF(TRIM(INDEX('Member Census'!$B$23:$BC$1401,MATCH($A701,'Member Census'!$A$23:$A$1401,FALSE),MATCH(K$1,'Member Census'!$B$22:$BC$22,FALSE)))="",IF(AND(TRIM($E701)&lt;&gt;"",$D701&gt;1),K700,""),INDEX('Member Census'!$B$23:$BC$1401,MATCH($A701,'Member Census'!$A$23:$A$1401,FALSE),MATCH(K$1,'Member Census'!$B$22:$BC$22,FALSE)))),5)</f>
        <v/>
      </c>
      <c r="L701" s="7" t="str">
        <f t="shared" si="43"/>
        <v/>
      </c>
      <c r="M701" s="7" t="str">
        <f>IF(TRIM($E701)&lt;&gt;"",TRIM(IF(TRIM(INDEX('Member Census'!$B$23:$BC$1401,MATCH($A701,'Member Census'!$A$23:$A$1401,FALSE),MATCH(M$1,'Member Census'!$B$22:$BC$22,FALSE)))="",IF(AND(TRIM($E701)&lt;&gt;"",$D701&gt;1),M700,"N"),INDEX('Member Census'!$B$23:$BC$1401,MATCH($A701,'Member Census'!$A$23:$A$1401,FALSE),MATCH(M$1,'Member Census'!$B$22:$BC$22,FALSE)))),"")</f>
        <v/>
      </c>
      <c r="N701" s="7"/>
      <c r="O701" s="7" t="str">
        <f>TRIM(IF(TRIM(INDEX('Member Census'!$B$23:$BC$1401,MATCH($A701,'Member Census'!$A$23:$A$1401,FALSE),MATCH(O$1,'Member Census'!$B$22:$BC$22,FALSE)))="",IF(AND(TRIM($E701)&lt;&gt;"",$D701&gt;1),O700,""),INDEX('Member Census'!$B$23:$BC$1401,MATCH($A701,'Member Census'!$A$23:$A$1401,FALSE),MATCH(O$1,'Member Census'!$B$22:$BC$22,FALSE))))</f>
        <v/>
      </c>
      <c r="P701" s="7" t="str">
        <f>TRIM(IF(TRIM(INDEX('Member Census'!$B$23:$BC$1401,MATCH($A701,'Member Census'!$A$23:$A$1401,FALSE),MATCH(P$1,'Member Census'!$B$22:$BC$22,FALSE)))="",IF(AND(TRIM($E701)&lt;&gt;"",$D701&gt;1),P700,""),INDEX('Member Census'!$B$23:$BC$1401,MATCH($A701,'Member Census'!$A$23:$A$1401,FALSE),MATCH(P$1,'Member Census'!$B$22:$BC$22,FALSE))))</f>
        <v/>
      </c>
      <c r="Q701" s="7"/>
    </row>
    <row r="702" spans="1:17" x14ac:dyDescent="0.3">
      <c r="A702" s="1">
        <f t="shared" si="41"/>
        <v>695</v>
      </c>
      <c r="B702" s="3"/>
      <c r="C702" s="7" t="str">
        <f t="shared" si="42"/>
        <v/>
      </c>
      <c r="D702" s="7" t="str">
        <f t="shared" si="40"/>
        <v/>
      </c>
      <c r="E702" s="9" t="str">
        <f>IF(TRIM(INDEX('Member Census'!$B$23:$BC$1401,MATCH($A702,'Member Census'!$A$23:$A$1401,FALSE),MATCH(E$1,'Member Census'!$B$22:$BC$22,FALSE)))="","",VLOOKUP(INDEX('Member Census'!$B$23:$BC$1401,MATCH($A702,'Member Census'!$A$23:$A$1401,FALSE),MATCH(E$1,'Member Census'!$B$22:$BC$22,FALSE)),Key!$A$2:$B$27,2,FALSE))</f>
        <v/>
      </c>
      <c r="F702" s="10" t="str">
        <f>IF(TRIM(INDEX('Member Census'!$B$23:$BC$1401,MATCH($A702,'Member Census'!$A$23:$A$1401,FALSE),MATCH(F$1,'Member Census'!$B$22:$BC$22,FALSE)))="","",TEXT(TRIM(INDEX('Member Census'!$B$23:$BC$1401,MATCH($A702,'Member Census'!$A$23:$A$1401,FALSE),MATCH(F$1,'Member Census'!$B$22:$BC$22,FALSE))),"mmddyyyy"))</f>
        <v/>
      </c>
      <c r="G702" s="7" t="str">
        <f>IF(TRIM($E702)&lt;&gt;"",IF($D702=1,IFERROR(VLOOKUP(INDEX('Member Census'!$B$23:$BC$1401,MATCH($A702,'Member Census'!$A$23:$A$1401,FALSE),MATCH(G$1,'Member Census'!$B$22:$BC$22,FALSE)),Key!$C$2:$F$29,4,FALSE),""),G701),"")</f>
        <v/>
      </c>
      <c r="H702" s="7" t="str">
        <f>IF(TRIM($E702)&lt;&gt;"",IF($D702=1,IF(TRIM(INDEX('Member Census'!$B$23:$BC$1401,MATCH($A702,'Member Census'!$A$23:$A$1401,FALSE),MATCH(H$1,'Member Census'!$B$22:$BC$22,FALSE)))="",$G702,IFERROR(VLOOKUP(INDEX('Member Census'!$B$23:$BC$1401,MATCH($A702,'Member Census'!$A$23:$A$1401,FALSE),MATCH(H$1,'Member Census'!$B$22:$BC$22,FALSE)),Key!$D$2:$F$29,3,FALSE),"")),H701),"")</f>
        <v/>
      </c>
      <c r="I702" s="7" t="str">
        <f>IF(TRIM(INDEX('Member Census'!$B$23:$BC$1401,MATCH($A702,'Member Census'!$A$23:$A$1401,FALSE),MATCH(I$1,'Member Census'!$B$22:$BC$22,FALSE)))="","",INDEX('Member Census'!$B$23:$BC$1401,MATCH($A702,'Member Census'!$A$23:$A$1401,FALSE),MATCH(I$1,'Member Census'!$B$22:$BC$22,FALSE)))</f>
        <v/>
      </c>
      <c r="J702" s="7"/>
      <c r="K702" s="7" t="str">
        <f>LEFT(TRIM(IF(TRIM(INDEX('Member Census'!$B$23:$BC$1401,MATCH($A702,'Member Census'!$A$23:$A$1401,FALSE),MATCH(K$1,'Member Census'!$B$22:$BC$22,FALSE)))="",IF(AND(TRIM($E702)&lt;&gt;"",$D702&gt;1),K701,""),INDEX('Member Census'!$B$23:$BC$1401,MATCH($A702,'Member Census'!$A$23:$A$1401,FALSE),MATCH(K$1,'Member Census'!$B$22:$BC$22,FALSE)))),5)</f>
        <v/>
      </c>
      <c r="L702" s="7" t="str">
        <f t="shared" si="43"/>
        <v/>
      </c>
      <c r="M702" s="7" t="str">
        <f>IF(TRIM($E702)&lt;&gt;"",TRIM(IF(TRIM(INDEX('Member Census'!$B$23:$BC$1401,MATCH($A702,'Member Census'!$A$23:$A$1401,FALSE),MATCH(M$1,'Member Census'!$B$22:$BC$22,FALSE)))="",IF(AND(TRIM($E702)&lt;&gt;"",$D702&gt;1),M701,"N"),INDEX('Member Census'!$B$23:$BC$1401,MATCH($A702,'Member Census'!$A$23:$A$1401,FALSE),MATCH(M$1,'Member Census'!$B$22:$BC$22,FALSE)))),"")</f>
        <v/>
      </c>
      <c r="N702" s="7"/>
      <c r="O702" s="7" t="str">
        <f>TRIM(IF(TRIM(INDEX('Member Census'!$B$23:$BC$1401,MATCH($A702,'Member Census'!$A$23:$A$1401,FALSE),MATCH(O$1,'Member Census'!$B$22:$BC$22,FALSE)))="",IF(AND(TRIM($E702)&lt;&gt;"",$D702&gt;1),O701,""),INDEX('Member Census'!$B$23:$BC$1401,MATCH($A702,'Member Census'!$A$23:$A$1401,FALSE),MATCH(O$1,'Member Census'!$B$22:$BC$22,FALSE))))</f>
        <v/>
      </c>
      <c r="P702" s="7" t="str">
        <f>TRIM(IF(TRIM(INDEX('Member Census'!$B$23:$BC$1401,MATCH($A702,'Member Census'!$A$23:$A$1401,FALSE),MATCH(P$1,'Member Census'!$B$22:$BC$22,FALSE)))="",IF(AND(TRIM($E702)&lt;&gt;"",$D702&gt;1),P701,""),INDEX('Member Census'!$B$23:$BC$1401,MATCH($A702,'Member Census'!$A$23:$A$1401,FALSE),MATCH(P$1,'Member Census'!$B$22:$BC$22,FALSE))))</f>
        <v/>
      </c>
      <c r="Q702" s="7"/>
    </row>
    <row r="703" spans="1:17" x14ac:dyDescent="0.3">
      <c r="A703" s="1">
        <f t="shared" si="41"/>
        <v>696</v>
      </c>
      <c r="B703" s="3"/>
      <c r="C703" s="7" t="str">
        <f t="shared" si="42"/>
        <v/>
      </c>
      <c r="D703" s="7" t="str">
        <f t="shared" si="40"/>
        <v/>
      </c>
      <c r="E703" s="9" t="str">
        <f>IF(TRIM(INDEX('Member Census'!$B$23:$BC$1401,MATCH($A703,'Member Census'!$A$23:$A$1401,FALSE),MATCH(E$1,'Member Census'!$B$22:$BC$22,FALSE)))="","",VLOOKUP(INDEX('Member Census'!$B$23:$BC$1401,MATCH($A703,'Member Census'!$A$23:$A$1401,FALSE),MATCH(E$1,'Member Census'!$B$22:$BC$22,FALSE)),Key!$A$2:$B$27,2,FALSE))</f>
        <v/>
      </c>
      <c r="F703" s="10" t="str">
        <f>IF(TRIM(INDEX('Member Census'!$B$23:$BC$1401,MATCH($A703,'Member Census'!$A$23:$A$1401,FALSE),MATCH(F$1,'Member Census'!$B$22:$BC$22,FALSE)))="","",TEXT(TRIM(INDEX('Member Census'!$B$23:$BC$1401,MATCH($A703,'Member Census'!$A$23:$A$1401,FALSE),MATCH(F$1,'Member Census'!$B$22:$BC$22,FALSE))),"mmddyyyy"))</f>
        <v/>
      </c>
      <c r="G703" s="7" t="str">
        <f>IF(TRIM($E703)&lt;&gt;"",IF($D703=1,IFERROR(VLOOKUP(INDEX('Member Census'!$B$23:$BC$1401,MATCH($A703,'Member Census'!$A$23:$A$1401,FALSE),MATCH(G$1,'Member Census'!$B$22:$BC$22,FALSE)),Key!$C$2:$F$29,4,FALSE),""),G702),"")</f>
        <v/>
      </c>
      <c r="H703" s="7" t="str">
        <f>IF(TRIM($E703)&lt;&gt;"",IF($D703=1,IF(TRIM(INDEX('Member Census'!$B$23:$BC$1401,MATCH($A703,'Member Census'!$A$23:$A$1401,FALSE),MATCH(H$1,'Member Census'!$B$22:$BC$22,FALSE)))="",$G703,IFERROR(VLOOKUP(INDEX('Member Census'!$B$23:$BC$1401,MATCH($A703,'Member Census'!$A$23:$A$1401,FALSE),MATCH(H$1,'Member Census'!$B$22:$BC$22,FALSE)),Key!$D$2:$F$29,3,FALSE),"")),H702),"")</f>
        <v/>
      </c>
      <c r="I703" s="7" t="str">
        <f>IF(TRIM(INDEX('Member Census'!$B$23:$BC$1401,MATCH($A703,'Member Census'!$A$23:$A$1401,FALSE),MATCH(I$1,'Member Census'!$B$22:$BC$22,FALSE)))="","",INDEX('Member Census'!$B$23:$BC$1401,MATCH($A703,'Member Census'!$A$23:$A$1401,FALSE),MATCH(I$1,'Member Census'!$B$22:$BC$22,FALSE)))</f>
        <v/>
      </c>
      <c r="J703" s="7"/>
      <c r="K703" s="7" t="str">
        <f>LEFT(TRIM(IF(TRIM(INDEX('Member Census'!$B$23:$BC$1401,MATCH($A703,'Member Census'!$A$23:$A$1401,FALSE),MATCH(K$1,'Member Census'!$B$22:$BC$22,FALSE)))="",IF(AND(TRIM($E703)&lt;&gt;"",$D703&gt;1),K702,""),INDEX('Member Census'!$B$23:$BC$1401,MATCH($A703,'Member Census'!$A$23:$A$1401,FALSE),MATCH(K$1,'Member Census'!$B$22:$BC$22,FALSE)))),5)</f>
        <v/>
      </c>
      <c r="L703" s="7" t="str">
        <f t="shared" si="43"/>
        <v/>
      </c>
      <c r="M703" s="7" t="str">
        <f>IF(TRIM($E703)&lt;&gt;"",TRIM(IF(TRIM(INDEX('Member Census'!$B$23:$BC$1401,MATCH($A703,'Member Census'!$A$23:$A$1401,FALSE),MATCH(M$1,'Member Census'!$B$22:$BC$22,FALSE)))="",IF(AND(TRIM($E703)&lt;&gt;"",$D703&gt;1),M702,"N"),INDEX('Member Census'!$B$23:$BC$1401,MATCH($A703,'Member Census'!$A$23:$A$1401,FALSE),MATCH(M$1,'Member Census'!$B$22:$BC$22,FALSE)))),"")</f>
        <v/>
      </c>
      <c r="N703" s="7"/>
      <c r="O703" s="7" t="str">
        <f>TRIM(IF(TRIM(INDEX('Member Census'!$B$23:$BC$1401,MATCH($A703,'Member Census'!$A$23:$A$1401,FALSE),MATCH(O$1,'Member Census'!$B$22:$BC$22,FALSE)))="",IF(AND(TRIM($E703)&lt;&gt;"",$D703&gt;1),O702,""),INDEX('Member Census'!$B$23:$BC$1401,MATCH($A703,'Member Census'!$A$23:$A$1401,FALSE),MATCH(O$1,'Member Census'!$B$22:$BC$22,FALSE))))</f>
        <v/>
      </c>
      <c r="P703" s="7" t="str">
        <f>TRIM(IF(TRIM(INDEX('Member Census'!$B$23:$BC$1401,MATCH($A703,'Member Census'!$A$23:$A$1401,FALSE),MATCH(P$1,'Member Census'!$B$22:$BC$22,FALSE)))="",IF(AND(TRIM($E703)&lt;&gt;"",$D703&gt;1),P702,""),INDEX('Member Census'!$B$23:$BC$1401,MATCH($A703,'Member Census'!$A$23:$A$1401,FALSE),MATCH(P$1,'Member Census'!$B$22:$BC$22,FALSE))))</f>
        <v/>
      </c>
      <c r="Q703" s="7"/>
    </row>
    <row r="704" spans="1:17" x14ac:dyDescent="0.3">
      <c r="A704" s="1">
        <f t="shared" si="41"/>
        <v>697</v>
      </c>
      <c r="B704" s="3"/>
      <c r="C704" s="7" t="str">
        <f t="shared" si="42"/>
        <v/>
      </c>
      <c r="D704" s="7" t="str">
        <f t="shared" si="40"/>
        <v/>
      </c>
      <c r="E704" s="9" t="str">
        <f>IF(TRIM(INDEX('Member Census'!$B$23:$BC$1401,MATCH($A704,'Member Census'!$A$23:$A$1401,FALSE),MATCH(E$1,'Member Census'!$B$22:$BC$22,FALSE)))="","",VLOOKUP(INDEX('Member Census'!$B$23:$BC$1401,MATCH($A704,'Member Census'!$A$23:$A$1401,FALSE),MATCH(E$1,'Member Census'!$B$22:$BC$22,FALSE)),Key!$A$2:$B$27,2,FALSE))</f>
        <v/>
      </c>
      <c r="F704" s="10" t="str">
        <f>IF(TRIM(INDEX('Member Census'!$B$23:$BC$1401,MATCH($A704,'Member Census'!$A$23:$A$1401,FALSE),MATCH(F$1,'Member Census'!$B$22:$BC$22,FALSE)))="","",TEXT(TRIM(INDEX('Member Census'!$B$23:$BC$1401,MATCH($A704,'Member Census'!$A$23:$A$1401,FALSE),MATCH(F$1,'Member Census'!$B$22:$BC$22,FALSE))),"mmddyyyy"))</f>
        <v/>
      </c>
      <c r="G704" s="7" t="str">
        <f>IF(TRIM($E704)&lt;&gt;"",IF($D704=1,IFERROR(VLOOKUP(INDEX('Member Census'!$B$23:$BC$1401,MATCH($A704,'Member Census'!$A$23:$A$1401,FALSE),MATCH(G$1,'Member Census'!$B$22:$BC$22,FALSE)),Key!$C$2:$F$29,4,FALSE),""),G703),"")</f>
        <v/>
      </c>
      <c r="H704" s="7" t="str">
        <f>IF(TRIM($E704)&lt;&gt;"",IF($D704=1,IF(TRIM(INDEX('Member Census'!$B$23:$BC$1401,MATCH($A704,'Member Census'!$A$23:$A$1401,FALSE),MATCH(H$1,'Member Census'!$B$22:$BC$22,FALSE)))="",$G704,IFERROR(VLOOKUP(INDEX('Member Census'!$B$23:$BC$1401,MATCH($A704,'Member Census'!$A$23:$A$1401,FALSE),MATCH(H$1,'Member Census'!$B$22:$BC$22,FALSE)),Key!$D$2:$F$29,3,FALSE),"")),H703),"")</f>
        <v/>
      </c>
      <c r="I704" s="7" t="str">
        <f>IF(TRIM(INDEX('Member Census'!$B$23:$BC$1401,MATCH($A704,'Member Census'!$A$23:$A$1401,FALSE),MATCH(I$1,'Member Census'!$B$22:$BC$22,FALSE)))="","",INDEX('Member Census'!$B$23:$BC$1401,MATCH($A704,'Member Census'!$A$23:$A$1401,FALSE),MATCH(I$1,'Member Census'!$B$22:$BC$22,FALSE)))</f>
        <v/>
      </c>
      <c r="J704" s="7"/>
      <c r="K704" s="7" t="str">
        <f>LEFT(TRIM(IF(TRIM(INDEX('Member Census'!$B$23:$BC$1401,MATCH($A704,'Member Census'!$A$23:$A$1401,FALSE),MATCH(K$1,'Member Census'!$B$22:$BC$22,FALSE)))="",IF(AND(TRIM($E704)&lt;&gt;"",$D704&gt;1),K703,""),INDEX('Member Census'!$B$23:$BC$1401,MATCH($A704,'Member Census'!$A$23:$A$1401,FALSE),MATCH(K$1,'Member Census'!$B$22:$BC$22,FALSE)))),5)</f>
        <v/>
      </c>
      <c r="L704" s="7" t="str">
        <f t="shared" si="43"/>
        <v/>
      </c>
      <c r="M704" s="7" t="str">
        <f>IF(TRIM($E704)&lt;&gt;"",TRIM(IF(TRIM(INDEX('Member Census'!$B$23:$BC$1401,MATCH($A704,'Member Census'!$A$23:$A$1401,FALSE),MATCH(M$1,'Member Census'!$B$22:$BC$22,FALSE)))="",IF(AND(TRIM($E704)&lt;&gt;"",$D704&gt;1),M703,"N"),INDEX('Member Census'!$B$23:$BC$1401,MATCH($A704,'Member Census'!$A$23:$A$1401,FALSE),MATCH(M$1,'Member Census'!$B$22:$BC$22,FALSE)))),"")</f>
        <v/>
      </c>
      <c r="N704" s="7"/>
      <c r="O704" s="7" t="str">
        <f>TRIM(IF(TRIM(INDEX('Member Census'!$B$23:$BC$1401,MATCH($A704,'Member Census'!$A$23:$A$1401,FALSE),MATCH(O$1,'Member Census'!$B$22:$BC$22,FALSE)))="",IF(AND(TRIM($E704)&lt;&gt;"",$D704&gt;1),O703,""),INDEX('Member Census'!$B$23:$BC$1401,MATCH($A704,'Member Census'!$A$23:$A$1401,FALSE),MATCH(O$1,'Member Census'!$B$22:$BC$22,FALSE))))</f>
        <v/>
      </c>
      <c r="P704" s="7" t="str">
        <f>TRIM(IF(TRIM(INDEX('Member Census'!$B$23:$BC$1401,MATCH($A704,'Member Census'!$A$23:$A$1401,FALSE),MATCH(P$1,'Member Census'!$B$22:$BC$22,FALSE)))="",IF(AND(TRIM($E704)&lt;&gt;"",$D704&gt;1),P703,""),INDEX('Member Census'!$B$23:$BC$1401,MATCH($A704,'Member Census'!$A$23:$A$1401,FALSE),MATCH(P$1,'Member Census'!$B$22:$BC$22,FALSE))))</f>
        <v/>
      </c>
      <c r="Q704" s="7"/>
    </row>
    <row r="705" spans="1:17" x14ac:dyDescent="0.3">
      <c r="A705" s="1">
        <f t="shared" si="41"/>
        <v>698</v>
      </c>
      <c r="B705" s="3"/>
      <c r="C705" s="7" t="str">
        <f t="shared" si="42"/>
        <v/>
      </c>
      <c r="D705" s="7" t="str">
        <f t="shared" si="40"/>
        <v/>
      </c>
      <c r="E705" s="9" t="str">
        <f>IF(TRIM(INDEX('Member Census'!$B$23:$BC$1401,MATCH($A705,'Member Census'!$A$23:$A$1401,FALSE),MATCH(E$1,'Member Census'!$B$22:$BC$22,FALSE)))="","",VLOOKUP(INDEX('Member Census'!$B$23:$BC$1401,MATCH($A705,'Member Census'!$A$23:$A$1401,FALSE),MATCH(E$1,'Member Census'!$B$22:$BC$22,FALSE)),Key!$A$2:$B$27,2,FALSE))</f>
        <v/>
      </c>
      <c r="F705" s="10" t="str">
        <f>IF(TRIM(INDEX('Member Census'!$B$23:$BC$1401,MATCH($A705,'Member Census'!$A$23:$A$1401,FALSE),MATCH(F$1,'Member Census'!$B$22:$BC$22,FALSE)))="","",TEXT(TRIM(INDEX('Member Census'!$B$23:$BC$1401,MATCH($A705,'Member Census'!$A$23:$A$1401,FALSE),MATCH(F$1,'Member Census'!$B$22:$BC$22,FALSE))),"mmddyyyy"))</f>
        <v/>
      </c>
      <c r="G705" s="7" t="str">
        <f>IF(TRIM($E705)&lt;&gt;"",IF($D705=1,IFERROR(VLOOKUP(INDEX('Member Census'!$B$23:$BC$1401,MATCH($A705,'Member Census'!$A$23:$A$1401,FALSE),MATCH(G$1,'Member Census'!$B$22:$BC$22,FALSE)),Key!$C$2:$F$29,4,FALSE),""),G704),"")</f>
        <v/>
      </c>
      <c r="H705" s="7" t="str">
        <f>IF(TRIM($E705)&lt;&gt;"",IF($D705=1,IF(TRIM(INDEX('Member Census'!$B$23:$BC$1401,MATCH($A705,'Member Census'!$A$23:$A$1401,FALSE),MATCH(H$1,'Member Census'!$B$22:$BC$22,FALSE)))="",$G705,IFERROR(VLOOKUP(INDEX('Member Census'!$B$23:$BC$1401,MATCH($A705,'Member Census'!$A$23:$A$1401,FALSE),MATCH(H$1,'Member Census'!$B$22:$BC$22,FALSE)),Key!$D$2:$F$29,3,FALSE),"")),H704),"")</f>
        <v/>
      </c>
      <c r="I705" s="7" t="str">
        <f>IF(TRIM(INDEX('Member Census'!$B$23:$BC$1401,MATCH($A705,'Member Census'!$A$23:$A$1401,FALSE),MATCH(I$1,'Member Census'!$B$22:$BC$22,FALSE)))="","",INDEX('Member Census'!$B$23:$BC$1401,MATCH($A705,'Member Census'!$A$23:$A$1401,FALSE),MATCH(I$1,'Member Census'!$B$22:$BC$22,FALSE)))</f>
        <v/>
      </c>
      <c r="J705" s="7"/>
      <c r="K705" s="7" t="str">
        <f>LEFT(TRIM(IF(TRIM(INDEX('Member Census'!$B$23:$BC$1401,MATCH($A705,'Member Census'!$A$23:$A$1401,FALSE),MATCH(K$1,'Member Census'!$B$22:$BC$22,FALSE)))="",IF(AND(TRIM($E705)&lt;&gt;"",$D705&gt;1),K704,""),INDEX('Member Census'!$B$23:$BC$1401,MATCH($A705,'Member Census'!$A$23:$A$1401,FALSE),MATCH(K$1,'Member Census'!$B$22:$BC$22,FALSE)))),5)</f>
        <v/>
      </c>
      <c r="L705" s="7" t="str">
        <f t="shared" si="43"/>
        <v/>
      </c>
      <c r="M705" s="7" t="str">
        <f>IF(TRIM($E705)&lt;&gt;"",TRIM(IF(TRIM(INDEX('Member Census'!$B$23:$BC$1401,MATCH($A705,'Member Census'!$A$23:$A$1401,FALSE),MATCH(M$1,'Member Census'!$B$22:$BC$22,FALSE)))="",IF(AND(TRIM($E705)&lt;&gt;"",$D705&gt;1),M704,"N"),INDEX('Member Census'!$B$23:$BC$1401,MATCH($A705,'Member Census'!$A$23:$A$1401,FALSE),MATCH(M$1,'Member Census'!$B$22:$BC$22,FALSE)))),"")</f>
        <v/>
      </c>
      <c r="N705" s="7"/>
      <c r="O705" s="7" t="str">
        <f>TRIM(IF(TRIM(INDEX('Member Census'!$B$23:$BC$1401,MATCH($A705,'Member Census'!$A$23:$A$1401,FALSE),MATCH(O$1,'Member Census'!$B$22:$BC$22,FALSE)))="",IF(AND(TRIM($E705)&lt;&gt;"",$D705&gt;1),O704,""),INDEX('Member Census'!$B$23:$BC$1401,MATCH($A705,'Member Census'!$A$23:$A$1401,FALSE),MATCH(O$1,'Member Census'!$B$22:$BC$22,FALSE))))</f>
        <v/>
      </c>
      <c r="P705" s="7" t="str">
        <f>TRIM(IF(TRIM(INDEX('Member Census'!$B$23:$BC$1401,MATCH($A705,'Member Census'!$A$23:$A$1401,FALSE),MATCH(P$1,'Member Census'!$B$22:$BC$22,FALSE)))="",IF(AND(TRIM($E705)&lt;&gt;"",$D705&gt;1),P704,""),INDEX('Member Census'!$B$23:$BC$1401,MATCH($A705,'Member Census'!$A$23:$A$1401,FALSE),MATCH(P$1,'Member Census'!$B$22:$BC$22,FALSE))))</f>
        <v/>
      </c>
      <c r="Q705" s="7"/>
    </row>
    <row r="706" spans="1:17" x14ac:dyDescent="0.3">
      <c r="A706" s="1">
        <f t="shared" si="41"/>
        <v>699</v>
      </c>
      <c r="B706" s="3"/>
      <c r="C706" s="7" t="str">
        <f t="shared" si="42"/>
        <v/>
      </c>
      <c r="D706" s="7" t="str">
        <f t="shared" si="40"/>
        <v/>
      </c>
      <c r="E706" s="9" t="str">
        <f>IF(TRIM(INDEX('Member Census'!$B$23:$BC$1401,MATCH($A706,'Member Census'!$A$23:$A$1401,FALSE),MATCH(E$1,'Member Census'!$B$22:$BC$22,FALSE)))="","",VLOOKUP(INDEX('Member Census'!$B$23:$BC$1401,MATCH($A706,'Member Census'!$A$23:$A$1401,FALSE),MATCH(E$1,'Member Census'!$B$22:$BC$22,FALSE)),Key!$A$2:$B$27,2,FALSE))</f>
        <v/>
      </c>
      <c r="F706" s="10" t="str">
        <f>IF(TRIM(INDEX('Member Census'!$B$23:$BC$1401,MATCH($A706,'Member Census'!$A$23:$A$1401,FALSE),MATCH(F$1,'Member Census'!$B$22:$BC$22,FALSE)))="","",TEXT(TRIM(INDEX('Member Census'!$B$23:$BC$1401,MATCH($A706,'Member Census'!$A$23:$A$1401,FALSE),MATCH(F$1,'Member Census'!$B$22:$BC$22,FALSE))),"mmddyyyy"))</f>
        <v/>
      </c>
      <c r="G706" s="7" t="str">
        <f>IF(TRIM($E706)&lt;&gt;"",IF($D706=1,IFERROR(VLOOKUP(INDEX('Member Census'!$B$23:$BC$1401,MATCH($A706,'Member Census'!$A$23:$A$1401,FALSE),MATCH(G$1,'Member Census'!$B$22:$BC$22,FALSE)),Key!$C$2:$F$29,4,FALSE),""),G705),"")</f>
        <v/>
      </c>
      <c r="H706" s="7" t="str">
        <f>IF(TRIM($E706)&lt;&gt;"",IF($D706=1,IF(TRIM(INDEX('Member Census'!$B$23:$BC$1401,MATCH($A706,'Member Census'!$A$23:$A$1401,FALSE),MATCH(H$1,'Member Census'!$B$22:$BC$22,FALSE)))="",$G706,IFERROR(VLOOKUP(INDEX('Member Census'!$B$23:$BC$1401,MATCH($A706,'Member Census'!$A$23:$A$1401,FALSE),MATCH(H$1,'Member Census'!$B$22:$BC$22,FALSE)),Key!$D$2:$F$29,3,FALSE),"")),H705),"")</f>
        <v/>
      </c>
      <c r="I706" s="7" t="str">
        <f>IF(TRIM(INDEX('Member Census'!$B$23:$BC$1401,MATCH($A706,'Member Census'!$A$23:$A$1401,FALSE),MATCH(I$1,'Member Census'!$B$22:$BC$22,FALSE)))="","",INDEX('Member Census'!$B$23:$BC$1401,MATCH($A706,'Member Census'!$A$23:$A$1401,FALSE),MATCH(I$1,'Member Census'!$B$22:$BC$22,FALSE)))</f>
        <v/>
      </c>
      <c r="J706" s="7"/>
      <c r="K706" s="7" t="str">
        <f>LEFT(TRIM(IF(TRIM(INDEX('Member Census'!$B$23:$BC$1401,MATCH($A706,'Member Census'!$A$23:$A$1401,FALSE),MATCH(K$1,'Member Census'!$B$22:$BC$22,FALSE)))="",IF(AND(TRIM($E706)&lt;&gt;"",$D706&gt;1),K705,""),INDEX('Member Census'!$B$23:$BC$1401,MATCH($A706,'Member Census'!$A$23:$A$1401,FALSE),MATCH(K$1,'Member Census'!$B$22:$BC$22,FALSE)))),5)</f>
        <v/>
      </c>
      <c r="L706" s="7" t="str">
        <f t="shared" si="43"/>
        <v/>
      </c>
      <c r="M706" s="7" t="str">
        <f>IF(TRIM($E706)&lt;&gt;"",TRIM(IF(TRIM(INDEX('Member Census'!$B$23:$BC$1401,MATCH($A706,'Member Census'!$A$23:$A$1401,FALSE),MATCH(M$1,'Member Census'!$B$22:$BC$22,FALSE)))="",IF(AND(TRIM($E706)&lt;&gt;"",$D706&gt;1),M705,"N"),INDEX('Member Census'!$B$23:$BC$1401,MATCH($A706,'Member Census'!$A$23:$A$1401,FALSE),MATCH(M$1,'Member Census'!$B$22:$BC$22,FALSE)))),"")</f>
        <v/>
      </c>
      <c r="N706" s="7"/>
      <c r="O706" s="7" t="str">
        <f>TRIM(IF(TRIM(INDEX('Member Census'!$B$23:$BC$1401,MATCH($A706,'Member Census'!$A$23:$A$1401,FALSE),MATCH(O$1,'Member Census'!$B$22:$BC$22,FALSE)))="",IF(AND(TRIM($E706)&lt;&gt;"",$D706&gt;1),O705,""),INDEX('Member Census'!$B$23:$BC$1401,MATCH($A706,'Member Census'!$A$23:$A$1401,FALSE),MATCH(O$1,'Member Census'!$B$22:$BC$22,FALSE))))</f>
        <v/>
      </c>
      <c r="P706" s="7" t="str">
        <f>TRIM(IF(TRIM(INDEX('Member Census'!$B$23:$BC$1401,MATCH($A706,'Member Census'!$A$23:$A$1401,FALSE),MATCH(P$1,'Member Census'!$B$22:$BC$22,FALSE)))="",IF(AND(TRIM($E706)&lt;&gt;"",$D706&gt;1),P705,""),INDEX('Member Census'!$B$23:$BC$1401,MATCH($A706,'Member Census'!$A$23:$A$1401,FALSE),MATCH(P$1,'Member Census'!$B$22:$BC$22,FALSE))))</f>
        <v/>
      </c>
      <c r="Q706" s="7"/>
    </row>
    <row r="707" spans="1:17" x14ac:dyDescent="0.3">
      <c r="A707" s="1">
        <f t="shared" si="41"/>
        <v>700</v>
      </c>
      <c r="B707" s="3"/>
      <c r="C707" s="7" t="str">
        <f t="shared" si="42"/>
        <v/>
      </c>
      <c r="D707" s="7" t="str">
        <f t="shared" si="40"/>
        <v/>
      </c>
      <c r="E707" s="9" t="str">
        <f>IF(TRIM(INDEX('Member Census'!$B$23:$BC$1401,MATCH($A707,'Member Census'!$A$23:$A$1401,FALSE),MATCH(E$1,'Member Census'!$B$22:$BC$22,FALSE)))="","",VLOOKUP(INDEX('Member Census'!$B$23:$BC$1401,MATCH($A707,'Member Census'!$A$23:$A$1401,FALSE),MATCH(E$1,'Member Census'!$B$22:$BC$22,FALSE)),Key!$A$2:$B$27,2,FALSE))</f>
        <v/>
      </c>
      <c r="F707" s="10" t="str">
        <f>IF(TRIM(INDEX('Member Census'!$B$23:$BC$1401,MATCH($A707,'Member Census'!$A$23:$A$1401,FALSE),MATCH(F$1,'Member Census'!$B$22:$BC$22,FALSE)))="","",TEXT(TRIM(INDEX('Member Census'!$B$23:$BC$1401,MATCH($A707,'Member Census'!$A$23:$A$1401,FALSE),MATCH(F$1,'Member Census'!$B$22:$BC$22,FALSE))),"mmddyyyy"))</f>
        <v/>
      </c>
      <c r="G707" s="7" t="str">
        <f>IF(TRIM($E707)&lt;&gt;"",IF($D707=1,IFERROR(VLOOKUP(INDEX('Member Census'!$B$23:$BC$1401,MATCH($A707,'Member Census'!$A$23:$A$1401,FALSE),MATCH(G$1,'Member Census'!$B$22:$BC$22,FALSE)),Key!$C$2:$F$29,4,FALSE),""),G706),"")</f>
        <v/>
      </c>
      <c r="H707" s="7" t="str">
        <f>IF(TRIM($E707)&lt;&gt;"",IF($D707=1,IF(TRIM(INDEX('Member Census'!$B$23:$BC$1401,MATCH($A707,'Member Census'!$A$23:$A$1401,FALSE),MATCH(H$1,'Member Census'!$B$22:$BC$22,FALSE)))="",$G707,IFERROR(VLOOKUP(INDEX('Member Census'!$B$23:$BC$1401,MATCH($A707,'Member Census'!$A$23:$A$1401,FALSE),MATCH(H$1,'Member Census'!$B$22:$BC$22,FALSE)),Key!$D$2:$F$29,3,FALSE),"")),H706),"")</f>
        <v/>
      </c>
      <c r="I707" s="7" t="str">
        <f>IF(TRIM(INDEX('Member Census'!$B$23:$BC$1401,MATCH($A707,'Member Census'!$A$23:$A$1401,FALSE),MATCH(I$1,'Member Census'!$B$22:$BC$22,FALSE)))="","",INDEX('Member Census'!$B$23:$BC$1401,MATCH($A707,'Member Census'!$A$23:$A$1401,FALSE),MATCH(I$1,'Member Census'!$B$22:$BC$22,FALSE)))</f>
        <v/>
      </c>
      <c r="J707" s="7"/>
      <c r="K707" s="7" t="str">
        <f>LEFT(TRIM(IF(TRIM(INDEX('Member Census'!$B$23:$BC$1401,MATCH($A707,'Member Census'!$A$23:$A$1401,FALSE),MATCH(K$1,'Member Census'!$B$22:$BC$22,FALSE)))="",IF(AND(TRIM($E707)&lt;&gt;"",$D707&gt;1),K706,""),INDEX('Member Census'!$B$23:$BC$1401,MATCH($A707,'Member Census'!$A$23:$A$1401,FALSE),MATCH(K$1,'Member Census'!$B$22:$BC$22,FALSE)))),5)</f>
        <v/>
      </c>
      <c r="L707" s="7" t="str">
        <f t="shared" si="43"/>
        <v/>
      </c>
      <c r="M707" s="7" t="str">
        <f>IF(TRIM($E707)&lt;&gt;"",TRIM(IF(TRIM(INDEX('Member Census'!$B$23:$BC$1401,MATCH($A707,'Member Census'!$A$23:$A$1401,FALSE),MATCH(M$1,'Member Census'!$B$22:$BC$22,FALSE)))="",IF(AND(TRIM($E707)&lt;&gt;"",$D707&gt;1),M706,"N"),INDEX('Member Census'!$B$23:$BC$1401,MATCH($A707,'Member Census'!$A$23:$A$1401,FALSE),MATCH(M$1,'Member Census'!$B$22:$BC$22,FALSE)))),"")</f>
        <v/>
      </c>
      <c r="N707" s="7"/>
      <c r="O707" s="7" t="str">
        <f>TRIM(IF(TRIM(INDEX('Member Census'!$B$23:$BC$1401,MATCH($A707,'Member Census'!$A$23:$A$1401,FALSE),MATCH(O$1,'Member Census'!$B$22:$BC$22,FALSE)))="",IF(AND(TRIM($E707)&lt;&gt;"",$D707&gt;1),O706,""),INDEX('Member Census'!$B$23:$BC$1401,MATCH($A707,'Member Census'!$A$23:$A$1401,FALSE),MATCH(O$1,'Member Census'!$B$22:$BC$22,FALSE))))</f>
        <v/>
      </c>
      <c r="P707" s="7" t="str">
        <f>TRIM(IF(TRIM(INDEX('Member Census'!$B$23:$BC$1401,MATCH($A707,'Member Census'!$A$23:$A$1401,FALSE),MATCH(P$1,'Member Census'!$B$22:$BC$22,FALSE)))="",IF(AND(TRIM($E707)&lt;&gt;"",$D707&gt;1),P706,""),INDEX('Member Census'!$B$23:$BC$1401,MATCH($A707,'Member Census'!$A$23:$A$1401,FALSE),MATCH(P$1,'Member Census'!$B$22:$BC$22,FALSE))))</f>
        <v/>
      </c>
      <c r="Q707" s="7"/>
    </row>
    <row r="708" spans="1:17" x14ac:dyDescent="0.3">
      <c r="A708" s="1">
        <f t="shared" si="41"/>
        <v>701</v>
      </c>
      <c r="B708" s="3"/>
      <c r="C708" s="7" t="str">
        <f t="shared" si="42"/>
        <v/>
      </c>
      <c r="D708" s="7" t="str">
        <f t="shared" si="40"/>
        <v/>
      </c>
      <c r="E708" s="9" t="str">
        <f>IF(TRIM(INDEX('Member Census'!$B$23:$BC$1401,MATCH($A708,'Member Census'!$A$23:$A$1401,FALSE),MATCH(E$1,'Member Census'!$B$22:$BC$22,FALSE)))="","",VLOOKUP(INDEX('Member Census'!$B$23:$BC$1401,MATCH($A708,'Member Census'!$A$23:$A$1401,FALSE),MATCH(E$1,'Member Census'!$B$22:$BC$22,FALSE)),Key!$A$2:$B$27,2,FALSE))</f>
        <v/>
      </c>
      <c r="F708" s="10" t="str">
        <f>IF(TRIM(INDEX('Member Census'!$B$23:$BC$1401,MATCH($A708,'Member Census'!$A$23:$A$1401,FALSE),MATCH(F$1,'Member Census'!$B$22:$BC$22,FALSE)))="","",TEXT(TRIM(INDEX('Member Census'!$B$23:$BC$1401,MATCH($A708,'Member Census'!$A$23:$A$1401,FALSE),MATCH(F$1,'Member Census'!$B$22:$BC$22,FALSE))),"mmddyyyy"))</f>
        <v/>
      </c>
      <c r="G708" s="7" t="str">
        <f>IF(TRIM($E708)&lt;&gt;"",IF($D708=1,IFERROR(VLOOKUP(INDEX('Member Census'!$B$23:$BC$1401,MATCH($A708,'Member Census'!$A$23:$A$1401,FALSE),MATCH(G$1,'Member Census'!$B$22:$BC$22,FALSE)),Key!$C$2:$F$29,4,FALSE),""),G707),"")</f>
        <v/>
      </c>
      <c r="H708" s="7" t="str">
        <f>IF(TRIM($E708)&lt;&gt;"",IF($D708=1,IF(TRIM(INDEX('Member Census'!$B$23:$BC$1401,MATCH($A708,'Member Census'!$A$23:$A$1401,FALSE),MATCH(H$1,'Member Census'!$B$22:$BC$22,FALSE)))="",$G708,IFERROR(VLOOKUP(INDEX('Member Census'!$B$23:$BC$1401,MATCH($A708,'Member Census'!$A$23:$A$1401,FALSE),MATCH(H$1,'Member Census'!$B$22:$BC$22,FALSE)),Key!$D$2:$F$29,3,FALSE),"")),H707),"")</f>
        <v/>
      </c>
      <c r="I708" s="7" t="str">
        <f>IF(TRIM(INDEX('Member Census'!$B$23:$BC$1401,MATCH($A708,'Member Census'!$A$23:$A$1401,FALSE),MATCH(I$1,'Member Census'!$B$22:$BC$22,FALSE)))="","",INDEX('Member Census'!$B$23:$BC$1401,MATCH($A708,'Member Census'!$A$23:$A$1401,FALSE),MATCH(I$1,'Member Census'!$B$22:$BC$22,FALSE)))</f>
        <v/>
      </c>
      <c r="J708" s="7"/>
      <c r="K708" s="7" t="str">
        <f>LEFT(TRIM(IF(TRIM(INDEX('Member Census'!$B$23:$BC$1401,MATCH($A708,'Member Census'!$A$23:$A$1401,FALSE),MATCH(K$1,'Member Census'!$B$22:$BC$22,FALSE)))="",IF(AND(TRIM($E708)&lt;&gt;"",$D708&gt;1),K707,""),INDEX('Member Census'!$B$23:$BC$1401,MATCH($A708,'Member Census'!$A$23:$A$1401,FALSE),MATCH(K$1,'Member Census'!$B$22:$BC$22,FALSE)))),5)</f>
        <v/>
      </c>
      <c r="L708" s="7" t="str">
        <f t="shared" si="43"/>
        <v/>
      </c>
      <c r="M708" s="7" t="str">
        <f>IF(TRIM($E708)&lt;&gt;"",TRIM(IF(TRIM(INDEX('Member Census'!$B$23:$BC$1401,MATCH($A708,'Member Census'!$A$23:$A$1401,FALSE),MATCH(M$1,'Member Census'!$B$22:$BC$22,FALSE)))="",IF(AND(TRIM($E708)&lt;&gt;"",$D708&gt;1),M707,"N"),INDEX('Member Census'!$B$23:$BC$1401,MATCH($A708,'Member Census'!$A$23:$A$1401,FALSE),MATCH(M$1,'Member Census'!$B$22:$BC$22,FALSE)))),"")</f>
        <v/>
      </c>
      <c r="N708" s="7"/>
      <c r="O708" s="7" t="str">
        <f>TRIM(IF(TRIM(INDEX('Member Census'!$B$23:$BC$1401,MATCH($A708,'Member Census'!$A$23:$A$1401,FALSE),MATCH(O$1,'Member Census'!$B$22:$BC$22,FALSE)))="",IF(AND(TRIM($E708)&lt;&gt;"",$D708&gt;1),O707,""),INDEX('Member Census'!$B$23:$BC$1401,MATCH($A708,'Member Census'!$A$23:$A$1401,FALSE),MATCH(O$1,'Member Census'!$B$22:$BC$22,FALSE))))</f>
        <v/>
      </c>
      <c r="P708" s="7" t="str">
        <f>TRIM(IF(TRIM(INDEX('Member Census'!$B$23:$BC$1401,MATCH($A708,'Member Census'!$A$23:$A$1401,FALSE),MATCH(P$1,'Member Census'!$B$22:$BC$22,FALSE)))="",IF(AND(TRIM($E708)&lt;&gt;"",$D708&gt;1),P707,""),INDEX('Member Census'!$B$23:$BC$1401,MATCH($A708,'Member Census'!$A$23:$A$1401,FALSE),MATCH(P$1,'Member Census'!$B$22:$BC$22,FALSE))))</f>
        <v/>
      </c>
      <c r="Q708" s="7"/>
    </row>
    <row r="709" spans="1:17" x14ac:dyDescent="0.3">
      <c r="A709" s="1">
        <f t="shared" si="41"/>
        <v>702</v>
      </c>
      <c r="B709" s="3"/>
      <c r="C709" s="7" t="str">
        <f t="shared" si="42"/>
        <v/>
      </c>
      <c r="D709" s="7" t="str">
        <f t="shared" si="40"/>
        <v/>
      </c>
      <c r="E709" s="9" t="str">
        <f>IF(TRIM(INDEX('Member Census'!$B$23:$BC$1401,MATCH($A709,'Member Census'!$A$23:$A$1401,FALSE),MATCH(E$1,'Member Census'!$B$22:$BC$22,FALSE)))="","",VLOOKUP(INDEX('Member Census'!$B$23:$BC$1401,MATCH($A709,'Member Census'!$A$23:$A$1401,FALSE),MATCH(E$1,'Member Census'!$B$22:$BC$22,FALSE)),Key!$A$2:$B$27,2,FALSE))</f>
        <v/>
      </c>
      <c r="F709" s="10" t="str">
        <f>IF(TRIM(INDEX('Member Census'!$B$23:$BC$1401,MATCH($A709,'Member Census'!$A$23:$A$1401,FALSE),MATCH(F$1,'Member Census'!$B$22:$BC$22,FALSE)))="","",TEXT(TRIM(INDEX('Member Census'!$B$23:$BC$1401,MATCH($A709,'Member Census'!$A$23:$A$1401,FALSE),MATCH(F$1,'Member Census'!$B$22:$BC$22,FALSE))),"mmddyyyy"))</f>
        <v/>
      </c>
      <c r="G709" s="7" t="str">
        <f>IF(TRIM($E709)&lt;&gt;"",IF($D709=1,IFERROR(VLOOKUP(INDEX('Member Census'!$B$23:$BC$1401,MATCH($A709,'Member Census'!$A$23:$A$1401,FALSE),MATCH(G$1,'Member Census'!$B$22:$BC$22,FALSE)),Key!$C$2:$F$29,4,FALSE),""),G708),"")</f>
        <v/>
      </c>
      <c r="H709" s="7" t="str">
        <f>IF(TRIM($E709)&lt;&gt;"",IF($D709=1,IF(TRIM(INDEX('Member Census'!$B$23:$BC$1401,MATCH($A709,'Member Census'!$A$23:$A$1401,FALSE),MATCH(H$1,'Member Census'!$B$22:$BC$22,FALSE)))="",$G709,IFERROR(VLOOKUP(INDEX('Member Census'!$B$23:$BC$1401,MATCH($A709,'Member Census'!$A$23:$A$1401,FALSE),MATCH(H$1,'Member Census'!$B$22:$BC$22,FALSE)),Key!$D$2:$F$29,3,FALSE),"")),H708),"")</f>
        <v/>
      </c>
      <c r="I709" s="7" t="str">
        <f>IF(TRIM(INDEX('Member Census'!$B$23:$BC$1401,MATCH($A709,'Member Census'!$A$23:$A$1401,FALSE),MATCH(I$1,'Member Census'!$B$22:$BC$22,FALSE)))="","",INDEX('Member Census'!$B$23:$BC$1401,MATCH($A709,'Member Census'!$A$23:$A$1401,FALSE),MATCH(I$1,'Member Census'!$B$22:$BC$22,FALSE)))</f>
        <v/>
      </c>
      <c r="J709" s="7"/>
      <c r="K709" s="7" t="str">
        <f>LEFT(TRIM(IF(TRIM(INDEX('Member Census'!$B$23:$BC$1401,MATCH($A709,'Member Census'!$A$23:$A$1401,FALSE),MATCH(K$1,'Member Census'!$B$22:$BC$22,FALSE)))="",IF(AND(TRIM($E709)&lt;&gt;"",$D709&gt;1),K708,""),INDEX('Member Census'!$B$23:$BC$1401,MATCH($A709,'Member Census'!$A$23:$A$1401,FALSE),MATCH(K$1,'Member Census'!$B$22:$BC$22,FALSE)))),5)</f>
        <v/>
      </c>
      <c r="L709" s="7" t="str">
        <f t="shared" si="43"/>
        <v/>
      </c>
      <c r="M709" s="7" t="str">
        <f>IF(TRIM($E709)&lt;&gt;"",TRIM(IF(TRIM(INDEX('Member Census'!$B$23:$BC$1401,MATCH($A709,'Member Census'!$A$23:$A$1401,FALSE),MATCH(M$1,'Member Census'!$B$22:$BC$22,FALSE)))="",IF(AND(TRIM($E709)&lt;&gt;"",$D709&gt;1),M708,"N"),INDEX('Member Census'!$B$23:$BC$1401,MATCH($A709,'Member Census'!$A$23:$A$1401,FALSE),MATCH(M$1,'Member Census'!$B$22:$BC$22,FALSE)))),"")</f>
        <v/>
      </c>
      <c r="N709" s="7"/>
      <c r="O709" s="7" t="str">
        <f>TRIM(IF(TRIM(INDEX('Member Census'!$B$23:$BC$1401,MATCH($A709,'Member Census'!$A$23:$A$1401,FALSE),MATCH(O$1,'Member Census'!$B$22:$BC$22,FALSE)))="",IF(AND(TRIM($E709)&lt;&gt;"",$D709&gt;1),O708,""),INDEX('Member Census'!$B$23:$BC$1401,MATCH($A709,'Member Census'!$A$23:$A$1401,FALSE),MATCH(O$1,'Member Census'!$B$22:$BC$22,FALSE))))</f>
        <v/>
      </c>
      <c r="P709" s="7" t="str">
        <f>TRIM(IF(TRIM(INDEX('Member Census'!$B$23:$BC$1401,MATCH($A709,'Member Census'!$A$23:$A$1401,FALSE),MATCH(P$1,'Member Census'!$B$22:$BC$22,FALSE)))="",IF(AND(TRIM($E709)&lt;&gt;"",$D709&gt;1),P708,""),INDEX('Member Census'!$B$23:$BC$1401,MATCH($A709,'Member Census'!$A$23:$A$1401,FALSE),MATCH(P$1,'Member Census'!$B$22:$BC$22,FALSE))))</f>
        <v/>
      </c>
      <c r="Q709" s="7"/>
    </row>
    <row r="710" spans="1:17" x14ac:dyDescent="0.3">
      <c r="A710" s="1">
        <f t="shared" si="41"/>
        <v>703</v>
      </c>
      <c r="B710" s="3"/>
      <c r="C710" s="7" t="str">
        <f t="shared" si="42"/>
        <v/>
      </c>
      <c r="D710" s="7" t="str">
        <f t="shared" si="40"/>
        <v/>
      </c>
      <c r="E710" s="9" t="str">
        <f>IF(TRIM(INDEX('Member Census'!$B$23:$BC$1401,MATCH($A710,'Member Census'!$A$23:$A$1401,FALSE),MATCH(E$1,'Member Census'!$B$22:$BC$22,FALSE)))="","",VLOOKUP(INDEX('Member Census'!$B$23:$BC$1401,MATCH($A710,'Member Census'!$A$23:$A$1401,FALSE),MATCH(E$1,'Member Census'!$B$22:$BC$22,FALSE)),Key!$A$2:$B$27,2,FALSE))</f>
        <v/>
      </c>
      <c r="F710" s="10" t="str">
        <f>IF(TRIM(INDEX('Member Census'!$B$23:$BC$1401,MATCH($A710,'Member Census'!$A$23:$A$1401,FALSE),MATCH(F$1,'Member Census'!$B$22:$BC$22,FALSE)))="","",TEXT(TRIM(INDEX('Member Census'!$B$23:$BC$1401,MATCH($A710,'Member Census'!$A$23:$A$1401,FALSE),MATCH(F$1,'Member Census'!$B$22:$BC$22,FALSE))),"mmddyyyy"))</f>
        <v/>
      </c>
      <c r="G710" s="7" t="str">
        <f>IF(TRIM($E710)&lt;&gt;"",IF($D710=1,IFERROR(VLOOKUP(INDEX('Member Census'!$B$23:$BC$1401,MATCH($A710,'Member Census'!$A$23:$A$1401,FALSE),MATCH(G$1,'Member Census'!$B$22:$BC$22,FALSE)),Key!$C$2:$F$29,4,FALSE),""),G709),"")</f>
        <v/>
      </c>
      <c r="H710" s="7" t="str">
        <f>IF(TRIM($E710)&lt;&gt;"",IF($D710=1,IF(TRIM(INDEX('Member Census'!$B$23:$BC$1401,MATCH($A710,'Member Census'!$A$23:$A$1401,FALSE),MATCH(H$1,'Member Census'!$B$22:$BC$22,FALSE)))="",$G710,IFERROR(VLOOKUP(INDEX('Member Census'!$B$23:$BC$1401,MATCH($A710,'Member Census'!$A$23:$A$1401,FALSE),MATCH(H$1,'Member Census'!$B$22:$BC$22,FALSE)),Key!$D$2:$F$29,3,FALSE),"")),H709),"")</f>
        <v/>
      </c>
      <c r="I710" s="7" t="str">
        <f>IF(TRIM(INDEX('Member Census'!$B$23:$BC$1401,MATCH($A710,'Member Census'!$A$23:$A$1401,FALSE),MATCH(I$1,'Member Census'!$B$22:$BC$22,FALSE)))="","",INDEX('Member Census'!$B$23:$BC$1401,MATCH($A710,'Member Census'!$A$23:$A$1401,FALSE),MATCH(I$1,'Member Census'!$B$22:$BC$22,FALSE)))</f>
        <v/>
      </c>
      <c r="J710" s="7"/>
      <c r="K710" s="7" t="str">
        <f>LEFT(TRIM(IF(TRIM(INDEX('Member Census'!$B$23:$BC$1401,MATCH($A710,'Member Census'!$A$23:$A$1401,FALSE),MATCH(K$1,'Member Census'!$B$22:$BC$22,FALSE)))="",IF(AND(TRIM($E710)&lt;&gt;"",$D710&gt;1),K709,""),INDEX('Member Census'!$B$23:$BC$1401,MATCH($A710,'Member Census'!$A$23:$A$1401,FALSE),MATCH(K$1,'Member Census'!$B$22:$BC$22,FALSE)))),5)</f>
        <v/>
      </c>
      <c r="L710" s="7" t="str">
        <f t="shared" si="43"/>
        <v/>
      </c>
      <c r="M710" s="7" t="str">
        <f>IF(TRIM($E710)&lt;&gt;"",TRIM(IF(TRIM(INDEX('Member Census'!$B$23:$BC$1401,MATCH($A710,'Member Census'!$A$23:$A$1401,FALSE),MATCH(M$1,'Member Census'!$B$22:$BC$22,FALSE)))="",IF(AND(TRIM($E710)&lt;&gt;"",$D710&gt;1),M709,"N"),INDEX('Member Census'!$B$23:$BC$1401,MATCH($A710,'Member Census'!$A$23:$A$1401,FALSE),MATCH(M$1,'Member Census'!$B$22:$BC$22,FALSE)))),"")</f>
        <v/>
      </c>
      <c r="N710" s="7"/>
      <c r="O710" s="7" t="str">
        <f>TRIM(IF(TRIM(INDEX('Member Census'!$B$23:$BC$1401,MATCH($A710,'Member Census'!$A$23:$A$1401,FALSE),MATCH(O$1,'Member Census'!$B$22:$BC$22,FALSE)))="",IF(AND(TRIM($E710)&lt;&gt;"",$D710&gt;1),O709,""),INDEX('Member Census'!$B$23:$BC$1401,MATCH($A710,'Member Census'!$A$23:$A$1401,FALSE),MATCH(O$1,'Member Census'!$B$22:$BC$22,FALSE))))</f>
        <v/>
      </c>
      <c r="P710" s="7" t="str">
        <f>TRIM(IF(TRIM(INDEX('Member Census'!$B$23:$BC$1401,MATCH($A710,'Member Census'!$A$23:$A$1401,FALSE),MATCH(P$1,'Member Census'!$B$22:$BC$22,FALSE)))="",IF(AND(TRIM($E710)&lt;&gt;"",$D710&gt;1),P709,""),INDEX('Member Census'!$B$23:$BC$1401,MATCH($A710,'Member Census'!$A$23:$A$1401,FALSE),MATCH(P$1,'Member Census'!$B$22:$BC$22,FALSE))))</f>
        <v/>
      </c>
      <c r="Q710" s="7"/>
    </row>
    <row r="711" spans="1:17" x14ac:dyDescent="0.3">
      <c r="A711" s="1">
        <f t="shared" si="41"/>
        <v>704</v>
      </c>
      <c r="B711" s="3"/>
      <c r="C711" s="7" t="str">
        <f t="shared" si="42"/>
        <v/>
      </c>
      <c r="D711" s="7" t="str">
        <f t="shared" si="40"/>
        <v/>
      </c>
      <c r="E711" s="9" t="str">
        <f>IF(TRIM(INDEX('Member Census'!$B$23:$BC$1401,MATCH($A711,'Member Census'!$A$23:$A$1401,FALSE),MATCH(E$1,'Member Census'!$B$22:$BC$22,FALSE)))="","",VLOOKUP(INDEX('Member Census'!$B$23:$BC$1401,MATCH($A711,'Member Census'!$A$23:$A$1401,FALSE),MATCH(E$1,'Member Census'!$B$22:$BC$22,FALSE)),Key!$A$2:$B$27,2,FALSE))</f>
        <v/>
      </c>
      <c r="F711" s="10" t="str">
        <f>IF(TRIM(INDEX('Member Census'!$B$23:$BC$1401,MATCH($A711,'Member Census'!$A$23:$A$1401,FALSE),MATCH(F$1,'Member Census'!$B$22:$BC$22,FALSE)))="","",TEXT(TRIM(INDEX('Member Census'!$B$23:$BC$1401,MATCH($A711,'Member Census'!$A$23:$A$1401,FALSE),MATCH(F$1,'Member Census'!$B$22:$BC$22,FALSE))),"mmddyyyy"))</f>
        <v/>
      </c>
      <c r="G711" s="7" t="str">
        <f>IF(TRIM($E711)&lt;&gt;"",IF($D711=1,IFERROR(VLOOKUP(INDEX('Member Census'!$B$23:$BC$1401,MATCH($A711,'Member Census'!$A$23:$A$1401,FALSE),MATCH(G$1,'Member Census'!$B$22:$BC$22,FALSE)),Key!$C$2:$F$29,4,FALSE),""),G710),"")</f>
        <v/>
      </c>
      <c r="H711" s="7" t="str">
        <f>IF(TRIM($E711)&lt;&gt;"",IF($D711=1,IF(TRIM(INDEX('Member Census'!$B$23:$BC$1401,MATCH($A711,'Member Census'!$A$23:$A$1401,FALSE),MATCH(H$1,'Member Census'!$B$22:$BC$22,FALSE)))="",$G711,IFERROR(VLOOKUP(INDEX('Member Census'!$B$23:$BC$1401,MATCH($A711,'Member Census'!$A$23:$A$1401,FALSE),MATCH(H$1,'Member Census'!$B$22:$BC$22,FALSE)),Key!$D$2:$F$29,3,FALSE),"")),H710),"")</f>
        <v/>
      </c>
      <c r="I711" s="7" t="str">
        <f>IF(TRIM(INDEX('Member Census'!$B$23:$BC$1401,MATCH($A711,'Member Census'!$A$23:$A$1401,FALSE),MATCH(I$1,'Member Census'!$B$22:$BC$22,FALSE)))="","",INDEX('Member Census'!$B$23:$BC$1401,MATCH($A711,'Member Census'!$A$23:$A$1401,FALSE),MATCH(I$1,'Member Census'!$B$22:$BC$22,FALSE)))</f>
        <v/>
      </c>
      <c r="J711" s="7"/>
      <c r="K711" s="7" t="str">
        <f>LEFT(TRIM(IF(TRIM(INDEX('Member Census'!$B$23:$BC$1401,MATCH($A711,'Member Census'!$A$23:$A$1401,FALSE),MATCH(K$1,'Member Census'!$B$22:$BC$22,FALSE)))="",IF(AND(TRIM($E711)&lt;&gt;"",$D711&gt;1),K710,""),INDEX('Member Census'!$B$23:$BC$1401,MATCH($A711,'Member Census'!$A$23:$A$1401,FALSE),MATCH(K$1,'Member Census'!$B$22:$BC$22,FALSE)))),5)</f>
        <v/>
      </c>
      <c r="L711" s="7" t="str">
        <f t="shared" si="43"/>
        <v/>
      </c>
      <c r="M711" s="7" t="str">
        <f>IF(TRIM($E711)&lt;&gt;"",TRIM(IF(TRIM(INDEX('Member Census'!$B$23:$BC$1401,MATCH($A711,'Member Census'!$A$23:$A$1401,FALSE),MATCH(M$1,'Member Census'!$B$22:$BC$22,FALSE)))="",IF(AND(TRIM($E711)&lt;&gt;"",$D711&gt;1),M710,"N"),INDEX('Member Census'!$B$23:$BC$1401,MATCH($A711,'Member Census'!$A$23:$A$1401,FALSE),MATCH(M$1,'Member Census'!$B$22:$BC$22,FALSE)))),"")</f>
        <v/>
      </c>
      <c r="N711" s="7"/>
      <c r="O711" s="7" t="str">
        <f>TRIM(IF(TRIM(INDEX('Member Census'!$B$23:$BC$1401,MATCH($A711,'Member Census'!$A$23:$A$1401,FALSE),MATCH(O$1,'Member Census'!$B$22:$BC$22,FALSE)))="",IF(AND(TRIM($E711)&lt;&gt;"",$D711&gt;1),O710,""),INDEX('Member Census'!$B$23:$BC$1401,MATCH($A711,'Member Census'!$A$23:$A$1401,FALSE),MATCH(O$1,'Member Census'!$B$22:$BC$22,FALSE))))</f>
        <v/>
      </c>
      <c r="P711" s="7" t="str">
        <f>TRIM(IF(TRIM(INDEX('Member Census'!$B$23:$BC$1401,MATCH($A711,'Member Census'!$A$23:$A$1401,FALSE),MATCH(P$1,'Member Census'!$B$22:$BC$22,FALSE)))="",IF(AND(TRIM($E711)&lt;&gt;"",$D711&gt;1),P710,""),INDEX('Member Census'!$B$23:$BC$1401,MATCH($A711,'Member Census'!$A$23:$A$1401,FALSE),MATCH(P$1,'Member Census'!$B$22:$BC$22,FALSE))))</f>
        <v/>
      </c>
      <c r="Q711" s="7"/>
    </row>
    <row r="712" spans="1:17" x14ac:dyDescent="0.3">
      <c r="A712" s="1">
        <f t="shared" si="41"/>
        <v>705</v>
      </c>
      <c r="B712" s="3"/>
      <c r="C712" s="7" t="str">
        <f t="shared" si="42"/>
        <v/>
      </c>
      <c r="D712" s="7" t="str">
        <f t="shared" si="40"/>
        <v/>
      </c>
      <c r="E712" s="9" t="str">
        <f>IF(TRIM(INDEX('Member Census'!$B$23:$BC$1401,MATCH($A712,'Member Census'!$A$23:$A$1401,FALSE),MATCH(E$1,'Member Census'!$B$22:$BC$22,FALSE)))="","",VLOOKUP(INDEX('Member Census'!$B$23:$BC$1401,MATCH($A712,'Member Census'!$A$23:$A$1401,FALSE),MATCH(E$1,'Member Census'!$B$22:$BC$22,FALSE)),Key!$A$2:$B$27,2,FALSE))</f>
        <v/>
      </c>
      <c r="F712" s="10" t="str">
        <f>IF(TRIM(INDEX('Member Census'!$B$23:$BC$1401,MATCH($A712,'Member Census'!$A$23:$A$1401,FALSE),MATCH(F$1,'Member Census'!$B$22:$BC$22,FALSE)))="","",TEXT(TRIM(INDEX('Member Census'!$B$23:$BC$1401,MATCH($A712,'Member Census'!$A$23:$A$1401,FALSE),MATCH(F$1,'Member Census'!$B$22:$BC$22,FALSE))),"mmddyyyy"))</f>
        <v/>
      </c>
      <c r="G712" s="7" t="str">
        <f>IF(TRIM($E712)&lt;&gt;"",IF($D712=1,IFERROR(VLOOKUP(INDEX('Member Census'!$B$23:$BC$1401,MATCH($A712,'Member Census'!$A$23:$A$1401,FALSE),MATCH(G$1,'Member Census'!$B$22:$BC$22,FALSE)),Key!$C$2:$F$29,4,FALSE),""),G711),"")</f>
        <v/>
      </c>
      <c r="H712" s="7" t="str">
        <f>IF(TRIM($E712)&lt;&gt;"",IF($D712=1,IF(TRIM(INDEX('Member Census'!$B$23:$BC$1401,MATCH($A712,'Member Census'!$A$23:$A$1401,FALSE),MATCH(H$1,'Member Census'!$B$22:$BC$22,FALSE)))="",$G712,IFERROR(VLOOKUP(INDEX('Member Census'!$B$23:$BC$1401,MATCH($A712,'Member Census'!$A$23:$A$1401,FALSE),MATCH(H$1,'Member Census'!$B$22:$BC$22,FALSE)),Key!$D$2:$F$29,3,FALSE),"")),H711),"")</f>
        <v/>
      </c>
      <c r="I712" s="7" t="str">
        <f>IF(TRIM(INDEX('Member Census'!$B$23:$BC$1401,MATCH($A712,'Member Census'!$A$23:$A$1401,FALSE),MATCH(I$1,'Member Census'!$B$22:$BC$22,FALSE)))="","",INDEX('Member Census'!$B$23:$BC$1401,MATCH($A712,'Member Census'!$A$23:$A$1401,FALSE),MATCH(I$1,'Member Census'!$B$22:$BC$22,FALSE)))</f>
        <v/>
      </c>
      <c r="J712" s="7"/>
      <c r="K712" s="7" t="str">
        <f>LEFT(TRIM(IF(TRIM(INDEX('Member Census'!$B$23:$BC$1401,MATCH($A712,'Member Census'!$A$23:$A$1401,FALSE),MATCH(K$1,'Member Census'!$B$22:$BC$22,FALSE)))="",IF(AND(TRIM($E712)&lt;&gt;"",$D712&gt;1),K711,""),INDEX('Member Census'!$B$23:$BC$1401,MATCH($A712,'Member Census'!$A$23:$A$1401,FALSE),MATCH(K$1,'Member Census'!$B$22:$BC$22,FALSE)))),5)</f>
        <v/>
      </c>
      <c r="L712" s="7" t="str">
        <f t="shared" si="43"/>
        <v/>
      </c>
      <c r="M712" s="7" t="str">
        <f>IF(TRIM($E712)&lt;&gt;"",TRIM(IF(TRIM(INDEX('Member Census'!$B$23:$BC$1401,MATCH($A712,'Member Census'!$A$23:$A$1401,FALSE),MATCH(M$1,'Member Census'!$B$22:$BC$22,FALSE)))="",IF(AND(TRIM($E712)&lt;&gt;"",$D712&gt;1),M711,"N"),INDEX('Member Census'!$B$23:$BC$1401,MATCH($A712,'Member Census'!$A$23:$A$1401,FALSE),MATCH(M$1,'Member Census'!$B$22:$BC$22,FALSE)))),"")</f>
        <v/>
      </c>
      <c r="N712" s="7"/>
      <c r="O712" s="7" t="str">
        <f>TRIM(IF(TRIM(INDEX('Member Census'!$B$23:$BC$1401,MATCH($A712,'Member Census'!$A$23:$A$1401,FALSE),MATCH(O$1,'Member Census'!$B$22:$BC$22,FALSE)))="",IF(AND(TRIM($E712)&lt;&gt;"",$D712&gt;1),O711,""),INDEX('Member Census'!$B$23:$BC$1401,MATCH($A712,'Member Census'!$A$23:$A$1401,FALSE),MATCH(O$1,'Member Census'!$B$22:$BC$22,FALSE))))</f>
        <v/>
      </c>
      <c r="P712" s="7" t="str">
        <f>TRIM(IF(TRIM(INDEX('Member Census'!$B$23:$BC$1401,MATCH($A712,'Member Census'!$A$23:$A$1401,FALSE),MATCH(P$1,'Member Census'!$B$22:$BC$22,FALSE)))="",IF(AND(TRIM($E712)&lt;&gt;"",$D712&gt;1),P711,""),INDEX('Member Census'!$B$23:$BC$1401,MATCH($A712,'Member Census'!$A$23:$A$1401,FALSE),MATCH(P$1,'Member Census'!$B$22:$BC$22,FALSE))))</f>
        <v/>
      </c>
      <c r="Q712" s="7"/>
    </row>
    <row r="713" spans="1:17" x14ac:dyDescent="0.3">
      <c r="A713" s="1">
        <f t="shared" si="41"/>
        <v>706</v>
      </c>
      <c r="B713" s="3"/>
      <c r="C713" s="7" t="str">
        <f t="shared" si="42"/>
        <v/>
      </c>
      <c r="D713" s="7" t="str">
        <f t="shared" ref="D713:D776" si="44">IF(TRIM($E713)&lt;&gt;"",IF($E713="Contract Holder",1,IFERROR(D712+1,"")),"")</f>
        <v/>
      </c>
      <c r="E713" s="9" t="str">
        <f>IF(TRIM(INDEX('Member Census'!$B$23:$BC$1401,MATCH($A713,'Member Census'!$A$23:$A$1401,FALSE),MATCH(E$1,'Member Census'!$B$22:$BC$22,FALSE)))="","",VLOOKUP(INDEX('Member Census'!$B$23:$BC$1401,MATCH($A713,'Member Census'!$A$23:$A$1401,FALSE),MATCH(E$1,'Member Census'!$B$22:$BC$22,FALSE)),Key!$A$2:$B$27,2,FALSE))</f>
        <v/>
      </c>
      <c r="F713" s="10" t="str">
        <f>IF(TRIM(INDEX('Member Census'!$B$23:$BC$1401,MATCH($A713,'Member Census'!$A$23:$A$1401,FALSE),MATCH(F$1,'Member Census'!$B$22:$BC$22,FALSE)))="","",TEXT(TRIM(INDEX('Member Census'!$B$23:$BC$1401,MATCH($A713,'Member Census'!$A$23:$A$1401,FALSE),MATCH(F$1,'Member Census'!$B$22:$BC$22,FALSE))),"mmddyyyy"))</f>
        <v/>
      </c>
      <c r="G713" s="7" t="str">
        <f>IF(TRIM($E713)&lt;&gt;"",IF($D713=1,IFERROR(VLOOKUP(INDEX('Member Census'!$B$23:$BC$1401,MATCH($A713,'Member Census'!$A$23:$A$1401,FALSE),MATCH(G$1,'Member Census'!$B$22:$BC$22,FALSE)),Key!$C$2:$F$29,4,FALSE),""),G712),"")</f>
        <v/>
      </c>
      <c r="H713" s="7" t="str">
        <f>IF(TRIM($E713)&lt;&gt;"",IF($D713=1,IF(TRIM(INDEX('Member Census'!$B$23:$BC$1401,MATCH($A713,'Member Census'!$A$23:$A$1401,FALSE),MATCH(H$1,'Member Census'!$B$22:$BC$22,FALSE)))="",$G713,IFERROR(VLOOKUP(INDEX('Member Census'!$B$23:$BC$1401,MATCH($A713,'Member Census'!$A$23:$A$1401,FALSE),MATCH(H$1,'Member Census'!$B$22:$BC$22,FALSE)),Key!$D$2:$F$29,3,FALSE),"")),H712),"")</f>
        <v/>
      </c>
      <c r="I713" s="7" t="str">
        <f>IF(TRIM(INDEX('Member Census'!$B$23:$BC$1401,MATCH($A713,'Member Census'!$A$23:$A$1401,FALSE),MATCH(I$1,'Member Census'!$B$22:$BC$22,FALSE)))="","",INDEX('Member Census'!$B$23:$BC$1401,MATCH($A713,'Member Census'!$A$23:$A$1401,FALSE),MATCH(I$1,'Member Census'!$B$22:$BC$22,FALSE)))</f>
        <v/>
      </c>
      <c r="J713" s="7"/>
      <c r="K713" s="7" t="str">
        <f>LEFT(TRIM(IF(TRIM(INDEX('Member Census'!$B$23:$BC$1401,MATCH($A713,'Member Census'!$A$23:$A$1401,FALSE),MATCH(K$1,'Member Census'!$B$22:$BC$22,FALSE)))="",IF(AND(TRIM($E713)&lt;&gt;"",$D713&gt;1),K712,""),INDEX('Member Census'!$B$23:$BC$1401,MATCH($A713,'Member Census'!$A$23:$A$1401,FALSE),MATCH(K$1,'Member Census'!$B$22:$BC$22,FALSE)))),5)</f>
        <v/>
      </c>
      <c r="L713" s="7" t="str">
        <f t="shared" si="43"/>
        <v/>
      </c>
      <c r="M713" s="7" t="str">
        <f>IF(TRIM($E713)&lt;&gt;"",TRIM(IF(TRIM(INDEX('Member Census'!$B$23:$BC$1401,MATCH($A713,'Member Census'!$A$23:$A$1401,FALSE),MATCH(M$1,'Member Census'!$B$22:$BC$22,FALSE)))="",IF(AND(TRIM($E713)&lt;&gt;"",$D713&gt;1),M712,"N"),INDEX('Member Census'!$B$23:$BC$1401,MATCH($A713,'Member Census'!$A$23:$A$1401,FALSE),MATCH(M$1,'Member Census'!$B$22:$BC$22,FALSE)))),"")</f>
        <v/>
      </c>
      <c r="N713" s="7"/>
      <c r="O713" s="7" t="str">
        <f>TRIM(IF(TRIM(INDEX('Member Census'!$B$23:$BC$1401,MATCH($A713,'Member Census'!$A$23:$A$1401,FALSE),MATCH(O$1,'Member Census'!$B$22:$BC$22,FALSE)))="",IF(AND(TRIM($E713)&lt;&gt;"",$D713&gt;1),O712,""),INDEX('Member Census'!$B$23:$BC$1401,MATCH($A713,'Member Census'!$A$23:$A$1401,FALSE),MATCH(O$1,'Member Census'!$B$22:$BC$22,FALSE))))</f>
        <v/>
      </c>
      <c r="P713" s="7" t="str">
        <f>TRIM(IF(TRIM(INDEX('Member Census'!$B$23:$BC$1401,MATCH($A713,'Member Census'!$A$23:$A$1401,FALSE),MATCH(P$1,'Member Census'!$B$22:$BC$22,FALSE)))="",IF(AND(TRIM($E713)&lt;&gt;"",$D713&gt;1),P712,""),INDEX('Member Census'!$B$23:$BC$1401,MATCH($A713,'Member Census'!$A$23:$A$1401,FALSE),MATCH(P$1,'Member Census'!$B$22:$BC$22,FALSE))))</f>
        <v/>
      </c>
      <c r="Q713" s="7"/>
    </row>
    <row r="714" spans="1:17" x14ac:dyDescent="0.3">
      <c r="A714" s="1">
        <f t="shared" ref="A714:A777" si="45">A713+1</f>
        <v>707</v>
      </c>
      <c r="B714" s="3"/>
      <c r="C714" s="7" t="str">
        <f t="shared" ref="C714:C777" si="46">IF(TRIM($E714)&lt;&gt;"",IFERROR(IF($D714=1,C713+1,C713),""),"")</f>
        <v/>
      </c>
      <c r="D714" s="7" t="str">
        <f t="shared" si="44"/>
        <v/>
      </c>
      <c r="E714" s="9" t="str">
        <f>IF(TRIM(INDEX('Member Census'!$B$23:$BC$1401,MATCH($A714,'Member Census'!$A$23:$A$1401,FALSE),MATCH(E$1,'Member Census'!$B$22:$BC$22,FALSE)))="","",VLOOKUP(INDEX('Member Census'!$B$23:$BC$1401,MATCH($A714,'Member Census'!$A$23:$A$1401,FALSE),MATCH(E$1,'Member Census'!$B$22:$BC$22,FALSE)),Key!$A$2:$B$27,2,FALSE))</f>
        <v/>
      </c>
      <c r="F714" s="10" t="str">
        <f>IF(TRIM(INDEX('Member Census'!$B$23:$BC$1401,MATCH($A714,'Member Census'!$A$23:$A$1401,FALSE),MATCH(F$1,'Member Census'!$B$22:$BC$22,FALSE)))="","",TEXT(TRIM(INDEX('Member Census'!$B$23:$BC$1401,MATCH($A714,'Member Census'!$A$23:$A$1401,FALSE),MATCH(F$1,'Member Census'!$B$22:$BC$22,FALSE))),"mmddyyyy"))</f>
        <v/>
      </c>
      <c r="G714" s="7" t="str">
        <f>IF(TRIM($E714)&lt;&gt;"",IF($D714=1,IFERROR(VLOOKUP(INDEX('Member Census'!$B$23:$BC$1401,MATCH($A714,'Member Census'!$A$23:$A$1401,FALSE),MATCH(G$1,'Member Census'!$B$22:$BC$22,FALSE)),Key!$C$2:$F$29,4,FALSE),""),G713),"")</f>
        <v/>
      </c>
      <c r="H714" s="7" t="str">
        <f>IF(TRIM($E714)&lt;&gt;"",IF($D714=1,IF(TRIM(INDEX('Member Census'!$B$23:$BC$1401,MATCH($A714,'Member Census'!$A$23:$A$1401,FALSE),MATCH(H$1,'Member Census'!$B$22:$BC$22,FALSE)))="",$G714,IFERROR(VLOOKUP(INDEX('Member Census'!$B$23:$BC$1401,MATCH($A714,'Member Census'!$A$23:$A$1401,FALSE),MATCH(H$1,'Member Census'!$B$22:$BC$22,FALSE)),Key!$D$2:$F$29,3,FALSE),"")),H713),"")</f>
        <v/>
      </c>
      <c r="I714" s="7" t="str">
        <f>IF(TRIM(INDEX('Member Census'!$B$23:$BC$1401,MATCH($A714,'Member Census'!$A$23:$A$1401,FALSE),MATCH(I$1,'Member Census'!$B$22:$BC$22,FALSE)))="","",INDEX('Member Census'!$B$23:$BC$1401,MATCH($A714,'Member Census'!$A$23:$A$1401,FALSE),MATCH(I$1,'Member Census'!$B$22:$BC$22,FALSE)))</f>
        <v/>
      </c>
      <c r="J714" s="7"/>
      <c r="K714" s="7" t="str">
        <f>LEFT(TRIM(IF(TRIM(INDEX('Member Census'!$B$23:$BC$1401,MATCH($A714,'Member Census'!$A$23:$A$1401,FALSE),MATCH(K$1,'Member Census'!$B$22:$BC$22,FALSE)))="",IF(AND(TRIM($E714)&lt;&gt;"",$D714&gt;1),K713,""),INDEX('Member Census'!$B$23:$BC$1401,MATCH($A714,'Member Census'!$A$23:$A$1401,FALSE),MATCH(K$1,'Member Census'!$B$22:$BC$22,FALSE)))),5)</f>
        <v/>
      </c>
      <c r="L714" s="7" t="str">
        <f t="shared" ref="L714:L777" si="47">IF(TRIM($E714)&lt;&gt;"","N","")</f>
        <v/>
      </c>
      <c r="M714" s="7" t="str">
        <f>IF(TRIM($E714)&lt;&gt;"",TRIM(IF(TRIM(INDEX('Member Census'!$B$23:$BC$1401,MATCH($A714,'Member Census'!$A$23:$A$1401,FALSE),MATCH(M$1,'Member Census'!$B$22:$BC$22,FALSE)))="",IF(AND(TRIM($E714)&lt;&gt;"",$D714&gt;1),M713,"N"),INDEX('Member Census'!$B$23:$BC$1401,MATCH($A714,'Member Census'!$A$23:$A$1401,FALSE),MATCH(M$1,'Member Census'!$B$22:$BC$22,FALSE)))),"")</f>
        <v/>
      </c>
      <c r="N714" s="7"/>
      <c r="O714" s="7" t="str">
        <f>TRIM(IF(TRIM(INDEX('Member Census'!$B$23:$BC$1401,MATCH($A714,'Member Census'!$A$23:$A$1401,FALSE),MATCH(O$1,'Member Census'!$B$22:$BC$22,FALSE)))="",IF(AND(TRIM($E714)&lt;&gt;"",$D714&gt;1),O713,""),INDEX('Member Census'!$B$23:$BC$1401,MATCH($A714,'Member Census'!$A$23:$A$1401,FALSE),MATCH(O$1,'Member Census'!$B$22:$BC$22,FALSE))))</f>
        <v/>
      </c>
      <c r="P714" s="7" t="str">
        <f>TRIM(IF(TRIM(INDEX('Member Census'!$B$23:$BC$1401,MATCH($A714,'Member Census'!$A$23:$A$1401,FALSE),MATCH(P$1,'Member Census'!$B$22:$BC$22,FALSE)))="",IF(AND(TRIM($E714)&lt;&gt;"",$D714&gt;1),P713,""),INDEX('Member Census'!$B$23:$BC$1401,MATCH($A714,'Member Census'!$A$23:$A$1401,FALSE),MATCH(P$1,'Member Census'!$B$22:$BC$22,FALSE))))</f>
        <v/>
      </c>
      <c r="Q714" s="7"/>
    </row>
    <row r="715" spans="1:17" x14ac:dyDescent="0.3">
      <c r="A715" s="1">
        <f t="shared" si="45"/>
        <v>708</v>
      </c>
      <c r="B715" s="3"/>
      <c r="C715" s="7" t="str">
        <f t="shared" si="46"/>
        <v/>
      </c>
      <c r="D715" s="7" t="str">
        <f t="shared" si="44"/>
        <v/>
      </c>
      <c r="E715" s="9" t="str">
        <f>IF(TRIM(INDEX('Member Census'!$B$23:$BC$1401,MATCH($A715,'Member Census'!$A$23:$A$1401,FALSE),MATCH(E$1,'Member Census'!$B$22:$BC$22,FALSE)))="","",VLOOKUP(INDEX('Member Census'!$B$23:$BC$1401,MATCH($A715,'Member Census'!$A$23:$A$1401,FALSE),MATCH(E$1,'Member Census'!$B$22:$BC$22,FALSE)),Key!$A$2:$B$27,2,FALSE))</f>
        <v/>
      </c>
      <c r="F715" s="10" t="str">
        <f>IF(TRIM(INDEX('Member Census'!$B$23:$BC$1401,MATCH($A715,'Member Census'!$A$23:$A$1401,FALSE),MATCH(F$1,'Member Census'!$B$22:$BC$22,FALSE)))="","",TEXT(TRIM(INDEX('Member Census'!$B$23:$BC$1401,MATCH($A715,'Member Census'!$A$23:$A$1401,FALSE),MATCH(F$1,'Member Census'!$B$22:$BC$22,FALSE))),"mmddyyyy"))</f>
        <v/>
      </c>
      <c r="G715" s="7" t="str">
        <f>IF(TRIM($E715)&lt;&gt;"",IF($D715=1,IFERROR(VLOOKUP(INDEX('Member Census'!$B$23:$BC$1401,MATCH($A715,'Member Census'!$A$23:$A$1401,FALSE),MATCH(G$1,'Member Census'!$B$22:$BC$22,FALSE)),Key!$C$2:$F$29,4,FALSE),""),G714),"")</f>
        <v/>
      </c>
      <c r="H715" s="7" t="str">
        <f>IF(TRIM($E715)&lt;&gt;"",IF($D715=1,IF(TRIM(INDEX('Member Census'!$B$23:$BC$1401,MATCH($A715,'Member Census'!$A$23:$A$1401,FALSE),MATCH(H$1,'Member Census'!$B$22:$BC$22,FALSE)))="",$G715,IFERROR(VLOOKUP(INDEX('Member Census'!$B$23:$BC$1401,MATCH($A715,'Member Census'!$A$23:$A$1401,FALSE),MATCH(H$1,'Member Census'!$B$22:$BC$22,FALSE)),Key!$D$2:$F$29,3,FALSE),"")),H714),"")</f>
        <v/>
      </c>
      <c r="I715" s="7" t="str">
        <f>IF(TRIM(INDEX('Member Census'!$B$23:$BC$1401,MATCH($A715,'Member Census'!$A$23:$A$1401,FALSE),MATCH(I$1,'Member Census'!$B$22:$BC$22,FALSE)))="","",INDEX('Member Census'!$B$23:$BC$1401,MATCH($A715,'Member Census'!$A$23:$A$1401,FALSE),MATCH(I$1,'Member Census'!$B$22:$BC$22,FALSE)))</f>
        <v/>
      </c>
      <c r="J715" s="7"/>
      <c r="K715" s="7" t="str">
        <f>LEFT(TRIM(IF(TRIM(INDEX('Member Census'!$B$23:$BC$1401,MATCH($A715,'Member Census'!$A$23:$A$1401,FALSE),MATCH(K$1,'Member Census'!$B$22:$BC$22,FALSE)))="",IF(AND(TRIM($E715)&lt;&gt;"",$D715&gt;1),K714,""),INDEX('Member Census'!$B$23:$BC$1401,MATCH($A715,'Member Census'!$A$23:$A$1401,FALSE),MATCH(K$1,'Member Census'!$B$22:$BC$22,FALSE)))),5)</f>
        <v/>
      </c>
      <c r="L715" s="7" t="str">
        <f t="shared" si="47"/>
        <v/>
      </c>
      <c r="M715" s="7" t="str">
        <f>IF(TRIM($E715)&lt;&gt;"",TRIM(IF(TRIM(INDEX('Member Census'!$B$23:$BC$1401,MATCH($A715,'Member Census'!$A$23:$A$1401,FALSE),MATCH(M$1,'Member Census'!$B$22:$BC$22,FALSE)))="",IF(AND(TRIM($E715)&lt;&gt;"",$D715&gt;1),M714,"N"),INDEX('Member Census'!$B$23:$BC$1401,MATCH($A715,'Member Census'!$A$23:$A$1401,FALSE),MATCH(M$1,'Member Census'!$B$22:$BC$22,FALSE)))),"")</f>
        <v/>
      </c>
      <c r="N715" s="7"/>
      <c r="O715" s="7" t="str">
        <f>TRIM(IF(TRIM(INDEX('Member Census'!$B$23:$BC$1401,MATCH($A715,'Member Census'!$A$23:$A$1401,FALSE),MATCH(O$1,'Member Census'!$B$22:$BC$22,FALSE)))="",IF(AND(TRIM($E715)&lt;&gt;"",$D715&gt;1),O714,""),INDEX('Member Census'!$B$23:$BC$1401,MATCH($A715,'Member Census'!$A$23:$A$1401,FALSE),MATCH(O$1,'Member Census'!$B$22:$BC$22,FALSE))))</f>
        <v/>
      </c>
      <c r="P715" s="7" t="str">
        <f>TRIM(IF(TRIM(INDEX('Member Census'!$B$23:$BC$1401,MATCH($A715,'Member Census'!$A$23:$A$1401,FALSE),MATCH(P$1,'Member Census'!$B$22:$BC$22,FALSE)))="",IF(AND(TRIM($E715)&lt;&gt;"",$D715&gt;1),P714,""),INDEX('Member Census'!$B$23:$BC$1401,MATCH($A715,'Member Census'!$A$23:$A$1401,FALSE),MATCH(P$1,'Member Census'!$B$22:$BC$22,FALSE))))</f>
        <v/>
      </c>
      <c r="Q715" s="7"/>
    </row>
    <row r="716" spans="1:17" x14ac:dyDescent="0.3">
      <c r="A716" s="1">
        <f t="shared" si="45"/>
        <v>709</v>
      </c>
      <c r="B716" s="3"/>
      <c r="C716" s="7" t="str">
        <f t="shared" si="46"/>
        <v/>
      </c>
      <c r="D716" s="7" t="str">
        <f t="shared" si="44"/>
        <v/>
      </c>
      <c r="E716" s="9" t="str">
        <f>IF(TRIM(INDEX('Member Census'!$B$23:$BC$1401,MATCH($A716,'Member Census'!$A$23:$A$1401,FALSE),MATCH(E$1,'Member Census'!$B$22:$BC$22,FALSE)))="","",VLOOKUP(INDEX('Member Census'!$B$23:$BC$1401,MATCH($A716,'Member Census'!$A$23:$A$1401,FALSE),MATCH(E$1,'Member Census'!$B$22:$BC$22,FALSE)),Key!$A$2:$B$27,2,FALSE))</f>
        <v/>
      </c>
      <c r="F716" s="10" t="str">
        <f>IF(TRIM(INDEX('Member Census'!$B$23:$BC$1401,MATCH($A716,'Member Census'!$A$23:$A$1401,FALSE),MATCH(F$1,'Member Census'!$B$22:$BC$22,FALSE)))="","",TEXT(TRIM(INDEX('Member Census'!$B$23:$BC$1401,MATCH($A716,'Member Census'!$A$23:$A$1401,FALSE),MATCH(F$1,'Member Census'!$B$22:$BC$22,FALSE))),"mmddyyyy"))</f>
        <v/>
      </c>
      <c r="G716" s="7" t="str">
        <f>IF(TRIM($E716)&lt;&gt;"",IF($D716=1,IFERROR(VLOOKUP(INDEX('Member Census'!$B$23:$BC$1401,MATCH($A716,'Member Census'!$A$23:$A$1401,FALSE),MATCH(G$1,'Member Census'!$B$22:$BC$22,FALSE)),Key!$C$2:$F$29,4,FALSE),""),G715),"")</f>
        <v/>
      </c>
      <c r="H716" s="7" t="str">
        <f>IF(TRIM($E716)&lt;&gt;"",IF($D716=1,IF(TRIM(INDEX('Member Census'!$B$23:$BC$1401,MATCH($A716,'Member Census'!$A$23:$A$1401,FALSE),MATCH(H$1,'Member Census'!$B$22:$BC$22,FALSE)))="",$G716,IFERROR(VLOOKUP(INDEX('Member Census'!$B$23:$BC$1401,MATCH($A716,'Member Census'!$A$23:$A$1401,FALSE),MATCH(H$1,'Member Census'!$B$22:$BC$22,FALSE)),Key!$D$2:$F$29,3,FALSE),"")),H715),"")</f>
        <v/>
      </c>
      <c r="I716" s="7" t="str">
        <f>IF(TRIM(INDEX('Member Census'!$B$23:$BC$1401,MATCH($A716,'Member Census'!$A$23:$A$1401,FALSE),MATCH(I$1,'Member Census'!$B$22:$BC$22,FALSE)))="","",INDEX('Member Census'!$B$23:$BC$1401,MATCH($A716,'Member Census'!$A$23:$A$1401,FALSE),MATCH(I$1,'Member Census'!$B$22:$BC$22,FALSE)))</f>
        <v/>
      </c>
      <c r="J716" s="7"/>
      <c r="K716" s="7" t="str">
        <f>LEFT(TRIM(IF(TRIM(INDEX('Member Census'!$B$23:$BC$1401,MATCH($A716,'Member Census'!$A$23:$A$1401,FALSE),MATCH(K$1,'Member Census'!$B$22:$BC$22,FALSE)))="",IF(AND(TRIM($E716)&lt;&gt;"",$D716&gt;1),K715,""),INDEX('Member Census'!$B$23:$BC$1401,MATCH($A716,'Member Census'!$A$23:$A$1401,FALSE),MATCH(K$1,'Member Census'!$B$22:$BC$22,FALSE)))),5)</f>
        <v/>
      </c>
      <c r="L716" s="7" t="str">
        <f t="shared" si="47"/>
        <v/>
      </c>
      <c r="M716" s="7" t="str">
        <f>IF(TRIM($E716)&lt;&gt;"",TRIM(IF(TRIM(INDEX('Member Census'!$B$23:$BC$1401,MATCH($A716,'Member Census'!$A$23:$A$1401,FALSE),MATCH(M$1,'Member Census'!$B$22:$BC$22,FALSE)))="",IF(AND(TRIM($E716)&lt;&gt;"",$D716&gt;1),M715,"N"),INDEX('Member Census'!$B$23:$BC$1401,MATCH($A716,'Member Census'!$A$23:$A$1401,FALSE),MATCH(M$1,'Member Census'!$B$22:$BC$22,FALSE)))),"")</f>
        <v/>
      </c>
      <c r="N716" s="7"/>
      <c r="O716" s="7" t="str">
        <f>TRIM(IF(TRIM(INDEX('Member Census'!$B$23:$BC$1401,MATCH($A716,'Member Census'!$A$23:$A$1401,FALSE),MATCH(O$1,'Member Census'!$B$22:$BC$22,FALSE)))="",IF(AND(TRIM($E716)&lt;&gt;"",$D716&gt;1),O715,""),INDEX('Member Census'!$B$23:$BC$1401,MATCH($A716,'Member Census'!$A$23:$A$1401,FALSE),MATCH(O$1,'Member Census'!$B$22:$BC$22,FALSE))))</f>
        <v/>
      </c>
      <c r="P716" s="7" t="str">
        <f>TRIM(IF(TRIM(INDEX('Member Census'!$B$23:$BC$1401,MATCH($A716,'Member Census'!$A$23:$A$1401,FALSE),MATCH(P$1,'Member Census'!$B$22:$BC$22,FALSE)))="",IF(AND(TRIM($E716)&lt;&gt;"",$D716&gt;1),P715,""),INDEX('Member Census'!$B$23:$BC$1401,MATCH($A716,'Member Census'!$A$23:$A$1401,FALSE),MATCH(P$1,'Member Census'!$B$22:$BC$22,FALSE))))</f>
        <v/>
      </c>
      <c r="Q716" s="7"/>
    </row>
    <row r="717" spans="1:17" x14ac:dyDescent="0.3">
      <c r="A717" s="1">
        <f t="shared" si="45"/>
        <v>710</v>
      </c>
      <c r="B717" s="3"/>
      <c r="C717" s="7" t="str">
        <f t="shared" si="46"/>
        <v/>
      </c>
      <c r="D717" s="7" t="str">
        <f t="shared" si="44"/>
        <v/>
      </c>
      <c r="E717" s="9" t="str">
        <f>IF(TRIM(INDEX('Member Census'!$B$23:$BC$1401,MATCH($A717,'Member Census'!$A$23:$A$1401,FALSE),MATCH(E$1,'Member Census'!$B$22:$BC$22,FALSE)))="","",VLOOKUP(INDEX('Member Census'!$B$23:$BC$1401,MATCH($A717,'Member Census'!$A$23:$A$1401,FALSE),MATCH(E$1,'Member Census'!$B$22:$BC$22,FALSE)),Key!$A$2:$B$27,2,FALSE))</f>
        <v/>
      </c>
      <c r="F717" s="10" t="str">
        <f>IF(TRIM(INDEX('Member Census'!$B$23:$BC$1401,MATCH($A717,'Member Census'!$A$23:$A$1401,FALSE),MATCH(F$1,'Member Census'!$B$22:$BC$22,FALSE)))="","",TEXT(TRIM(INDEX('Member Census'!$B$23:$BC$1401,MATCH($A717,'Member Census'!$A$23:$A$1401,FALSE),MATCH(F$1,'Member Census'!$B$22:$BC$22,FALSE))),"mmddyyyy"))</f>
        <v/>
      </c>
      <c r="G717" s="7" t="str">
        <f>IF(TRIM($E717)&lt;&gt;"",IF($D717=1,IFERROR(VLOOKUP(INDEX('Member Census'!$B$23:$BC$1401,MATCH($A717,'Member Census'!$A$23:$A$1401,FALSE),MATCH(G$1,'Member Census'!$B$22:$BC$22,FALSE)),Key!$C$2:$F$29,4,FALSE),""),G716),"")</f>
        <v/>
      </c>
      <c r="H717" s="7" t="str">
        <f>IF(TRIM($E717)&lt;&gt;"",IF($D717=1,IF(TRIM(INDEX('Member Census'!$B$23:$BC$1401,MATCH($A717,'Member Census'!$A$23:$A$1401,FALSE),MATCH(H$1,'Member Census'!$B$22:$BC$22,FALSE)))="",$G717,IFERROR(VLOOKUP(INDEX('Member Census'!$B$23:$BC$1401,MATCH($A717,'Member Census'!$A$23:$A$1401,FALSE),MATCH(H$1,'Member Census'!$B$22:$BC$22,FALSE)),Key!$D$2:$F$29,3,FALSE),"")),H716),"")</f>
        <v/>
      </c>
      <c r="I717" s="7" t="str">
        <f>IF(TRIM(INDEX('Member Census'!$B$23:$BC$1401,MATCH($A717,'Member Census'!$A$23:$A$1401,FALSE),MATCH(I$1,'Member Census'!$B$22:$BC$22,FALSE)))="","",INDEX('Member Census'!$B$23:$BC$1401,MATCH($A717,'Member Census'!$A$23:$A$1401,FALSE),MATCH(I$1,'Member Census'!$B$22:$BC$22,FALSE)))</f>
        <v/>
      </c>
      <c r="J717" s="7"/>
      <c r="K717" s="7" t="str">
        <f>LEFT(TRIM(IF(TRIM(INDEX('Member Census'!$B$23:$BC$1401,MATCH($A717,'Member Census'!$A$23:$A$1401,FALSE),MATCH(K$1,'Member Census'!$B$22:$BC$22,FALSE)))="",IF(AND(TRIM($E717)&lt;&gt;"",$D717&gt;1),K716,""),INDEX('Member Census'!$B$23:$BC$1401,MATCH($A717,'Member Census'!$A$23:$A$1401,FALSE),MATCH(K$1,'Member Census'!$B$22:$BC$22,FALSE)))),5)</f>
        <v/>
      </c>
      <c r="L717" s="7" t="str">
        <f t="shared" si="47"/>
        <v/>
      </c>
      <c r="M717" s="7" t="str">
        <f>IF(TRIM($E717)&lt;&gt;"",TRIM(IF(TRIM(INDEX('Member Census'!$B$23:$BC$1401,MATCH($A717,'Member Census'!$A$23:$A$1401,FALSE),MATCH(M$1,'Member Census'!$B$22:$BC$22,FALSE)))="",IF(AND(TRIM($E717)&lt;&gt;"",$D717&gt;1),M716,"N"),INDEX('Member Census'!$B$23:$BC$1401,MATCH($A717,'Member Census'!$A$23:$A$1401,FALSE),MATCH(M$1,'Member Census'!$B$22:$BC$22,FALSE)))),"")</f>
        <v/>
      </c>
      <c r="N717" s="7"/>
      <c r="O717" s="7" t="str">
        <f>TRIM(IF(TRIM(INDEX('Member Census'!$B$23:$BC$1401,MATCH($A717,'Member Census'!$A$23:$A$1401,FALSE),MATCH(O$1,'Member Census'!$B$22:$BC$22,FALSE)))="",IF(AND(TRIM($E717)&lt;&gt;"",$D717&gt;1),O716,""),INDEX('Member Census'!$B$23:$BC$1401,MATCH($A717,'Member Census'!$A$23:$A$1401,FALSE),MATCH(O$1,'Member Census'!$B$22:$BC$22,FALSE))))</f>
        <v/>
      </c>
      <c r="P717" s="7" t="str">
        <f>TRIM(IF(TRIM(INDEX('Member Census'!$B$23:$BC$1401,MATCH($A717,'Member Census'!$A$23:$A$1401,FALSE),MATCH(P$1,'Member Census'!$B$22:$BC$22,FALSE)))="",IF(AND(TRIM($E717)&lt;&gt;"",$D717&gt;1),P716,""),INDEX('Member Census'!$B$23:$BC$1401,MATCH($A717,'Member Census'!$A$23:$A$1401,FALSE),MATCH(P$1,'Member Census'!$B$22:$BC$22,FALSE))))</f>
        <v/>
      </c>
      <c r="Q717" s="7"/>
    </row>
    <row r="718" spans="1:17" x14ac:dyDescent="0.3">
      <c r="A718" s="1">
        <f t="shared" si="45"/>
        <v>711</v>
      </c>
      <c r="B718" s="3"/>
      <c r="C718" s="7" t="str">
        <f t="shared" si="46"/>
        <v/>
      </c>
      <c r="D718" s="7" t="str">
        <f t="shared" si="44"/>
        <v/>
      </c>
      <c r="E718" s="9" t="str">
        <f>IF(TRIM(INDEX('Member Census'!$B$23:$BC$1401,MATCH($A718,'Member Census'!$A$23:$A$1401,FALSE),MATCH(E$1,'Member Census'!$B$22:$BC$22,FALSE)))="","",VLOOKUP(INDEX('Member Census'!$B$23:$BC$1401,MATCH($A718,'Member Census'!$A$23:$A$1401,FALSE),MATCH(E$1,'Member Census'!$B$22:$BC$22,FALSE)),Key!$A$2:$B$27,2,FALSE))</f>
        <v/>
      </c>
      <c r="F718" s="10" t="str">
        <f>IF(TRIM(INDEX('Member Census'!$B$23:$BC$1401,MATCH($A718,'Member Census'!$A$23:$A$1401,FALSE),MATCH(F$1,'Member Census'!$B$22:$BC$22,FALSE)))="","",TEXT(TRIM(INDEX('Member Census'!$B$23:$BC$1401,MATCH($A718,'Member Census'!$A$23:$A$1401,FALSE),MATCH(F$1,'Member Census'!$B$22:$BC$22,FALSE))),"mmddyyyy"))</f>
        <v/>
      </c>
      <c r="G718" s="7" t="str">
        <f>IF(TRIM($E718)&lt;&gt;"",IF($D718=1,IFERROR(VLOOKUP(INDEX('Member Census'!$B$23:$BC$1401,MATCH($A718,'Member Census'!$A$23:$A$1401,FALSE),MATCH(G$1,'Member Census'!$B$22:$BC$22,FALSE)),Key!$C$2:$F$29,4,FALSE),""),G717),"")</f>
        <v/>
      </c>
      <c r="H718" s="7" t="str">
        <f>IF(TRIM($E718)&lt;&gt;"",IF($D718=1,IF(TRIM(INDEX('Member Census'!$B$23:$BC$1401,MATCH($A718,'Member Census'!$A$23:$A$1401,FALSE),MATCH(H$1,'Member Census'!$B$22:$BC$22,FALSE)))="",$G718,IFERROR(VLOOKUP(INDEX('Member Census'!$B$23:$BC$1401,MATCH($A718,'Member Census'!$A$23:$A$1401,FALSE),MATCH(H$1,'Member Census'!$B$22:$BC$22,FALSE)),Key!$D$2:$F$29,3,FALSE),"")),H717),"")</f>
        <v/>
      </c>
      <c r="I718" s="7" t="str">
        <f>IF(TRIM(INDEX('Member Census'!$B$23:$BC$1401,MATCH($A718,'Member Census'!$A$23:$A$1401,FALSE),MATCH(I$1,'Member Census'!$B$22:$BC$22,FALSE)))="","",INDEX('Member Census'!$B$23:$BC$1401,MATCH($A718,'Member Census'!$A$23:$A$1401,FALSE),MATCH(I$1,'Member Census'!$B$22:$BC$22,FALSE)))</f>
        <v/>
      </c>
      <c r="J718" s="7"/>
      <c r="K718" s="7" t="str">
        <f>LEFT(TRIM(IF(TRIM(INDEX('Member Census'!$B$23:$BC$1401,MATCH($A718,'Member Census'!$A$23:$A$1401,FALSE),MATCH(K$1,'Member Census'!$B$22:$BC$22,FALSE)))="",IF(AND(TRIM($E718)&lt;&gt;"",$D718&gt;1),K717,""),INDEX('Member Census'!$B$23:$BC$1401,MATCH($A718,'Member Census'!$A$23:$A$1401,FALSE),MATCH(K$1,'Member Census'!$B$22:$BC$22,FALSE)))),5)</f>
        <v/>
      </c>
      <c r="L718" s="7" t="str">
        <f t="shared" si="47"/>
        <v/>
      </c>
      <c r="M718" s="7" t="str">
        <f>IF(TRIM($E718)&lt;&gt;"",TRIM(IF(TRIM(INDEX('Member Census'!$B$23:$BC$1401,MATCH($A718,'Member Census'!$A$23:$A$1401,FALSE),MATCH(M$1,'Member Census'!$B$22:$BC$22,FALSE)))="",IF(AND(TRIM($E718)&lt;&gt;"",$D718&gt;1),M717,"N"),INDEX('Member Census'!$B$23:$BC$1401,MATCH($A718,'Member Census'!$A$23:$A$1401,FALSE),MATCH(M$1,'Member Census'!$B$22:$BC$22,FALSE)))),"")</f>
        <v/>
      </c>
      <c r="N718" s="7"/>
      <c r="O718" s="7" t="str">
        <f>TRIM(IF(TRIM(INDEX('Member Census'!$B$23:$BC$1401,MATCH($A718,'Member Census'!$A$23:$A$1401,FALSE),MATCH(O$1,'Member Census'!$B$22:$BC$22,FALSE)))="",IF(AND(TRIM($E718)&lt;&gt;"",$D718&gt;1),O717,""),INDEX('Member Census'!$B$23:$BC$1401,MATCH($A718,'Member Census'!$A$23:$A$1401,FALSE),MATCH(O$1,'Member Census'!$B$22:$BC$22,FALSE))))</f>
        <v/>
      </c>
      <c r="P718" s="7" t="str">
        <f>TRIM(IF(TRIM(INDEX('Member Census'!$B$23:$BC$1401,MATCH($A718,'Member Census'!$A$23:$A$1401,FALSE),MATCH(P$1,'Member Census'!$B$22:$BC$22,FALSE)))="",IF(AND(TRIM($E718)&lt;&gt;"",$D718&gt;1),P717,""),INDEX('Member Census'!$B$23:$BC$1401,MATCH($A718,'Member Census'!$A$23:$A$1401,FALSE),MATCH(P$1,'Member Census'!$B$22:$BC$22,FALSE))))</f>
        <v/>
      </c>
      <c r="Q718" s="7"/>
    </row>
    <row r="719" spans="1:17" x14ac:dyDescent="0.3">
      <c r="A719" s="1">
        <f t="shared" si="45"/>
        <v>712</v>
      </c>
      <c r="B719" s="3"/>
      <c r="C719" s="7" t="str">
        <f t="shared" si="46"/>
        <v/>
      </c>
      <c r="D719" s="7" t="str">
        <f t="shared" si="44"/>
        <v/>
      </c>
      <c r="E719" s="9" t="str">
        <f>IF(TRIM(INDEX('Member Census'!$B$23:$BC$1401,MATCH($A719,'Member Census'!$A$23:$A$1401,FALSE),MATCH(E$1,'Member Census'!$B$22:$BC$22,FALSE)))="","",VLOOKUP(INDEX('Member Census'!$B$23:$BC$1401,MATCH($A719,'Member Census'!$A$23:$A$1401,FALSE),MATCH(E$1,'Member Census'!$B$22:$BC$22,FALSE)),Key!$A$2:$B$27,2,FALSE))</f>
        <v/>
      </c>
      <c r="F719" s="10" t="str">
        <f>IF(TRIM(INDEX('Member Census'!$B$23:$BC$1401,MATCH($A719,'Member Census'!$A$23:$A$1401,FALSE),MATCH(F$1,'Member Census'!$B$22:$BC$22,FALSE)))="","",TEXT(TRIM(INDEX('Member Census'!$B$23:$BC$1401,MATCH($A719,'Member Census'!$A$23:$A$1401,FALSE),MATCH(F$1,'Member Census'!$B$22:$BC$22,FALSE))),"mmddyyyy"))</f>
        <v/>
      </c>
      <c r="G719" s="7" t="str">
        <f>IF(TRIM($E719)&lt;&gt;"",IF($D719=1,IFERROR(VLOOKUP(INDEX('Member Census'!$B$23:$BC$1401,MATCH($A719,'Member Census'!$A$23:$A$1401,FALSE),MATCH(G$1,'Member Census'!$B$22:$BC$22,FALSE)),Key!$C$2:$F$29,4,FALSE),""),G718),"")</f>
        <v/>
      </c>
      <c r="H719" s="7" t="str">
        <f>IF(TRIM($E719)&lt;&gt;"",IF($D719=1,IF(TRIM(INDEX('Member Census'!$B$23:$BC$1401,MATCH($A719,'Member Census'!$A$23:$A$1401,FALSE),MATCH(H$1,'Member Census'!$B$22:$BC$22,FALSE)))="",$G719,IFERROR(VLOOKUP(INDEX('Member Census'!$B$23:$BC$1401,MATCH($A719,'Member Census'!$A$23:$A$1401,FALSE),MATCH(H$1,'Member Census'!$B$22:$BC$22,FALSE)),Key!$D$2:$F$29,3,FALSE),"")),H718),"")</f>
        <v/>
      </c>
      <c r="I719" s="7" t="str">
        <f>IF(TRIM(INDEX('Member Census'!$B$23:$BC$1401,MATCH($A719,'Member Census'!$A$23:$A$1401,FALSE),MATCH(I$1,'Member Census'!$B$22:$BC$22,FALSE)))="","",INDEX('Member Census'!$B$23:$BC$1401,MATCH($A719,'Member Census'!$A$23:$A$1401,FALSE),MATCH(I$1,'Member Census'!$B$22:$BC$22,FALSE)))</f>
        <v/>
      </c>
      <c r="J719" s="7"/>
      <c r="K719" s="7" t="str">
        <f>LEFT(TRIM(IF(TRIM(INDEX('Member Census'!$B$23:$BC$1401,MATCH($A719,'Member Census'!$A$23:$A$1401,FALSE),MATCH(K$1,'Member Census'!$B$22:$BC$22,FALSE)))="",IF(AND(TRIM($E719)&lt;&gt;"",$D719&gt;1),K718,""),INDEX('Member Census'!$B$23:$BC$1401,MATCH($A719,'Member Census'!$A$23:$A$1401,FALSE),MATCH(K$1,'Member Census'!$B$22:$BC$22,FALSE)))),5)</f>
        <v/>
      </c>
      <c r="L719" s="7" t="str">
        <f t="shared" si="47"/>
        <v/>
      </c>
      <c r="M719" s="7" t="str">
        <f>IF(TRIM($E719)&lt;&gt;"",TRIM(IF(TRIM(INDEX('Member Census'!$B$23:$BC$1401,MATCH($A719,'Member Census'!$A$23:$A$1401,FALSE),MATCH(M$1,'Member Census'!$B$22:$BC$22,FALSE)))="",IF(AND(TRIM($E719)&lt;&gt;"",$D719&gt;1),M718,"N"),INDEX('Member Census'!$B$23:$BC$1401,MATCH($A719,'Member Census'!$A$23:$A$1401,FALSE),MATCH(M$1,'Member Census'!$B$22:$BC$22,FALSE)))),"")</f>
        <v/>
      </c>
      <c r="N719" s="7"/>
      <c r="O719" s="7" t="str">
        <f>TRIM(IF(TRIM(INDEX('Member Census'!$B$23:$BC$1401,MATCH($A719,'Member Census'!$A$23:$A$1401,FALSE),MATCH(O$1,'Member Census'!$B$22:$BC$22,FALSE)))="",IF(AND(TRIM($E719)&lt;&gt;"",$D719&gt;1),O718,""),INDEX('Member Census'!$B$23:$BC$1401,MATCH($A719,'Member Census'!$A$23:$A$1401,FALSE),MATCH(O$1,'Member Census'!$B$22:$BC$22,FALSE))))</f>
        <v/>
      </c>
      <c r="P719" s="7" t="str">
        <f>TRIM(IF(TRIM(INDEX('Member Census'!$B$23:$BC$1401,MATCH($A719,'Member Census'!$A$23:$A$1401,FALSE),MATCH(P$1,'Member Census'!$B$22:$BC$22,FALSE)))="",IF(AND(TRIM($E719)&lt;&gt;"",$D719&gt;1),P718,""),INDEX('Member Census'!$B$23:$BC$1401,MATCH($A719,'Member Census'!$A$23:$A$1401,FALSE),MATCH(P$1,'Member Census'!$B$22:$BC$22,FALSE))))</f>
        <v/>
      </c>
      <c r="Q719" s="7"/>
    </row>
    <row r="720" spans="1:17" x14ac:dyDescent="0.3">
      <c r="A720" s="1">
        <f t="shared" si="45"/>
        <v>713</v>
      </c>
      <c r="B720" s="3"/>
      <c r="C720" s="7" t="str">
        <f t="shared" si="46"/>
        <v/>
      </c>
      <c r="D720" s="7" t="str">
        <f t="shared" si="44"/>
        <v/>
      </c>
      <c r="E720" s="9" t="str">
        <f>IF(TRIM(INDEX('Member Census'!$B$23:$BC$1401,MATCH($A720,'Member Census'!$A$23:$A$1401,FALSE),MATCH(E$1,'Member Census'!$B$22:$BC$22,FALSE)))="","",VLOOKUP(INDEX('Member Census'!$B$23:$BC$1401,MATCH($A720,'Member Census'!$A$23:$A$1401,FALSE),MATCH(E$1,'Member Census'!$B$22:$BC$22,FALSE)),Key!$A$2:$B$27,2,FALSE))</f>
        <v/>
      </c>
      <c r="F720" s="10" t="str">
        <f>IF(TRIM(INDEX('Member Census'!$B$23:$BC$1401,MATCH($A720,'Member Census'!$A$23:$A$1401,FALSE),MATCH(F$1,'Member Census'!$B$22:$BC$22,FALSE)))="","",TEXT(TRIM(INDEX('Member Census'!$B$23:$BC$1401,MATCH($A720,'Member Census'!$A$23:$A$1401,FALSE),MATCH(F$1,'Member Census'!$B$22:$BC$22,FALSE))),"mmddyyyy"))</f>
        <v/>
      </c>
      <c r="G720" s="7" t="str">
        <f>IF(TRIM($E720)&lt;&gt;"",IF($D720=1,IFERROR(VLOOKUP(INDEX('Member Census'!$B$23:$BC$1401,MATCH($A720,'Member Census'!$A$23:$A$1401,FALSE),MATCH(G$1,'Member Census'!$B$22:$BC$22,FALSE)),Key!$C$2:$F$29,4,FALSE),""),G719),"")</f>
        <v/>
      </c>
      <c r="H720" s="7" t="str">
        <f>IF(TRIM($E720)&lt;&gt;"",IF($D720=1,IF(TRIM(INDEX('Member Census'!$B$23:$BC$1401,MATCH($A720,'Member Census'!$A$23:$A$1401,FALSE),MATCH(H$1,'Member Census'!$B$22:$BC$22,FALSE)))="",$G720,IFERROR(VLOOKUP(INDEX('Member Census'!$B$23:$BC$1401,MATCH($A720,'Member Census'!$A$23:$A$1401,FALSE),MATCH(H$1,'Member Census'!$B$22:$BC$22,FALSE)),Key!$D$2:$F$29,3,FALSE),"")),H719),"")</f>
        <v/>
      </c>
      <c r="I720" s="7" t="str">
        <f>IF(TRIM(INDEX('Member Census'!$B$23:$BC$1401,MATCH($A720,'Member Census'!$A$23:$A$1401,FALSE),MATCH(I$1,'Member Census'!$B$22:$BC$22,FALSE)))="","",INDEX('Member Census'!$B$23:$BC$1401,MATCH($A720,'Member Census'!$A$23:$A$1401,FALSE),MATCH(I$1,'Member Census'!$B$22:$BC$22,FALSE)))</f>
        <v/>
      </c>
      <c r="J720" s="7"/>
      <c r="K720" s="7" t="str">
        <f>LEFT(TRIM(IF(TRIM(INDEX('Member Census'!$B$23:$BC$1401,MATCH($A720,'Member Census'!$A$23:$A$1401,FALSE),MATCH(K$1,'Member Census'!$B$22:$BC$22,FALSE)))="",IF(AND(TRIM($E720)&lt;&gt;"",$D720&gt;1),K719,""),INDEX('Member Census'!$B$23:$BC$1401,MATCH($A720,'Member Census'!$A$23:$A$1401,FALSE),MATCH(K$1,'Member Census'!$B$22:$BC$22,FALSE)))),5)</f>
        <v/>
      </c>
      <c r="L720" s="7" t="str">
        <f t="shared" si="47"/>
        <v/>
      </c>
      <c r="M720" s="7" t="str">
        <f>IF(TRIM($E720)&lt;&gt;"",TRIM(IF(TRIM(INDEX('Member Census'!$B$23:$BC$1401,MATCH($A720,'Member Census'!$A$23:$A$1401,FALSE),MATCH(M$1,'Member Census'!$B$22:$BC$22,FALSE)))="",IF(AND(TRIM($E720)&lt;&gt;"",$D720&gt;1),M719,"N"),INDEX('Member Census'!$B$23:$BC$1401,MATCH($A720,'Member Census'!$A$23:$A$1401,FALSE),MATCH(M$1,'Member Census'!$B$22:$BC$22,FALSE)))),"")</f>
        <v/>
      </c>
      <c r="N720" s="7"/>
      <c r="O720" s="7" t="str">
        <f>TRIM(IF(TRIM(INDEX('Member Census'!$B$23:$BC$1401,MATCH($A720,'Member Census'!$A$23:$A$1401,FALSE),MATCH(O$1,'Member Census'!$B$22:$BC$22,FALSE)))="",IF(AND(TRIM($E720)&lt;&gt;"",$D720&gt;1),O719,""),INDEX('Member Census'!$B$23:$BC$1401,MATCH($A720,'Member Census'!$A$23:$A$1401,FALSE),MATCH(O$1,'Member Census'!$B$22:$BC$22,FALSE))))</f>
        <v/>
      </c>
      <c r="P720" s="7" t="str">
        <f>TRIM(IF(TRIM(INDEX('Member Census'!$B$23:$BC$1401,MATCH($A720,'Member Census'!$A$23:$A$1401,FALSE),MATCH(P$1,'Member Census'!$B$22:$BC$22,FALSE)))="",IF(AND(TRIM($E720)&lt;&gt;"",$D720&gt;1),P719,""),INDEX('Member Census'!$B$23:$BC$1401,MATCH($A720,'Member Census'!$A$23:$A$1401,FALSE),MATCH(P$1,'Member Census'!$B$22:$BC$22,FALSE))))</f>
        <v/>
      </c>
      <c r="Q720" s="7"/>
    </row>
    <row r="721" spans="1:17" x14ac:dyDescent="0.3">
      <c r="A721" s="1">
        <f t="shared" si="45"/>
        <v>714</v>
      </c>
      <c r="B721" s="3"/>
      <c r="C721" s="7" t="str">
        <f t="shared" si="46"/>
        <v/>
      </c>
      <c r="D721" s="7" t="str">
        <f t="shared" si="44"/>
        <v/>
      </c>
      <c r="E721" s="9" t="str">
        <f>IF(TRIM(INDEX('Member Census'!$B$23:$BC$1401,MATCH($A721,'Member Census'!$A$23:$A$1401,FALSE),MATCH(E$1,'Member Census'!$B$22:$BC$22,FALSE)))="","",VLOOKUP(INDEX('Member Census'!$B$23:$BC$1401,MATCH($A721,'Member Census'!$A$23:$A$1401,FALSE),MATCH(E$1,'Member Census'!$B$22:$BC$22,FALSE)),Key!$A$2:$B$27,2,FALSE))</f>
        <v/>
      </c>
      <c r="F721" s="10" t="str">
        <f>IF(TRIM(INDEX('Member Census'!$B$23:$BC$1401,MATCH($A721,'Member Census'!$A$23:$A$1401,FALSE),MATCH(F$1,'Member Census'!$B$22:$BC$22,FALSE)))="","",TEXT(TRIM(INDEX('Member Census'!$B$23:$BC$1401,MATCH($A721,'Member Census'!$A$23:$A$1401,FALSE),MATCH(F$1,'Member Census'!$B$22:$BC$22,FALSE))),"mmddyyyy"))</f>
        <v/>
      </c>
      <c r="G721" s="7" t="str">
        <f>IF(TRIM($E721)&lt;&gt;"",IF($D721=1,IFERROR(VLOOKUP(INDEX('Member Census'!$B$23:$BC$1401,MATCH($A721,'Member Census'!$A$23:$A$1401,FALSE),MATCH(G$1,'Member Census'!$B$22:$BC$22,FALSE)),Key!$C$2:$F$29,4,FALSE),""),G720),"")</f>
        <v/>
      </c>
      <c r="H721" s="7" t="str">
        <f>IF(TRIM($E721)&lt;&gt;"",IF($D721=1,IF(TRIM(INDEX('Member Census'!$B$23:$BC$1401,MATCH($A721,'Member Census'!$A$23:$A$1401,FALSE),MATCH(H$1,'Member Census'!$B$22:$BC$22,FALSE)))="",$G721,IFERROR(VLOOKUP(INDEX('Member Census'!$B$23:$BC$1401,MATCH($A721,'Member Census'!$A$23:$A$1401,FALSE),MATCH(H$1,'Member Census'!$B$22:$BC$22,FALSE)),Key!$D$2:$F$29,3,FALSE),"")),H720),"")</f>
        <v/>
      </c>
      <c r="I721" s="7" t="str">
        <f>IF(TRIM(INDEX('Member Census'!$B$23:$BC$1401,MATCH($A721,'Member Census'!$A$23:$A$1401,FALSE),MATCH(I$1,'Member Census'!$B$22:$BC$22,FALSE)))="","",INDEX('Member Census'!$B$23:$BC$1401,MATCH($A721,'Member Census'!$A$23:$A$1401,FALSE),MATCH(I$1,'Member Census'!$B$22:$BC$22,FALSE)))</f>
        <v/>
      </c>
      <c r="J721" s="7"/>
      <c r="K721" s="7" t="str">
        <f>LEFT(TRIM(IF(TRIM(INDEX('Member Census'!$B$23:$BC$1401,MATCH($A721,'Member Census'!$A$23:$A$1401,FALSE),MATCH(K$1,'Member Census'!$B$22:$BC$22,FALSE)))="",IF(AND(TRIM($E721)&lt;&gt;"",$D721&gt;1),K720,""),INDEX('Member Census'!$B$23:$BC$1401,MATCH($A721,'Member Census'!$A$23:$A$1401,FALSE),MATCH(K$1,'Member Census'!$B$22:$BC$22,FALSE)))),5)</f>
        <v/>
      </c>
      <c r="L721" s="7" t="str">
        <f t="shared" si="47"/>
        <v/>
      </c>
      <c r="M721" s="7" t="str">
        <f>IF(TRIM($E721)&lt;&gt;"",TRIM(IF(TRIM(INDEX('Member Census'!$B$23:$BC$1401,MATCH($A721,'Member Census'!$A$23:$A$1401,FALSE),MATCH(M$1,'Member Census'!$B$22:$BC$22,FALSE)))="",IF(AND(TRIM($E721)&lt;&gt;"",$D721&gt;1),M720,"N"),INDEX('Member Census'!$B$23:$BC$1401,MATCH($A721,'Member Census'!$A$23:$A$1401,FALSE),MATCH(M$1,'Member Census'!$B$22:$BC$22,FALSE)))),"")</f>
        <v/>
      </c>
      <c r="N721" s="7"/>
      <c r="O721" s="7" t="str">
        <f>TRIM(IF(TRIM(INDEX('Member Census'!$B$23:$BC$1401,MATCH($A721,'Member Census'!$A$23:$A$1401,FALSE),MATCH(O$1,'Member Census'!$B$22:$BC$22,FALSE)))="",IF(AND(TRIM($E721)&lt;&gt;"",$D721&gt;1),O720,""),INDEX('Member Census'!$B$23:$BC$1401,MATCH($A721,'Member Census'!$A$23:$A$1401,FALSE),MATCH(O$1,'Member Census'!$B$22:$BC$22,FALSE))))</f>
        <v/>
      </c>
      <c r="P721" s="7" t="str">
        <f>TRIM(IF(TRIM(INDEX('Member Census'!$B$23:$BC$1401,MATCH($A721,'Member Census'!$A$23:$A$1401,FALSE),MATCH(P$1,'Member Census'!$B$22:$BC$22,FALSE)))="",IF(AND(TRIM($E721)&lt;&gt;"",$D721&gt;1),P720,""),INDEX('Member Census'!$B$23:$BC$1401,MATCH($A721,'Member Census'!$A$23:$A$1401,FALSE),MATCH(P$1,'Member Census'!$B$22:$BC$22,FALSE))))</f>
        <v/>
      </c>
      <c r="Q721" s="7"/>
    </row>
    <row r="722" spans="1:17" x14ac:dyDescent="0.3">
      <c r="A722" s="1">
        <f t="shared" si="45"/>
        <v>715</v>
      </c>
      <c r="B722" s="3"/>
      <c r="C722" s="7" t="str">
        <f t="shared" si="46"/>
        <v/>
      </c>
      <c r="D722" s="7" t="str">
        <f t="shared" si="44"/>
        <v/>
      </c>
      <c r="E722" s="9" t="str">
        <f>IF(TRIM(INDEX('Member Census'!$B$23:$BC$1401,MATCH($A722,'Member Census'!$A$23:$A$1401,FALSE),MATCH(E$1,'Member Census'!$B$22:$BC$22,FALSE)))="","",VLOOKUP(INDEX('Member Census'!$B$23:$BC$1401,MATCH($A722,'Member Census'!$A$23:$A$1401,FALSE),MATCH(E$1,'Member Census'!$B$22:$BC$22,FALSE)),Key!$A$2:$B$27,2,FALSE))</f>
        <v/>
      </c>
      <c r="F722" s="10" t="str">
        <f>IF(TRIM(INDEX('Member Census'!$B$23:$BC$1401,MATCH($A722,'Member Census'!$A$23:$A$1401,FALSE),MATCH(F$1,'Member Census'!$B$22:$BC$22,FALSE)))="","",TEXT(TRIM(INDEX('Member Census'!$B$23:$BC$1401,MATCH($A722,'Member Census'!$A$23:$A$1401,FALSE),MATCH(F$1,'Member Census'!$B$22:$BC$22,FALSE))),"mmddyyyy"))</f>
        <v/>
      </c>
      <c r="G722" s="7" t="str">
        <f>IF(TRIM($E722)&lt;&gt;"",IF($D722=1,IFERROR(VLOOKUP(INDEX('Member Census'!$B$23:$BC$1401,MATCH($A722,'Member Census'!$A$23:$A$1401,FALSE),MATCH(G$1,'Member Census'!$B$22:$BC$22,FALSE)),Key!$C$2:$F$29,4,FALSE),""),G721),"")</f>
        <v/>
      </c>
      <c r="H722" s="7" t="str">
        <f>IF(TRIM($E722)&lt;&gt;"",IF($D722=1,IF(TRIM(INDEX('Member Census'!$B$23:$BC$1401,MATCH($A722,'Member Census'!$A$23:$A$1401,FALSE),MATCH(H$1,'Member Census'!$B$22:$BC$22,FALSE)))="",$G722,IFERROR(VLOOKUP(INDEX('Member Census'!$B$23:$BC$1401,MATCH($A722,'Member Census'!$A$23:$A$1401,FALSE),MATCH(H$1,'Member Census'!$B$22:$BC$22,FALSE)),Key!$D$2:$F$29,3,FALSE),"")),H721),"")</f>
        <v/>
      </c>
      <c r="I722" s="7" t="str">
        <f>IF(TRIM(INDEX('Member Census'!$B$23:$BC$1401,MATCH($A722,'Member Census'!$A$23:$A$1401,FALSE),MATCH(I$1,'Member Census'!$B$22:$BC$22,FALSE)))="","",INDEX('Member Census'!$B$23:$BC$1401,MATCH($A722,'Member Census'!$A$23:$A$1401,FALSE),MATCH(I$1,'Member Census'!$B$22:$BC$22,FALSE)))</f>
        <v/>
      </c>
      <c r="J722" s="7"/>
      <c r="K722" s="7" t="str">
        <f>LEFT(TRIM(IF(TRIM(INDEX('Member Census'!$B$23:$BC$1401,MATCH($A722,'Member Census'!$A$23:$A$1401,FALSE),MATCH(K$1,'Member Census'!$B$22:$BC$22,FALSE)))="",IF(AND(TRIM($E722)&lt;&gt;"",$D722&gt;1),K721,""),INDEX('Member Census'!$B$23:$BC$1401,MATCH($A722,'Member Census'!$A$23:$A$1401,FALSE),MATCH(K$1,'Member Census'!$B$22:$BC$22,FALSE)))),5)</f>
        <v/>
      </c>
      <c r="L722" s="7" t="str">
        <f t="shared" si="47"/>
        <v/>
      </c>
      <c r="M722" s="7" t="str">
        <f>IF(TRIM($E722)&lt;&gt;"",TRIM(IF(TRIM(INDEX('Member Census'!$B$23:$BC$1401,MATCH($A722,'Member Census'!$A$23:$A$1401,FALSE),MATCH(M$1,'Member Census'!$B$22:$BC$22,FALSE)))="",IF(AND(TRIM($E722)&lt;&gt;"",$D722&gt;1),M721,"N"),INDEX('Member Census'!$B$23:$BC$1401,MATCH($A722,'Member Census'!$A$23:$A$1401,FALSE),MATCH(M$1,'Member Census'!$B$22:$BC$22,FALSE)))),"")</f>
        <v/>
      </c>
      <c r="N722" s="7"/>
      <c r="O722" s="7" t="str">
        <f>TRIM(IF(TRIM(INDEX('Member Census'!$B$23:$BC$1401,MATCH($A722,'Member Census'!$A$23:$A$1401,FALSE),MATCH(O$1,'Member Census'!$B$22:$BC$22,FALSE)))="",IF(AND(TRIM($E722)&lt;&gt;"",$D722&gt;1),O721,""),INDEX('Member Census'!$B$23:$BC$1401,MATCH($A722,'Member Census'!$A$23:$A$1401,FALSE),MATCH(O$1,'Member Census'!$B$22:$BC$22,FALSE))))</f>
        <v/>
      </c>
      <c r="P722" s="7" t="str">
        <f>TRIM(IF(TRIM(INDEX('Member Census'!$B$23:$BC$1401,MATCH($A722,'Member Census'!$A$23:$A$1401,FALSE),MATCH(P$1,'Member Census'!$B$22:$BC$22,FALSE)))="",IF(AND(TRIM($E722)&lt;&gt;"",$D722&gt;1),P721,""),INDEX('Member Census'!$B$23:$BC$1401,MATCH($A722,'Member Census'!$A$23:$A$1401,FALSE),MATCH(P$1,'Member Census'!$B$22:$BC$22,FALSE))))</f>
        <v/>
      </c>
      <c r="Q722" s="7"/>
    </row>
    <row r="723" spans="1:17" x14ac:dyDescent="0.3">
      <c r="A723" s="1">
        <f t="shared" si="45"/>
        <v>716</v>
      </c>
      <c r="B723" s="3"/>
      <c r="C723" s="7" t="str">
        <f t="shared" si="46"/>
        <v/>
      </c>
      <c r="D723" s="7" t="str">
        <f t="shared" si="44"/>
        <v/>
      </c>
      <c r="E723" s="9" t="str">
        <f>IF(TRIM(INDEX('Member Census'!$B$23:$BC$1401,MATCH($A723,'Member Census'!$A$23:$A$1401,FALSE),MATCH(E$1,'Member Census'!$B$22:$BC$22,FALSE)))="","",VLOOKUP(INDEX('Member Census'!$B$23:$BC$1401,MATCH($A723,'Member Census'!$A$23:$A$1401,FALSE),MATCH(E$1,'Member Census'!$B$22:$BC$22,FALSE)),Key!$A$2:$B$27,2,FALSE))</f>
        <v/>
      </c>
      <c r="F723" s="10" t="str">
        <f>IF(TRIM(INDEX('Member Census'!$B$23:$BC$1401,MATCH($A723,'Member Census'!$A$23:$A$1401,FALSE),MATCH(F$1,'Member Census'!$B$22:$BC$22,FALSE)))="","",TEXT(TRIM(INDEX('Member Census'!$B$23:$BC$1401,MATCH($A723,'Member Census'!$A$23:$A$1401,FALSE),MATCH(F$1,'Member Census'!$B$22:$BC$22,FALSE))),"mmddyyyy"))</f>
        <v/>
      </c>
      <c r="G723" s="7" t="str">
        <f>IF(TRIM($E723)&lt;&gt;"",IF($D723=1,IFERROR(VLOOKUP(INDEX('Member Census'!$B$23:$BC$1401,MATCH($A723,'Member Census'!$A$23:$A$1401,FALSE),MATCH(G$1,'Member Census'!$B$22:$BC$22,FALSE)),Key!$C$2:$F$29,4,FALSE),""),G722),"")</f>
        <v/>
      </c>
      <c r="H723" s="7" t="str">
        <f>IF(TRIM($E723)&lt;&gt;"",IF($D723=1,IF(TRIM(INDEX('Member Census'!$B$23:$BC$1401,MATCH($A723,'Member Census'!$A$23:$A$1401,FALSE),MATCH(H$1,'Member Census'!$B$22:$BC$22,FALSE)))="",$G723,IFERROR(VLOOKUP(INDEX('Member Census'!$B$23:$BC$1401,MATCH($A723,'Member Census'!$A$23:$A$1401,FALSE),MATCH(H$1,'Member Census'!$B$22:$BC$22,FALSE)),Key!$D$2:$F$29,3,FALSE),"")),H722),"")</f>
        <v/>
      </c>
      <c r="I723" s="7" t="str">
        <f>IF(TRIM(INDEX('Member Census'!$B$23:$BC$1401,MATCH($A723,'Member Census'!$A$23:$A$1401,FALSE),MATCH(I$1,'Member Census'!$B$22:$BC$22,FALSE)))="","",INDEX('Member Census'!$B$23:$BC$1401,MATCH($A723,'Member Census'!$A$23:$A$1401,FALSE),MATCH(I$1,'Member Census'!$B$22:$BC$22,FALSE)))</f>
        <v/>
      </c>
      <c r="J723" s="7"/>
      <c r="K723" s="7" t="str">
        <f>LEFT(TRIM(IF(TRIM(INDEX('Member Census'!$B$23:$BC$1401,MATCH($A723,'Member Census'!$A$23:$A$1401,FALSE),MATCH(K$1,'Member Census'!$B$22:$BC$22,FALSE)))="",IF(AND(TRIM($E723)&lt;&gt;"",$D723&gt;1),K722,""),INDEX('Member Census'!$B$23:$BC$1401,MATCH($A723,'Member Census'!$A$23:$A$1401,FALSE),MATCH(K$1,'Member Census'!$B$22:$BC$22,FALSE)))),5)</f>
        <v/>
      </c>
      <c r="L723" s="7" t="str">
        <f t="shared" si="47"/>
        <v/>
      </c>
      <c r="M723" s="7" t="str">
        <f>IF(TRIM($E723)&lt;&gt;"",TRIM(IF(TRIM(INDEX('Member Census'!$B$23:$BC$1401,MATCH($A723,'Member Census'!$A$23:$A$1401,FALSE),MATCH(M$1,'Member Census'!$B$22:$BC$22,FALSE)))="",IF(AND(TRIM($E723)&lt;&gt;"",$D723&gt;1),M722,"N"),INDEX('Member Census'!$B$23:$BC$1401,MATCH($A723,'Member Census'!$A$23:$A$1401,FALSE),MATCH(M$1,'Member Census'!$B$22:$BC$22,FALSE)))),"")</f>
        <v/>
      </c>
      <c r="N723" s="7"/>
      <c r="O723" s="7" t="str">
        <f>TRIM(IF(TRIM(INDEX('Member Census'!$B$23:$BC$1401,MATCH($A723,'Member Census'!$A$23:$A$1401,FALSE),MATCH(O$1,'Member Census'!$B$22:$BC$22,FALSE)))="",IF(AND(TRIM($E723)&lt;&gt;"",$D723&gt;1),O722,""),INDEX('Member Census'!$B$23:$BC$1401,MATCH($A723,'Member Census'!$A$23:$A$1401,FALSE),MATCH(O$1,'Member Census'!$B$22:$BC$22,FALSE))))</f>
        <v/>
      </c>
      <c r="P723" s="7" t="str">
        <f>TRIM(IF(TRIM(INDEX('Member Census'!$B$23:$BC$1401,MATCH($A723,'Member Census'!$A$23:$A$1401,FALSE),MATCH(P$1,'Member Census'!$B$22:$BC$22,FALSE)))="",IF(AND(TRIM($E723)&lt;&gt;"",$D723&gt;1),P722,""),INDEX('Member Census'!$B$23:$BC$1401,MATCH($A723,'Member Census'!$A$23:$A$1401,FALSE),MATCH(P$1,'Member Census'!$B$22:$BC$22,FALSE))))</f>
        <v/>
      </c>
      <c r="Q723" s="7"/>
    </row>
    <row r="724" spans="1:17" x14ac:dyDescent="0.3">
      <c r="A724" s="1">
        <f t="shared" si="45"/>
        <v>717</v>
      </c>
      <c r="B724" s="3"/>
      <c r="C724" s="7" t="str">
        <f t="shared" si="46"/>
        <v/>
      </c>
      <c r="D724" s="7" t="str">
        <f t="shared" si="44"/>
        <v/>
      </c>
      <c r="E724" s="9" t="str">
        <f>IF(TRIM(INDEX('Member Census'!$B$23:$BC$1401,MATCH($A724,'Member Census'!$A$23:$A$1401,FALSE),MATCH(E$1,'Member Census'!$B$22:$BC$22,FALSE)))="","",VLOOKUP(INDEX('Member Census'!$B$23:$BC$1401,MATCH($A724,'Member Census'!$A$23:$A$1401,FALSE),MATCH(E$1,'Member Census'!$B$22:$BC$22,FALSE)),Key!$A$2:$B$27,2,FALSE))</f>
        <v/>
      </c>
      <c r="F724" s="10" t="str">
        <f>IF(TRIM(INDEX('Member Census'!$B$23:$BC$1401,MATCH($A724,'Member Census'!$A$23:$A$1401,FALSE),MATCH(F$1,'Member Census'!$B$22:$BC$22,FALSE)))="","",TEXT(TRIM(INDEX('Member Census'!$B$23:$BC$1401,MATCH($A724,'Member Census'!$A$23:$A$1401,FALSE),MATCH(F$1,'Member Census'!$B$22:$BC$22,FALSE))),"mmddyyyy"))</f>
        <v/>
      </c>
      <c r="G724" s="7" t="str">
        <f>IF(TRIM($E724)&lt;&gt;"",IF($D724=1,IFERROR(VLOOKUP(INDEX('Member Census'!$B$23:$BC$1401,MATCH($A724,'Member Census'!$A$23:$A$1401,FALSE),MATCH(G$1,'Member Census'!$B$22:$BC$22,FALSE)),Key!$C$2:$F$29,4,FALSE),""),G723),"")</f>
        <v/>
      </c>
      <c r="H724" s="7" t="str">
        <f>IF(TRIM($E724)&lt;&gt;"",IF($D724=1,IF(TRIM(INDEX('Member Census'!$B$23:$BC$1401,MATCH($A724,'Member Census'!$A$23:$A$1401,FALSE),MATCH(H$1,'Member Census'!$B$22:$BC$22,FALSE)))="",$G724,IFERROR(VLOOKUP(INDEX('Member Census'!$B$23:$BC$1401,MATCH($A724,'Member Census'!$A$23:$A$1401,FALSE),MATCH(H$1,'Member Census'!$B$22:$BC$22,FALSE)),Key!$D$2:$F$29,3,FALSE),"")),H723),"")</f>
        <v/>
      </c>
      <c r="I724" s="7" t="str">
        <f>IF(TRIM(INDEX('Member Census'!$B$23:$BC$1401,MATCH($A724,'Member Census'!$A$23:$A$1401,FALSE),MATCH(I$1,'Member Census'!$B$22:$BC$22,FALSE)))="","",INDEX('Member Census'!$B$23:$BC$1401,MATCH($A724,'Member Census'!$A$23:$A$1401,FALSE),MATCH(I$1,'Member Census'!$B$22:$BC$22,FALSE)))</f>
        <v/>
      </c>
      <c r="J724" s="7"/>
      <c r="K724" s="7" t="str">
        <f>LEFT(TRIM(IF(TRIM(INDEX('Member Census'!$B$23:$BC$1401,MATCH($A724,'Member Census'!$A$23:$A$1401,FALSE),MATCH(K$1,'Member Census'!$B$22:$BC$22,FALSE)))="",IF(AND(TRIM($E724)&lt;&gt;"",$D724&gt;1),K723,""),INDEX('Member Census'!$B$23:$BC$1401,MATCH($A724,'Member Census'!$A$23:$A$1401,FALSE),MATCH(K$1,'Member Census'!$B$22:$BC$22,FALSE)))),5)</f>
        <v/>
      </c>
      <c r="L724" s="7" t="str">
        <f t="shared" si="47"/>
        <v/>
      </c>
      <c r="M724" s="7" t="str">
        <f>IF(TRIM($E724)&lt;&gt;"",TRIM(IF(TRIM(INDEX('Member Census'!$B$23:$BC$1401,MATCH($A724,'Member Census'!$A$23:$A$1401,FALSE),MATCH(M$1,'Member Census'!$B$22:$BC$22,FALSE)))="",IF(AND(TRIM($E724)&lt;&gt;"",$D724&gt;1),M723,"N"),INDEX('Member Census'!$B$23:$BC$1401,MATCH($A724,'Member Census'!$A$23:$A$1401,FALSE),MATCH(M$1,'Member Census'!$B$22:$BC$22,FALSE)))),"")</f>
        <v/>
      </c>
      <c r="N724" s="7"/>
      <c r="O724" s="7" t="str">
        <f>TRIM(IF(TRIM(INDEX('Member Census'!$B$23:$BC$1401,MATCH($A724,'Member Census'!$A$23:$A$1401,FALSE),MATCH(O$1,'Member Census'!$B$22:$BC$22,FALSE)))="",IF(AND(TRIM($E724)&lt;&gt;"",$D724&gt;1),O723,""),INDEX('Member Census'!$B$23:$BC$1401,MATCH($A724,'Member Census'!$A$23:$A$1401,FALSE),MATCH(O$1,'Member Census'!$B$22:$BC$22,FALSE))))</f>
        <v/>
      </c>
      <c r="P724" s="7" t="str">
        <f>TRIM(IF(TRIM(INDEX('Member Census'!$B$23:$BC$1401,MATCH($A724,'Member Census'!$A$23:$A$1401,FALSE),MATCH(P$1,'Member Census'!$B$22:$BC$22,FALSE)))="",IF(AND(TRIM($E724)&lt;&gt;"",$D724&gt;1),P723,""),INDEX('Member Census'!$B$23:$BC$1401,MATCH($A724,'Member Census'!$A$23:$A$1401,FALSE),MATCH(P$1,'Member Census'!$B$22:$BC$22,FALSE))))</f>
        <v/>
      </c>
      <c r="Q724" s="7"/>
    </row>
    <row r="725" spans="1:17" x14ac:dyDescent="0.3">
      <c r="A725" s="1">
        <f t="shared" si="45"/>
        <v>718</v>
      </c>
      <c r="B725" s="3"/>
      <c r="C725" s="7" t="str">
        <f t="shared" si="46"/>
        <v/>
      </c>
      <c r="D725" s="7" t="str">
        <f t="shared" si="44"/>
        <v/>
      </c>
      <c r="E725" s="9" t="str">
        <f>IF(TRIM(INDEX('Member Census'!$B$23:$BC$1401,MATCH($A725,'Member Census'!$A$23:$A$1401,FALSE),MATCH(E$1,'Member Census'!$B$22:$BC$22,FALSE)))="","",VLOOKUP(INDEX('Member Census'!$B$23:$BC$1401,MATCH($A725,'Member Census'!$A$23:$A$1401,FALSE),MATCH(E$1,'Member Census'!$B$22:$BC$22,FALSE)),Key!$A$2:$B$27,2,FALSE))</f>
        <v/>
      </c>
      <c r="F725" s="10" t="str">
        <f>IF(TRIM(INDEX('Member Census'!$B$23:$BC$1401,MATCH($A725,'Member Census'!$A$23:$A$1401,FALSE),MATCH(F$1,'Member Census'!$B$22:$BC$22,FALSE)))="","",TEXT(TRIM(INDEX('Member Census'!$B$23:$BC$1401,MATCH($A725,'Member Census'!$A$23:$A$1401,FALSE),MATCH(F$1,'Member Census'!$B$22:$BC$22,FALSE))),"mmddyyyy"))</f>
        <v/>
      </c>
      <c r="G725" s="7" t="str">
        <f>IF(TRIM($E725)&lt;&gt;"",IF($D725=1,IFERROR(VLOOKUP(INDEX('Member Census'!$B$23:$BC$1401,MATCH($A725,'Member Census'!$A$23:$A$1401,FALSE),MATCH(G$1,'Member Census'!$B$22:$BC$22,FALSE)),Key!$C$2:$F$29,4,FALSE),""),G724),"")</f>
        <v/>
      </c>
      <c r="H725" s="7" t="str">
        <f>IF(TRIM($E725)&lt;&gt;"",IF($D725=1,IF(TRIM(INDEX('Member Census'!$B$23:$BC$1401,MATCH($A725,'Member Census'!$A$23:$A$1401,FALSE),MATCH(H$1,'Member Census'!$B$22:$BC$22,FALSE)))="",$G725,IFERROR(VLOOKUP(INDEX('Member Census'!$B$23:$BC$1401,MATCH($A725,'Member Census'!$A$23:$A$1401,FALSE),MATCH(H$1,'Member Census'!$B$22:$BC$22,FALSE)),Key!$D$2:$F$29,3,FALSE),"")),H724),"")</f>
        <v/>
      </c>
      <c r="I725" s="7" t="str">
        <f>IF(TRIM(INDEX('Member Census'!$B$23:$BC$1401,MATCH($A725,'Member Census'!$A$23:$A$1401,FALSE),MATCH(I$1,'Member Census'!$B$22:$BC$22,FALSE)))="","",INDEX('Member Census'!$B$23:$BC$1401,MATCH($A725,'Member Census'!$A$23:$A$1401,FALSE),MATCH(I$1,'Member Census'!$B$22:$BC$22,FALSE)))</f>
        <v/>
      </c>
      <c r="J725" s="7"/>
      <c r="K725" s="7" t="str">
        <f>LEFT(TRIM(IF(TRIM(INDEX('Member Census'!$B$23:$BC$1401,MATCH($A725,'Member Census'!$A$23:$A$1401,FALSE),MATCH(K$1,'Member Census'!$B$22:$BC$22,FALSE)))="",IF(AND(TRIM($E725)&lt;&gt;"",$D725&gt;1),K724,""),INDEX('Member Census'!$B$23:$BC$1401,MATCH($A725,'Member Census'!$A$23:$A$1401,FALSE),MATCH(K$1,'Member Census'!$B$22:$BC$22,FALSE)))),5)</f>
        <v/>
      </c>
      <c r="L725" s="7" t="str">
        <f t="shared" si="47"/>
        <v/>
      </c>
      <c r="M725" s="7" t="str">
        <f>IF(TRIM($E725)&lt;&gt;"",TRIM(IF(TRIM(INDEX('Member Census'!$B$23:$BC$1401,MATCH($A725,'Member Census'!$A$23:$A$1401,FALSE),MATCH(M$1,'Member Census'!$B$22:$BC$22,FALSE)))="",IF(AND(TRIM($E725)&lt;&gt;"",$D725&gt;1),M724,"N"),INDEX('Member Census'!$B$23:$BC$1401,MATCH($A725,'Member Census'!$A$23:$A$1401,FALSE),MATCH(M$1,'Member Census'!$B$22:$BC$22,FALSE)))),"")</f>
        <v/>
      </c>
      <c r="N725" s="7"/>
      <c r="O725" s="7" t="str">
        <f>TRIM(IF(TRIM(INDEX('Member Census'!$B$23:$BC$1401,MATCH($A725,'Member Census'!$A$23:$A$1401,FALSE),MATCH(O$1,'Member Census'!$B$22:$BC$22,FALSE)))="",IF(AND(TRIM($E725)&lt;&gt;"",$D725&gt;1),O724,""),INDEX('Member Census'!$B$23:$BC$1401,MATCH($A725,'Member Census'!$A$23:$A$1401,FALSE),MATCH(O$1,'Member Census'!$B$22:$BC$22,FALSE))))</f>
        <v/>
      </c>
      <c r="P725" s="7" t="str">
        <f>TRIM(IF(TRIM(INDEX('Member Census'!$B$23:$BC$1401,MATCH($A725,'Member Census'!$A$23:$A$1401,FALSE),MATCH(P$1,'Member Census'!$B$22:$BC$22,FALSE)))="",IF(AND(TRIM($E725)&lt;&gt;"",$D725&gt;1),P724,""),INDEX('Member Census'!$B$23:$BC$1401,MATCH($A725,'Member Census'!$A$23:$A$1401,FALSE),MATCH(P$1,'Member Census'!$B$22:$BC$22,FALSE))))</f>
        <v/>
      </c>
      <c r="Q725" s="7"/>
    </row>
    <row r="726" spans="1:17" x14ac:dyDescent="0.3">
      <c r="A726" s="1">
        <f t="shared" si="45"/>
        <v>719</v>
      </c>
      <c r="B726" s="3"/>
      <c r="C726" s="7" t="str">
        <f t="shared" si="46"/>
        <v/>
      </c>
      <c r="D726" s="7" t="str">
        <f t="shared" si="44"/>
        <v/>
      </c>
      <c r="E726" s="9" t="str">
        <f>IF(TRIM(INDEX('Member Census'!$B$23:$BC$1401,MATCH($A726,'Member Census'!$A$23:$A$1401,FALSE),MATCH(E$1,'Member Census'!$B$22:$BC$22,FALSE)))="","",VLOOKUP(INDEX('Member Census'!$B$23:$BC$1401,MATCH($A726,'Member Census'!$A$23:$A$1401,FALSE),MATCH(E$1,'Member Census'!$B$22:$BC$22,FALSE)),Key!$A$2:$B$27,2,FALSE))</f>
        <v/>
      </c>
      <c r="F726" s="10" t="str">
        <f>IF(TRIM(INDEX('Member Census'!$B$23:$BC$1401,MATCH($A726,'Member Census'!$A$23:$A$1401,FALSE),MATCH(F$1,'Member Census'!$B$22:$BC$22,FALSE)))="","",TEXT(TRIM(INDEX('Member Census'!$B$23:$BC$1401,MATCH($A726,'Member Census'!$A$23:$A$1401,FALSE),MATCH(F$1,'Member Census'!$B$22:$BC$22,FALSE))),"mmddyyyy"))</f>
        <v/>
      </c>
      <c r="G726" s="7" t="str">
        <f>IF(TRIM($E726)&lt;&gt;"",IF($D726=1,IFERROR(VLOOKUP(INDEX('Member Census'!$B$23:$BC$1401,MATCH($A726,'Member Census'!$A$23:$A$1401,FALSE),MATCH(G$1,'Member Census'!$B$22:$BC$22,FALSE)),Key!$C$2:$F$29,4,FALSE),""),G725),"")</f>
        <v/>
      </c>
      <c r="H726" s="7" t="str">
        <f>IF(TRIM($E726)&lt;&gt;"",IF($D726=1,IF(TRIM(INDEX('Member Census'!$B$23:$BC$1401,MATCH($A726,'Member Census'!$A$23:$A$1401,FALSE),MATCH(H$1,'Member Census'!$B$22:$BC$22,FALSE)))="",$G726,IFERROR(VLOOKUP(INDEX('Member Census'!$B$23:$BC$1401,MATCH($A726,'Member Census'!$A$23:$A$1401,FALSE),MATCH(H$1,'Member Census'!$B$22:$BC$22,FALSE)),Key!$D$2:$F$29,3,FALSE),"")),H725),"")</f>
        <v/>
      </c>
      <c r="I726" s="7" t="str">
        <f>IF(TRIM(INDEX('Member Census'!$B$23:$BC$1401,MATCH($A726,'Member Census'!$A$23:$A$1401,FALSE),MATCH(I$1,'Member Census'!$B$22:$BC$22,FALSE)))="","",INDEX('Member Census'!$B$23:$BC$1401,MATCH($A726,'Member Census'!$A$23:$A$1401,FALSE),MATCH(I$1,'Member Census'!$B$22:$BC$22,FALSE)))</f>
        <v/>
      </c>
      <c r="J726" s="7"/>
      <c r="K726" s="7" t="str">
        <f>LEFT(TRIM(IF(TRIM(INDEX('Member Census'!$B$23:$BC$1401,MATCH($A726,'Member Census'!$A$23:$A$1401,FALSE),MATCH(K$1,'Member Census'!$B$22:$BC$22,FALSE)))="",IF(AND(TRIM($E726)&lt;&gt;"",$D726&gt;1),K725,""),INDEX('Member Census'!$B$23:$BC$1401,MATCH($A726,'Member Census'!$A$23:$A$1401,FALSE),MATCH(K$1,'Member Census'!$B$22:$BC$22,FALSE)))),5)</f>
        <v/>
      </c>
      <c r="L726" s="7" t="str">
        <f t="shared" si="47"/>
        <v/>
      </c>
      <c r="M726" s="7" t="str">
        <f>IF(TRIM($E726)&lt;&gt;"",TRIM(IF(TRIM(INDEX('Member Census'!$B$23:$BC$1401,MATCH($A726,'Member Census'!$A$23:$A$1401,FALSE),MATCH(M$1,'Member Census'!$B$22:$BC$22,FALSE)))="",IF(AND(TRIM($E726)&lt;&gt;"",$D726&gt;1),M725,"N"),INDEX('Member Census'!$B$23:$BC$1401,MATCH($A726,'Member Census'!$A$23:$A$1401,FALSE),MATCH(M$1,'Member Census'!$B$22:$BC$22,FALSE)))),"")</f>
        <v/>
      </c>
      <c r="N726" s="7"/>
      <c r="O726" s="7" t="str">
        <f>TRIM(IF(TRIM(INDEX('Member Census'!$B$23:$BC$1401,MATCH($A726,'Member Census'!$A$23:$A$1401,FALSE),MATCH(O$1,'Member Census'!$B$22:$BC$22,FALSE)))="",IF(AND(TRIM($E726)&lt;&gt;"",$D726&gt;1),O725,""),INDEX('Member Census'!$B$23:$BC$1401,MATCH($A726,'Member Census'!$A$23:$A$1401,FALSE),MATCH(O$1,'Member Census'!$B$22:$BC$22,FALSE))))</f>
        <v/>
      </c>
      <c r="P726" s="7" t="str">
        <f>TRIM(IF(TRIM(INDEX('Member Census'!$B$23:$BC$1401,MATCH($A726,'Member Census'!$A$23:$A$1401,FALSE),MATCH(P$1,'Member Census'!$B$22:$BC$22,FALSE)))="",IF(AND(TRIM($E726)&lt;&gt;"",$D726&gt;1),P725,""),INDEX('Member Census'!$B$23:$BC$1401,MATCH($A726,'Member Census'!$A$23:$A$1401,FALSE),MATCH(P$1,'Member Census'!$B$22:$BC$22,FALSE))))</f>
        <v/>
      </c>
      <c r="Q726" s="7"/>
    </row>
    <row r="727" spans="1:17" x14ac:dyDescent="0.3">
      <c r="A727" s="1">
        <f t="shared" si="45"/>
        <v>720</v>
      </c>
      <c r="B727" s="3"/>
      <c r="C727" s="7" t="str">
        <f t="shared" si="46"/>
        <v/>
      </c>
      <c r="D727" s="7" t="str">
        <f t="shared" si="44"/>
        <v/>
      </c>
      <c r="E727" s="9" t="str">
        <f>IF(TRIM(INDEX('Member Census'!$B$23:$BC$1401,MATCH($A727,'Member Census'!$A$23:$A$1401,FALSE),MATCH(E$1,'Member Census'!$B$22:$BC$22,FALSE)))="","",VLOOKUP(INDEX('Member Census'!$B$23:$BC$1401,MATCH($A727,'Member Census'!$A$23:$A$1401,FALSE),MATCH(E$1,'Member Census'!$B$22:$BC$22,FALSE)),Key!$A$2:$B$27,2,FALSE))</f>
        <v/>
      </c>
      <c r="F727" s="10" t="str">
        <f>IF(TRIM(INDEX('Member Census'!$B$23:$BC$1401,MATCH($A727,'Member Census'!$A$23:$A$1401,FALSE),MATCH(F$1,'Member Census'!$B$22:$BC$22,FALSE)))="","",TEXT(TRIM(INDEX('Member Census'!$B$23:$BC$1401,MATCH($A727,'Member Census'!$A$23:$A$1401,FALSE),MATCH(F$1,'Member Census'!$B$22:$BC$22,FALSE))),"mmddyyyy"))</f>
        <v/>
      </c>
      <c r="G727" s="7" t="str">
        <f>IF(TRIM($E727)&lt;&gt;"",IF($D727=1,IFERROR(VLOOKUP(INDEX('Member Census'!$B$23:$BC$1401,MATCH($A727,'Member Census'!$A$23:$A$1401,FALSE),MATCH(G$1,'Member Census'!$B$22:$BC$22,FALSE)),Key!$C$2:$F$29,4,FALSE),""),G726),"")</f>
        <v/>
      </c>
      <c r="H727" s="7" t="str">
        <f>IF(TRIM($E727)&lt;&gt;"",IF($D727=1,IF(TRIM(INDEX('Member Census'!$B$23:$BC$1401,MATCH($A727,'Member Census'!$A$23:$A$1401,FALSE),MATCH(H$1,'Member Census'!$B$22:$BC$22,FALSE)))="",$G727,IFERROR(VLOOKUP(INDEX('Member Census'!$B$23:$BC$1401,MATCH($A727,'Member Census'!$A$23:$A$1401,FALSE),MATCH(H$1,'Member Census'!$B$22:$BC$22,FALSE)),Key!$D$2:$F$29,3,FALSE),"")),H726),"")</f>
        <v/>
      </c>
      <c r="I727" s="7" t="str">
        <f>IF(TRIM(INDEX('Member Census'!$B$23:$BC$1401,MATCH($A727,'Member Census'!$A$23:$A$1401,FALSE),MATCH(I$1,'Member Census'!$B$22:$BC$22,FALSE)))="","",INDEX('Member Census'!$B$23:$BC$1401,MATCH($A727,'Member Census'!$A$23:$A$1401,FALSE),MATCH(I$1,'Member Census'!$B$22:$BC$22,FALSE)))</f>
        <v/>
      </c>
      <c r="J727" s="7"/>
      <c r="K727" s="7" t="str">
        <f>LEFT(TRIM(IF(TRIM(INDEX('Member Census'!$B$23:$BC$1401,MATCH($A727,'Member Census'!$A$23:$A$1401,FALSE),MATCH(K$1,'Member Census'!$B$22:$BC$22,FALSE)))="",IF(AND(TRIM($E727)&lt;&gt;"",$D727&gt;1),K726,""),INDEX('Member Census'!$B$23:$BC$1401,MATCH($A727,'Member Census'!$A$23:$A$1401,FALSE),MATCH(K$1,'Member Census'!$B$22:$BC$22,FALSE)))),5)</f>
        <v/>
      </c>
      <c r="L727" s="7" t="str">
        <f t="shared" si="47"/>
        <v/>
      </c>
      <c r="M727" s="7" t="str">
        <f>IF(TRIM($E727)&lt;&gt;"",TRIM(IF(TRIM(INDEX('Member Census'!$B$23:$BC$1401,MATCH($A727,'Member Census'!$A$23:$A$1401,FALSE),MATCH(M$1,'Member Census'!$B$22:$BC$22,FALSE)))="",IF(AND(TRIM($E727)&lt;&gt;"",$D727&gt;1),M726,"N"),INDEX('Member Census'!$B$23:$BC$1401,MATCH($A727,'Member Census'!$A$23:$A$1401,FALSE),MATCH(M$1,'Member Census'!$B$22:$BC$22,FALSE)))),"")</f>
        <v/>
      </c>
      <c r="N727" s="7"/>
      <c r="O727" s="7" t="str">
        <f>TRIM(IF(TRIM(INDEX('Member Census'!$B$23:$BC$1401,MATCH($A727,'Member Census'!$A$23:$A$1401,FALSE),MATCH(O$1,'Member Census'!$B$22:$BC$22,FALSE)))="",IF(AND(TRIM($E727)&lt;&gt;"",$D727&gt;1),O726,""),INDEX('Member Census'!$B$23:$BC$1401,MATCH($A727,'Member Census'!$A$23:$A$1401,FALSE),MATCH(O$1,'Member Census'!$B$22:$BC$22,FALSE))))</f>
        <v/>
      </c>
      <c r="P727" s="7" t="str">
        <f>TRIM(IF(TRIM(INDEX('Member Census'!$B$23:$BC$1401,MATCH($A727,'Member Census'!$A$23:$A$1401,FALSE),MATCH(P$1,'Member Census'!$B$22:$BC$22,FALSE)))="",IF(AND(TRIM($E727)&lt;&gt;"",$D727&gt;1),P726,""),INDEX('Member Census'!$B$23:$BC$1401,MATCH($A727,'Member Census'!$A$23:$A$1401,FALSE),MATCH(P$1,'Member Census'!$B$22:$BC$22,FALSE))))</f>
        <v/>
      </c>
      <c r="Q727" s="7"/>
    </row>
    <row r="728" spans="1:17" x14ac:dyDescent="0.3">
      <c r="A728" s="1">
        <f t="shared" si="45"/>
        <v>721</v>
      </c>
      <c r="B728" s="3"/>
      <c r="C728" s="7" t="str">
        <f t="shared" si="46"/>
        <v/>
      </c>
      <c r="D728" s="7" t="str">
        <f t="shared" si="44"/>
        <v/>
      </c>
      <c r="E728" s="9" t="str">
        <f>IF(TRIM(INDEX('Member Census'!$B$23:$BC$1401,MATCH($A728,'Member Census'!$A$23:$A$1401,FALSE),MATCH(E$1,'Member Census'!$B$22:$BC$22,FALSE)))="","",VLOOKUP(INDEX('Member Census'!$B$23:$BC$1401,MATCH($A728,'Member Census'!$A$23:$A$1401,FALSE),MATCH(E$1,'Member Census'!$B$22:$BC$22,FALSE)),Key!$A$2:$B$27,2,FALSE))</f>
        <v/>
      </c>
      <c r="F728" s="10" t="str">
        <f>IF(TRIM(INDEX('Member Census'!$B$23:$BC$1401,MATCH($A728,'Member Census'!$A$23:$A$1401,FALSE),MATCH(F$1,'Member Census'!$B$22:$BC$22,FALSE)))="","",TEXT(TRIM(INDEX('Member Census'!$B$23:$BC$1401,MATCH($A728,'Member Census'!$A$23:$A$1401,FALSE),MATCH(F$1,'Member Census'!$B$22:$BC$22,FALSE))),"mmddyyyy"))</f>
        <v/>
      </c>
      <c r="G728" s="7" t="str">
        <f>IF(TRIM($E728)&lt;&gt;"",IF($D728=1,IFERROR(VLOOKUP(INDEX('Member Census'!$B$23:$BC$1401,MATCH($A728,'Member Census'!$A$23:$A$1401,FALSE),MATCH(G$1,'Member Census'!$B$22:$BC$22,FALSE)),Key!$C$2:$F$29,4,FALSE),""),G727),"")</f>
        <v/>
      </c>
      <c r="H728" s="7" t="str">
        <f>IF(TRIM($E728)&lt;&gt;"",IF($D728=1,IF(TRIM(INDEX('Member Census'!$B$23:$BC$1401,MATCH($A728,'Member Census'!$A$23:$A$1401,FALSE),MATCH(H$1,'Member Census'!$B$22:$BC$22,FALSE)))="",$G728,IFERROR(VLOOKUP(INDEX('Member Census'!$B$23:$BC$1401,MATCH($A728,'Member Census'!$A$23:$A$1401,FALSE),MATCH(H$1,'Member Census'!$B$22:$BC$22,FALSE)),Key!$D$2:$F$29,3,FALSE),"")),H727),"")</f>
        <v/>
      </c>
      <c r="I728" s="7" t="str">
        <f>IF(TRIM(INDEX('Member Census'!$B$23:$BC$1401,MATCH($A728,'Member Census'!$A$23:$A$1401,FALSE),MATCH(I$1,'Member Census'!$B$22:$BC$22,FALSE)))="","",INDEX('Member Census'!$B$23:$BC$1401,MATCH($A728,'Member Census'!$A$23:$A$1401,FALSE),MATCH(I$1,'Member Census'!$B$22:$BC$22,FALSE)))</f>
        <v/>
      </c>
      <c r="J728" s="7"/>
      <c r="K728" s="7" t="str">
        <f>LEFT(TRIM(IF(TRIM(INDEX('Member Census'!$B$23:$BC$1401,MATCH($A728,'Member Census'!$A$23:$A$1401,FALSE),MATCH(K$1,'Member Census'!$B$22:$BC$22,FALSE)))="",IF(AND(TRIM($E728)&lt;&gt;"",$D728&gt;1),K727,""),INDEX('Member Census'!$B$23:$BC$1401,MATCH($A728,'Member Census'!$A$23:$A$1401,FALSE),MATCH(K$1,'Member Census'!$B$22:$BC$22,FALSE)))),5)</f>
        <v/>
      </c>
      <c r="L728" s="7" t="str">
        <f t="shared" si="47"/>
        <v/>
      </c>
      <c r="M728" s="7" t="str">
        <f>IF(TRIM($E728)&lt;&gt;"",TRIM(IF(TRIM(INDEX('Member Census'!$B$23:$BC$1401,MATCH($A728,'Member Census'!$A$23:$A$1401,FALSE),MATCH(M$1,'Member Census'!$B$22:$BC$22,FALSE)))="",IF(AND(TRIM($E728)&lt;&gt;"",$D728&gt;1),M727,"N"),INDEX('Member Census'!$B$23:$BC$1401,MATCH($A728,'Member Census'!$A$23:$A$1401,FALSE),MATCH(M$1,'Member Census'!$B$22:$BC$22,FALSE)))),"")</f>
        <v/>
      </c>
      <c r="N728" s="7"/>
      <c r="O728" s="7" t="str">
        <f>TRIM(IF(TRIM(INDEX('Member Census'!$B$23:$BC$1401,MATCH($A728,'Member Census'!$A$23:$A$1401,FALSE),MATCH(O$1,'Member Census'!$B$22:$BC$22,FALSE)))="",IF(AND(TRIM($E728)&lt;&gt;"",$D728&gt;1),O727,""),INDEX('Member Census'!$B$23:$BC$1401,MATCH($A728,'Member Census'!$A$23:$A$1401,FALSE),MATCH(O$1,'Member Census'!$B$22:$BC$22,FALSE))))</f>
        <v/>
      </c>
      <c r="P728" s="7" t="str">
        <f>TRIM(IF(TRIM(INDEX('Member Census'!$B$23:$BC$1401,MATCH($A728,'Member Census'!$A$23:$A$1401,FALSE),MATCH(P$1,'Member Census'!$B$22:$BC$22,FALSE)))="",IF(AND(TRIM($E728)&lt;&gt;"",$D728&gt;1),P727,""),INDEX('Member Census'!$B$23:$BC$1401,MATCH($A728,'Member Census'!$A$23:$A$1401,FALSE),MATCH(P$1,'Member Census'!$B$22:$BC$22,FALSE))))</f>
        <v/>
      </c>
      <c r="Q728" s="7"/>
    </row>
    <row r="729" spans="1:17" x14ac:dyDescent="0.3">
      <c r="A729" s="1">
        <f t="shared" si="45"/>
        <v>722</v>
      </c>
      <c r="B729" s="3"/>
      <c r="C729" s="7" t="str">
        <f t="shared" si="46"/>
        <v/>
      </c>
      <c r="D729" s="7" t="str">
        <f t="shared" si="44"/>
        <v/>
      </c>
      <c r="E729" s="9" t="str">
        <f>IF(TRIM(INDEX('Member Census'!$B$23:$BC$1401,MATCH($A729,'Member Census'!$A$23:$A$1401,FALSE),MATCH(E$1,'Member Census'!$B$22:$BC$22,FALSE)))="","",VLOOKUP(INDEX('Member Census'!$B$23:$BC$1401,MATCH($A729,'Member Census'!$A$23:$A$1401,FALSE),MATCH(E$1,'Member Census'!$B$22:$BC$22,FALSE)),Key!$A$2:$B$27,2,FALSE))</f>
        <v/>
      </c>
      <c r="F729" s="10" t="str">
        <f>IF(TRIM(INDEX('Member Census'!$B$23:$BC$1401,MATCH($A729,'Member Census'!$A$23:$A$1401,FALSE),MATCH(F$1,'Member Census'!$B$22:$BC$22,FALSE)))="","",TEXT(TRIM(INDEX('Member Census'!$B$23:$BC$1401,MATCH($A729,'Member Census'!$A$23:$A$1401,FALSE),MATCH(F$1,'Member Census'!$B$22:$BC$22,FALSE))),"mmddyyyy"))</f>
        <v/>
      </c>
      <c r="G729" s="7" t="str">
        <f>IF(TRIM($E729)&lt;&gt;"",IF($D729=1,IFERROR(VLOOKUP(INDEX('Member Census'!$B$23:$BC$1401,MATCH($A729,'Member Census'!$A$23:$A$1401,FALSE),MATCH(G$1,'Member Census'!$B$22:$BC$22,FALSE)),Key!$C$2:$F$29,4,FALSE),""),G728),"")</f>
        <v/>
      </c>
      <c r="H729" s="7" t="str">
        <f>IF(TRIM($E729)&lt;&gt;"",IF($D729=1,IF(TRIM(INDEX('Member Census'!$B$23:$BC$1401,MATCH($A729,'Member Census'!$A$23:$A$1401,FALSE),MATCH(H$1,'Member Census'!$B$22:$BC$22,FALSE)))="",$G729,IFERROR(VLOOKUP(INDEX('Member Census'!$B$23:$BC$1401,MATCH($A729,'Member Census'!$A$23:$A$1401,FALSE),MATCH(H$1,'Member Census'!$B$22:$BC$22,FALSE)),Key!$D$2:$F$29,3,FALSE),"")),H728),"")</f>
        <v/>
      </c>
      <c r="I729" s="7" t="str">
        <f>IF(TRIM(INDEX('Member Census'!$B$23:$BC$1401,MATCH($A729,'Member Census'!$A$23:$A$1401,FALSE),MATCH(I$1,'Member Census'!$B$22:$BC$22,FALSE)))="","",INDEX('Member Census'!$B$23:$BC$1401,MATCH($A729,'Member Census'!$A$23:$A$1401,FALSE),MATCH(I$1,'Member Census'!$B$22:$BC$22,FALSE)))</f>
        <v/>
      </c>
      <c r="J729" s="7"/>
      <c r="K729" s="7" t="str">
        <f>LEFT(TRIM(IF(TRIM(INDEX('Member Census'!$B$23:$BC$1401,MATCH($A729,'Member Census'!$A$23:$A$1401,FALSE),MATCH(K$1,'Member Census'!$B$22:$BC$22,FALSE)))="",IF(AND(TRIM($E729)&lt;&gt;"",$D729&gt;1),K728,""),INDEX('Member Census'!$B$23:$BC$1401,MATCH($A729,'Member Census'!$A$23:$A$1401,FALSE),MATCH(K$1,'Member Census'!$B$22:$BC$22,FALSE)))),5)</f>
        <v/>
      </c>
      <c r="L729" s="7" t="str">
        <f t="shared" si="47"/>
        <v/>
      </c>
      <c r="M729" s="7" t="str">
        <f>IF(TRIM($E729)&lt;&gt;"",TRIM(IF(TRIM(INDEX('Member Census'!$B$23:$BC$1401,MATCH($A729,'Member Census'!$A$23:$A$1401,FALSE),MATCH(M$1,'Member Census'!$B$22:$BC$22,FALSE)))="",IF(AND(TRIM($E729)&lt;&gt;"",$D729&gt;1),M728,"N"),INDEX('Member Census'!$B$23:$BC$1401,MATCH($A729,'Member Census'!$A$23:$A$1401,FALSE),MATCH(M$1,'Member Census'!$B$22:$BC$22,FALSE)))),"")</f>
        <v/>
      </c>
      <c r="N729" s="7"/>
      <c r="O729" s="7" t="str">
        <f>TRIM(IF(TRIM(INDEX('Member Census'!$B$23:$BC$1401,MATCH($A729,'Member Census'!$A$23:$A$1401,FALSE),MATCH(O$1,'Member Census'!$B$22:$BC$22,FALSE)))="",IF(AND(TRIM($E729)&lt;&gt;"",$D729&gt;1),O728,""),INDEX('Member Census'!$B$23:$BC$1401,MATCH($A729,'Member Census'!$A$23:$A$1401,FALSE),MATCH(O$1,'Member Census'!$B$22:$BC$22,FALSE))))</f>
        <v/>
      </c>
      <c r="P729" s="7" t="str">
        <f>TRIM(IF(TRIM(INDEX('Member Census'!$B$23:$BC$1401,MATCH($A729,'Member Census'!$A$23:$A$1401,FALSE),MATCH(P$1,'Member Census'!$B$22:$BC$22,FALSE)))="",IF(AND(TRIM($E729)&lt;&gt;"",$D729&gt;1),P728,""),INDEX('Member Census'!$B$23:$BC$1401,MATCH($A729,'Member Census'!$A$23:$A$1401,FALSE),MATCH(P$1,'Member Census'!$B$22:$BC$22,FALSE))))</f>
        <v/>
      </c>
      <c r="Q729" s="7"/>
    </row>
    <row r="730" spans="1:17" x14ac:dyDescent="0.3">
      <c r="A730" s="1">
        <f t="shared" si="45"/>
        <v>723</v>
      </c>
      <c r="B730" s="3"/>
      <c r="C730" s="7" t="str">
        <f t="shared" si="46"/>
        <v/>
      </c>
      <c r="D730" s="7" t="str">
        <f t="shared" si="44"/>
        <v/>
      </c>
      <c r="E730" s="9" t="str">
        <f>IF(TRIM(INDEX('Member Census'!$B$23:$BC$1401,MATCH($A730,'Member Census'!$A$23:$A$1401,FALSE),MATCH(E$1,'Member Census'!$B$22:$BC$22,FALSE)))="","",VLOOKUP(INDEX('Member Census'!$B$23:$BC$1401,MATCH($A730,'Member Census'!$A$23:$A$1401,FALSE),MATCH(E$1,'Member Census'!$B$22:$BC$22,FALSE)),Key!$A$2:$B$27,2,FALSE))</f>
        <v/>
      </c>
      <c r="F730" s="10" t="str">
        <f>IF(TRIM(INDEX('Member Census'!$B$23:$BC$1401,MATCH($A730,'Member Census'!$A$23:$A$1401,FALSE),MATCH(F$1,'Member Census'!$B$22:$BC$22,FALSE)))="","",TEXT(TRIM(INDEX('Member Census'!$B$23:$BC$1401,MATCH($A730,'Member Census'!$A$23:$A$1401,FALSE),MATCH(F$1,'Member Census'!$B$22:$BC$22,FALSE))),"mmddyyyy"))</f>
        <v/>
      </c>
      <c r="G730" s="7" t="str">
        <f>IF(TRIM($E730)&lt;&gt;"",IF($D730=1,IFERROR(VLOOKUP(INDEX('Member Census'!$B$23:$BC$1401,MATCH($A730,'Member Census'!$A$23:$A$1401,FALSE),MATCH(G$1,'Member Census'!$B$22:$BC$22,FALSE)),Key!$C$2:$F$29,4,FALSE),""),G729),"")</f>
        <v/>
      </c>
      <c r="H730" s="7" t="str">
        <f>IF(TRIM($E730)&lt;&gt;"",IF($D730=1,IF(TRIM(INDEX('Member Census'!$B$23:$BC$1401,MATCH($A730,'Member Census'!$A$23:$A$1401,FALSE),MATCH(H$1,'Member Census'!$B$22:$BC$22,FALSE)))="",$G730,IFERROR(VLOOKUP(INDEX('Member Census'!$B$23:$BC$1401,MATCH($A730,'Member Census'!$A$23:$A$1401,FALSE),MATCH(H$1,'Member Census'!$B$22:$BC$22,FALSE)),Key!$D$2:$F$29,3,FALSE),"")),H729),"")</f>
        <v/>
      </c>
      <c r="I730" s="7" t="str">
        <f>IF(TRIM(INDEX('Member Census'!$B$23:$BC$1401,MATCH($A730,'Member Census'!$A$23:$A$1401,FALSE),MATCH(I$1,'Member Census'!$B$22:$BC$22,FALSE)))="","",INDEX('Member Census'!$B$23:$BC$1401,MATCH($A730,'Member Census'!$A$23:$A$1401,FALSE),MATCH(I$1,'Member Census'!$B$22:$BC$22,FALSE)))</f>
        <v/>
      </c>
      <c r="J730" s="7"/>
      <c r="K730" s="7" t="str">
        <f>LEFT(TRIM(IF(TRIM(INDEX('Member Census'!$B$23:$BC$1401,MATCH($A730,'Member Census'!$A$23:$A$1401,FALSE),MATCH(K$1,'Member Census'!$B$22:$BC$22,FALSE)))="",IF(AND(TRIM($E730)&lt;&gt;"",$D730&gt;1),K729,""),INDEX('Member Census'!$B$23:$BC$1401,MATCH($A730,'Member Census'!$A$23:$A$1401,FALSE),MATCH(K$1,'Member Census'!$B$22:$BC$22,FALSE)))),5)</f>
        <v/>
      </c>
      <c r="L730" s="7" t="str">
        <f t="shared" si="47"/>
        <v/>
      </c>
      <c r="M730" s="7" t="str">
        <f>IF(TRIM($E730)&lt;&gt;"",TRIM(IF(TRIM(INDEX('Member Census'!$B$23:$BC$1401,MATCH($A730,'Member Census'!$A$23:$A$1401,FALSE),MATCH(M$1,'Member Census'!$B$22:$BC$22,FALSE)))="",IF(AND(TRIM($E730)&lt;&gt;"",$D730&gt;1),M729,"N"),INDEX('Member Census'!$B$23:$BC$1401,MATCH($A730,'Member Census'!$A$23:$A$1401,FALSE),MATCH(M$1,'Member Census'!$B$22:$BC$22,FALSE)))),"")</f>
        <v/>
      </c>
      <c r="N730" s="7"/>
      <c r="O730" s="7" t="str">
        <f>TRIM(IF(TRIM(INDEX('Member Census'!$B$23:$BC$1401,MATCH($A730,'Member Census'!$A$23:$A$1401,FALSE),MATCH(O$1,'Member Census'!$B$22:$BC$22,FALSE)))="",IF(AND(TRIM($E730)&lt;&gt;"",$D730&gt;1),O729,""),INDEX('Member Census'!$B$23:$BC$1401,MATCH($A730,'Member Census'!$A$23:$A$1401,FALSE),MATCH(O$1,'Member Census'!$B$22:$BC$22,FALSE))))</f>
        <v/>
      </c>
      <c r="P730" s="7" t="str">
        <f>TRIM(IF(TRIM(INDEX('Member Census'!$B$23:$BC$1401,MATCH($A730,'Member Census'!$A$23:$A$1401,FALSE),MATCH(P$1,'Member Census'!$B$22:$BC$22,FALSE)))="",IF(AND(TRIM($E730)&lt;&gt;"",$D730&gt;1),P729,""),INDEX('Member Census'!$B$23:$BC$1401,MATCH($A730,'Member Census'!$A$23:$A$1401,FALSE),MATCH(P$1,'Member Census'!$B$22:$BC$22,FALSE))))</f>
        <v/>
      </c>
      <c r="Q730" s="7"/>
    </row>
    <row r="731" spans="1:17" x14ac:dyDescent="0.3">
      <c r="A731" s="1">
        <f t="shared" si="45"/>
        <v>724</v>
      </c>
      <c r="B731" s="3"/>
      <c r="C731" s="7" t="str">
        <f t="shared" si="46"/>
        <v/>
      </c>
      <c r="D731" s="7" t="str">
        <f t="shared" si="44"/>
        <v/>
      </c>
      <c r="E731" s="9" t="str">
        <f>IF(TRIM(INDEX('Member Census'!$B$23:$BC$1401,MATCH($A731,'Member Census'!$A$23:$A$1401,FALSE),MATCH(E$1,'Member Census'!$B$22:$BC$22,FALSE)))="","",VLOOKUP(INDEX('Member Census'!$B$23:$BC$1401,MATCH($A731,'Member Census'!$A$23:$A$1401,FALSE),MATCH(E$1,'Member Census'!$B$22:$BC$22,FALSE)),Key!$A$2:$B$27,2,FALSE))</f>
        <v/>
      </c>
      <c r="F731" s="10" t="str">
        <f>IF(TRIM(INDEX('Member Census'!$B$23:$BC$1401,MATCH($A731,'Member Census'!$A$23:$A$1401,FALSE),MATCH(F$1,'Member Census'!$B$22:$BC$22,FALSE)))="","",TEXT(TRIM(INDEX('Member Census'!$B$23:$BC$1401,MATCH($A731,'Member Census'!$A$23:$A$1401,FALSE),MATCH(F$1,'Member Census'!$B$22:$BC$22,FALSE))),"mmddyyyy"))</f>
        <v/>
      </c>
      <c r="G731" s="7" t="str">
        <f>IF(TRIM($E731)&lt;&gt;"",IF($D731=1,IFERROR(VLOOKUP(INDEX('Member Census'!$B$23:$BC$1401,MATCH($A731,'Member Census'!$A$23:$A$1401,FALSE),MATCH(G$1,'Member Census'!$B$22:$BC$22,FALSE)),Key!$C$2:$F$29,4,FALSE),""),G730),"")</f>
        <v/>
      </c>
      <c r="H731" s="7" t="str">
        <f>IF(TRIM($E731)&lt;&gt;"",IF($D731=1,IF(TRIM(INDEX('Member Census'!$B$23:$BC$1401,MATCH($A731,'Member Census'!$A$23:$A$1401,FALSE),MATCH(H$1,'Member Census'!$B$22:$BC$22,FALSE)))="",$G731,IFERROR(VLOOKUP(INDEX('Member Census'!$B$23:$BC$1401,MATCH($A731,'Member Census'!$A$23:$A$1401,FALSE),MATCH(H$1,'Member Census'!$B$22:$BC$22,FALSE)),Key!$D$2:$F$29,3,FALSE),"")),H730),"")</f>
        <v/>
      </c>
      <c r="I731" s="7" t="str">
        <f>IF(TRIM(INDEX('Member Census'!$B$23:$BC$1401,MATCH($A731,'Member Census'!$A$23:$A$1401,FALSE),MATCH(I$1,'Member Census'!$B$22:$BC$22,FALSE)))="","",INDEX('Member Census'!$B$23:$BC$1401,MATCH($A731,'Member Census'!$A$23:$A$1401,FALSE),MATCH(I$1,'Member Census'!$B$22:$BC$22,FALSE)))</f>
        <v/>
      </c>
      <c r="J731" s="7"/>
      <c r="K731" s="7" t="str">
        <f>LEFT(TRIM(IF(TRIM(INDEX('Member Census'!$B$23:$BC$1401,MATCH($A731,'Member Census'!$A$23:$A$1401,FALSE),MATCH(K$1,'Member Census'!$B$22:$BC$22,FALSE)))="",IF(AND(TRIM($E731)&lt;&gt;"",$D731&gt;1),K730,""),INDEX('Member Census'!$B$23:$BC$1401,MATCH($A731,'Member Census'!$A$23:$A$1401,FALSE),MATCH(K$1,'Member Census'!$B$22:$BC$22,FALSE)))),5)</f>
        <v/>
      </c>
      <c r="L731" s="7" t="str">
        <f t="shared" si="47"/>
        <v/>
      </c>
      <c r="M731" s="7" t="str">
        <f>IF(TRIM($E731)&lt;&gt;"",TRIM(IF(TRIM(INDEX('Member Census'!$B$23:$BC$1401,MATCH($A731,'Member Census'!$A$23:$A$1401,FALSE),MATCH(M$1,'Member Census'!$B$22:$BC$22,FALSE)))="",IF(AND(TRIM($E731)&lt;&gt;"",$D731&gt;1),M730,"N"),INDEX('Member Census'!$B$23:$BC$1401,MATCH($A731,'Member Census'!$A$23:$A$1401,FALSE),MATCH(M$1,'Member Census'!$B$22:$BC$22,FALSE)))),"")</f>
        <v/>
      </c>
      <c r="N731" s="7"/>
      <c r="O731" s="7" t="str">
        <f>TRIM(IF(TRIM(INDEX('Member Census'!$B$23:$BC$1401,MATCH($A731,'Member Census'!$A$23:$A$1401,FALSE),MATCH(O$1,'Member Census'!$B$22:$BC$22,FALSE)))="",IF(AND(TRIM($E731)&lt;&gt;"",$D731&gt;1),O730,""),INDEX('Member Census'!$B$23:$BC$1401,MATCH($A731,'Member Census'!$A$23:$A$1401,FALSE),MATCH(O$1,'Member Census'!$B$22:$BC$22,FALSE))))</f>
        <v/>
      </c>
      <c r="P731" s="7" t="str">
        <f>TRIM(IF(TRIM(INDEX('Member Census'!$B$23:$BC$1401,MATCH($A731,'Member Census'!$A$23:$A$1401,FALSE),MATCH(P$1,'Member Census'!$B$22:$BC$22,FALSE)))="",IF(AND(TRIM($E731)&lt;&gt;"",$D731&gt;1),P730,""),INDEX('Member Census'!$B$23:$BC$1401,MATCH($A731,'Member Census'!$A$23:$A$1401,FALSE),MATCH(P$1,'Member Census'!$B$22:$BC$22,FALSE))))</f>
        <v/>
      </c>
      <c r="Q731" s="7"/>
    </row>
    <row r="732" spans="1:17" x14ac:dyDescent="0.3">
      <c r="A732" s="1">
        <f t="shared" si="45"/>
        <v>725</v>
      </c>
      <c r="B732" s="3"/>
      <c r="C732" s="7" t="str">
        <f t="shared" si="46"/>
        <v/>
      </c>
      <c r="D732" s="7" t="str">
        <f t="shared" si="44"/>
        <v/>
      </c>
      <c r="E732" s="9" t="str">
        <f>IF(TRIM(INDEX('Member Census'!$B$23:$BC$1401,MATCH($A732,'Member Census'!$A$23:$A$1401,FALSE),MATCH(E$1,'Member Census'!$B$22:$BC$22,FALSE)))="","",VLOOKUP(INDEX('Member Census'!$B$23:$BC$1401,MATCH($A732,'Member Census'!$A$23:$A$1401,FALSE),MATCH(E$1,'Member Census'!$B$22:$BC$22,FALSE)),Key!$A$2:$B$27,2,FALSE))</f>
        <v/>
      </c>
      <c r="F732" s="10" t="str">
        <f>IF(TRIM(INDEX('Member Census'!$B$23:$BC$1401,MATCH($A732,'Member Census'!$A$23:$A$1401,FALSE),MATCH(F$1,'Member Census'!$B$22:$BC$22,FALSE)))="","",TEXT(TRIM(INDEX('Member Census'!$B$23:$BC$1401,MATCH($A732,'Member Census'!$A$23:$A$1401,FALSE),MATCH(F$1,'Member Census'!$B$22:$BC$22,FALSE))),"mmddyyyy"))</f>
        <v/>
      </c>
      <c r="G732" s="7" t="str">
        <f>IF(TRIM($E732)&lt;&gt;"",IF($D732=1,IFERROR(VLOOKUP(INDEX('Member Census'!$B$23:$BC$1401,MATCH($A732,'Member Census'!$A$23:$A$1401,FALSE),MATCH(G$1,'Member Census'!$B$22:$BC$22,FALSE)),Key!$C$2:$F$29,4,FALSE),""),G731),"")</f>
        <v/>
      </c>
      <c r="H732" s="7" t="str">
        <f>IF(TRIM($E732)&lt;&gt;"",IF($D732=1,IF(TRIM(INDEX('Member Census'!$B$23:$BC$1401,MATCH($A732,'Member Census'!$A$23:$A$1401,FALSE),MATCH(H$1,'Member Census'!$B$22:$BC$22,FALSE)))="",$G732,IFERROR(VLOOKUP(INDEX('Member Census'!$B$23:$BC$1401,MATCH($A732,'Member Census'!$A$23:$A$1401,FALSE),MATCH(H$1,'Member Census'!$B$22:$BC$22,FALSE)),Key!$D$2:$F$29,3,FALSE),"")),H731),"")</f>
        <v/>
      </c>
      <c r="I732" s="7" t="str">
        <f>IF(TRIM(INDEX('Member Census'!$B$23:$BC$1401,MATCH($A732,'Member Census'!$A$23:$A$1401,FALSE),MATCH(I$1,'Member Census'!$B$22:$BC$22,FALSE)))="","",INDEX('Member Census'!$B$23:$BC$1401,MATCH($A732,'Member Census'!$A$23:$A$1401,FALSE),MATCH(I$1,'Member Census'!$B$22:$BC$22,FALSE)))</f>
        <v/>
      </c>
      <c r="J732" s="7"/>
      <c r="K732" s="7" t="str">
        <f>LEFT(TRIM(IF(TRIM(INDEX('Member Census'!$B$23:$BC$1401,MATCH($A732,'Member Census'!$A$23:$A$1401,FALSE),MATCH(K$1,'Member Census'!$B$22:$BC$22,FALSE)))="",IF(AND(TRIM($E732)&lt;&gt;"",$D732&gt;1),K731,""),INDEX('Member Census'!$B$23:$BC$1401,MATCH($A732,'Member Census'!$A$23:$A$1401,FALSE),MATCH(K$1,'Member Census'!$B$22:$BC$22,FALSE)))),5)</f>
        <v/>
      </c>
      <c r="L732" s="7" t="str">
        <f t="shared" si="47"/>
        <v/>
      </c>
      <c r="M732" s="7" t="str">
        <f>IF(TRIM($E732)&lt;&gt;"",TRIM(IF(TRIM(INDEX('Member Census'!$B$23:$BC$1401,MATCH($A732,'Member Census'!$A$23:$A$1401,FALSE),MATCH(M$1,'Member Census'!$B$22:$BC$22,FALSE)))="",IF(AND(TRIM($E732)&lt;&gt;"",$D732&gt;1),M731,"N"),INDEX('Member Census'!$B$23:$BC$1401,MATCH($A732,'Member Census'!$A$23:$A$1401,FALSE),MATCH(M$1,'Member Census'!$B$22:$BC$22,FALSE)))),"")</f>
        <v/>
      </c>
      <c r="N732" s="7"/>
      <c r="O732" s="7" t="str">
        <f>TRIM(IF(TRIM(INDEX('Member Census'!$B$23:$BC$1401,MATCH($A732,'Member Census'!$A$23:$A$1401,FALSE),MATCH(O$1,'Member Census'!$B$22:$BC$22,FALSE)))="",IF(AND(TRIM($E732)&lt;&gt;"",$D732&gt;1),O731,""),INDEX('Member Census'!$B$23:$BC$1401,MATCH($A732,'Member Census'!$A$23:$A$1401,FALSE),MATCH(O$1,'Member Census'!$B$22:$BC$22,FALSE))))</f>
        <v/>
      </c>
      <c r="P732" s="7" t="str">
        <f>TRIM(IF(TRIM(INDEX('Member Census'!$B$23:$BC$1401,MATCH($A732,'Member Census'!$A$23:$A$1401,FALSE),MATCH(P$1,'Member Census'!$B$22:$BC$22,FALSE)))="",IF(AND(TRIM($E732)&lt;&gt;"",$D732&gt;1),P731,""),INDEX('Member Census'!$B$23:$BC$1401,MATCH($A732,'Member Census'!$A$23:$A$1401,FALSE),MATCH(P$1,'Member Census'!$B$22:$BC$22,FALSE))))</f>
        <v/>
      </c>
      <c r="Q732" s="7"/>
    </row>
    <row r="733" spans="1:17" x14ac:dyDescent="0.3">
      <c r="A733" s="1">
        <f t="shared" si="45"/>
        <v>726</v>
      </c>
      <c r="B733" s="3"/>
      <c r="C733" s="7" t="str">
        <f t="shared" si="46"/>
        <v/>
      </c>
      <c r="D733" s="7" t="str">
        <f t="shared" si="44"/>
        <v/>
      </c>
      <c r="E733" s="9" t="str">
        <f>IF(TRIM(INDEX('Member Census'!$B$23:$BC$1401,MATCH($A733,'Member Census'!$A$23:$A$1401,FALSE),MATCH(E$1,'Member Census'!$B$22:$BC$22,FALSE)))="","",VLOOKUP(INDEX('Member Census'!$B$23:$BC$1401,MATCH($A733,'Member Census'!$A$23:$A$1401,FALSE),MATCH(E$1,'Member Census'!$B$22:$BC$22,FALSE)),Key!$A$2:$B$27,2,FALSE))</f>
        <v/>
      </c>
      <c r="F733" s="10" t="str">
        <f>IF(TRIM(INDEX('Member Census'!$B$23:$BC$1401,MATCH($A733,'Member Census'!$A$23:$A$1401,FALSE),MATCH(F$1,'Member Census'!$B$22:$BC$22,FALSE)))="","",TEXT(TRIM(INDEX('Member Census'!$B$23:$BC$1401,MATCH($A733,'Member Census'!$A$23:$A$1401,FALSE),MATCH(F$1,'Member Census'!$B$22:$BC$22,FALSE))),"mmddyyyy"))</f>
        <v/>
      </c>
      <c r="G733" s="7" t="str">
        <f>IF(TRIM($E733)&lt;&gt;"",IF($D733=1,IFERROR(VLOOKUP(INDEX('Member Census'!$B$23:$BC$1401,MATCH($A733,'Member Census'!$A$23:$A$1401,FALSE),MATCH(G$1,'Member Census'!$B$22:$BC$22,FALSE)),Key!$C$2:$F$29,4,FALSE),""),G732),"")</f>
        <v/>
      </c>
      <c r="H733" s="7" t="str">
        <f>IF(TRIM($E733)&lt;&gt;"",IF($D733=1,IF(TRIM(INDEX('Member Census'!$B$23:$BC$1401,MATCH($A733,'Member Census'!$A$23:$A$1401,FALSE),MATCH(H$1,'Member Census'!$B$22:$BC$22,FALSE)))="",$G733,IFERROR(VLOOKUP(INDEX('Member Census'!$B$23:$BC$1401,MATCH($A733,'Member Census'!$A$23:$A$1401,FALSE),MATCH(H$1,'Member Census'!$B$22:$BC$22,FALSE)),Key!$D$2:$F$29,3,FALSE),"")),H732),"")</f>
        <v/>
      </c>
      <c r="I733" s="7" t="str">
        <f>IF(TRIM(INDEX('Member Census'!$B$23:$BC$1401,MATCH($A733,'Member Census'!$A$23:$A$1401,FALSE),MATCH(I$1,'Member Census'!$B$22:$BC$22,FALSE)))="","",INDEX('Member Census'!$B$23:$BC$1401,MATCH($A733,'Member Census'!$A$23:$A$1401,FALSE),MATCH(I$1,'Member Census'!$B$22:$BC$22,FALSE)))</f>
        <v/>
      </c>
      <c r="J733" s="7"/>
      <c r="K733" s="7" t="str">
        <f>LEFT(TRIM(IF(TRIM(INDEX('Member Census'!$B$23:$BC$1401,MATCH($A733,'Member Census'!$A$23:$A$1401,FALSE),MATCH(K$1,'Member Census'!$B$22:$BC$22,FALSE)))="",IF(AND(TRIM($E733)&lt;&gt;"",$D733&gt;1),K732,""),INDEX('Member Census'!$B$23:$BC$1401,MATCH($A733,'Member Census'!$A$23:$A$1401,FALSE),MATCH(K$1,'Member Census'!$B$22:$BC$22,FALSE)))),5)</f>
        <v/>
      </c>
      <c r="L733" s="7" t="str">
        <f t="shared" si="47"/>
        <v/>
      </c>
      <c r="M733" s="7" t="str">
        <f>IF(TRIM($E733)&lt;&gt;"",TRIM(IF(TRIM(INDEX('Member Census'!$B$23:$BC$1401,MATCH($A733,'Member Census'!$A$23:$A$1401,FALSE),MATCH(M$1,'Member Census'!$B$22:$BC$22,FALSE)))="",IF(AND(TRIM($E733)&lt;&gt;"",$D733&gt;1),M732,"N"),INDEX('Member Census'!$B$23:$BC$1401,MATCH($A733,'Member Census'!$A$23:$A$1401,FALSE),MATCH(M$1,'Member Census'!$B$22:$BC$22,FALSE)))),"")</f>
        <v/>
      </c>
      <c r="N733" s="7"/>
      <c r="O733" s="7" t="str">
        <f>TRIM(IF(TRIM(INDEX('Member Census'!$B$23:$BC$1401,MATCH($A733,'Member Census'!$A$23:$A$1401,FALSE),MATCH(O$1,'Member Census'!$B$22:$BC$22,FALSE)))="",IF(AND(TRIM($E733)&lt;&gt;"",$D733&gt;1),O732,""),INDEX('Member Census'!$B$23:$BC$1401,MATCH($A733,'Member Census'!$A$23:$A$1401,FALSE),MATCH(O$1,'Member Census'!$B$22:$BC$22,FALSE))))</f>
        <v/>
      </c>
      <c r="P733" s="7" t="str">
        <f>TRIM(IF(TRIM(INDEX('Member Census'!$B$23:$BC$1401,MATCH($A733,'Member Census'!$A$23:$A$1401,FALSE),MATCH(P$1,'Member Census'!$B$22:$BC$22,FALSE)))="",IF(AND(TRIM($E733)&lt;&gt;"",$D733&gt;1),P732,""),INDEX('Member Census'!$B$23:$BC$1401,MATCH($A733,'Member Census'!$A$23:$A$1401,FALSE),MATCH(P$1,'Member Census'!$B$22:$BC$22,FALSE))))</f>
        <v/>
      </c>
      <c r="Q733" s="7"/>
    </row>
    <row r="734" spans="1:17" x14ac:dyDescent="0.3">
      <c r="A734" s="1">
        <f t="shared" si="45"/>
        <v>727</v>
      </c>
      <c r="B734" s="3"/>
      <c r="C734" s="7" t="str">
        <f t="shared" si="46"/>
        <v/>
      </c>
      <c r="D734" s="7" t="str">
        <f t="shared" si="44"/>
        <v/>
      </c>
      <c r="E734" s="9" t="str">
        <f>IF(TRIM(INDEX('Member Census'!$B$23:$BC$1401,MATCH($A734,'Member Census'!$A$23:$A$1401,FALSE),MATCH(E$1,'Member Census'!$B$22:$BC$22,FALSE)))="","",VLOOKUP(INDEX('Member Census'!$B$23:$BC$1401,MATCH($A734,'Member Census'!$A$23:$A$1401,FALSE),MATCH(E$1,'Member Census'!$B$22:$BC$22,FALSE)),Key!$A$2:$B$27,2,FALSE))</f>
        <v/>
      </c>
      <c r="F734" s="10" t="str">
        <f>IF(TRIM(INDEX('Member Census'!$B$23:$BC$1401,MATCH($A734,'Member Census'!$A$23:$A$1401,FALSE),MATCH(F$1,'Member Census'!$B$22:$BC$22,FALSE)))="","",TEXT(TRIM(INDEX('Member Census'!$B$23:$BC$1401,MATCH($A734,'Member Census'!$A$23:$A$1401,FALSE),MATCH(F$1,'Member Census'!$B$22:$BC$22,FALSE))),"mmddyyyy"))</f>
        <v/>
      </c>
      <c r="G734" s="7" t="str">
        <f>IF(TRIM($E734)&lt;&gt;"",IF($D734=1,IFERROR(VLOOKUP(INDEX('Member Census'!$B$23:$BC$1401,MATCH($A734,'Member Census'!$A$23:$A$1401,FALSE),MATCH(G$1,'Member Census'!$B$22:$BC$22,FALSE)),Key!$C$2:$F$29,4,FALSE),""),G733),"")</f>
        <v/>
      </c>
      <c r="H734" s="7" t="str">
        <f>IF(TRIM($E734)&lt;&gt;"",IF($D734=1,IF(TRIM(INDEX('Member Census'!$B$23:$BC$1401,MATCH($A734,'Member Census'!$A$23:$A$1401,FALSE),MATCH(H$1,'Member Census'!$B$22:$BC$22,FALSE)))="",$G734,IFERROR(VLOOKUP(INDEX('Member Census'!$B$23:$BC$1401,MATCH($A734,'Member Census'!$A$23:$A$1401,FALSE),MATCH(H$1,'Member Census'!$B$22:$BC$22,FALSE)),Key!$D$2:$F$29,3,FALSE),"")),H733),"")</f>
        <v/>
      </c>
      <c r="I734" s="7" t="str">
        <f>IF(TRIM(INDEX('Member Census'!$B$23:$BC$1401,MATCH($A734,'Member Census'!$A$23:$A$1401,FALSE),MATCH(I$1,'Member Census'!$B$22:$BC$22,FALSE)))="","",INDEX('Member Census'!$B$23:$BC$1401,MATCH($A734,'Member Census'!$A$23:$A$1401,FALSE),MATCH(I$1,'Member Census'!$B$22:$BC$22,FALSE)))</f>
        <v/>
      </c>
      <c r="J734" s="7"/>
      <c r="K734" s="7" t="str">
        <f>LEFT(TRIM(IF(TRIM(INDEX('Member Census'!$B$23:$BC$1401,MATCH($A734,'Member Census'!$A$23:$A$1401,FALSE),MATCH(K$1,'Member Census'!$B$22:$BC$22,FALSE)))="",IF(AND(TRIM($E734)&lt;&gt;"",$D734&gt;1),K733,""),INDEX('Member Census'!$B$23:$BC$1401,MATCH($A734,'Member Census'!$A$23:$A$1401,FALSE),MATCH(K$1,'Member Census'!$B$22:$BC$22,FALSE)))),5)</f>
        <v/>
      </c>
      <c r="L734" s="7" t="str">
        <f t="shared" si="47"/>
        <v/>
      </c>
      <c r="M734" s="7" t="str">
        <f>IF(TRIM($E734)&lt;&gt;"",TRIM(IF(TRIM(INDEX('Member Census'!$B$23:$BC$1401,MATCH($A734,'Member Census'!$A$23:$A$1401,FALSE),MATCH(M$1,'Member Census'!$B$22:$BC$22,FALSE)))="",IF(AND(TRIM($E734)&lt;&gt;"",$D734&gt;1),M733,"N"),INDEX('Member Census'!$B$23:$BC$1401,MATCH($A734,'Member Census'!$A$23:$A$1401,FALSE),MATCH(M$1,'Member Census'!$B$22:$BC$22,FALSE)))),"")</f>
        <v/>
      </c>
      <c r="N734" s="7"/>
      <c r="O734" s="7" t="str">
        <f>TRIM(IF(TRIM(INDEX('Member Census'!$B$23:$BC$1401,MATCH($A734,'Member Census'!$A$23:$A$1401,FALSE),MATCH(O$1,'Member Census'!$B$22:$BC$22,FALSE)))="",IF(AND(TRIM($E734)&lt;&gt;"",$D734&gt;1),O733,""),INDEX('Member Census'!$B$23:$BC$1401,MATCH($A734,'Member Census'!$A$23:$A$1401,FALSE),MATCH(O$1,'Member Census'!$B$22:$BC$22,FALSE))))</f>
        <v/>
      </c>
      <c r="P734" s="7" t="str">
        <f>TRIM(IF(TRIM(INDEX('Member Census'!$B$23:$BC$1401,MATCH($A734,'Member Census'!$A$23:$A$1401,FALSE),MATCH(P$1,'Member Census'!$B$22:$BC$22,FALSE)))="",IF(AND(TRIM($E734)&lt;&gt;"",$D734&gt;1),P733,""),INDEX('Member Census'!$B$23:$BC$1401,MATCH($A734,'Member Census'!$A$23:$A$1401,FALSE),MATCH(P$1,'Member Census'!$B$22:$BC$22,FALSE))))</f>
        <v/>
      </c>
      <c r="Q734" s="7"/>
    </row>
    <row r="735" spans="1:17" x14ac:dyDescent="0.3">
      <c r="A735" s="1">
        <f t="shared" si="45"/>
        <v>728</v>
      </c>
      <c r="B735" s="3"/>
      <c r="C735" s="7" t="str">
        <f t="shared" si="46"/>
        <v/>
      </c>
      <c r="D735" s="7" t="str">
        <f t="shared" si="44"/>
        <v/>
      </c>
      <c r="E735" s="9" t="str">
        <f>IF(TRIM(INDEX('Member Census'!$B$23:$BC$1401,MATCH($A735,'Member Census'!$A$23:$A$1401,FALSE),MATCH(E$1,'Member Census'!$B$22:$BC$22,FALSE)))="","",VLOOKUP(INDEX('Member Census'!$B$23:$BC$1401,MATCH($A735,'Member Census'!$A$23:$A$1401,FALSE),MATCH(E$1,'Member Census'!$B$22:$BC$22,FALSE)),Key!$A$2:$B$27,2,FALSE))</f>
        <v/>
      </c>
      <c r="F735" s="10" t="str">
        <f>IF(TRIM(INDEX('Member Census'!$B$23:$BC$1401,MATCH($A735,'Member Census'!$A$23:$A$1401,FALSE),MATCH(F$1,'Member Census'!$B$22:$BC$22,FALSE)))="","",TEXT(TRIM(INDEX('Member Census'!$B$23:$BC$1401,MATCH($A735,'Member Census'!$A$23:$A$1401,FALSE),MATCH(F$1,'Member Census'!$B$22:$BC$22,FALSE))),"mmddyyyy"))</f>
        <v/>
      </c>
      <c r="G735" s="7" t="str">
        <f>IF(TRIM($E735)&lt;&gt;"",IF($D735=1,IFERROR(VLOOKUP(INDEX('Member Census'!$B$23:$BC$1401,MATCH($A735,'Member Census'!$A$23:$A$1401,FALSE),MATCH(G$1,'Member Census'!$B$22:$BC$22,FALSE)),Key!$C$2:$F$29,4,FALSE),""),G734),"")</f>
        <v/>
      </c>
      <c r="H735" s="7" t="str">
        <f>IF(TRIM($E735)&lt;&gt;"",IF($D735=1,IF(TRIM(INDEX('Member Census'!$B$23:$BC$1401,MATCH($A735,'Member Census'!$A$23:$A$1401,FALSE),MATCH(H$1,'Member Census'!$B$22:$BC$22,FALSE)))="",$G735,IFERROR(VLOOKUP(INDEX('Member Census'!$B$23:$BC$1401,MATCH($A735,'Member Census'!$A$23:$A$1401,FALSE),MATCH(H$1,'Member Census'!$B$22:$BC$22,FALSE)),Key!$D$2:$F$29,3,FALSE),"")),H734),"")</f>
        <v/>
      </c>
      <c r="I735" s="7" t="str">
        <f>IF(TRIM(INDEX('Member Census'!$B$23:$BC$1401,MATCH($A735,'Member Census'!$A$23:$A$1401,FALSE),MATCH(I$1,'Member Census'!$B$22:$BC$22,FALSE)))="","",INDEX('Member Census'!$B$23:$BC$1401,MATCH($A735,'Member Census'!$A$23:$A$1401,FALSE),MATCH(I$1,'Member Census'!$B$22:$BC$22,FALSE)))</f>
        <v/>
      </c>
      <c r="J735" s="7"/>
      <c r="K735" s="7" t="str">
        <f>LEFT(TRIM(IF(TRIM(INDEX('Member Census'!$B$23:$BC$1401,MATCH($A735,'Member Census'!$A$23:$A$1401,FALSE),MATCH(K$1,'Member Census'!$B$22:$BC$22,FALSE)))="",IF(AND(TRIM($E735)&lt;&gt;"",$D735&gt;1),K734,""),INDEX('Member Census'!$B$23:$BC$1401,MATCH($A735,'Member Census'!$A$23:$A$1401,FALSE),MATCH(K$1,'Member Census'!$B$22:$BC$22,FALSE)))),5)</f>
        <v/>
      </c>
      <c r="L735" s="7" t="str">
        <f t="shared" si="47"/>
        <v/>
      </c>
      <c r="M735" s="7" t="str">
        <f>IF(TRIM($E735)&lt;&gt;"",TRIM(IF(TRIM(INDEX('Member Census'!$B$23:$BC$1401,MATCH($A735,'Member Census'!$A$23:$A$1401,FALSE),MATCH(M$1,'Member Census'!$B$22:$BC$22,FALSE)))="",IF(AND(TRIM($E735)&lt;&gt;"",$D735&gt;1),M734,"N"),INDEX('Member Census'!$B$23:$BC$1401,MATCH($A735,'Member Census'!$A$23:$A$1401,FALSE),MATCH(M$1,'Member Census'!$B$22:$BC$22,FALSE)))),"")</f>
        <v/>
      </c>
      <c r="N735" s="7"/>
      <c r="O735" s="7" t="str">
        <f>TRIM(IF(TRIM(INDEX('Member Census'!$B$23:$BC$1401,MATCH($A735,'Member Census'!$A$23:$A$1401,FALSE),MATCH(O$1,'Member Census'!$B$22:$BC$22,FALSE)))="",IF(AND(TRIM($E735)&lt;&gt;"",$D735&gt;1),O734,""),INDEX('Member Census'!$B$23:$BC$1401,MATCH($A735,'Member Census'!$A$23:$A$1401,FALSE),MATCH(O$1,'Member Census'!$B$22:$BC$22,FALSE))))</f>
        <v/>
      </c>
      <c r="P735" s="7" t="str">
        <f>TRIM(IF(TRIM(INDEX('Member Census'!$B$23:$BC$1401,MATCH($A735,'Member Census'!$A$23:$A$1401,FALSE),MATCH(P$1,'Member Census'!$B$22:$BC$22,FALSE)))="",IF(AND(TRIM($E735)&lt;&gt;"",$D735&gt;1),P734,""),INDEX('Member Census'!$B$23:$BC$1401,MATCH($A735,'Member Census'!$A$23:$A$1401,FALSE),MATCH(P$1,'Member Census'!$B$22:$BC$22,FALSE))))</f>
        <v/>
      </c>
      <c r="Q735" s="7"/>
    </row>
    <row r="736" spans="1:17" x14ac:dyDescent="0.3">
      <c r="A736" s="1">
        <f t="shared" si="45"/>
        <v>729</v>
      </c>
      <c r="B736" s="3"/>
      <c r="C736" s="7" t="str">
        <f t="shared" si="46"/>
        <v/>
      </c>
      <c r="D736" s="7" t="str">
        <f t="shared" si="44"/>
        <v/>
      </c>
      <c r="E736" s="9" t="str">
        <f>IF(TRIM(INDEX('Member Census'!$B$23:$BC$1401,MATCH($A736,'Member Census'!$A$23:$A$1401,FALSE),MATCH(E$1,'Member Census'!$B$22:$BC$22,FALSE)))="","",VLOOKUP(INDEX('Member Census'!$B$23:$BC$1401,MATCH($A736,'Member Census'!$A$23:$A$1401,FALSE),MATCH(E$1,'Member Census'!$B$22:$BC$22,FALSE)),Key!$A$2:$B$27,2,FALSE))</f>
        <v/>
      </c>
      <c r="F736" s="10" t="str">
        <f>IF(TRIM(INDEX('Member Census'!$B$23:$BC$1401,MATCH($A736,'Member Census'!$A$23:$A$1401,FALSE),MATCH(F$1,'Member Census'!$B$22:$BC$22,FALSE)))="","",TEXT(TRIM(INDEX('Member Census'!$B$23:$BC$1401,MATCH($A736,'Member Census'!$A$23:$A$1401,FALSE),MATCH(F$1,'Member Census'!$B$22:$BC$22,FALSE))),"mmddyyyy"))</f>
        <v/>
      </c>
      <c r="G736" s="7" t="str">
        <f>IF(TRIM($E736)&lt;&gt;"",IF($D736=1,IFERROR(VLOOKUP(INDEX('Member Census'!$B$23:$BC$1401,MATCH($A736,'Member Census'!$A$23:$A$1401,FALSE),MATCH(G$1,'Member Census'!$B$22:$BC$22,FALSE)),Key!$C$2:$F$29,4,FALSE),""),G735),"")</f>
        <v/>
      </c>
      <c r="H736" s="7" t="str">
        <f>IF(TRIM($E736)&lt;&gt;"",IF($D736=1,IF(TRIM(INDEX('Member Census'!$B$23:$BC$1401,MATCH($A736,'Member Census'!$A$23:$A$1401,FALSE),MATCH(H$1,'Member Census'!$B$22:$BC$22,FALSE)))="",$G736,IFERROR(VLOOKUP(INDEX('Member Census'!$B$23:$BC$1401,MATCH($A736,'Member Census'!$A$23:$A$1401,FALSE),MATCH(H$1,'Member Census'!$B$22:$BC$22,FALSE)),Key!$D$2:$F$29,3,FALSE),"")),H735),"")</f>
        <v/>
      </c>
      <c r="I736" s="7" t="str">
        <f>IF(TRIM(INDEX('Member Census'!$B$23:$BC$1401,MATCH($A736,'Member Census'!$A$23:$A$1401,FALSE),MATCH(I$1,'Member Census'!$B$22:$BC$22,FALSE)))="","",INDEX('Member Census'!$B$23:$BC$1401,MATCH($A736,'Member Census'!$A$23:$A$1401,FALSE),MATCH(I$1,'Member Census'!$B$22:$BC$22,FALSE)))</f>
        <v/>
      </c>
      <c r="J736" s="7"/>
      <c r="K736" s="7" t="str">
        <f>LEFT(TRIM(IF(TRIM(INDEX('Member Census'!$B$23:$BC$1401,MATCH($A736,'Member Census'!$A$23:$A$1401,FALSE),MATCH(K$1,'Member Census'!$B$22:$BC$22,FALSE)))="",IF(AND(TRIM($E736)&lt;&gt;"",$D736&gt;1),K735,""),INDEX('Member Census'!$B$23:$BC$1401,MATCH($A736,'Member Census'!$A$23:$A$1401,FALSE),MATCH(K$1,'Member Census'!$B$22:$BC$22,FALSE)))),5)</f>
        <v/>
      </c>
      <c r="L736" s="7" t="str">
        <f t="shared" si="47"/>
        <v/>
      </c>
      <c r="M736" s="7" t="str">
        <f>IF(TRIM($E736)&lt;&gt;"",TRIM(IF(TRIM(INDEX('Member Census'!$B$23:$BC$1401,MATCH($A736,'Member Census'!$A$23:$A$1401,FALSE),MATCH(M$1,'Member Census'!$B$22:$BC$22,FALSE)))="",IF(AND(TRIM($E736)&lt;&gt;"",$D736&gt;1),M735,"N"),INDEX('Member Census'!$B$23:$BC$1401,MATCH($A736,'Member Census'!$A$23:$A$1401,FALSE),MATCH(M$1,'Member Census'!$B$22:$BC$22,FALSE)))),"")</f>
        <v/>
      </c>
      <c r="N736" s="7"/>
      <c r="O736" s="7" t="str">
        <f>TRIM(IF(TRIM(INDEX('Member Census'!$B$23:$BC$1401,MATCH($A736,'Member Census'!$A$23:$A$1401,FALSE),MATCH(O$1,'Member Census'!$B$22:$BC$22,FALSE)))="",IF(AND(TRIM($E736)&lt;&gt;"",$D736&gt;1),O735,""),INDEX('Member Census'!$B$23:$BC$1401,MATCH($A736,'Member Census'!$A$23:$A$1401,FALSE),MATCH(O$1,'Member Census'!$B$22:$BC$22,FALSE))))</f>
        <v/>
      </c>
      <c r="P736" s="7" t="str">
        <f>TRIM(IF(TRIM(INDEX('Member Census'!$B$23:$BC$1401,MATCH($A736,'Member Census'!$A$23:$A$1401,FALSE),MATCH(P$1,'Member Census'!$B$22:$BC$22,FALSE)))="",IF(AND(TRIM($E736)&lt;&gt;"",$D736&gt;1),P735,""),INDEX('Member Census'!$B$23:$BC$1401,MATCH($A736,'Member Census'!$A$23:$A$1401,FALSE),MATCH(P$1,'Member Census'!$B$22:$BC$22,FALSE))))</f>
        <v/>
      </c>
      <c r="Q736" s="7"/>
    </row>
    <row r="737" spans="1:17" x14ac:dyDescent="0.3">
      <c r="A737" s="1">
        <f t="shared" si="45"/>
        <v>730</v>
      </c>
      <c r="B737" s="3"/>
      <c r="C737" s="7" t="str">
        <f t="shared" si="46"/>
        <v/>
      </c>
      <c r="D737" s="7" t="str">
        <f t="shared" si="44"/>
        <v/>
      </c>
      <c r="E737" s="9" t="str">
        <f>IF(TRIM(INDEX('Member Census'!$B$23:$BC$1401,MATCH($A737,'Member Census'!$A$23:$A$1401,FALSE),MATCH(E$1,'Member Census'!$B$22:$BC$22,FALSE)))="","",VLOOKUP(INDEX('Member Census'!$B$23:$BC$1401,MATCH($A737,'Member Census'!$A$23:$A$1401,FALSE),MATCH(E$1,'Member Census'!$B$22:$BC$22,FALSE)),Key!$A$2:$B$27,2,FALSE))</f>
        <v/>
      </c>
      <c r="F737" s="10" t="str">
        <f>IF(TRIM(INDEX('Member Census'!$B$23:$BC$1401,MATCH($A737,'Member Census'!$A$23:$A$1401,FALSE),MATCH(F$1,'Member Census'!$B$22:$BC$22,FALSE)))="","",TEXT(TRIM(INDEX('Member Census'!$B$23:$BC$1401,MATCH($A737,'Member Census'!$A$23:$A$1401,FALSE),MATCH(F$1,'Member Census'!$B$22:$BC$22,FALSE))),"mmddyyyy"))</f>
        <v/>
      </c>
      <c r="G737" s="7" t="str">
        <f>IF(TRIM($E737)&lt;&gt;"",IF($D737=1,IFERROR(VLOOKUP(INDEX('Member Census'!$B$23:$BC$1401,MATCH($A737,'Member Census'!$A$23:$A$1401,FALSE),MATCH(G$1,'Member Census'!$B$22:$BC$22,FALSE)),Key!$C$2:$F$29,4,FALSE),""),G736),"")</f>
        <v/>
      </c>
      <c r="H737" s="7" t="str">
        <f>IF(TRIM($E737)&lt;&gt;"",IF($D737=1,IF(TRIM(INDEX('Member Census'!$B$23:$BC$1401,MATCH($A737,'Member Census'!$A$23:$A$1401,FALSE),MATCH(H$1,'Member Census'!$B$22:$BC$22,FALSE)))="",$G737,IFERROR(VLOOKUP(INDEX('Member Census'!$B$23:$BC$1401,MATCH($A737,'Member Census'!$A$23:$A$1401,FALSE),MATCH(H$1,'Member Census'!$B$22:$BC$22,FALSE)),Key!$D$2:$F$29,3,FALSE),"")),H736),"")</f>
        <v/>
      </c>
      <c r="I737" s="7" t="str">
        <f>IF(TRIM(INDEX('Member Census'!$B$23:$BC$1401,MATCH($A737,'Member Census'!$A$23:$A$1401,FALSE),MATCH(I$1,'Member Census'!$B$22:$BC$22,FALSE)))="","",INDEX('Member Census'!$B$23:$BC$1401,MATCH($A737,'Member Census'!$A$23:$A$1401,FALSE),MATCH(I$1,'Member Census'!$B$22:$BC$22,FALSE)))</f>
        <v/>
      </c>
      <c r="J737" s="7"/>
      <c r="K737" s="7" t="str">
        <f>LEFT(TRIM(IF(TRIM(INDEX('Member Census'!$B$23:$BC$1401,MATCH($A737,'Member Census'!$A$23:$A$1401,FALSE),MATCH(K$1,'Member Census'!$B$22:$BC$22,FALSE)))="",IF(AND(TRIM($E737)&lt;&gt;"",$D737&gt;1),K736,""),INDEX('Member Census'!$B$23:$BC$1401,MATCH($A737,'Member Census'!$A$23:$A$1401,FALSE),MATCH(K$1,'Member Census'!$B$22:$BC$22,FALSE)))),5)</f>
        <v/>
      </c>
      <c r="L737" s="7" t="str">
        <f t="shared" si="47"/>
        <v/>
      </c>
      <c r="M737" s="7" t="str">
        <f>IF(TRIM($E737)&lt;&gt;"",TRIM(IF(TRIM(INDEX('Member Census'!$B$23:$BC$1401,MATCH($A737,'Member Census'!$A$23:$A$1401,FALSE),MATCH(M$1,'Member Census'!$B$22:$BC$22,FALSE)))="",IF(AND(TRIM($E737)&lt;&gt;"",$D737&gt;1),M736,"N"),INDEX('Member Census'!$B$23:$BC$1401,MATCH($A737,'Member Census'!$A$23:$A$1401,FALSE),MATCH(M$1,'Member Census'!$B$22:$BC$22,FALSE)))),"")</f>
        <v/>
      </c>
      <c r="N737" s="7"/>
      <c r="O737" s="7" t="str">
        <f>TRIM(IF(TRIM(INDEX('Member Census'!$B$23:$BC$1401,MATCH($A737,'Member Census'!$A$23:$A$1401,FALSE),MATCH(O$1,'Member Census'!$B$22:$BC$22,FALSE)))="",IF(AND(TRIM($E737)&lt;&gt;"",$D737&gt;1),O736,""),INDEX('Member Census'!$B$23:$BC$1401,MATCH($A737,'Member Census'!$A$23:$A$1401,FALSE),MATCH(O$1,'Member Census'!$B$22:$BC$22,FALSE))))</f>
        <v/>
      </c>
      <c r="P737" s="7" t="str">
        <f>TRIM(IF(TRIM(INDEX('Member Census'!$B$23:$BC$1401,MATCH($A737,'Member Census'!$A$23:$A$1401,FALSE),MATCH(P$1,'Member Census'!$B$22:$BC$22,FALSE)))="",IF(AND(TRIM($E737)&lt;&gt;"",$D737&gt;1),P736,""),INDEX('Member Census'!$B$23:$BC$1401,MATCH($A737,'Member Census'!$A$23:$A$1401,FALSE),MATCH(P$1,'Member Census'!$B$22:$BC$22,FALSE))))</f>
        <v/>
      </c>
      <c r="Q737" s="7"/>
    </row>
    <row r="738" spans="1:17" x14ac:dyDescent="0.3">
      <c r="A738" s="1">
        <f t="shared" si="45"/>
        <v>731</v>
      </c>
      <c r="B738" s="3"/>
      <c r="C738" s="7" t="str">
        <f t="shared" si="46"/>
        <v/>
      </c>
      <c r="D738" s="7" t="str">
        <f t="shared" si="44"/>
        <v/>
      </c>
      <c r="E738" s="9" t="str">
        <f>IF(TRIM(INDEX('Member Census'!$B$23:$BC$1401,MATCH($A738,'Member Census'!$A$23:$A$1401,FALSE),MATCH(E$1,'Member Census'!$B$22:$BC$22,FALSE)))="","",VLOOKUP(INDEX('Member Census'!$B$23:$BC$1401,MATCH($A738,'Member Census'!$A$23:$A$1401,FALSE),MATCH(E$1,'Member Census'!$B$22:$BC$22,FALSE)),Key!$A$2:$B$27,2,FALSE))</f>
        <v/>
      </c>
      <c r="F738" s="10" t="str">
        <f>IF(TRIM(INDEX('Member Census'!$B$23:$BC$1401,MATCH($A738,'Member Census'!$A$23:$A$1401,FALSE),MATCH(F$1,'Member Census'!$B$22:$BC$22,FALSE)))="","",TEXT(TRIM(INDEX('Member Census'!$B$23:$BC$1401,MATCH($A738,'Member Census'!$A$23:$A$1401,FALSE),MATCH(F$1,'Member Census'!$B$22:$BC$22,FALSE))),"mmddyyyy"))</f>
        <v/>
      </c>
      <c r="G738" s="7" t="str">
        <f>IF(TRIM($E738)&lt;&gt;"",IF($D738=1,IFERROR(VLOOKUP(INDEX('Member Census'!$B$23:$BC$1401,MATCH($A738,'Member Census'!$A$23:$A$1401,FALSE),MATCH(G$1,'Member Census'!$B$22:$BC$22,FALSE)),Key!$C$2:$F$29,4,FALSE),""),G737),"")</f>
        <v/>
      </c>
      <c r="H738" s="7" t="str">
        <f>IF(TRIM($E738)&lt;&gt;"",IF($D738=1,IF(TRIM(INDEX('Member Census'!$B$23:$BC$1401,MATCH($A738,'Member Census'!$A$23:$A$1401,FALSE),MATCH(H$1,'Member Census'!$B$22:$BC$22,FALSE)))="",$G738,IFERROR(VLOOKUP(INDEX('Member Census'!$B$23:$BC$1401,MATCH($A738,'Member Census'!$A$23:$A$1401,FALSE),MATCH(H$1,'Member Census'!$B$22:$BC$22,FALSE)),Key!$D$2:$F$29,3,FALSE),"")),H737),"")</f>
        <v/>
      </c>
      <c r="I738" s="7" t="str">
        <f>IF(TRIM(INDEX('Member Census'!$B$23:$BC$1401,MATCH($A738,'Member Census'!$A$23:$A$1401,FALSE),MATCH(I$1,'Member Census'!$B$22:$BC$22,FALSE)))="","",INDEX('Member Census'!$B$23:$BC$1401,MATCH($A738,'Member Census'!$A$23:$A$1401,FALSE),MATCH(I$1,'Member Census'!$B$22:$BC$22,FALSE)))</f>
        <v/>
      </c>
      <c r="J738" s="7"/>
      <c r="K738" s="7" t="str">
        <f>LEFT(TRIM(IF(TRIM(INDEX('Member Census'!$B$23:$BC$1401,MATCH($A738,'Member Census'!$A$23:$A$1401,FALSE),MATCH(K$1,'Member Census'!$B$22:$BC$22,FALSE)))="",IF(AND(TRIM($E738)&lt;&gt;"",$D738&gt;1),K737,""),INDEX('Member Census'!$B$23:$BC$1401,MATCH($A738,'Member Census'!$A$23:$A$1401,FALSE),MATCH(K$1,'Member Census'!$B$22:$BC$22,FALSE)))),5)</f>
        <v/>
      </c>
      <c r="L738" s="7" t="str">
        <f t="shared" si="47"/>
        <v/>
      </c>
      <c r="M738" s="7" t="str">
        <f>IF(TRIM($E738)&lt;&gt;"",TRIM(IF(TRIM(INDEX('Member Census'!$B$23:$BC$1401,MATCH($A738,'Member Census'!$A$23:$A$1401,FALSE),MATCH(M$1,'Member Census'!$B$22:$BC$22,FALSE)))="",IF(AND(TRIM($E738)&lt;&gt;"",$D738&gt;1),M737,"N"),INDEX('Member Census'!$B$23:$BC$1401,MATCH($A738,'Member Census'!$A$23:$A$1401,FALSE),MATCH(M$1,'Member Census'!$B$22:$BC$22,FALSE)))),"")</f>
        <v/>
      </c>
      <c r="N738" s="7"/>
      <c r="O738" s="7" t="str">
        <f>TRIM(IF(TRIM(INDEX('Member Census'!$B$23:$BC$1401,MATCH($A738,'Member Census'!$A$23:$A$1401,FALSE),MATCH(O$1,'Member Census'!$B$22:$BC$22,FALSE)))="",IF(AND(TRIM($E738)&lt;&gt;"",$D738&gt;1),O737,""),INDEX('Member Census'!$B$23:$BC$1401,MATCH($A738,'Member Census'!$A$23:$A$1401,FALSE),MATCH(O$1,'Member Census'!$B$22:$BC$22,FALSE))))</f>
        <v/>
      </c>
      <c r="P738" s="7" t="str">
        <f>TRIM(IF(TRIM(INDEX('Member Census'!$B$23:$BC$1401,MATCH($A738,'Member Census'!$A$23:$A$1401,FALSE),MATCH(P$1,'Member Census'!$B$22:$BC$22,FALSE)))="",IF(AND(TRIM($E738)&lt;&gt;"",$D738&gt;1),P737,""),INDEX('Member Census'!$B$23:$BC$1401,MATCH($A738,'Member Census'!$A$23:$A$1401,FALSE),MATCH(P$1,'Member Census'!$B$22:$BC$22,FALSE))))</f>
        <v/>
      </c>
      <c r="Q738" s="7"/>
    </row>
    <row r="739" spans="1:17" x14ac:dyDescent="0.3">
      <c r="A739" s="1">
        <f t="shared" si="45"/>
        <v>732</v>
      </c>
      <c r="B739" s="3"/>
      <c r="C739" s="7" t="str">
        <f t="shared" si="46"/>
        <v/>
      </c>
      <c r="D739" s="7" t="str">
        <f t="shared" si="44"/>
        <v/>
      </c>
      <c r="E739" s="9" t="str">
        <f>IF(TRIM(INDEX('Member Census'!$B$23:$BC$1401,MATCH($A739,'Member Census'!$A$23:$A$1401,FALSE),MATCH(E$1,'Member Census'!$B$22:$BC$22,FALSE)))="","",VLOOKUP(INDEX('Member Census'!$B$23:$BC$1401,MATCH($A739,'Member Census'!$A$23:$A$1401,FALSE),MATCH(E$1,'Member Census'!$B$22:$BC$22,FALSE)),Key!$A$2:$B$27,2,FALSE))</f>
        <v/>
      </c>
      <c r="F739" s="10" t="str">
        <f>IF(TRIM(INDEX('Member Census'!$B$23:$BC$1401,MATCH($A739,'Member Census'!$A$23:$A$1401,FALSE),MATCH(F$1,'Member Census'!$B$22:$BC$22,FALSE)))="","",TEXT(TRIM(INDEX('Member Census'!$B$23:$BC$1401,MATCH($A739,'Member Census'!$A$23:$A$1401,FALSE),MATCH(F$1,'Member Census'!$B$22:$BC$22,FALSE))),"mmddyyyy"))</f>
        <v/>
      </c>
      <c r="G739" s="7" t="str">
        <f>IF(TRIM($E739)&lt;&gt;"",IF($D739=1,IFERROR(VLOOKUP(INDEX('Member Census'!$B$23:$BC$1401,MATCH($A739,'Member Census'!$A$23:$A$1401,FALSE),MATCH(G$1,'Member Census'!$B$22:$BC$22,FALSE)),Key!$C$2:$F$29,4,FALSE),""),G738),"")</f>
        <v/>
      </c>
      <c r="H739" s="7" t="str">
        <f>IF(TRIM($E739)&lt;&gt;"",IF($D739=1,IF(TRIM(INDEX('Member Census'!$B$23:$BC$1401,MATCH($A739,'Member Census'!$A$23:$A$1401,FALSE),MATCH(H$1,'Member Census'!$B$22:$BC$22,FALSE)))="",$G739,IFERROR(VLOOKUP(INDEX('Member Census'!$B$23:$BC$1401,MATCH($A739,'Member Census'!$A$23:$A$1401,FALSE),MATCH(H$1,'Member Census'!$B$22:$BC$22,FALSE)),Key!$D$2:$F$29,3,FALSE),"")),H738),"")</f>
        <v/>
      </c>
      <c r="I739" s="7" t="str">
        <f>IF(TRIM(INDEX('Member Census'!$B$23:$BC$1401,MATCH($A739,'Member Census'!$A$23:$A$1401,FALSE),MATCH(I$1,'Member Census'!$B$22:$BC$22,FALSE)))="","",INDEX('Member Census'!$B$23:$BC$1401,MATCH($A739,'Member Census'!$A$23:$A$1401,FALSE),MATCH(I$1,'Member Census'!$B$22:$BC$22,FALSE)))</f>
        <v/>
      </c>
      <c r="J739" s="7"/>
      <c r="K739" s="7" t="str">
        <f>LEFT(TRIM(IF(TRIM(INDEX('Member Census'!$B$23:$BC$1401,MATCH($A739,'Member Census'!$A$23:$A$1401,FALSE),MATCH(K$1,'Member Census'!$B$22:$BC$22,FALSE)))="",IF(AND(TRIM($E739)&lt;&gt;"",$D739&gt;1),K738,""),INDEX('Member Census'!$B$23:$BC$1401,MATCH($A739,'Member Census'!$A$23:$A$1401,FALSE),MATCH(K$1,'Member Census'!$B$22:$BC$22,FALSE)))),5)</f>
        <v/>
      </c>
      <c r="L739" s="7" t="str">
        <f t="shared" si="47"/>
        <v/>
      </c>
      <c r="M739" s="7" t="str">
        <f>IF(TRIM($E739)&lt;&gt;"",TRIM(IF(TRIM(INDEX('Member Census'!$B$23:$BC$1401,MATCH($A739,'Member Census'!$A$23:$A$1401,FALSE),MATCH(M$1,'Member Census'!$B$22:$BC$22,FALSE)))="",IF(AND(TRIM($E739)&lt;&gt;"",$D739&gt;1),M738,"N"),INDEX('Member Census'!$B$23:$BC$1401,MATCH($A739,'Member Census'!$A$23:$A$1401,FALSE),MATCH(M$1,'Member Census'!$B$22:$BC$22,FALSE)))),"")</f>
        <v/>
      </c>
      <c r="N739" s="7"/>
      <c r="O739" s="7" t="str">
        <f>TRIM(IF(TRIM(INDEX('Member Census'!$B$23:$BC$1401,MATCH($A739,'Member Census'!$A$23:$A$1401,FALSE),MATCH(O$1,'Member Census'!$B$22:$BC$22,FALSE)))="",IF(AND(TRIM($E739)&lt;&gt;"",$D739&gt;1),O738,""),INDEX('Member Census'!$B$23:$BC$1401,MATCH($A739,'Member Census'!$A$23:$A$1401,FALSE),MATCH(O$1,'Member Census'!$B$22:$BC$22,FALSE))))</f>
        <v/>
      </c>
      <c r="P739" s="7" t="str">
        <f>TRIM(IF(TRIM(INDEX('Member Census'!$B$23:$BC$1401,MATCH($A739,'Member Census'!$A$23:$A$1401,FALSE),MATCH(P$1,'Member Census'!$B$22:$BC$22,FALSE)))="",IF(AND(TRIM($E739)&lt;&gt;"",$D739&gt;1),P738,""),INDEX('Member Census'!$B$23:$BC$1401,MATCH($A739,'Member Census'!$A$23:$A$1401,FALSE),MATCH(P$1,'Member Census'!$B$22:$BC$22,FALSE))))</f>
        <v/>
      </c>
      <c r="Q739" s="7"/>
    </row>
    <row r="740" spans="1:17" x14ac:dyDescent="0.3">
      <c r="A740" s="1">
        <f t="shared" si="45"/>
        <v>733</v>
      </c>
      <c r="B740" s="3"/>
      <c r="C740" s="7" t="str">
        <f t="shared" si="46"/>
        <v/>
      </c>
      <c r="D740" s="7" t="str">
        <f t="shared" si="44"/>
        <v/>
      </c>
      <c r="E740" s="9" t="str">
        <f>IF(TRIM(INDEX('Member Census'!$B$23:$BC$1401,MATCH($A740,'Member Census'!$A$23:$A$1401,FALSE),MATCH(E$1,'Member Census'!$B$22:$BC$22,FALSE)))="","",VLOOKUP(INDEX('Member Census'!$B$23:$BC$1401,MATCH($A740,'Member Census'!$A$23:$A$1401,FALSE),MATCH(E$1,'Member Census'!$B$22:$BC$22,FALSE)),Key!$A$2:$B$27,2,FALSE))</f>
        <v/>
      </c>
      <c r="F740" s="10" t="str">
        <f>IF(TRIM(INDEX('Member Census'!$B$23:$BC$1401,MATCH($A740,'Member Census'!$A$23:$A$1401,FALSE),MATCH(F$1,'Member Census'!$B$22:$BC$22,FALSE)))="","",TEXT(TRIM(INDEX('Member Census'!$B$23:$BC$1401,MATCH($A740,'Member Census'!$A$23:$A$1401,FALSE),MATCH(F$1,'Member Census'!$B$22:$BC$22,FALSE))),"mmddyyyy"))</f>
        <v/>
      </c>
      <c r="G740" s="7" t="str">
        <f>IF(TRIM($E740)&lt;&gt;"",IF($D740=1,IFERROR(VLOOKUP(INDEX('Member Census'!$B$23:$BC$1401,MATCH($A740,'Member Census'!$A$23:$A$1401,FALSE),MATCH(G$1,'Member Census'!$B$22:$BC$22,FALSE)),Key!$C$2:$F$29,4,FALSE),""),G739),"")</f>
        <v/>
      </c>
      <c r="H740" s="7" t="str">
        <f>IF(TRIM($E740)&lt;&gt;"",IF($D740=1,IF(TRIM(INDEX('Member Census'!$B$23:$BC$1401,MATCH($A740,'Member Census'!$A$23:$A$1401,FALSE),MATCH(H$1,'Member Census'!$B$22:$BC$22,FALSE)))="",$G740,IFERROR(VLOOKUP(INDEX('Member Census'!$B$23:$BC$1401,MATCH($A740,'Member Census'!$A$23:$A$1401,FALSE),MATCH(H$1,'Member Census'!$B$22:$BC$22,FALSE)),Key!$D$2:$F$29,3,FALSE),"")),H739),"")</f>
        <v/>
      </c>
      <c r="I740" s="7" t="str">
        <f>IF(TRIM(INDEX('Member Census'!$B$23:$BC$1401,MATCH($A740,'Member Census'!$A$23:$A$1401,FALSE),MATCH(I$1,'Member Census'!$B$22:$BC$22,FALSE)))="","",INDEX('Member Census'!$B$23:$BC$1401,MATCH($A740,'Member Census'!$A$23:$A$1401,FALSE),MATCH(I$1,'Member Census'!$B$22:$BC$22,FALSE)))</f>
        <v/>
      </c>
      <c r="J740" s="7"/>
      <c r="K740" s="7" t="str">
        <f>LEFT(TRIM(IF(TRIM(INDEX('Member Census'!$B$23:$BC$1401,MATCH($A740,'Member Census'!$A$23:$A$1401,FALSE),MATCH(K$1,'Member Census'!$B$22:$BC$22,FALSE)))="",IF(AND(TRIM($E740)&lt;&gt;"",$D740&gt;1),K739,""),INDEX('Member Census'!$B$23:$BC$1401,MATCH($A740,'Member Census'!$A$23:$A$1401,FALSE),MATCH(K$1,'Member Census'!$B$22:$BC$22,FALSE)))),5)</f>
        <v/>
      </c>
      <c r="L740" s="7" t="str">
        <f t="shared" si="47"/>
        <v/>
      </c>
      <c r="M740" s="7" t="str">
        <f>IF(TRIM($E740)&lt;&gt;"",TRIM(IF(TRIM(INDEX('Member Census'!$B$23:$BC$1401,MATCH($A740,'Member Census'!$A$23:$A$1401,FALSE),MATCH(M$1,'Member Census'!$B$22:$BC$22,FALSE)))="",IF(AND(TRIM($E740)&lt;&gt;"",$D740&gt;1),M739,"N"),INDEX('Member Census'!$B$23:$BC$1401,MATCH($A740,'Member Census'!$A$23:$A$1401,FALSE),MATCH(M$1,'Member Census'!$B$22:$BC$22,FALSE)))),"")</f>
        <v/>
      </c>
      <c r="N740" s="7"/>
      <c r="O740" s="7" t="str">
        <f>TRIM(IF(TRIM(INDEX('Member Census'!$B$23:$BC$1401,MATCH($A740,'Member Census'!$A$23:$A$1401,FALSE),MATCH(O$1,'Member Census'!$B$22:$BC$22,FALSE)))="",IF(AND(TRIM($E740)&lt;&gt;"",$D740&gt;1),O739,""),INDEX('Member Census'!$B$23:$BC$1401,MATCH($A740,'Member Census'!$A$23:$A$1401,FALSE),MATCH(O$1,'Member Census'!$B$22:$BC$22,FALSE))))</f>
        <v/>
      </c>
      <c r="P740" s="7" t="str">
        <f>TRIM(IF(TRIM(INDEX('Member Census'!$B$23:$BC$1401,MATCH($A740,'Member Census'!$A$23:$A$1401,FALSE),MATCH(P$1,'Member Census'!$B$22:$BC$22,FALSE)))="",IF(AND(TRIM($E740)&lt;&gt;"",$D740&gt;1),P739,""),INDEX('Member Census'!$B$23:$BC$1401,MATCH($A740,'Member Census'!$A$23:$A$1401,FALSE),MATCH(P$1,'Member Census'!$B$22:$BC$22,FALSE))))</f>
        <v/>
      </c>
      <c r="Q740" s="7"/>
    </row>
    <row r="741" spans="1:17" x14ac:dyDescent="0.3">
      <c r="A741" s="1">
        <f t="shared" si="45"/>
        <v>734</v>
      </c>
      <c r="B741" s="3"/>
      <c r="C741" s="7" t="str">
        <f t="shared" si="46"/>
        <v/>
      </c>
      <c r="D741" s="7" t="str">
        <f t="shared" si="44"/>
        <v/>
      </c>
      <c r="E741" s="9" t="str">
        <f>IF(TRIM(INDEX('Member Census'!$B$23:$BC$1401,MATCH($A741,'Member Census'!$A$23:$A$1401,FALSE),MATCH(E$1,'Member Census'!$B$22:$BC$22,FALSE)))="","",VLOOKUP(INDEX('Member Census'!$B$23:$BC$1401,MATCH($A741,'Member Census'!$A$23:$A$1401,FALSE),MATCH(E$1,'Member Census'!$B$22:$BC$22,FALSE)),Key!$A$2:$B$27,2,FALSE))</f>
        <v/>
      </c>
      <c r="F741" s="10" t="str">
        <f>IF(TRIM(INDEX('Member Census'!$B$23:$BC$1401,MATCH($A741,'Member Census'!$A$23:$A$1401,FALSE),MATCH(F$1,'Member Census'!$B$22:$BC$22,FALSE)))="","",TEXT(TRIM(INDEX('Member Census'!$B$23:$BC$1401,MATCH($A741,'Member Census'!$A$23:$A$1401,FALSE),MATCH(F$1,'Member Census'!$B$22:$BC$22,FALSE))),"mmddyyyy"))</f>
        <v/>
      </c>
      <c r="G741" s="7" t="str">
        <f>IF(TRIM($E741)&lt;&gt;"",IF($D741=1,IFERROR(VLOOKUP(INDEX('Member Census'!$B$23:$BC$1401,MATCH($A741,'Member Census'!$A$23:$A$1401,FALSE),MATCH(G$1,'Member Census'!$B$22:$BC$22,FALSE)),Key!$C$2:$F$29,4,FALSE),""),G740),"")</f>
        <v/>
      </c>
      <c r="H741" s="7" t="str">
        <f>IF(TRIM($E741)&lt;&gt;"",IF($D741=1,IF(TRIM(INDEX('Member Census'!$B$23:$BC$1401,MATCH($A741,'Member Census'!$A$23:$A$1401,FALSE),MATCH(H$1,'Member Census'!$B$22:$BC$22,FALSE)))="",$G741,IFERROR(VLOOKUP(INDEX('Member Census'!$B$23:$BC$1401,MATCH($A741,'Member Census'!$A$23:$A$1401,FALSE),MATCH(H$1,'Member Census'!$B$22:$BC$22,FALSE)),Key!$D$2:$F$29,3,FALSE),"")),H740),"")</f>
        <v/>
      </c>
      <c r="I741" s="7" t="str">
        <f>IF(TRIM(INDEX('Member Census'!$B$23:$BC$1401,MATCH($A741,'Member Census'!$A$23:$A$1401,FALSE),MATCH(I$1,'Member Census'!$B$22:$BC$22,FALSE)))="","",INDEX('Member Census'!$B$23:$BC$1401,MATCH($A741,'Member Census'!$A$23:$A$1401,FALSE),MATCH(I$1,'Member Census'!$B$22:$BC$22,FALSE)))</f>
        <v/>
      </c>
      <c r="J741" s="7"/>
      <c r="K741" s="7" t="str">
        <f>LEFT(TRIM(IF(TRIM(INDEX('Member Census'!$B$23:$BC$1401,MATCH($A741,'Member Census'!$A$23:$A$1401,FALSE),MATCH(K$1,'Member Census'!$B$22:$BC$22,FALSE)))="",IF(AND(TRIM($E741)&lt;&gt;"",$D741&gt;1),K740,""),INDEX('Member Census'!$B$23:$BC$1401,MATCH($A741,'Member Census'!$A$23:$A$1401,FALSE),MATCH(K$1,'Member Census'!$B$22:$BC$22,FALSE)))),5)</f>
        <v/>
      </c>
      <c r="L741" s="7" t="str">
        <f t="shared" si="47"/>
        <v/>
      </c>
      <c r="M741" s="7" t="str">
        <f>IF(TRIM($E741)&lt;&gt;"",TRIM(IF(TRIM(INDEX('Member Census'!$B$23:$BC$1401,MATCH($A741,'Member Census'!$A$23:$A$1401,FALSE),MATCH(M$1,'Member Census'!$B$22:$BC$22,FALSE)))="",IF(AND(TRIM($E741)&lt;&gt;"",$D741&gt;1),M740,"N"),INDEX('Member Census'!$B$23:$BC$1401,MATCH($A741,'Member Census'!$A$23:$A$1401,FALSE),MATCH(M$1,'Member Census'!$B$22:$BC$22,FALSE)))),"")</f>
        <v/>
      </c>
      <c r="N741" s="7"/>
      <c r="O741" s="7" t="str">
        <f>TRIM(IF(TRIM(INDEX('Member Census'!$B$23:$BC$1401,MATCH($A741,'Member Census'!$A$23:$A$1401,FALSE),MATCH(O$1,'Member Census'!$B$22:$BC$22,FALSE)))="",IF(AND(TRIM($E741)&lt;&gt;"",$D741&gt;1),O740,""),INDEX('Member Census'!$B$23:$BC$1401,MATCH($A741,'Member Census'!$A$23:$A$1401,FALSE),MATCH(O$1,'Member Census'!$B$22:$BC$22,FALSE))))</f>
        <v/>
      </c>
      <c r="P741" s="7" t="str">
        <f>TRIM(IF(TRIM(INDEX('Member Census'!$B$23:$BC$1401,MATCH($A741,'Member Census'!$A$23:$A$1401,FALSE),MATCH(P$1,'Member Census'!$B$22:$BC$22,FALSE)))="",IF(AND(TRIM($E741)&lt;&gt;"",$D741&gt;1),P740,""),INDEX('Member Census'!$B$23:$BC$1401,MATCH($A741,'Member Census'!$A$23:$A$1401,FALSE),MATCH(P$1,'Member Census'!$B$22:$BC$22,FALSE))))</f>
        <v/>
      </c>
      <c r="Q741" s="7"/>
    </row>
    <row r="742" spans="1:17" x14ac:dyDescent="0.3">
      <c r="A742" s="1">
        <f t="shared" si="45"/>
        <v>735</v>
      </c>
      <c r="B742" s="3"/>
      <c r="C742" s="7" t="str">
        <f t="shared" si="46"/>
        <v/>
      </c>
      <c r="D742" s="7" t="str">
        <f t="shared" si="44"/>
        <v/>
      </c>
      <c r="E742" s="9" t="str">
        <f>IF(TRIM(INDEX('Member Census'!$B$23:$BC$1401,MATCH($A742,'Member Census'!$A$23:$A$1401,FALSE),MATCH(E$1,'Member Census'!$B$22:$BC$22,FALSE)))="","",VLOOKUP(INDEX('Member Census'!$B$23:$BC$1401,MATCH($A742,'Member Census'!$A$23:$A$1401,FALSE),MATCH(E$1,'Member Census'!$B$22:$BC$22,FALSE)),Key!$A$2:$B$27,2,FALSE))</f>
        <v/>
      </c>
      <c r="F742" s="10" t="str">
        <f>IF(TRIM(INDEX('Member Census'!$B$23:$BC$1401,MATCH($A742,'Member Census'!$A$23:$A$1401,FALSE),MATCH(F$1,'Member Census'!$B$22:$BC$22,FALSE)))="","",TEXT(TRIM(INDEX('Member Census'!$B$23:$BC$1401,MATCH($A742,'Member Census'!$A$23:$A$1401,FALSE),MATCH(F$1,'Member Census'!$B$22:$BC$22,FALSE))),"mmddyyyy"))</f>
        <v/>
      </c>
      <c r="G742" s="7" t="str">
        <f>IF(TRIM($E742)&lt;&gt;"",IF($D742=1,IFERROR(VLOOKUP(INDEX('Member Census'!$B$23:$BC$1401,MATCH($A742,'Member Census'!$A$23:$A$1401,FALSE),MATCH(G$1,'Member Census'!$B$22:$BC$22,FALSE)),Key!$C$2:$F$29,4,FALSE),""),G741),"")</f>
        <v/>
      </c>
      <c r="H742" s="7" t="str">
        <f>IF(TRIM($E742)&lt;&gt;"",IF($D742=1,IF(TRIM(INDEX('Member Census'!$B$23:$BC$1401,MATCH($A742,'Member Census'!$A$23:$A$1401,FALSE),MATCH(H$1,'Member Census'!$B$22:$BC$22,FALSE)))="",$G742,IFERROR(VLOOKUP(INDEX('Member Census'!$B$23:$BC$1401,MATCH($A742,'Member Census'!$A$23:$A$1401,FALSE),MATCH(H$1,'Member Census'!$B$22:$BC$22,FALSE)),Key!$D$2:$F$29,3,FALSE),"")),H741),"")</f>
        <v/>
      </c>
      <c r="I742" s="7" t="str">
        <f>IF(TRIM(INDEX('Member Census'!$B$23:$BC$1401,MATCH($A742,'Member Census'!$A$23:$A$1401,FALSE),MATCH(I$1,'Member Census'!$B$22:$BC$22,FALSE)))="","",INDEX('Member Census'!$B$23:$BC$1401,MATCH($A742,'Member Census'!$A$23:$A$1401,FALSE),MATCH(I$1,'Member Census'!$B$22:$BC$22,FALSE)))</f>
        <v/>
      </c>
      <c r="J742" s="7"/>
      <c r="K742" s="7" t="str">
        <f>LEFT(TRIM(IF(TRIM(INDEX('Member Census'!$B$23:$BC$1401,MATCH($A742,'Member Census'!$A$23:$A$1401,FALSE),MATCH(K$1,'Member Census'!$B$22:$BC$22,FALSE)))="",IF(AND(TRIM($E742)&lt;&gt;"",$D742&gt;1),K741,""),INDEX('Member Census'!$B$23:$BC$1401,MATCH($A742,'Member Census'!$A$23:$A$1401,FALSE),MATCH(K$1,'Member Census'!$B$22:$BC$22,FALSE)))),5)</f>
        <v/>
      </c>
      <c r="L742" s="7" t="str">
        <f t="shared" si="47"/>
        <v/>
      </c>
      <c r="M742" s="7" t="str">
        <f>IF(TRIM($E742)&lt;&gt;"",TRIM(IF(TRIM(INDEX('Member Census'!$B$23:$BC$1401,MATCH($A742,'Member Census'!$A$23:$A$1401,FALSE),MATCH(M$1,'Member Census'!$B$22:$BC$22,FALSE)))="",IF(AND(TRIM($E742)&lt;&gt;"",$D742&gt;1),M741,"N"),INDEX('Member Census'!$B$23:$BC$1401,MATCH($A742,'Member Census'!$A$23:$A$1401,FALSE),MATCH(M$1,'Member Census'!$B$22:$BC$22,FALSE)))),"")</f>
        <v/>
      </c>
      <c r="N742" s="7"/>
      <c r="O742" s="7" t="str">
        <f>TRIM(IF(TRIM(INDEX('Member Census'!$B$23:$BC$1401,MATCH($A742,'Member Census'!$A$23:$A$1401,FALSE),MATCH(O$1,'Member Census'!$B$22:$BC$22,FALSE)))="",IF(AND(TRIM($E742)&lt;&gt;"",$D742&gt;1),O741,""),INDEX('Member Census'!$B$23:$BC$1401,MATCH($A742,'Member Census'!$A$23:$A$1401,FALSE),MATCH(O$1,'Member Census'!$B$22:$BC$22,FALSE))))</f>
        <v/>
      </c>
      <c r="P742" s="7" t="str">
        <f>TRIM(IF(TRIM(INDEX('Member Census'!$B$23:$BC$1401,MATCH($A742,'Member Census'!$A$23:$A$1401,FALSE),MATCH(P$1,'Member Census'!$B$22:$BC$22,FALSE)))="",IF(AND(TRIM($E742)&lt;&gt;"",$D742&gt;1),P741,""),INDEX('Member Census'!$B$23:$BC$1401,MATCH($A742,'Member Census'!$A$23:$A$1401,FALSE),MATCH(P$1,'Member Census'!$B$22:$BC$22,FALSE))))</f>
        <v/>
      </c>
      <c r="Q742" s="7"/>
    </row>
    <row r="743" spans="1:17" x14ac:dyDescent="0.3">
      <c r="A743" s="1">
        <f t="shared" si="45"/>
        <v>736</v>
      </c>
      <c r="B743" s="3"/>
      <c r="C743" s="7" t="str">
        <f t="shared" si="46"/>
        <v/>
      </c>
      <c r="D743" s="7" t="str">
        <f t="shared" si="44"/>
        <v/>
      </c>
      <c r="E743" s="9" t="str">
        <f>IF(TRIM(INDEX('Member Census'!$B$23:$BC$1401,MATCH($A743,'Member Census'!$A$23:$A$1401,FALSE),MATCH(E$1,'Member Census'!$B$22:$BC$22,FALSE)))="","",VLOOKUP(INDEX('Member Census'!$B$23:$BC$1401,MATCH($A743,'Member Census'!$A$23:$A$1401,FALSE),MATCH(E$1,'Member Census'!$B$22:$BC$22,FALSE)),Key!$A$2:$B$27,2,FALSE))</f>
        <v/>
      </c>
      <c r="F743" s="10" t="str">
        <f>IF(TRIM(INDEX('Member Census'!$B$23:$BC$1401,MATCH($A743,'Member Census'!$A$23:$A$1401,FALSE),MATCH(F$1,'Member Census'!$B$22:$BC$22,FALSE)))="","",TEXT(TRIM(INDEX('Member Census'!$B$23:$BC$1401,MATCH($A743,'Member Census'!$A$23:$A$1401,FALSE),MATCH(F$1,'Member Census'!$B$22:$BC$22,FALSE))),"mmddyyyy"))</f>
        <v/>
      </c>
      <c r="G743" s="7" t="str">
        <f>IF(TRIM($E743)&lt;&gt;"",IF($D743=1,IFERROR(VLOOKUP(INDEX('Member Census'!$B$23:$BC$1401,MATCH($A743,'Member Census'!$A$23:$A$1401,FALSE),MATCH(G$1,'Member Census'!$B$22:$BC$22,FALSE)),Key!$C$2:$F$29,4,FALSE),""),G742),"")</f>
        <v/>
      </c>
      <c r="H743" s="7" t="str">
        <f>IF(TRIM($E743)&lt;&gt;"",IF($D743=1,IF(TRIM(INDEX('Member Census'!$B$23:$BC$1401,MATCH($A743,'Member Census'!$A$23:$A$1401,FALSE),MATCH(H$1,'Member Census'!$B$22:$BC$22,FALSE)))="",$G743,IFERROR(VLOOKUP(INDEX('Member Census'!$B$23:$BC$1401,MATCH($A743,'Member Census'!$A$23:$A$1401,FALSE),MATCH(H$1,'Member Census'!$B$22:$BC$22,FALSE)),Key!$D$2:$F$29,3,FALSE),"")),H742),"")</f>
        <v/>
      </c>
      <c r="I743" s="7" t="str">
        <f>IF(TRIM(INDEX('Member Census'!$B$23:$BC$1401,MATCH($A743,'Member Census'!$A$23:$A$1401,FALSE),MATCH(I$1,'Member Census'!$B$22:$BC$22,FALSE)))="","",INDEX('Member Census'!$B$23:$BC$1401,MATCH($A743,'Member Census'!$A$23:$A$1401,FALSE),MATCH(I$1,'Member Census'!$B$22:$BC$22,FALSE)))</f>
        <v/>
      </c>
      <c r="J743" s="7"/>
      <c r="K743" s="7" t="str">
        <f>LEFT(TRIM(IF(TRIM(INDEX('Member Census'!$B$23:$BC$1401,MATCH($A743,'Member Census'!$A$23:$A$1401,FALSE),MATCH(K$1,'Member Census'!$B$22:$BC$22,FALSE)))="",IF(AND(TRIM($E743)&lt;&gt;"",$D743&gt;1),K742,""),INDEX('Member Census'!$B$23:$BC$1401,MATCH($A743,'Member Census'!$A$23:$A$1401,FALSE),MATCH(K$1,'Member Census'!$B$22:$BC$22,FALSE)))),5)</f>
        <v/>
      </c>
      <c r="L743" s="7" t="str">
        <f t="shared" si="47"/>
        <v/>
      </c>
      <c r="M743" s="7" t="str">
        <f>IF(TRIM($E743)&lt;&gt;"",TRIM(IF(TRIM(INDEX('Member Census'!$B$23:$BC$1401,MATCH($A743,'Member Census'!$A$23:$A$1401,FALSE),MATCH(M$1,'Member Census'!$B$22:$BC$22,FALSE)))="",IF(AND(TRIM($E743)&lt;&gt;"",$D743&gt;1),M742,"N"),INDEX('Member Census'!$B$23:$BC$1401,MATCH($A743,'Member Census'!$A$23:$A$1401,FALSE),MATCH(M$1,'Member Census'!$B$22:$BC$22,FALSE)))),"")</f>
        <v/>
      </c>
      <c r="N743" s="7"/>
      <c r="O743" s="7" t="str">
        <f>TRIM(IF(TRIM(INDEX('Member Census'!$B$23:$BC$1401,MATCH($A743,'Member Census'!$A$23:$A$1401,FALSE),MATCH(O$1,'Member Census'!$B$22:$BC$22,FALSE)))="",IF(AND(TRIM($E743)&lt;&gt;"",$D743&gt;1),O742,""),INDEX('Member Census'!$B$23:$BC$1401,MATCH($A743,'Member Census'!$A$23:$A$1401,FALSE),MATCH(O$1,'Member Census'!$B$22:$BC$22,FALSE))))</f>
        <v/>
      </c>
      <c r="P743" s="7" t="str">
        <f>TRIM(IF(TRIM(INDEX('Member Census'!$B$23:$BC$1401,MATCH($A743,'Member Census'!$A$23:$A$1401,FALSE),MATCH(P$1,'Member Census'!$B$22:$BC$22,FALSE)))="",IF(AND(TRIM($E743)&lt;&gt;"",$D743&gt;1),P742,""),INDEX('Member Census'!$B$23:$BC$1401,MATCH($A743,'Member Census'!$A$23:$A$1401,FALSE),MATCH(P$1,'Member Census'!$B$22:$BC$22,FALSE))))</f>
        <v/>
      </c>
      <c r="Q743" s="7"/>
    </row>
    <row r="744" spans="1:17" x14ac:dyDescent="0.3">
      <c r="A744" s="1">
        <f t="shared" si="45"/>
        <v>737</v>
      </c>
      <c r="B744" s="3"/>
      <c r="C744" s="7" t="str">
        <f t="shared" si="46"/>
        <v/>
      </c>
      <c r="D744" s="7" t="str">
        <f t="shared" si="44"/>
        <v/>
      </c>
      <c r="E744" s="9" t="str">
        <f>IF(TRIM(INDEX('Member Census'!$B$23:$BC$1401,MATCH($A744,'Member Census'!$A$23:$A$1401,FALSE),MATCH(E$1,'Member Census'!$B$22:$BC$22,FALSE)))="","",VLOOKUP(INDEX('Member Census'!$B$23:$BC$1401,MATCH($A744,'Member Census'!$A$23:$A$1401,FALSE),MATCH(E$1,'Member Census'!$B$22:$BC$22,FALSE)),Key!$A$2:$B$27,2,FALSE))</f>
        <v/>
      </c>
      <c r="F744" s="10" t="str">
        <f>IF(TRIM(INDEX('Member Census'!$B$23:$BC$1401,MATCH($A744,'Member Census'!$A$23:$A$1401,FALSE),MATCH(F$1,'Member Census'!$B$22:$BC$22,FALSE)))="","",TEXT(TRIM(INDEX('Member Census'!$B$23:$BC$1401,MATCH($A744,'Member Census'!$A$23:$A$1401,FALSE),MATCH(F$1,'Member Census'!$B$22:$BC$22,FALSE))),"mmddyyyy"))</f>
        <v/>
      </c>
      <c r="G744" s="7" t="str">
        <f>IF(TRIM($E744)&lt;&gt;"",IF($D744=1,IFERROR(VLOOKUP(INDEX('Member Census'!$B$23:$BC$1401,MATCH($A744,'Member Census'!$A$23:$A$1401,FALSE),MATCH(G$1,'Member Census'!$B$22:$BC$22,FALSE)),Key!$C$2:$F$29,4,FALSE),""),G743),"")</f>
        <v/>
      </c>
      <c r="H744" s="7" t="str">
        <f>IF(TRIM($E744)&lt;&gt;"",IF($D744=1,IF(TRIM(INDEX('Member Census'!$B$23:$BC$1401,MATCH($A744,'Member Census'!$A$23:$A$1401,FALSE),MATCH(H$1,'Member Census'!$B$22:$BC$22,FALSE)))="",$G744,IFERROR(VLOOKUP(INDEX('Member Census'!$B$23:$BC$1401,MATCH($A744,'Member Census'!$A$23:$A$1401,FALSE),MATCH(H$1,'Member Census'!$B$22:$BC$22,FALSE)),Key!$D$2:$F$29,3,FALSE),"")),H743),"")</f>
        <v/>
      </c>
      <c r="I744" s="7" t="str">
        <f>IF(TRIM(INDEX('Member Census'!$B$23:$BC$1401,MATCH($A744,'Member Census'!$A$23:$A$1401,FALSE),MATCH(I$1,'Member Census'!$B$22:$BC$22,FALSE)))="","",INDEX('Member Census'!$B$23:$BC$1401,MATCH($A744,'Member Census'!$A$23:$A$1401,FALSE),MATCH(I$1,'Member Census'!$B$22:$BC$22,FALSE)))</f>
        <v/>
      </c>
      <c r="J744" s="7"/>
      <c r="K744" s="7" t="str">
        <f>LEFT(TRIM(IF(TRIM(INDEX('Member Census'!$B$23:$BC$1401,MATCH($A744,'Member Census'!$A$23:$A$1401,FALSE),MATCH(K$1,'Member Census'!$B$22:$BC$22,FALSE)))="",IF(AND(TRIM($E744)&lt;&gt;"",$D744&gt;1),K743,""),INDEX('Member Census'!$B$23:$BC$1401,MATCH($A744,'Member Census'!$A$23:$A$1401,FALSE),MATCH(K$1,'Member Census'!$B$22:$BC$22,FALSE)))),5)</f>
        <v/>
      </c>
      <c r="L744" s="7" t="str">
        <f t="shared" si="47"/>
        <v/>
      </c>
      <c r="M744" s="7" t="str">
        <f>IF(TRIM($E744)&lt;&gt;"",TRIM(IF(TRIM(INDEX('Member Census'!$B$23:$BC$1401,MATCH($A744,'Member Census'!$A$23:$A$1401,FALSE),MATCH(M$1,'Member Census'!$B$22:$BC$22,FALSE)))="",IF(AND(TRIM($E744)&lt;&gt;"",$D744&gt;1),M743,"N"),INDEX('Member Census'!$B$23:$BC$1401,MATCH($A744,'Member Census'!$A$23:$A$1401,FALSE),MATCH(M$1,'Member Census'!$B$22:$BC$22,FALSE)))),"")</f>
        <v/>
      </c>
      <c r="N744" s="7"/>
      <c r="O744" s="7" t="str">
        <f>TRIM(IF(TRIM(INDEX('Member Census'!$B$23:$BC$1401,MATCH($A744,'Member Census'!$A$23:$A$1401,FALSE),MATCH(O$1,'Member Census'!$B$22:$BC$22,FALSE)))="",IF(AND(TRIM($E744)&lt;&gt;"",$D744&gt;1),O743,""),INDEX('Member Census'!$B$23:$BC$1401,MATCH($A744,'Member Census'!$A$23:$A$1401,FALSE),MATCH(O$1,'Member Census'!$B$22:$BC$22,FALSE))))</f>
        <v/>
      </c>
      <c r="P744" s="7" t="str">
        <f>TRIM(IF(TRIM(INDEX('Member Census'!$B$23:$BC$1401,MATCH($A744,'Member Census'!$A$23:$A$1401,FALSE),MATCH(P$1,'Member Census'!$B$22:$BC$22,FALSE)))="",IF(AND(TRIM($E744)&lt;&gt;"",$D744&gt;1),P743,""),INDEX('Member Census'!$B$23:$BC$1401,MATCH($A744,'Member Census'!$A$23:$A$1401,FALSE),MATCH(P$1,'Member Census'!$B$22:$BC$22,FALSE))))</f>
        <v/>
      </c>
      <c r="Q744" s="7"/>
    </row>
    <row r="745" spans="1:17" x14ac:dyDescent="0.3">
      <c r="A745" s="1">
        <f t="shared" si="45"/>
        <v>738</v>
      </c>
      <c r="B745" s="3"/>
      <c r="C745" s="7" t="str">
        <f t="shared" si="46"/>
        <v/>
      </c>
      <c r="D745" s="7" t="str">
        <f t="shared" si="44"/>
        <v/>
      </c>
      <c r="E745" s="9" t="str">
        <f>IF(TRIM(INDEX('Member Census'!$B$23:$BC$1401,MATCH($A745,'Member Census'!$A$23:$A$1401,FALSE),MATCH(E$1,'Member Census'!$B$22:$BC$22,FALSE)))="","",VLOOKUP(INDEX('Member Census'!$B$23:$BC$1401,MATCH($A745,'Member Census'!$A$23:$A$1401,FALSE),MATCH(E$1,'Member Census'!$B$22:$BC$22,FALSE)),Key!$A$2:$B$27,2,FALSE))</f>
        <v/>
      </c>
      <c r="F745" s="10" t="str">
        <f>IF(TRIM(INDEX('Member Census'!$B$23:$BC$1401,MATCH($A745,'Member Census'!$A$23:$A$1401,FALSE),MATCH(F$1,'Member Census'!$B$22:$BC$22,FALSE)))="","",TEXT(TRIM(INDEX('Member Census'!$B$23:$BC$1401,MATCH($A745,'Member Census'!$A$23:$A$1401,FALSE),MATCH(F$1,'Member Census'!$B$22:$BC$22,FALSE))),"mmddyyyy"))</f>
        <v/>
      </c>
      <c r="G745" s="7" t="str">
        <f>IF(TRIM($E745)&lt;&gt;"",IF($D745=1,IFERROR(VLOOKUP(INDEX('Member Census'!$B$23:$BC$1401,MATCH($A745,'Member Census'!$A$23:$A$1401,FALSE),MATCH(G$1,'Member Census'!$B$22:$BC$22,FALSE)),Key!$C$2:$F$29,4,FALSE),""),G744),"")</f>
        <v/>
      </c>
      <c r="H745" s="7" t="str">
        <f>IF(TRIM($E745)&lt;&gt;"",IF($D745=1,IF(TRIM(INDEX('Member Census'!$B$23:$BC$1401,MATCH($A745,'Member Census'!$A$23:$A$1401,FALSE),MATCH(H$1,'Member Census'!$B$22:$BC$22,FALSE)))="",$G745,IFERROR(VLOOKUP(INDEX('Member Census'!$B$23:$BC$1401,MATCH($A745,'Member Census'!$A$23:$A$1401,FALSE),MATCH(H$1,'Member Census'!$B$22:$BC$22,FALSE)),Key!$D$2:$F$29,3,FALSE),"")),H744),"")</f>
        <v/>
      </c>
      <c r="I745" s="7" t="str">
        <f>IF(TRIM(INDEX('Member Census'!$B$23:$BC$1401,MATCH($A745,'Member Census'!$A$23:$A$1401,FALSE),MATCH(I$1,'Member Census'!$B$22:$BC$22,FALSE)))="","",INDEX('Member Census'!$B$23:$BC$1401,MATCH($A745,'Member Census'!$A$23:$A$1401,FALSE),MATCH(I$1,'Member Census'!$B$22:$BC$22,FALSE)))</f>
        <v/>
      </c>
      <c r="J745" s="7"/>
      <c r="K745" s="7" t="str">
        <f>LEFT(TRIM(IF(TRIM(INDEX('Member Census'!$B$23:$BC$1401,MATCH($A745,'Member Census'!$A$23:$A$1401,FALSE),MATCH(K$1,'Member Census'!$B$22:$BC$22,FALSE)))="",IF(AND(TRIM($E745)&lt;&gt;"",$D745&gt;1),K744,""),INDEX('Member Census'!$B$23:$BC$1401,MATCH($A745,'Member Census'!$A$23:$A$1401,FALSE),MATCH(K$1,'Member Census'!$B$22:$BC$22,FALSE)))),5)</f>
        <v/>
      </c>
      <c r="L745" s="7" t="str">
        <f t="shared" si="47"/>
        <v/>
      </c>
      <c r="M745" s="7" t="str">
        <f>IF(TRIM($E745)&lt;&gt;"",TRIM(IF(TRIM(INDEX('Member Census'!$B$23:$BC$1401,MATCH($A745,'Member Census'!$A$23:$A$1401,FALSE),MATCH(M$1,'Member Census'!$B$22:$BC$22,FALSE)))="",IF(AND(TRIM($E745)&lt;&gt;"",$D745&gt;1),M744,"N"),INDEX('Member Census'!$B$23:$BC$1401,MATCH($A745,'Member Census'!$A$23:$A$1401,FALSE),MATCH(M$1,'Member Census'!$B$22:$BC$22,FALSE)))),"")</f>
        <v/>
      </c>
      <c r="N745" s="7"/>
      <c r="O745" s="7" t="str">
        <f>TRIM(IF(TRIM(INDEX('Member Census'!$B$23:$BC$1401,MATCH($A745,'Member Census'!$A$23:$A$1401,FALSE),MATCH(O$1,'Member Census'!$B$22:$BC$22,FALSE)))="",IF(AND(TRIM($E745)&lt;&gt;"",$D745&gt;1),O744,""),INDEX('Member Census'!$B$23:$BC$1401,MATCH($A745,'Member Census'!$A$23:$A$1401,FALSE),MATCH(O$1,'Member Census'!$B$22:$BC$22,FALSE))))</f>
        <v/>
      </c>
      <c r="P745" s="7" t="str">
        <f>TRIM(IF(TRIM(INDEX('Member Census'!$B$23:$BC$1401,MATCH($A745,'Member Census'!$A$23:$A$1401,FALSE),MATCH(P$1,'Member Census'!$B$22:$BC$22,FALSE)))="",IF(AND(TRIM($E745)&lt;&gt;"",$D745&gt;1),P744,""),INDEX('Member Census'!$B$23:$BC$1401,MATCH($A745,'Member Census'!$A$23:$A$1401,FALSE),MATCH(P$1,'Member Census'!$B$22:$BC$22,FALSE))))</f>
        <v/>
      </c>
      <c r="Q745" s="7"/>
    </row>
    <row r="746" spans="1:17" x14ac:dyDescent="0.3">
      <c r="A746" s="1">
        <f t="shared" si="45"/>
        <v>739</v>
      </c>
      <c r="B746" s="3"/>
      <c r="C746" s="7" t="str">
        <f t="shared" si="46"/>
        <v/>
      </c>
      <c r="D746" s="7" t="str">
        <f t="shared" si="44"/>
        <v/>
      </c>
      <c r="E746" s="9" t="str">
        <f>IF(TRIM(INDEX('Member Census'!$B$23:$BC$1401,MATCH($A746,'Member Census'!$A$23:$A$1401,FALSE),MATCH(E$1,'Member Census'!$B$22:$BC$22,FALSE)))="","",VLOOKUP(INDEX('Member Census'!$B$23:$BC$1401,MATCH($A746,'Member Census'!$A$23:$A$1401,FALSE),MATCH(E$1,'Member Census'!$B$22:$BC$22,FALSE)),Key!$A$2:$B$27,2,FALSE))</f>
        <v/>
      </c>
      <c r="F746" s="10" t="str">
        <f>IF(TRIM(INDEX('Member Census'!$B$23:$BC$1401,MATCH($A746,'Member Census'!$A$23:$A$1401,FALSE),MATCH(F$1,'Member Census'!$B$22:$BC$22,FALSE)))="","",TEXT(TRIM(INDEX('Member Census'!$B$23:$BC$1401,MATCH($A746,'Member Census'!$A$23:$A$1401,FALSE),MATCH(F$1,'Member Census'!$B$22:$BC$22,FALSE))),"mmddyyyy"))</f>
        <v/>
      </c>
      <c r="G746" s="7" t="str">
        <f>IF(TRIM($E746)&lt;&gt;"",IF($D746=1,IFERROR(VLOOKUP(INDEX('Member Census'!$B$23:$BC$1401,MATCH($A746,'Member Census'!$A$23:$A$1401,FALSE),MATCH(G$1,'Member Census'!$B$22:$BC$22,FALSE)),Key!$C$2:$F$29,4,FALSE),""),G745),"")</f>
        <v/>
      </c>
      <c r="H746" s="7" t="str">
        <f>IF(TRIM($E746)&lt;&gt;"",IF($D746=1,IF(TRIM(INDEX('Member Census'!$B$23:$BC$1401,MATCH($A746,'Member Census'!$A$23:$A$1401,FALSE),MATCH(H$1,'Member Census'!$B$22:$BC$22,FALSE)))="",$G746,IFERROR(VLOOKUP(INDEX('Member Census'!$B$23:$BC$1401,MATCH($A746,'Member Census'!$A$23:$A$1401,FALSE),MATCH(H$1,'Member Census'!$B$22:$BC$22,FALSE)),Key!$D$2:$F$29,3,FALSE),"")),H745),"")</f>
        <v/>
      </c>
      <c r="I746" s="7" t="str">
        <f>IF(TRIM(INDEX('Member Census'!$B$23:$BC$1401,MATCH($A746,'Member Census'!$A$23:$A$1401,FALSE),MATCH(I$1,'Member Census'!$B$22:$BC$22,FALSE)))="","",INDEX('Member Census'!$B$23:$BC$1401,MATCH($A746,'Member Census'!$A$23:$A$1401,FALSE),MATCH(I$1,'Member Census'!$B$22:$BC$22,FALSE)))</f>
        <v/>
      </c>
      <c r="J746" s="7"/>
      <c r="K746" s="7" t="str">
        <f>LEFT(TRIM(IF(TRIM(INDEX('Member Census'!$B$23:$BC$1401,MATCH($A746,'Member Census'!$A$23:$A$1401,FALSE),MATCH(K$1,'Member Census'!$B$22:$BC$22,FALSE)))="",IF(AND(TRIM($E746)&lt;&gt;"",$D746&gt;1),K745,""),INDEX('Member Census'!$B$23:$BC$1401,MATCH($A746,'Member Census'!$A$23:$A$1401,FALSE),MATCH(K$1,'Member Census'!$B$22:$BC$22,FALSE)))),5)</f>
        <v/>
      </c>
      <c r="L746" s="7" t="str">
        <f t="shared" si="47"/>
        <v/>
      </c>
      <c r="M746" s="7" t="str">
        <f>IF(TRIM($E746)&lt;&gt;"",TRIM(IF(TRIM(INDEX('Member Census'!$B$23:$BC$1401,MATCH($A746,'Member Census'!$A$23:$A$1401,FALSE),MATCH(M$1,'Member Census'!$B$22:$BC$22,FALSE)))="",IF(AND(TRIM($E746)&lt;&gt;"",$D746&gt;1),M745,"N"),INDEX('Member Census'!$B$23:$BC$1401,MATCH($A746,'Member Census'!$A$23:$A$1401,FALSE),MATCH(M$1,'Member Census'!$B$22:$BC$22,FALSE)))),"")</f>
        <v/>
      </c>
      <c r="N746" s="7"/>
      <c r="O746" s="7" t="str">
        <f>TRIM(IF(TRIM(INDEX('Member Census'!$B$23:$BC$1401,MATCH($A746,'Member Census'!$A$23:$A$1401,FALSE),MATCH(O$1,'Member Census'!$B$22:$BC$22,FALSE)))="",IF(AND(TRIM($E746)&lt;&gt;"",$D746&gt;1),O745,""),INDEX('Member Census'!$B$23:$BC$1401,MATCH($A746,'Member Census'!$A$23:$A$1401,FALSE),MATCH(O$1,'Member Census'!$B$22:$BC$22,FALSE))))</f>
        <v/>
      </c>
      <c r="P746" s="7" t="str">
        <f>TRIM(IF(TRIM(INDEX('Member Census'!$B$23:$BC$1401,MATCH($A746,'Member Census'!$A$23:$A$1401,FALSE),MATCH(P$1,'Member Census'!$B$22:$BC$22,FALSE)))="",IF(AND(TRIM($E746)&lt;&gt;"",$D746&gt;1),P745,""),INDEX('Member Census'!$B$23:$BC$1401,MATCH($A746,'Member Census'!$A$23:$A$1401,FALSE),MATCH(P$1,'Member Census'!$B$22:$BC$22,FALSE))))</f>
        <v/>
      </c>
      <c r="Q746" s="7"/>
    </row>
    <row r="747" spans="1:17" x14ac:dyDescent="0.3">
      <c r="A747" s="1">
        <f t="shared" si="45"/>
        <v>740</v>
      </c>
      <c r="B747" s="3"/>
      <c r="C747" s="7" t="str">
        <f t="shared" si="46"/>
        <v/>
      </c>
      <c r="D747" s="7" t="str">
        <f t="shared" si="44"/>
        <v/>
      </c>
      <c r="E747" s="9" t="str">
        <f>IF(TRIM(INDEX('Member Census'!$B$23:$BC$1401,MATCH($A747,'Member Census'!$A$23:$A$1401,FALSE),MATCH(E$1,'Member Census'!$B$22:$BC$22,FALSE)))="","",VLOOKUP(INDEX('Member Census'!$B$23:$BC$1401,MATCH($A747,'Member Census'!$A$23:$A$1401,FALSE),MATCH(E$1,'Member Census'!$B$22:$BC$22,FALSE)),Key!$A$2:$B$27,2,FALSE))</f>
        <v/>
      </c>
      <c r="F747" s="10" t="str">
        <f>IF(TRIM(INDEX('Member Census'!$B$23:$BC$1401,MATCH($A747,'Member Census'!$A$23:$A$1401,FALSE),MATCH(F$1,'Member Census'!$B$22:$BC$22,FALSE)))="","",TEXT(TRIM(INDEX('Member Census'!$B$23:$BC$1401,MATCH($A747,'Member Census'!$A$23:$A$1401,FALSE),MATCH(F$1,'Member Census'!$B$22:$BC$22,FALSE))),"mmddyyyy"))</f>
        <v/>
      </c>
      <c r="G747" s="7" t="str">
        <f>IF(TRIM($E747)&lt;&gt;"",IF($D747=1,IFERROR(VLOOKUP(INDEX('Member Census'!$B$23:$BC$1401,MATCH($A747,'Member Census'!$A$23:$A$1401,FALSE),MATCH(G$1,'Member Census'!$B$22:$BC$22,FALSE)),Key!$C$2:$F$29,4,FALSE),""),G746),"")</f>
        <v/>
      </c>
      <c r="H747" s="7" t="str">
        <f>IF(TRIM($E747)&lt;&gt;"",IF($D747=1,IF(TRIM(INDEX('Member Census'!$B$23:$BC$1401,MATCH($A747,'Member Census'!$A$23:$A$1401,FALSE),MATCH(H$1,'Member Census'!$B$22:$BC$22,FALSE)))="",$G747,IFERROR(VLOOKUP(INDEX('Member Census'!$B$23:$BC$1401,MATCH($A747,'Member Census'!$A$23:$A$1401,FALSE),MATCH(H$1,'Member Census'!$B$22:$BC$22,FALSE)),Key!$D$2:$F$29,3,FALSE),"")),H746),"")</f>
        <v/>
      </c>
      <c r="I747" s="7" t="str">
        <f>IF(TRIM(INDEX('Member Census'!$B$23:$BC$1401,MATCH($A747,'Member Census'!$A$23:$A$1401,FALSE),MATCH(I$1,'Member Census'!$B$22:$BC$22,FALSE)))="","",INDEX('Member Census'!$B$23:$BC$1401,MATCH($A747,'Member Census'!$A$23:$A$1401,FALSE),MATCH(I$1,'Member Census'!$B$22:$BC$22,FALSE)))</f>
        <v/>
      </c>
      <c r="J747" s="7"/>
      <c r="K747" s="7" t="str">
        <f>LEFT(TRIM(IF(TRIM(INDEX('Member Census'!$B$23:$BC$1401,MATCH($A747,'Member Census'!$A$23:$A$1401,FALSE),MATCH(K$1,'Member Census'!$B$22:$BC$22,FALSE)))="",IF(AND(TRIM($E747)&lt;&gt;"",$D747&gt;1),K746,""),INDEX('Member Census'!$B$23:$BC$1401,MATCH($A747,'Member Census'!$A$23:$A$1401,FALSE),MATCH(K$1,'Member Census'!$B$22:$BC$22,FALSE)))),5)</f>
        <v/>
      </c>
      <c r="L747" s="7" t="str">
        <f t="shared" si="47"/>
        <v/>
      </c>
      <c r="M747" s="7" t="str">
        <f>IF(TRIM($E747)&lt;&gt;"",TRIM(IF(TRIM(INDEX('Member Census'!$B$23:$BC$1401,MATCH($A747,'Member Census'!$A$23:$A$1401,FALSE),MATCH(M$1,'Member Census'!$B$22:$BC$22,FALSE)))="",IF(AND(TRIM($E747)&lt;&gt;"",$D747&gt;1),M746,"N"),INDEX('Member Census'!$B$23:$BC$1401,MATCH($A747,'Member Census'!$A$23:$A$1401,FALSE),MATCH(M$1,'Member Census'!$B$22:$BC$22,FALSE)))),"")</f>
        <v/>
      </c>
      <c r="N747" s="7"/>
      <c r="O747" s="7" t="str">
        <f>TRIM(IF(TRIM(INDEX('Member Census'!$B$23:$BC$1401,MATCH($A747,'Member Census'!$A$23:$A$1401,FALSE),MATCH(O$1,'Member Census'!$B$22:$BC$22,FALSE)))="",IF(AND(TRIM($E747)&lt;&gt;"",$D747&gt;1),O746,""),INDEX('Member Census'!$B$23:$BC$1401,MATCH($A747,'Member Census'!$A$23:$A$1401,FALSE),MATCH(O$1,'Member Census'!$B$22:$BC$22,FALSE))))</f>
        <v/>
      </c>
      <c r="P747" s="7" t="str">
        <f>TRIM(IF(TRIM(INDEX('Member Census'!$B$23:$BC$1401,MATCH($A747,'Member Census'!$A$23:$A$1401,FALSE),MATCH(P$1,'Member Census'!$B$22:$BC$22,FALSE)))="",IF(AND(TRIM($E747)&lt;&gt;"",$D747&gt;1),P746,""),INDEX('Member Census'!$B$23:$BC$1401,MATCH($A747,'Member Census'!$A$23:$A$1401,FALSE),MATCH(P$1,'Member Census'!$B$22:$BC$22,FALSE))))</f>
        <v/>
      </c>
      <c r="Q747" s="7"/>
    </row>
    <row r="748" spans="1:17" x14ac:dyDescent="0.3">
      <c r="A748" s="1">
        <f t="shared" si="45"/>
        <v>741</v>
      </c>
      <c r="B748" s="3"/>
      <c r="C748" s="7" t="str">
        <f t="shared" si="46"/>
        <v/>
      </c>
      <c r="D748" s="7" t="str">
        <f t="shared" si="44"/>
        <v/>
      </c>
      <c r="E748" s="9" t="str">
        <f>IF(TRIM(INDEX('Member Census'!$B$23:$BC$1401,MATCH($A748,'Member Census'!$A$23:$A$1401,FALSE),MATCH(E$1,'Member Census'!$B$22:$BC$22,FALSE)))="","",VLOOKUP(INDEX('Member Census'!$B$23:$BC$1401,MATCH($A748,'Member Census'!$A$23:$A$1401,FALSE),MATCH(E$1,'Member Census'!$B$22:$BC$22,FALSE)),Key!$A$2:$B$27,2,FALSE))</f>
        <v/>
      </c>
      <c r="F748" s="10" t="str">
        <f>IF(TRIM(INDEX('Member Census'!$B$23:$BC$1401,MATCH($A748,'Member Census'!$A$23:$A$1401,FALSE),MATCH(F$1,'Member Census'!$B$22:$BC$22,FALSE)))="","",TEXT(TRIM(INDEX('Member Census'!$B$23:$BC$1401,MATCH($A748,'Member Census'!$A$23:$A$1401,FALSE),MATCH(F$1,'Member Census'!$B$22:$BC$22,FALSE))),"mmddyyyy"))</f>
        <v/>
      </c>
      <c r="G748" s="7" t="str">
        <f>IF(TRIM($E748)&lt;&gt;"",IF($D748=1,IFERROR(VLOOKUP(INDEX('Member Census'!$B$23:$BC$1401,MATCH($A748,'Member Census'!$A$23:$A$1401,FALSE),MATCH(G$1,'Member Census'!$B$22:$BC$22,FALSE)),Key!$C$2:$F$29,4,FALSE),""),G747),"")</f>
        <v/>
      </c>
      <c r="H748" s="7" t="str">
        <f>IF(TRIM($E748)&lt;&gt;"",IF($D748=1,IF(TRIM(INDEX('Member Census'!$B$23:$BC$1401,MATCH($A748,'Member Census'!$A$23:$A$1401,FALSE),MATCH(H$1,'Member Census'!$B$22:$BC$22,FALSE)))="",$G748,IFERROR(VLOOKUP(INDEX('Member Census'!$B$23:$BC$1401,MATCH($A748,'Member Census'!$A$23:$A$1401,FALSE),MATCH(H$1,'Member Census'!$B$22:$BC$22,FALSE)),Key!$D$2:$F$29,3,FALSE),"")),H747),"")</f>
        <v/>
      </c>
      <c r="I748" s="7" t="str">
        <f>IF(TRIM(INDEX('Member Census'!$B$23:$BC$1401,MATCH($A748,'Member Census'!$A$23:$A$1401,FALSE),MATCH(I$1,'Member Census'!$B$22:$BC$22,FALSE)))="","",INDEX('Member Census'!$B$23:$BC$1401,MATCH($A748,'Member Census'!$A$23:$A$1401,FALSE),MATCH(I$1,'Member Census'!$B$22:$BC$22,FALSE)))</f>
        <v/>
      </c>
      <c r="J748" s="7"/>
      <c r="K748" s="7" t="str">
        <f>LEFT(TRIM(IF(TRIM(INDEX('Member Census'!$B$23:$BC$1401,MATCH($A748,'Member Census'!$A$23:$A$1401,FALSE),MATCH(K$1,'Member Census'!$B$22:$BC$22,FALSE)))="",IF(AND(TRIM($E748)&lt;&gt;"",$D748&gt;1),K747,""),INDEX('Member Census'!$B$23:$BC$1401,MATCH($A748,'Member Census'!$A$23:$A$1401,FALSE),MATCH(K$1,'Member Census'!$B$22:$BC$22,FALSE)))),5)</f>
        <v/>
      </c>
      <c r="L748" s="7" t="str">
        <f t="shared" si="47"/>
        <v/>
      </c>
      <c r="M748" s="7" t="str">
        <f>IF(TRIM($E748)&lt;&gt;"",TRIM(IF(TRIM(INDEX('Member Census'!$B$23:$BC$1401,MATCH($A748,'Member Census'!$A$23:$A$1401,FALSE),MATCH(M$1,'Member Census'!$B$22:$BC$22,FALSE)))="",IF(AND(TRIM($E748)&lt;&gt;"",$D748&gt;1),M747,"N"),INDEX('Member Census'!$B$23:$BC$1401,MATCH($A748,'Member Census'!$A$23:$A$1401,FALSE),MATCH(M$1,'Member Census'!$B$22:$BC$22,FALSE)))),"")</f>
        <v/>
      </c>
      <c r="N748" s="7"/>
      <c r="O748" s="7" t="str">
        <f>TRIM(IF(TRIM(INDEX('Member Census'!$B$23:$BC$1401,MATCH($A748,'Member Census'!$A$23:$A$1401,FALSE),MATCH(O$1,'Member Census'!$B$22:$BC$22,FALSE)))="",IF(AND(TRIM($E748)&lt;&gt;"",$D748&gt;1),O747,""),INDEX('Member Census'!$B$23:$BC$1401,MATCH($A748,'Member Census'!$A$23:$A$1401,FALSE),MATCH(O$1,'Member Census'!$B$22:$BC$22,FALSE))))</f>
        <v/>
      </c>
      <c r="P748" s="7" t="str">
        <f>TRIM(IF(TRIM(INDEX('Member Census'!$B$23:$BC$1401,MATCH($A748,'Member Census'!$A$23:$A$1401,FALSE),MATCH(P$1,'Member Census'!$B$22:$BC$22,FALSE)))="",IF(AND(TRIM($E748)&lt;&gt;"",$D748&gt;1),P747,""),INDEX('Member Census'!$B$23:$BC$1401,MATCH($A748,'Member Census'!$A$23:$A$1401,FALSE),MATCH(P$1,'Member Census'!$B$22:$BC$22,FALSE))))</f>
        <v/>
      </c>
      <c r="Q748" s="7"/>
    </row>
    <row r="749" spans="1:17" x14ac:dyDescent="0.3">
      <c r="A749" s="1">
        <f t="shared" si="45"/>
        <v>742</v>
      </c>
      <c r="B749" s="3"/>
      <c r="C749" s="7" t="str">
        <f t="shared" si="46"/>
        <v/>
      </c>
      <c r="D749" s="7" t="str">
        <f t="shared" si="44"/>
        <v/>
      </c>
      <c r="E749" s="9" t="str">
        <f>IF(TRIM(INDEX('Member Census'!$B$23:$BC$1401,MATCH($A749,'Member Census'!$A$23:$A$1401,FALSE),MATCH(E$1,'Member Census'!$B$22:$BC$22,FALSE)))="","",VLOOKUP(INDEX('Member Census'!$B$23:$BC$1401,MATCH($A749,'Member Census'!$A$23:$A$1401,FALSE),MATCH(E$1,'Member Census'!$B$22:$BC$22,FALSE)),Key!$A$2:$B$27,2,FALSE))</f>
        <v/>
      </c>
      <c r="F749" s="10" t="str">
        <f>IF(TRIM(INDEX('Member Census'!$B$23:$BC$1401,MATCH($A749,'Member Census'!$A$23:$A$1401,FALSE),MATCH(F$1,'Member Census'!$B$22:$BC$22,FALSE)))="","",TEXT(TRIM(INDEX('Member Census'!$B$23:$BC$1401,MATCH($A749,'Member Census'!$A$23:$A$1401,FALSE),MATCH(F$1,'Member Census'!$B$22:$BC$22,FALSE))),"mmddyyyy"))</f>
        <v/>
      </c>
      <c r="G749" s="7" t="str">
        <f>IF(TRIM($E749)&lt;&gt;"",IF($D749=1,IFERROR(VLOOKUP(INDEX('Member Census'!$B$23:$BC$1401,MATCH($A749,'Member Census'!$A$23:$A$1401,FALSE),MATCH(G$1,'Member Census'!$B$22:$BC$22,FALSE)),Key!$C$2:$F$29,4,FALSE),""),G748),"")</f>
        <v/>
      </c>
      <c r="H749" s="7" t="str">
        <f>IF(TRIM($E749)&lt;&gt;"",IF($D749=1,IF(TRIM(INDEX('Member Census'!$B$23:$BC$1401,MATCH($A749,'Member Census'!$A$23:$A$1401,FALSE),MATCH(H$1,'Member Census'!$B$22:$BC$22,FALSE)))="",$G749,IFERROR(VLOOKUP(INDEX('Member Census'!$B$23:$BC$1401,MATCH($A749,'Member Census'!$A$23:$A$1401,FALSE),MATCH(H$1,'Member Census'!$B$22:$BC$22,FALSE)),Key!$D$2:$F$29,3,FALSE),"")),H748),"")</f>
        <v/>
      </c>
      <c r="I749" s="7" t="str">
        <f>IF(TRIM(INDEX('Member Census'!$B$23:$BC$1401,MATCH($A749,'Member Census'!$A$23:$A$1401,FALSE),MATCH(I$1,'Member Census'!$B$22:$BC$22,FALSE)))="","",INDEX('Member Census'!$B$23:$BC$1401,MATCH($A749,'Member Census'!$A$23:$A$1401,FALSE),MATCH(I$1,'Member Census'!$B$22:$BC$22,FALSE)))</f>
        <v/>
      </c>
      <c r="J749" s="7"/>
      <c r="K749" s="7" t="str">
        <f>LEFT(TRIM(IF(TRIM(INDEX('Member Census'!$B$23:$BC$1401,MATCH($A749,'Member Census'!$A$23:$A$1401,FALSE),MATCH(K$1,'Member Census'!$B$22:$BC$22,FALSE)))="",IF(AND(TRIM($E749)&lt;&gt;"",$D749&gt;1),K748,""),INDEX('Member Census'!$B$23:$BC$1401,MATCH($A749,'Member Census'!$A$23:$A$1401,FALSE),MATCH(K$1,'Member Census'!$B$22:$BC$22,FALSE)))),5)</f>
        <v/>
      </c>
      <c r="L749" s="7" t="str">
        <f t="shared" si="47"/>
        <v/>
      </c>
      <c r="M749" s="7" t="str">
        <f>IF(TRIM($E749)&lt;&gt;"",TRIM(IF(TRIM(INDEX('Member Census'!$B$23:$BC$1401,MATCH($A749,'Member Census'!$A$23:$A$1401,FALSE),MATCH(M$1,'Member Census'!$B$22:$BC$22,FALSE)))="",IF(AND(TRIM($E749)&lt;&gt;"",$D749&gt;1),M748,"N"),INDEX('Member Census'!$B$23:$BC$1401,MATCH($A749,'Member Census'!$A$23:$A$1401,FALSE),MATCH(M$1,'Member Census'!$B$22:$BC$22,FALSE)))),"")</f>
        <v/>
      </c>
      <c r="N749" s="7"/>
      <c r="O749" s="7" t="str">
        <f>TRIM(IF(TRIM(INDEX('Member Census'!$B$23:$BC$1401,MATCH($A749,'Member Census'!$A$23:$A$1401,FALSE),MATCH(O$1,'Member Census'!$B$22:$BC$22,FALSE)))="",IF(AND(TRIM($E749)&lt;&gt;"",$D749&gt;1),O748,""),INDEX('Member Census'!$B$23:$BC$1401,MATCH($A749,'Member Census'!$A$23:$A$1401,FALSE),MATCH(O$1,'Member Census'!$B$22:$BC$22,FALSE))))</f>
        <v/>
      </c>
      <c r="P749" s="7" t="str">
        <f>TRIM(IF(TRIM(INDEX('Member Census'!$B$23:$BC$1401,MATCH($A749,'Member Census'!$A$23:$A$1401,FALSE),MATCH(P$1,'Member Census'!$B$22:$BC$22,FALSE)))="",IF(AND(TRIM($E749)&lt;&gt;"",$D749&gt;1),P748,""),INDEX('Member Census'!$B$23:$BC$1401,MATCH($A749,'Member Census'!$A$23:$A$1401,FALSE),MATCH(P$1,'Member Census'!$B$22:$BC$22,FALSE))))</f>
        <v/>
      </c>
      <c r="Q749" s="7"/>
    </row>
    <row r="750" spans="1:17" x14ac:dyDescent="0.3">
      <c r="A750" s="1">
        <f t="shared" si="45"/>
        <v>743</v>
      </c>
      <c r="B750" s="3"/>
      <c r="C750" s="7" t="str">
        <f t="shared" si="46"/>
        <v/>
      </c>
      <c r="D750" s="7" t="str">
        <f t="shared" si="44"/>
        <v/>
      </c>
      <c r="E750" s="9" t="str">
        <f>IF(TRIM(INDEX('Member Census'!$B$23:$BC$1401,MATCH($A750,'Member Census'!$A$23:$A$1401,FALSE),MATCH(E$1,'Member Census'!$B$22:$BC$22,FALSE)))="","",VLOOKUP(INDEX('Member Census'!$B$23:$BC$1401,MATCH($A750,'Member Census'!$A$23:$A$1401,FALSE),MATCH(E$1,'Member Census'!$B$22:$BC$22,FALSE)),Key!$A$2:$B$27,2,FALSE))</f>
        <v/>
      </c>
      <c r="F750" s="10" t="str">
        <f>IF(TRIM(INDEX('Member Census'!$B$23:$BC$1401,MATCH($A750,'Member Census'!$A$23:$A$1401,FALSE),MATCH(F$1,'Member Census'!$B$22:$BC$22,FALSE)))="","",TEXT(TRIM(INDEX('Member Census'!$B$23:$BC$1401,MATCH($A750,'Member Census'!$A$23:$A$1401,FALSE),MATCH(F$1,'Member Census'!$B$22:$BC$22,FALSE))),"mmddyyyy"))</f>
        <v/>
      </c>
      <c r="G750" s="7" t="str">
        <f>IF(TRIM($E750)&lt;&gt;"",IF($D750=1,IFERROR(VLOOKUP(INDEX('Member Census'!$B$23:$BC$1401,MATCH($A750,'Member Census'!$A$23:$A$1401,FALSE),MATCH(G$1,'Member Census'!$B$22:$BC$22,FALSE)),Key!$C$2:$F$29,4,FALSE),""),G749),"")</f>
        <v/>
      </c>
      <c r="H750" s="7" t="str">
        <f>IF(TRIM($E750)&lt;&gt;"",IF($D750=1,IF(TRIM(INDEX('Member Census'!$B$23:$BC$1401,MATCH($A750,'Member Census'!$A$23:$A$1401,FALSE),MATCH(H$1,'Member Census'!$B$22:$BC$22,FALSE)))="",$G750,IFERROR(VLOOKUP(INDEX('Member Census'!$B$23:$BC$1401,MATCH($A750,'Member Census'!$A$23:$A$1401,FALSE),MATCH(H$1,'Member Census'!$B$22:$BC$22,FALSE)),Key!$D$2:$F$29,3,FALSE),"")),H749),"")</f>
        <v/>
      </c>
      <c r="I750" s="7" t="str">
        <f>IF(TRIM(INDEX('Member Census'!$B$23:$BC$1401,MATCH($A750,'Member Census'!$A$23:$A$1401,FALSE),MATCH(I$1,'Member Census'!$B$22:$BC$22,FALSE)))="","",INDEX('Member Census'!$B$23:$BC$1401,MATCH($A750,'Member Census'!$A$23:$A$1401,FALSE),MATCH(I$1,'Member Census'!$B$22:$BC$22,FALSE)))</f>
        <v/>
      </c>
      <c r="J750" s="7"/>
      <c r="K750" s="7" t="str">
        <f>LEFT(TRIM(IF(TRIM(INDEX('Member Census'!$B$23:$BC$1401,MATCH($A750,'Member Census'!$A$23:$A$1401,FALSE),MATCH(K$1,'Member Census'!$B$22:$BC$22,FALSE)))="",IF(AND(TRIM($E750)&lt;&gt;"",$D750&gt;1),K749,""),INDEX('Member Census'!$B$23:$BC$1401,MATCH($A750,'Member Census'!$A$23:$A$1401,FALSE),MATCH(K$1,'Member Census'!$B$22:$BC$22,FALSE)))),5)</f>
        <v/>
      </c>
      <c r="L750" s="7" t="str">
        <f t="shared" si="47"/>
        <v/>
      </c>
      <c r="M750" s="7" t="str">
        <f>IF(TRIM($E750)&lt;&gt;"",TRIM(IF(TRIM(INDEX('Member Census'!$B$23:$BC$1401,MATCH($A750,'Member Census'!$A$23:$A$1401,FALSE),MATCH(M$1,'Member Census'!$B$22:$BC$22,FALSE)))="",IF(AND(TRIM($E750)&lt;&gt;"",$D750&gt;1),M749,"N"),INDEX('Member Census'!$B$23:$BC$1401,MATCH($A750,'Member Census'!$A$23:$A$1401,FALSE),MATCH(M$1,'Member Census'!$B$22:$BC$22,FALSE)))),"")</f>
        <v/>
      </c>
      <c r="N750" s="7"/>
      <c r="O750" s="7" t="str">
        <f>TRIM(IF(TRIM(INDEX('Member Census'!$B$23:$BC$1401,MATCH($A750,'Member Census'!$A$23:$A$1401,FALSE),MATCH(O$1,'Member Census'!$B$22:$BC$22,FALSE)))="",IF(AND(TRIM($E750)&lt;&gt;"",$D750&gt;1),O749,""),INDEX('Member Census'!$B$23:$BC$1401,MATCH($A750,'Member Census'!$A$23:$A$1401,FALSE),MATCH(O$1,'Member Census'!$B$22:$BC$22,FALSE))))</f>
        <v/>
      </c>
      <c r="P750" s="7" t="str">
        <f>TRIM(IF(TRIM(INDEX('Member Census'!$B$23:$BC$1401,MATCH($A750,'Member Census'!$A$23:$A$1401,FALSE),MATCH(P$1,'Member Census'!$B$22:$BC$22,FALSE)))="",IF(AND(TRIM($E750)&lt;&gt;"",$D750&gt;1),P749,""),INDEX('Member Census'!$B$23:$BC$1401,MATCH($A750,'Member Census'!$A$23:$A$1401,FALSE),MATCH(P$1,'Member Census'!$B$22:$BC$22,FALSE))))</f>
        <v/>
      </c>
      <c r="Q750" s="7"/>
    </row>
    <row r="751" spans="1:17" x14ac:dyDescent="0.3">
      <c r="A751" s="1">
        <f t="shared" si="45"/>
        <v>744</v>
      </c>
      <c r="B751" s="3"/>
      <c r="C751" s="7" t="str">
        <f t="shared" si="46"/>
        <v/>
      </c>
      <c r="D751" s="7" t="str">
        <f t="shared" si="44"/>
        <v/>
      </c>
      <c r="E751" s="9" t="str">
        <f>IF(TRIM(INDEX('Member Census'!$B$23:$BC$1401,MATCH($A751,'Member Census'!$A$23:$A$1401,FALSE),MATCH(E$1,'Member Census'!$B$22:$BC$22,FALSE)))="","",VLOOKUP(INDEX('Member Census'!$B$23:$BC$1401,MATCH($A751,'Member Census'!$A$23:$A$1401,FALSE),MATCH(E$1,'Member Census'!$B$22:$BC$22,FALSE)),Key!$A$2:$B$27,2,FALSE))</f>
        <v/>
      </c>
      <c r="F751" s="10" t="str">
        <f>IF(TRIM(INDEX('Member Census'!$B$23:$BC$1401,MATCH($A751,'Member Census'!$A$23:$A$1401,FALSE),MATCH(F$1,'Member Census'!$B$22:$BC$22,FALSE)))="","",TEXT(TRIM(INDEX('Member Census'!$B$23:$BC$1401,MATCH($A751,'Member Census'!$A$23:$A$1401,FALSE),MATCH(F$1,'Member Census'!$B$22:$BC$22,FALSE))),"mmddyyyy"))</f>
        <v/>
      </c>
      <c r="G751" s="7" t="str">
        <f>IF(TRIM($E751)&lt;&gt;"",IF($D751=1,IFERROR(VLOOKUP(INDEX('Member Census'!$B$23:$BC$1401,MATCH($A751,'Member Census'!$A$23:$A$1401,FALSE),MATCH(G$1,'Member Census'!$B$22:$BC$22,FALSE)),Key!$C$2:$F$29,4,FALSE),""),G750),"")</f>
        <v/>
      </c>
      <c r="H751" s="7" t="str">
        <f>IF(TRIM($E751)&lt;&gt;"",IF($D751=1,IF(TRIM(INDEX('Member Census'!$B$23:$BC$1401,MATCH($A751,'Member Census'!$A$23:$A$1401,FALSE),MATCH(H$1,'Member Census'!$B$22:$BC$22,FALSE)))="",$G751,IFERROR(VLOOKUP(INDEX('Member Census'!$B$23:$BC$1401,MATCH($A751,'Member Census'!$A$23:$A$1401,FALSE),MATCH(H$1,'Member Census'!$B$22:$BC$22,FALSE)),Key!$D$2:$F$29,3,FALSE),"")),H750),"")</f>
        <v/>
      </c>
      <c r="I751" s="7" t="str">
        <f>IF(TRIM(INDEX('Member Census'!$B$23:$BC$1401,MATCH($A751,'Member Census'!$A$23:$A$1401,FALSE),MATCH(I$1,'Member Census'!$B$22:$BC$22,FALSE)))="","",INDEX('Member Census'!$B$23:$BC$1401,MATCH($A751,'Member Census'!$A$23:$A$1401,FALSE),MATCH(I$1,'Member Census'!$B$22:$BC$22,FALSE)))</f>
        <v/>
      </c>
      <c r="J751" s="7"/>
      <c r="K751" s="7" t="str">
        <f>LEFT(TRIM(IF(TRIM(INDEX('Member Census'!$B$23:$BC$1401,MATCH($A751,'Member Census'!$A$23:$A$1401,FALSE),MATCH(K$1,'Member Census'!$B$22:$BC$22,FALSE)))="",IF(AND(TRIM($E751)&lt;&gt;"",$D751&gt;1),K750,""),INDEX('Member Census'!$B$23:$BC$1401,MATCH($A751,'Member Census'!$A$23:$A$1401,FALSE),MATCH(K$1,'Member Census'!$B$22:$BC$22,FALSE)))),5)</f>
        <v/>
      </c>
      <c r="L751" s="7" t="str">
        <f t="shared" si="47"/>
        <v/>
      </c>
      <c r="M751" s="7" t="str">
        <f>IF(TRIM($E751)&lt;&gt;"",TRIM(IF(TRIM(INDEX('Member Census'!$B$23:$BC$1401,MATCH($A751,'Member Census'!$A$23:$A$1401,FALSE),MATCH(M$1,'Member Census'!$B$22:$BC$22,FALSE)))="",IF(AND(TRIM($E751)&lt;&gt;"",$D751&gt;1),M750,"N"),INDEX('Member Census'!$B$23:$BC$1401,MATCH($A751,'Member Census'!$A$23:$A$1401,FALSE),MATCH(M$1,'Member Census'!$B$22:$BC$22,FALSE)))),"")</f>
        <v/>
      </c>
      <c r="N751" s="7"/>
      <c r="O751" s="7" t="str">
        <f>TRIM(IF(TRIM(INDEX('Member Census'!$B$23:$BC$1401,MATCH($A751,'Member Census'!$A$23:$A$1401,FALSE),MATCH(O$1,'Member Census'!$B$22:$BC$22,FALSE)))="",IF(AND(TRIM($E751)&lt;&gt;"",$D751&gt;1),O750,""),INDEX('Member Census'!$B$23:$BC$1401,MATCH($A751,'Member Census'!$A$23:$A$1401,FALSE),MATCH(O$1,'Member Census'!$B$22:$BC$22,FALSE))))</f>
        <v/>
      </c>
      <c r="P751" s="7" t="str">
        <f>TRIM(IF(TRIM(INDEX('Member Census'!$B$23:$BC$1401,MATCH($A751,'Member Census'!$A$23:$A$1401,FALSE),MATCH(P$1,'Member Census'!$B$22:$BC$22,FALSE)))="",IF(AND(TRIM($E751)&lt;&gt;"",$D751&gt;1),P750,""),INDEX('Member Census'!$B$23:$BC$1401,MATCH($A751,'Member Census'!$A$23:$A$1401,FALSE),MATCH(P$1,'Member Census'!$B$22:$BC$22,FALSE))))</f>
        <v/>
      </c>
      <c r="Q751" s="7"/>
    </row>
    <row r="752" spans="1:17" x14ac:dyDescent="0.3">
      <c r="A752" s="1">
        <f t="shared" si="45"/>
        <v>745</v>
      </c>
      <c r="B752" s="3"/>
      <c r="C752" s="7" t="str">
        <f t="shared" si="46"/>
        <v/>
      </c>
      <c r="D752" s="7" t="str">
        <f t="shared" si="44"/>
        <v/>
      </c>
      <c r="E752" s="9" t="str">
        <f>IF(TRIM(INDEX('Member Census'!$B$23:$BC$1401,MATCH($A752,'Member Census'!$A$23:$A$1401,FALSE),MATCH(E$1,'Member Census'!$B$22:$BC$22,FALSE)))="","",VLOOKUP(INDEX('Member Census'!$B$23:$BC$1401,MATCH($A752,'Member Census'!$A$23:$A$1401,FALSE),MATCH(E$1,'Member Census'!$B$22:$BC$22,FALSE)),Key!$A$2:$B$27,2,FALSE))</f>
        <v/>
      </c>
      <c r="F752" s="10" t="str">
        <f>IF(TRIM(INDEX('Member Census'!$B$23:$BC$1401,MATCH($A752,'Member Census'!$A$23:$A$1401,FALSE),MATCH(F$1,'Member Census'!$B$22:$BC$22,FALSE)))="","",TEXT(TRIM(INDEX('Member Census'!$B$23:$BC$1401,MATCH($A752,'Member Census'!$A$23:$A$1401,FALSE),MATCH(F$1,'Member Census'!$B$22:$BC$22,FALSE))),"mmddyyyy"))</f>
        <v/>
      </c>
      <c r="G752" s="7" t="str">
        <f>IF(TRIM($E752)&lt;&gt;"",IF($D752=1,IFERROR(VLOOKUP(INDEX('Member Census'!$B$23:$BC$1401,MATCH($A752,'Member Census'!$A$23:$A$1401,FALSE),MATCH(G$1,'Member Census'!$B$22:$BC$22,FALSE)),Key!$C$2:$F$29,4,FALSE),""),G751),"")</f>
        <v/>
      </c>
      <c r="H752" s="7" t="str">
        <f>IF(TRIM($E752)&lt;&gt;"",IF($D752=1,IF(TRIM(INDEX('Member Census'!$B$23:$BC$1401,MATCH($A752,'Member Census'!$A$23:$A$1401,FALSE),MATCH(H$1,'Member Census'!$B$22:$BC$22,FALSE)))="",$G752,IFERROR(VLOOKUP(INDEX('Member Census'!$B$23:$BC$1401,MATCH($A752,'Member Census'!$A$23:$A$1401,FALSE),MATCH(H$1,'Member Census'!$B$22:$BC$22,FALSE)),Key!$D$2:$F$29,3,FALSE),"")),H751),"")</f>
        <v/>
      </c>
      <c r="I752" s="7" t="str">
        <f>IF(TRIM(INDEX('Member Census'!$B$23:$BC$1401,MATCH($A752,'Member Census'!$A$23:$A$1401,FALSE),MATCH(I$1,'Member Census'!$B$22:$BC$22,FALSE)))="","",INDEX('Member Census'!$B$23:$BC$1401,MATCH($A752,'Member Census'!$A$23:$A$1401,FALSE),MATCH(I$1,'Member Census'!$B$22:$BC$22,FALSE)))</f>
        <v/>
      </c>
      <c r="J752" s="7"/>
      <c r="K752" s="7" t="str">
        <f>LEFT(TRIM(IF(TRIM(INDEX('Member Census'!$B$23:$BC$1401,MATCH($A752,'Member Census'!$A$23:$A$1401,FALSE),MATCH(K$1,'Member Census'!$B$22:$BC$22,FALSE)))="",IF(AND(TRIM($E752)&lt;&gt;"",$D752&gt;1),K751,""),INDEX('Member Census'!$B$23:$BC$1401,MATCH($A752,'Member Census'!$A$23:$A$1401,FALSE),MATCH(K$1,'Member Census'!$B$22:$BC$22,FALSE)))),5)</f>
        <v/>
      </c>
      <c r="L752" s="7" t="str">
        <f t="shared" si="47"/>
        <v/>
      </c>
      <c r="M752" s="7" t="str">
        <f>IF(TRIM($E752)&lt;&gt;"",TRIM(IF(TRIM(INDEX('Member Census'!$B$23:$BC$1401,MATCH($A752,'Member Census'!$A$23:$A$1401,FALSE),MATCH(M$1,'Member Census'!$B$22:$BC$22,FALSE)))="",IF(AND(TRIM($E752)&lt;&gt;"",$D752&gt;1),M751,"N"),INDEX('Member Census'!$B$23:$BC$1401,MATCH($A752,'Member Census'!$A$23:$A$1401,FALSE),MATCH(M$1,'Member Census'!$B$22:$BC$22,FALSE)))),"")</f>
        <v/>
      </c>
      <c r="N752" s="7"/>
      <c r="O752" s="7" t="str">
        <f>TRIM(IF(TRIM(INDEX('Member Census'!$B$23:$BC$1401,MATCH($A752,'Member Census'!$A$23:$A$1401,FALSE),MATCH(O$1,'Member Census'!$B$22:$BC$22,FALSE)))="",IF(AND(TRIM($E752)&lt;&gt;"",$D752&gt;1),O751,""),INDEX('Member Census'!$B$23:$BC$1401,MATCH($A752,'Member Census'!$A$23:$A$1401,FALSE),MATCH(O$1,'Member Census'!$B$22:$BC$22,FALSE))))</f>
        <v/>
      </c>
      <c r="P752" s="7" t="str">
        <f>TRIM(IF(TRIM(INDEX('Member Census'!$B$23:$BC$1401,MATCH($A752,'Member Census'!$A$23:$A$1401,FALSE),MATCH(P$1,'Member Census'!$B$22:$BC$22,FALSE)))="",IF(AND(TRIM($E752)&lt;&gt;"",$D752&gt;1),P751,""),INDEX('Member Census'!$B$23:$BC$1401,MATCH($A752,'Member Census'!$A$23:$A$1401,FALSE),MATCH(P$1,'Member Census'!$B$22:$BC$22,FALSE))))</f>
        <v/>
      </c>
      <c r="Q752" s="7"/>
    </row>
    <row r="753" spans="1:17" x14ac:dyDescent="0.3">
      <c r="A753" s="1">
        <f t="shared" si="45"/>
        <v>746</v>
      </c>
      <c r="B753" s="3"/>
      <c r="C753" s="7" t="str">
        <f t="shared" si="46"/>
        <v/>
      </c>
      <c r="D753" s="7" t="str">
        <f t="shared" si="44"/>
        <v/>
      </c>
      <c r="E753" s="9" t="str">
        <f>IF(TRIM(INDEX('Member Census'!$B$23:$BC$1401,MATCH($A753,'Member Census'!$A$23:$A$1401,FALSE),MATCH(E$1,'Member Census'!$B$22:$BC$22,FALSE)))="","",VLOOKUP(INDEX('Member Census'!$B$23:$BC$1401,MATCH($A753,'Member Census'!$A$23:$A$1401,FALSE),MATCH(E$1,'Member Census'!$B$22:$BC$22,FALSE)),Key!$A$2:$B$27,2,FALSE))</f>
        <v/>
      </c>
      <c r="F753" s="10" t="str">
        <f>IF(TRIM(INDEX('Member Census'!$B$23:$BC$1401,MATCH($A753,'Member Census'!$A$23:$A$1401,FALSE),MATCH(F$1,'Member Census'!$B$22:$BC$22,FALSE)))="","",TEXT(TRIM(INDEX('Member Census'!$B$23:$BC$1401,MATCH($A753,'Member Census'!$A$23:$A$1401,FALSE),MATCH(F$1,'Member Census'!$B$22:$BC$22,FALSE))),"mmddyyyy"))</f>
        <v/>
      </c>
      <c r="G753" s="7" t="str">
        <f>IF(TRIM($E753)&lt;&gt;"",IF($D753=1,IFERROR(VLOOKUP(INDEX('Member Census'!$B$23:$BC$1401,MATCH($A753,'Member Census'!$A$23:$A$1401,FALSE),MATCH(G$1,'Member Census'!$B$22:$BC$22,FALSE)),Key!$C$2:$F$29,4,FALSE),""),G752),"")</f>
        <v/>
      </c>
      <c r="H753" s="7" t="str">
        <f>IF(TRIM($E753)&lt;&gt;"",IF($D753=1,IF(TRIM(INDEX('Member Census'!$B$23:$BC$1401,MATCH($A753,'Member Census'!$A$23:$A$1401,FALSE),MATCH(H$1,'Member Census'!$B$22:$BC$22,FALSE)))="",$G753,IFERROR(VLOOKUP(INDEX('Member Census'!$B$23:$BC$1401,MATCH($A753,'Member Census'!$A$23:$A$1401,FALSE),MATCH(H$1,'Member Census'!$B$22:$BC$22,FALSE)),Key!$D$2:$F$29,3,FALSE),"")),H752),"")</f>
        <v/>
      </c>
      <c r="I753" s="7" t="str">
        <f>IF(TRIM(INDEX('Member Census'!$B$23:$BC$1401,MATCH($A753,'Member Census'!$A$23:$A$1401,FALSE),MATCH(I$1,'Member Census'!$B$22:$BC$22,FALSE)))="","",INDEX('Member Census'!$B$23:$BC$1401,MATCH($A753,'Member Census'!$A$23:$A$1401,FALSE),MATCH(I$1,'Member Census'!$B$22:$BC$22,FALSE)))</f>
        <v/>
      </c>
      <c r="J753" s="7"/>
      <c r="K753" s="7" t="str">
        <f>LEFT(TRIM(IF(TRIM(INDEX('Member Census'!$B$23:$BC$1401,MATCH($A753,'Member Census'!$A$23:$A$1401,FALSE),MATCH(K$1,'Member Census'!$B$22:$BC$22,FALSE)))="",IF(AND(TRIM($E753)&lt;&gt;"",$D753&gt;1),K752,""),INDEX('Member Census'!$B$23:$BC$1401,MATCH($A753,'Member Census'!$A$23:$A$1401,FALSE),MATCH(K$1,'Member Census'!$B$22:$BC$22,FALSE)))),5)</f>
        <v/>
      </c>
      <c r="L753" s="7" t="str">
        <f t="shared" si="47"/>
        <v/>
      </c>
      <c r="M753" s="7" t="str">
        <f>IF(TRIM($E753)&lt;&gt;"",TRIM(IF(TRIM(INDEX('Member Census'!$B$23:$BC$1401,MATCH($A753,'Member Census'!$A$23:$A$1401,FALSE),MATCH(M$1,'Member Census'!$B$22:$BC$22,FALSE)))="",IF(AND(TRIM($E753)&lt;&gt;"",$D753&gt;1),M752,"N"),INDEX('Member Census'!$B$23:$BC$1401,MATCH($A753,'Member Census'!$A$23:$A$1401,FALSE),MATCH(M$1,'Member Census'!$B$22:$BC$22,FALSE)))),"")</f>
        <v/>
      </c>
      <c r="N753" s="7"/>
      <c r="O753" s="7" t="str">
        <f>TRIM(IF(TRIM(INDEX('Member Census'!$B$23:$BC$1401,MATCH($A753,'Member Census'!$A$23:$A$1401,FALSE),MATCH(O$1,'Member Census'!$B$22:$BC$22,FALSE)))="",IF(AND(TRIM($E753)&lt;&gt;"",$D753&gt;1),O752,""),INDEX('Member Census'!$B$23:$BC$1401,MATCH($A753,'Member Census'!$A$23:$A$1401,FALSE),MATCH(O$1,'Member Census'!$B$22:$BC$22,FALSE))))</f>
        <v/>
      </c>
      <c r="P753" s="7" t="str">
        <f>TRIM(IF(TRIM(INDEX('Member Census'!$B$23:$BC$1401,MATCH($A753,'Member Census'!$A$23:$A$1401,FALSE),MATCH(P$1,'Member Census'!$B$22:$BC$22,FALSE)))="",IF(AND(TRIM($E753)&lt;&gt;"",$D753&gt;1),P752,""),INDEX('Member Census'!$B$23:$BC$1401,MATCH($A753,'Member Census'!$A$23:$A$1401,FALSE),MATCH(P$1,'Member Census'!$B$22:$BC$22,FALSE))))</f>
        <v/>
      </c>
      <c r="Q753" s="7"/>
    </row>
    <row r="754" spans="1:17" x14ac:dyDescent="0.3">
      <c r="A754" s="1">
        <f t="shared" si="45"/>
        <v>747</v>
      </c>
      <c r="B754" s="3"/>
      <c r="C754" s="7" t="str">
        <f t="shared" si="46"/>
        <v/>
      </c>
      <c r="D754" s="7" t="str">
        <f t="shared" si="44"/>
        <v/>
      </c>
      <c r="E754" s="9" t="str">
        <f>IF(TRIM(INDEX('Member Census'!$B$23:$BC$1401,MATCH($A754,'Member Census'!$A$23:$A$1401,FALSE),MATCH(E$1,'Member Census'!$B$22:$BC$22,FALSE)))="","",VLOOKUP(INDEX('Member Census'!$B$23:$BC$1401,MATCH($A754,'Member Census'!$A$23:$A$1401,FALSE),MATCH(E$1,'Member Census'!$B$22:$BC$22,FALSE)),Key!$A$2:$B$27,2,FALSE))</f>
        <v/>
      </c>
      <c r="F754" s="10" t="str">
        <f>IF(TRIM(INDEX('Member Census'!$B$23:$BC$1401,MATCH($A754,'Member Census'!$A$23:$A$1401,FALSE),MATCH(F$1,'Member Census'!$B$22:$BC$22,FALSE)))="","",TEXT(TRIM(INDEX('Member Census'!$B$23:$BC$1401,MATCH($A754,'Member Census'!$A$23:$A$1401,FALSE),MATCH(F$1,'Member Census'!$B$22:$BC$22,FALSE))),"mmddyyyy"))</f>
        <v/>
      </c>
      <c r="G754" s="7" t="str">
        <f>IF(TRIM($E754)&lt;&gt;"",IF($D754=1,IFERROR(VLOOKUP(INDEX('Member Census'!$B$23:$BC$1401,MATCH($A754,'Member Census'!$A$23:$A$1401,FALSE),MATCH(G$1,'Member Census'!$B$22:$BC$22,FALSE)),Key!$C$2:$F$29,4,FALSE),""),G753),"")</f>
        <v/>
      </c>
      <c r="H754" s="7" t="str">
        <f>IF(TRIM($E754)&lt;&gt;"",IF($D754=1,IF(TRIM(INDEX('Member Census'!$B$23:$BC$1401,MATCH($A754,'Member Census'!$A$23:$A$1401,FALSE),MATCH(H$1,'Member Census'!$B$22:$BC$22,FALSE)))="",$G754,IFERROR(VLOOKUP(INDEX('Member Census'!$B$23:$BC$1401,MATCH($A754,'Member Census'!$A$23:$A$1401,FALSE),MATCH(H$1,'Member Census'!$B$22:$BC$22,FALSE)),Key!$D$2:$F$29,3,FALSE),"")),H753),"")</f>
        <v/>
      </c>
      <c r="I754" s="7" t="str">
        <f>IF(TRIM(INDEX('Member Census'!$B$23:$BC$1401,MATCH($A754,'Member Census'!$A$23:$A$1401,FALSE),MATCH(I$1,'Member Census'!$B$22:$BC$22,FALSE)))="","",INDEX('Member Census'!$B$23:$BC$1401,MATCH($A754,'Member Census'!$A$23:$A$1401,FALSE),MATCH(I$1,'Member Census'!$B$22:$BC$22,FALSE)))</f>
        <v/>
      </c>
      <c r="J754" s="7"/>
      <c r="K754" s="7" t="str">
        <f>LEFT(TRIM(IF(TRIM(INDEX('Member Census'!$B$23:$BC$1401,MATCH($A754,'Member Census'!$A$23:$A$1401,FALSE),MATCH(K$1,'Member Census'!$B$22:$BC$22,FALSE)))="",IF(AND(TRIM($E754)&lt;&gt;"",$D754&gt;1),K753,""),INDEX('Member Census'!$B$23:$BC$1401,MATCH($A754,'Member Census'!$A$23:$A$1401,FALSE),MATCH(K$1,'Member Census'!$B$22:$BC$22,FALSE)))),5)</f>
        <v/>
      </c>
      <c r="L754" s="7" t="str">
        <f t="shared" si="47"/>
        <v/>
      </c>
      <c r="M754" s="7" t="str">
        <f>IF(TRIM($E754)&lt;&gt;"",TRIM(IF(TRIM(INDEX('Member Census'!$B$23:$BC$1401,MATCH($A754,'Member Census'!$A$23:$A$1401,FALSE),MATCH(M$1,'Member Census'!$B$22:$BC$22,FALSE)))="",IF(AND(TRIM($E754)&lt;&gt;"",$D754&gt;1),M753,"N"),INDEX('Member Census'!$B$23:$BC$1401,MATCH($A754,'Member Census'!$A$23:$A$1401,FALSE),MATCH(M$1,'Member Census'!$B$22:$BC$22,FALSE)))),"")</f>
        <v/>
      </c>
      <c r="N754" s="7"/>
      <c r="O754" s="7" t="str">
        <f>TRIM(IF(TRIM(INDEX('Member Census'!$B$23:$BC$1401,MATCH($A754,'Member Census'!$A$23:$A$1401,FALSE),MATCH(O$1,'Member Census'!$B$22:$BC$22,FALSE)))="",IF(AND(TRIM($E754)&lt;&gt;"",$D754&gt;1),O753,""),INDEX('Member Census'!$B$23:$BC$1401,MATCH($A754,'Member Census'!$A$23:$A$1401,FALSE),MATCH(O$1,'Member Census'!$B$22:$BC$22,FALSE))))</f>
        <v/>
      </c>
      <c r="P754" s="7" t="str">
        <f>TRIM(IF(TRIM(INDEX('Member Census'!$B$23:$BC$1401,MATCH($A754,'Member Census'!$A$23:$A$1401,FALSE),MATCH(P$1,'Member Census'!$B$22:$BC$22,FALSE)))="",IF(AND(TRIM($E754)&lt;&gt;"",$D754&gt;1),P753,""),INDEX('Member Census'!$B$23:$BC$1401,MATCH($A754,'Member Census'!$A$23:$A$1401,FALSE),MATCH(P$1,'Member Census'!$B$22:$BC$22,FALSE))))</f>
        <v/>
      </c>
      <c r="Q754" s="7"/>
    </row>
    <row r="755" spans="1:17" x14ac:dyDescent="0.3">
      <c r="A755" s="1">
        <f t="shared" si="45"/>
        <v>748</v>
      </c>
      <c r="B755" s="3"/>
      <c r="C755" s="7" t="str">
        <f t="shared" si="46"/>
        <v/>
      </c>
      <c r="D755" s="7" t="str">
        <f t="shared" si="44"/>
        <v/>
      </c>
      <c r="E755" s="9" t="str">
        <f>IF(TRIM(INDEX('Member Census'!$B$23:$BC$1401,MATCH($A755,'Member Census'!$A$23:$A$1401,FALSE),MATCH(E$1,'Member Census'!$B$22:$BC$22,FALSE)))="","",VLOOKUP(INDEX('Member Census'!$B$23:$BC$1401,MATCH($A755,'Member Census'!$A$23:$A$1401,FALSE),MATCH(E$1,'Member Census'!$B$22:$BC$22,FALSE)),Key!$A$2:$B$27,2,FALSE))</f>
        <v/>
      </c>
      <c r="F755" s="10" t="str">
        <f>IF(TRIM(INDEX('Member Census'!$B$23:$BC$1401,MATCH($A755,'Member Census'!$A$23:$A$1401,FALSE),MATCH(F$1,'Member Census'!$B$22:$BC$22,FALSE)))="","",TEXT(TRIM(INDEX('Member Census'!$B$23:$BC$1401,MATCH($A755,'Member Census'!$A$23:$A$1401,FALSE),MATCH(F$1,'Member Census'!$B$22:$BC$22,FALSE))),"mmddyyyy"))</f>
        <v/>
      </c>
      <c r="G755" s="7" t="str">
        <f>IF(TRIM($E755)&lt;&gt;"",IF($D755=1,IFERROR(VLOOKUP(INDEX('Member Census'!$B$23:$BC$1401,MATCH($A755,'Member Census'!$A$23:$A$1401,FALSE),MATCH(G$1,'Member Census'!$B$22:$BC$22,FALSE)),Key!$C$2:$F$29,4,FALSE),""),G754),"")</f>
        <v/>
      </c>
      <c r="H755" s="7" t="str">
        <f>IF(TRIM($E755)&lt;&gt;"",IF($D755=1,IF(TRIM(INDEX('Member Census'!$B$23:$BC$1401,MATCH($A755,'Member Census'!$A$23:$A$1401,FALSE),MATCH(H$1,'Member Census'!$B$22:$BC$22,FALSE)))="",$G755,IFERROR(VLOOKUP(INDEX('Member Census'!$B$23:$BC$1401,MATCH($A755,'Member Census'!$A$23:$A$1401,FALSE),MATCH(H$1,'Member Census'!$B$22:$BC$22,FALSE)),Key!$D$2:$F$29,3,FALSE),"")),H754),"")</f>
        <v/>
      </c>
      <c r="I755" s="7" t="str">
        <f>IF(TRIM(INDEX('Member Census'!$B$23:$BC$1401,MATCH($A755,'Member Census'!$A$23:$A$1401,FALSE),MATCH(I$1,'Member Census'!$B$22:$BC$22,FALSE)))="","",INDEX('Member Census'!$B$23:$BC$1401,MATCH($A755,'Member Census'!$A$23:$A$1401,FALSE),MATCH(I$1,'Member Census'!$B$22:$BC$22,FALSE)))</f>
        <v/>
      </c>
      <c r="J755" s="7"/>
      <c r="K755" s="7" t="str">
        <f>LEFT(TRIM(IF(TRIM(INDEX('Member Census'!$B$23:$BC$1401,MATCH($A755,'Member Census'!$A$23:$A$1401,FALSE),MATCH(K$1,'Member Census'!$B$22:$BC$22,FALSE)))="",IF(AND(TRIM($E755)&lt;&gt;"",$D755&gt;1),K754,""),INDEX('Member Census'!$B$23:$BC$1401,MATCH($A755,'Member Census'!$A$23:$A$1401,FALSE),MATCH(K$1,'Member Census'!$B$22:$BC$22,FALSE)))),5)</f>
        <v/>
      </c>
      <c r="L755" s="7" t="str">
        <f t="shared" si="47"/>
        <v/>
      </c>
      <c r="M755" s="7" t="str">
        <f>IF(TRIM($E755)&lt;&gt;"",TRIM(IF(TRIM(INDEX('Member Census'!$B$23:$BC$1401,MATCH($A755,'Member Census'!$A$23:$A$1401,FALSE),MATCH(M$1,'Member Census'!$B$22:$BC$22,FALSE)))="",IF(AND(TRIM($E755)&lt;&gt;"",$D755&gt;1),M754,"N"),INDEX('Member Census'!$B$23:$BC$1401,MATCH($A755,'Member Census'!$A$23:$A$1401,FALSE),MATCH(M$1,'Member Census'!$B$22:$BC$22,FALSE)))),"")</f>
        <v/>
      </c>
      <c r="N755" s="7"/>
      <c r="O755" s="7" t="str">
        <f>TRIM(IF(TRIM(INDEX('Member Census'!$B$23:$BC$1401,MATCH($A755,'Member Census'!$A$23:$A$1401,FALSE),MATCH(O$1,'Member Census'!$B$22:$BC$22,FALSE)))="",IF(AND(TRIM($E755)&lt;&gt;"",$D755&gt;1),O754,""),INDEX('Member Census'!$B$23:$BC$1401,MATCH($A755,'Member Census'!$A$23:$A$1401,FALSE),MATCH(O$1,'Member Census'!$B$22:$BC$22,FALSE))))</f>
        <v/>
      </c>
      <c r="P755" s="7" t="str">
        <f>TRIM(IF(TRIM(INDEX('Member Census'!$B$23:$BC$1401,MATCH($A755,'Member Census'!$A$23:$A$1401,FALSE),MATCH(P$1,'Member Census'!$B$22:$BC$22,FALSE)))="",IF(AND(TRIM($E755)&lt;&gt;"",$D755&gt;1),P754,""),INDEX('Member Census'!$B$23:$BC$1401,MATCH($A755,'Member Census'!$A$23:$A$1401,FALSE),MATCH(P$1,'Member Census'!$B$22:$BC$22,FALSE))))</f>
        <v/>
      </c>
      <c r="Q755" s="7"/>
    </row>
    <row r="756" spans="1:17" x14ac:dyDescent="0.3">
      <c r="A756" s="1">
        <f t="shared" si="45"/>
        <v>749</v>
      </c>
      <c r="B756" s="3"/>
      <c r="C756" s="7" t="str">
        <f t="shared" si="46"/>
        <v/>
      </c>
      <c r="D756" s="7" t="str">
        <f t="shared" si="44"/>
        <v/>
      </c>
      <c r="E756" s="9" t="str">
        <f>IF(TRIM(INDEX('Member Census'!$B$23:$BC$1401,MATCH($A756,'Member Census'!$A$23:$A$1401,FALSE),MATCH(E$1,'Member Census'!$B$22:$BC$22,FALSE)))="","",VLOOKUP(INDEX('Member Census'!$B$23:$BC$1401,MATCH($A756,'Member Census'!$A$23:$A$1401,FALSE),MATCH(E$1,'Member Census'!$B$22:$BC$22,FALSE)),Key!$A$2:$B$27,2,FALSE))</f>
        <v/>
      </c>
      <c r="F756" s="10" t="str">
        <f>IF(TRIM(INDEX('Member Census'!$B$23:$BC$1401,MATCH($A756,'Member Census'!$A$23:$A$1401,FALSE),MATCH(F$1,'Member Census'!$B$22:$BC$22,FALSE)))="","",TEXT(TRIM(INDEX('Member Census'!$B$23:$BC$1401,MATCH($A756,'Member Census'!$A$23:$A$1401,FALSE),MATCH(F$1,'Member Census'!$B$22:$BC$22,FALSE))),"mmddyyyy"))</f>
        <v/>
      </c>
      <c r="G756" s="7" t="str">
        <f>IF(TRIM($E756)&lt;&gt;"",IF($D756=1,IFERROR(VLOOKUP(INDEX('Member Census'!$B$23:$BC$1401,MATCH($A756,'Member Census'!$A$23:$A$1401,FALSE),MATCH(G$1,'Member Census'!$B$22:$BC$22,FALSE)),Key!$C$2:$F$29,4,FALSE),""),G755),"")</f>
        <v/>
      </c>
      <c r="H756" s="7" t="str">
        <f>IF(TRIM($E756)&lt;&gt;"",IF($D756=1,IF(TRIM(INDEX('Member Census'!$B$23:$BC$1401,MATCH($A756,'Member Census'!$A$23:$A$1401,FALSE),MATCH(H$1,'Member Census'!$B$22:$BC$22,FALSE)))="",$G756,IFERROR(VLOOKUP(INDEX('Member Census'!$B$23:$BC$1401,MATCH($A756,'Member Census'!$A$23:$A$1401,FALSE),MATCH(H$1,'Member Census'!$B$22:$BC$22,FALSE)),Key!$D$2:$F$29,3,FALSE),"")),H755),"")</f>
        <v/>
      </c>
      <c r="I756" s="7" t="str">
        <f>IF(TRIM(INDEX('Member Census'!$B$23:$BC$1401,MATCH($A756,'Member Census'!$A$23:$A$1401,FALSE),MATCH(I$1,'Member Census'!$B$22:$BC$22,FALSE)))="","",INDEX('Member Census'!$B$23:$BC$1401,MATCH($A756,'Member Census'!$A$23:$A$1401,FALSE),MATCH(I$1,'Member Census'!$B$22:$BC$22,FALSE)))</f>
        <v/>
      </c>
      <c r="J756" s="7"/>
      <c r="K756" s="7" t="str">
        <f>LEFT(TRIM(IF(TRIM(INDEX('Member Census'!$B$23:$BC$1401,MATCH($A756,'Member Census'!$A$23:$A$1401,FALSE),MATCH(K$1,'Member Census'!$B$22:$BC$22,FALSE)))="",IF(AND(TRIM($E756)&lt;&gt;"",$D756&gt;1),K755,""),INDEX('Member Census'!$B$23:$BC$1401,MATCH($A756,'Member Census'!$A$23:$A$1401,FALSE),MATCH(K$1,'Member Census'!$B$22:$BC$22,FALSE)))),5)</f>
        <v/>
      </c>
      <c r="L756" s="7" t="str">
        <f t="shared" si="47"/>
        <v/>
      </c>
      <c r="M756" s="7" t="str">
        <f>IF(TRIM($E756)&lt;&gt;"",TRIM(IF(TRIM(INDEX('Member Census'!$B$23:$BC$1401,MATCH($A756,'Member Census'!$A$23:$A$1401,FALSE),MATCH(M$1,'Member Census'!$B$22:$BC$22,FALSE)))="",IF(AND(TRIM($E756)&lt;&gt;"",$D756&gt;1),M755,"N"),INDEX('Member Census'!$B$23:$BC$1401,MATCH($A756,'Member Census'!$A$23:$A$1401,FALSE),MATCH(M$1,'Member Census'!$B$22:$BC$22,FALSE)))),"")</f>
        <v/>
      </c>
      <c r="N756" s="7"/>
      <c r="O756" s="7" t="str">
        <f>TRIM(IF(TRIM(INDEX('Member Census'!$B$23:$BC$1401,MATCH($A756,'Member Census'!$A$23:$A$1401,FALSE),MATCH(O$1,'Member Census'!$B$22:$BC$22,FALSE)))="",IF(AND(TRIM($E756)&lt;&gt;"",$D756&gt;1),O755,""),INDEX('Member Census'!$B$23:$BC$1401,MATCH($A756,'Member Census'!$A$23:$A$1401,FALSE),MATCH(O$1,'Member Census'!$B$22:$BC$22,FALSE))))</f>
        <v/>
      </c>
      <c r="P756" s="7" t="str">
        <f>TRIM(IF(TRIM(INDEX('Member Census'!$B$23:$BC$1401,MATCH($A756,'Member Census'!$A$23:$A$1401,FALSE),MATCH(P$1,'Member Census'!$B$22:$BC$22,FALSE)))="",IF(AND(TRIM($E756)&lt;&gt;"",$D756&gt;1),P755,""),INDEX('Member Census'!$B$23:$BC$1401,MATCH($A756,'Member Census'!$A$23:$A$1401,FALSE),MATCH(P$1,'Member Census'!$B$22:$BC$22,FALSE))))</f>
        <v/>
      </c>
      <c r="Q756" s="7"/>
    </row>
    <row r="757" spans="1:17" x14ac:dyDescent="0.3">
      <c r="A757" s="1">
        <f t="shared" si="45"/>
        <v>750</v>
      </c>
      <c r="B757" s="3"/>
      <c r="C757" s="7" t="str">
        <f t="shared" si="46"/>
        <v/>
      </c>
      <c r="D757" s="7" t="str">
        <f t="shared" si="44"/>
        <v/>
      </c>
      <c r="E757" s="9" t="str">
        <f>IF(TRIM(INDEX('Member Census'!$B$23:$BC$1401,MATCH($A757,'Member Census'!$A$23:$A$1401,FALSE),MATCH(E$1,'Member Census'!$B$22:$BC$22,FALSE)))="","",VLOOKUP(INDEX('Member Census'!$B$23:$BC$1401,MATCH($A757,'Member Census'!$A$23:$A$1401,FALSE),MATCH(E$1,'Member Census'!$B$22:$BC$22,FALSE)),Key!$A$2:$B$27,2,FALSE))</f>
        <v/>
      </c>
      <c r="F757" s="10" t="str">
        <f>IF(TRIM(INDEX('Member Census'!$B$23:$BC$1401,MATCH($A757,'Member Census'!$A$23:$A$1401,FALSE),MATCH(F$1,'Member Census'!$B$22:$BC$22,FALSE)))="","",TEXT(TRIM(INDEX('Member Census'!$B$23:$BC$1401,MATCH($A757,'Member Census'!$A$23:$A$1401,FALSE),MATCH(F$1,'Member Census'!$B$22:$BC$22,FALSE))),"mmddyyyy"))</f>
        <v/>
      </c>
      <c r="G757" s="7" t="str">
        <f>IF(TRIM($E757)&lt;&gt;"",IF($D757=1,IFERROR(VLOOKUP(INDEX('Member Census'!$B$23:$BC$1401,MATCH($A757,'Member Census'!$A$23:$A$1401,FALSE),MATCH(G$1,'Member Census'!$B$22:$BC$22,FALSE)),Key!$C$2:$F$29,4,FALSE),""),G756),"")</f>
        <v/>
      </c>
      <c r="H757" s="7" t="str">
        <f>IF(TRIM($E757)&lt;&gt;"",IF($D757=1,IF(TRIM(INDEX('Member Census'!$B$23:$BC$1401,MATCH($A757,'Member Census'!$A$23:$A$1401,FALSE),MATCH(H$1,'Member Census'!$B$22:$BC$22,FALSE)))="",$G757,IFERROR(VLOOKUP(INDEX('Member Census'!$B$23:$BC$1401,MATCH($A757,'Member Census'!$A$23:$A$1401,FALSE),MATCH(H$1,'Member Census'!$B$22:$BC$22,FALSE)),Key!$D$2:$F$29,3,FALSE),"")),H756),"")</f>
        <v/>
      </c>
      <c r="I757" s="7" t="str">
        <f>IF(TRIM(INDEX('Member Census'!$B$23:$BC$1401,MATCH($A757,'Member Census'!$A$23:$A$1401,FALSE),MATCH(I$1,'Member Census'!$B$22:$BC$22,FALSE)))="","",INDEX('Member Census'!$B$23:$BC$1401,MATCH($A757,'Member Census'!$A$23:$A$1401,FALSE),MATCH(I$1,'Member Census'!$B$22:$BC$22,FALSE)))</f>
        <v/>
      </c>
      <c r="J757" s="7"/>
      <c r="K757" s="7" t="str">
        <f>LEFT(TRIM(IF(TRIM(INDEX('Member Census'!$B$23:$BC$1401,MATCH($A757,'Member Census'!$A$23:$A$1401,FALSE),MATCH(K$1,'Member Census'!$B$22:$BC$22,FALSE)))="",IF(AND(TRIM($E757)&lt;&gt;"",$D757&gt;1),K756,""),INDEX('Member Census'!$B$23:$BC$1401,MATCH($A757,'Member Census'!$A$23:$A$1401,FALSE),MATCH(K$1,'Member Census'!$B$22:$BC$22,FALSE)))),5)</f>
        <v/>
      </c>
      <c r="L757" s="7" t="str">
        <f t="shared" si="47"/>
        <v/>
      </c>
      <c r="M757" s="7" t="str">
        <f>IF(TRIM($E757)&lt;&gt;"",TRIM(IF(TRIM(INDEX('Member Census'!$B$23:$BC$1401,MATCH($A757,'Member Census'!$A$23:$A$1401,FALSE),MATCH(M$1,'Member Census'!$B$22:$BC$22,FALSE)))="",IF(AND(TRIM($E757)&lt;&gt;"",$D757&gt;1),M756,"N"),INDEX('Member Census'!$B$23:$BC$1401,MATCH($A757,'Member Census'!$A$23:$A$1401,FALSE),MATCH(M$1,'Member Census'!$B$22:$BC$22,FALSE)))),"")</f>
        <v/>
      </c>
      <c r="N757" s="7"/>
      <c r="O757" s="7" t="str">
        <f>TRIM(IF(TRIM(INDEX('Member Census'!$B$23:$BC$1401,MATCH($A757,'Member Census'!$A$23:$A$1401,FALSE),MATCH(O$1,'Member Census'!$B$22:$BC$22,FALSE)))="",IF(AND(TRIM($E757)&lt;&gt;"",$D757&gt;1),O756,""),INDEX('Member Census'!$B$23:$BC$1401,MATCH($A757,'Member Census'!$A$23:$A$1401,FALSE),MATCH(O$1,'Member Census'!$B$22:$BC$22,FALSE))))</f>
        <v/>
      </c>
      <c r="P757" s="7" t="str">
        <f>TRIM(IF(TRIM(INDEX('Member Census'!$B$23:$BC$1401,MATCH($A757,'Member Census'!$A$23:$A$1401,FALSE),MATCH(P$1,'Member Census'!$B$22:$BC$22,FALSE)))="",IF(AND(TRIM($E757)&lt;&gt;"",$D757&gt;1),P756,""),INDEX('Member Census'!$B$23:$BC$1401,MATCH($A757,'Member Census'!$A$23:$A$1401,FALSE),MATCH(P$1,'Member Census'!$B$22:$BC$22,FALSE))))</f>
        <v/>
      </c>
      <c r="Q757" s="7"/>
    </row>
    <row r="758" spans="1:17" x14ac:dyDescent="0.3">
      <c r="A758" s="1">
        <f t="shared" si="45"/>
        <v>751</v>
      </c>
      <c r="B758" s="3"/>
      <c r="C758" s="7" t="str">
        <f t="shared" si="46"/>
        <v/>
      </c>
      <c r="D758" s="7" t="str">
        <f t="shared" si="44"/>
        <v/>
      </c>
      <c r="E758" s="9" t="str">
        <f>IF(TRIM(INDEX('Member Census'!$B$23:$BC$1401,MATCH($A758,'Member Census'!$A$23:$A$1401,FALSE),MATCH(E$1,'Member Census'!$B$22:$BC$22,FALSE)))="","",VLOOKUP(INDEX('Member Census'!$B$23:$BC$1401,MATCH($A758,'Member Census'!$A$23:$A$1401,FALSE),MATCH(E$1,'Member Census'!$B$22:$BC$22,FALSE)),Key!$A$2:$B$27,2,FALSE))</f>
        <v/>
      </c>
      <c r="F758" s="10" t="str">
        <f>IF(TRIM(INDEX('Member Census'!$B$23:$BC$1401,MATCH($A758,'Member Census'!$A$23:$A$1401,FALSE),MATCH(F$1,'Member Census'!$B$22:$BC$22,FALSE)))="","",TEXT(TRIM(INDEX('Member Census'!$B$23:$BC$1401,MATCH($A758,'Member Census'!$A$23:$A$1401,FALSE),MATCH(F$1,'Member Census'!$B$22:$BC$22,FALSE))),"mmddyyyy"))</f>
        <v/>
      </c>
      <c r="G758" s="7" t="str">
        <f>IF(TRIM($E758)&lt;&gt;"",IF($D758=1,IFERROR(VLOOKUP(INDEX('Member Census'!$B$23:$BC$1401,MATCH($A758,'Member Census'!$A$23:$A$1401,FALSE),MATCH(G$1,'Member Census'!$B$22:$BC$22,FALSE)),Key!$C$2:$F$29,4,FALSE),""),G757),"")</f>
        <v/>
      </c>
      <c r="H758" s="7" t="str">
        <f>IF(TRIM($E758)&lt;&gt;"",IF($D758=1,IF(TRIM(INDEX('Member Census'!$B$23:$BC$1401,MATCH($A758,'Member Census'!$A$23:$A$1401,FALSE),MATCH(H$1,'Member Census'!$B$22:$BC$22,FALSE)))="",$G758,IFERROR(VLOOKUP(INDEX('Member Census'!$B$23:$BC$1401,MATCH($A758,'Member Census'!$A$23:$A$1401,FALSE),MATCH(H$1,'Member Census'!$B$22:$BC$22,FALSE)),Key!$D$2:$F$29,3,FALSE),"")),H757),"")</f>
        <v/>
      </c>
      <c r="I758" s="7" t="str">
        <f>IF(TRIM(INDEX('Member Census'!$B$23:$BC$1401,MATCH($A758,'Member Census'!$A$23:$A$1401,FALSE),MATCH(I$1,'Member Census'!$B$22:$BC$22,FALSE)))="","",INDEX('Member Census'!$B$23:$BC$1401,MATCH($A758,'Member Census'!$A$23:$A$1401,FALSE),MATCH(I$1,'Member Census'!$B$22:$BC$22,FALSE)))</f>
        <v/>
      </c>
      <c r="J758" s="7"/>
      <c r="K758" s="7" t="str">
        <f>LEFT(TRIM(IF(TRIM(INDEX('Member Census'!$B$23:$BC$1401,MATCH($A758,'Member Census'!$A$23:$A$1401,FALSE),MATCH(K$1,'Member Census'!$B$22:$BC$22,FALSE)))="",IF(AND(TRIM($E758)&lt;&gt;"",$D758&gt;1),K757,""),INDEX('Member Census'!$B$23:$BC$1401,MATCH($A758,'Member Census'!$A$23:$A$1401,FALSE),MATCH(K$1,'Member Census'!$B$22:$BC$22,FALSE)))),5)</f>
        <v/>
      </c>
      <c r="L758" s="7" t="str">
        <f t="shared" si="47"/>
        <v/>
      </c>
      <c r="M758" s="7" t="str">
        <f>IF(TRIM($E758)&lt;&gt;"",TRIM(IF(TRIM(INDEX('Member Census'!$B$23:$BC$1401,MATCH($A758,'Member Census'!$A$23:$A$1401,FALSE),MATCH(M$1,'Member Census'!$B$22:$BC$22,FALSE)))="",IF(AND(TRIM($E758)&lt;&gt;"",$D758&gt;1),M757,"N"),INDEX('Member Census'!$B$23:$BC$1401,MATCH($A758,'Member Census'!$A$23:$A$1401,FALSE),MATCH(M$1,'Member Census'!$B$22:$BC$22,FALSE)))),"")</f>
        <v/>
      </c>
      <c r="N758" s="7"/>
      <c r="O758" s="7" t="str">
        <f>TRIM(IF(TRIM(INDEX('Member Census'!$B$23:$BC$1401,MATCH($A758,'Member Census'!$A$23:$A$1401,FALSE),MATCH(O$1,'Member Census'!$B$22:$BC$22,FALSE)))="",IF(AND(TRIM($E758)&lt;&gt;"",$D758&gt;1),O757,""),INDEX('Member Census'!$B$23:$BC$1401,MATCH($A758,'Member Census'!$A$23:$A$1401,FALSE),MATCH(O$1,'Member Census'!$B$22:$BC$22,FALSE))))</f>
        <v/>
      </c>
      <c r="P758" s="7" t="str">
        <f>TRIM(IF(TRIM(INDEX('Member Census'!$B$23:$BC$1401,MATCH($A758,'Member Census'!$A$23:$A$1401,FALSE),MATCH(P$1,'Member Census'!$B$22:$BC$22,FALSE)))="",IF(AND(TRIM($E758)&lt;&gt;"",$D758&gt;1),P757,""),INDEX('Member Census'!$B$23:$BC$1401,MATCH($A758,'Member Census'!$A$23:$A$1401,FALSE),MATCH(P$1,'Member Census'!$B$22:$BC$22,FALSE))))</f>
        <v/>
      </c>
      <c r="Q758" s="7"/>
    </row>
    <row r="759" spans="1:17" x14ac:dyDescent="0.3">
      <c r="A759" s="1">
        <f t="shared" si="45"/>
        <v>752</v>
      </c>
      <c r="B759" s="3"/>
      <c r="C759" s="7" t="str">
        <f t="shared" si="46"/>
        <v/>
      </c>
      <c r="D759" s="7" t="str">
        <f t="shared" si="44"/>
        <v/>
      </c>
      <c r="E759" s="9" t="str">
        <f>IF(TRIM(INDEX('Member Census'!$B$23:$BC$1401,MATCH($A759,'Member Census'!$A$23:$A$1401,FALSE),MATCH(E$1,'Member Census'!$B$22:$BC$22,FALSE)))="","",VLOOKUP(INDEX('Member Census'!$B$23:$BC$1401,MATCH($A759,'Member Census'!$A$23:$A$1401,FALSE),MATCH(E$1,'Member Census'!$B$22:$BC$22,FALSE)),Key!$A$2:$B$27,2,FALSE))</f>
        <v/>
      </c>
      <c r="F759" s="10" t="str">
        <f>IF(TRIM(INDEX('Member Census'!$B$23:$BC$1401,MATCH($A759,'Member Census'!$A$23:$A$1401,FALSE),MATCH(F$1,'Member Census'!$B$22:$BC$22,FALSE)))="","",TEXT(TRIM(INDEX('Member Census'!$B$23:$BC$1401,MATCH($A759,'Member Census'!$A$23:$A$1401,FALSE),MATCH(F$1,'Member Census'!$B$22:$BC$22,FALSE))),"mmddyyyy"))</f>
        <v/>
      </c>
      <c r="G759" s="7" t="str">
        <f>IF(TRIM($E759)&lt;&gt;"",IF($D759=1,IFERROR(VLOOKUP(INDEX('Member Census'!$B$23:$BC$1401,MATCH($A759,'Member Census'!$A$23:$A$1401,FALSE),MATCH(G$1,'Member Census'!$B$22:$BC$22,FALSE)),Key!$C$2:$F$29,4,FALSE),""),G758),"")</f>
        <v/>
      </c>
      <c r="H759" s="7" t="str">
        <f>IF(TRIM($E759)&lt;&gt;"",IF($D759=1,IF(TRIM(INDEX('Member Census'!$B$23:$BC$1401,MATCH($A759,'Member Census'!$A$23:$A$1401,FALSE),MATCH(H$1,'Member Census'!$B$22:$BC$22,FALSE)))="",$G759,IFERROR(VLOOKUP(INDEX('Member Census'!$B$23:$BC$1401,MATCH($A759,'Member Census'!$A$23:$A$1401,FALSE),MATCH(H$1,'Member Census'!$B$22:$BC$22,FALSE)),Key!$D$2:$F$29,3,FALSE),"")),H758),"")</f>
        <v/>
      </c>
      <c r="I759" s="7" t="str">
        <f>IF(TRIM(INDEX('Member Census'!$B$23:$BC$1401,MATCH($A759,'Member Census'!$A$23:$A$1401,FALSE),MATCH(I$1,'Member Census'!$B$22:$BC$22,FALSE)))="","",INDEX('Member Census'!$B$23:$BC$1401,MATCH($A759,'Member Census'!$A$23:$A$1401,FALSE),MATCH(I$1,'Member Census'!$B$22:$BC$22,FALSE)))</f>
        <v/>
      </c>
      <c r="J759" s="7"/>
      <c r="K759" s="7" t="str">
        <f>LEFT(TRIM(IF(TRIM(INDEX('Member Census'!$B$23:$BC$1401,MATCH($A759,'Member Census'!$A$23:$A$1401,FALSE),MATCH(K$1,'Member Census'!$B$22:$BC$22,FALSE)))="",IF(AND(TRIM($E759)&lt;&gt;"",$D759&gt;1),K758,""),INDEX('Member Census'!$B$23:$BC$1401,MATCH($A759,'Member Census'!$A$23:$A$1401,FALSE),MATCH(K$1,'Member Census'!$B$22:$BC$22,FALSE)))),5)</f>
        <v/>
      </c>
      <c r="L759" s="7" t="str">
        <f t="shared" si="47"/>
        <v/>
      </c>
      <c r="M759" s="7" t="str">
        <f>IF(TRIM($E759)&lt;&gt;"",TRIM(IF(TRIM(INDEX('Member Census'!$B$23:$BC$1401,MATCH($A759,'Member Census'!$A$23:$A$1401,FALSE),MATCH(M$1,'Member Census'!$B$22:$BC$22,FALSE)))="",IF(AND(TRIM($E759)&lt;&gt;"",$D759&gt;1),M758,"N"),INDEX('Member Census'!$B$23:$BC$1401,MATCH($A759,'Member Census'!$A$23:$A$1401,FALSE),MATCH(M$1,'Member Census'!$B$22:$BC$22,FALSE)))),"")</f>
        <v/>
      </c>
      <c r="N759" s="7"/>
      <c r="O759" s="7" t="str">
        <f>TRIM(IF(TRIM(INDEX('Member Census'!$B$23:$BC$1401,MATCH($A759,'Member Census'!$A$23:$A$1401,FALSE),MATCH(O$1,'Member Census'!$B$22:$BC$22,FALSE)))="",IF(AND(TRIM($E759)&lt;&gt;"",$D759&gt;1),O758,""),INDEX('Member Census'!$B$23:$BC$1401,MATCH($A759,'Member Census'!$A$23:$A$1401,FALSE),MATCH(O$1,'Member Census'!$B$22:$BC$22,FALSE))))</f>
        <v/>
      </c>
      <c r="P759" s="7" t="str">
        <f>TRIM(IF(TRIM(INDEX('Member Census'!$B$23:$BC$1401,MATCH($A759,'Member Census'!$A$23:$A$1401,FALSE),MATCH(P$1,'Member Census'!$B$22:$BC$22,FALSE)))="",IF(AND(TRIM($E759)&lt;&gt;"",$D759&gt;1),P758,""),INDEX('Member Census'!$B$23:$BC$1401,MATCH($A759,'Member Census'!$A$23:$A$1401,FALSE),MATCH(P$1,'Member Census'!$B$22:$BC$22,FALSE))))</f>
        <v/>
      </c>
      <c r="Q759" s="7"/>
    </row>
    <row r="760" spans="1:17" x14ac:dyDescent="0.3">
      <c r="A760" s="1">
        <f t="shared" si="45"/>
        <v>753</v>
      </c>
      <c r="B760" s="3"/>
      <c r="C760" s="7" t="str">
        <f t="shared" si="46"/>
        <v/>
      </c>
      <c r="D760" s="7" t="str">
        <f t="shared" si="44"/>
        <v/>
      </c>
      <c r="E760" s="9" t="str">
        <f>IF(TRIM(INDEX('Member Census'!$B$23:$BC$1401,MATCH($A760,'Member Census'!$A$23:$A$1401,FALSE),MATCH(E$1,'Member Census'!$B$22:$BC$22,FALSE)))="","",VLOOKUP(INDEX('Member Census'!$B$23:$BC$1401,MATCH($A760,'Member Census'!$A$23:$A$1401,FALSE),MATCH(E$1,'Member Census'!$B$22:$BC$22,FALSE)),Key!$A$2:$B$27,2,FALSE))</f>
        <v/>
      </c>
      <c r="F760" s="10" t="str">
        <f>IF(TRIM(INDEX('Member Census'!$B$23:$BC$1401,MATCH($A760,'Member Census'!$A$23:$A$1401,FALSE),MATCH(F$1,'Member Census'!$B$22:$BC$22,FALSE)))="","",TEXT(TRIM(INDEX('Member Census'!$B$23:$BC$1401,MATCH($A760,'Member Census'!$A$23:$A$1401,FALSE),MATCH(F$1,'Member Census'!$B$22:$BC$22,FALSE))),"mmddyyyy"))</f>
        <v/>
      </c>
      <c r="G760" s="7" t="str">
        <f>IF(TRIM($E760)&lt;&gt;"",IF($D760=1,IFERROR(VLOOKUP(INDEX('Member Census'!$B$23:$BC$1401,MATCH($A760,'Member Census'!$A$23:$A$1401,FALSE),MATCH(G$1,'Member Census'!$B$22:$BC$22,FALSE)),Key!$C$2:$F$29,4,FALSE),""),G759),"")</f>
        <v/>
      </c>
      <c r="H760" s="7" t="str">
        <f>IF(TRIM($E760)&lt;&gt;"",IF($D760=1,IF(TRIM(INDEX('Member Census'!$B$23:$BC$1401,MATCH($A760,'Member Census'!$A$23:$A$1401,FALSE),MATCH(H$1,'Member Census'!$B$22:$BC$22,FALSE)))="",$G760,IFERROR(VLOOKUP(INDEX('Member Census'!$B$23:$BC$1401,MATCH($A760,'Member Census'!$A$23:$A$1401,FALSE),MATCH(H$1,'Member Census'!$B$22:$BC$22,FALSE)),Key!$D$2:$F$29,3,FALSE),"")),H759),"")</f>
        <v/>
      </c>
      <c r="I760" s="7" t="str">
        <f>IF(TRIM(INDEX('Member Census'!$B$23:$BC$1401,MATCH($A760,'Member Census'!$A$23:$A$1401,FALSE),MATCH(I$1,'Member Census'!$B$22:$BC$22,FALSE)))="","",INDEX('Member Census'!$B$23:$BC$1401,MATCH($A760,'Member Census'!$A$23:$A$1401,FALSE),MATCH(I$1,'Member Census'!$B$22:$BC$22,FALSE)))</f>
        <v/>
      </c>
      <c r="J760" s="7"/>
      <c r="K760" s="7" t="str">
        <f>LEFT(TRIM(IF(TRIM(INDEX('Member Census'!$B$23:$BC$1401,MATCH($A760,'Member Census'!$A$23:$A$1401,FALSE),MATCH(K$1,'Member Census'!$B$22:$BC$22,FALSE)))="",IF(AND(TRIM($E760)&lt;&gt;"",$D760&gt;1),K759,""),INDEX('Member Census'!$B$23:$BC$1401,MATCH($A760,'Member Census'!$A$23:$A$1401,FALSE),MATCH(K$1,'Member Census'!$B$22:$BC$22,FALSE)))),5)</f>
        <v/>
      </c>
      <c r="L760" s="7" t="str">
        <f t="shared" si="47"/>
        <v/>
      </c>
      <c r="M760" s="7" t="str">
        <f>IF(TRIM($E760)&lt;&gt;"",TRIM(IF(TRIM(INDEX('Member Census'!$B$23:$BC$1401,MATCH($A760,'Member Census'!$A$23:$A$1401,FALSE),MATCH(M$1,'Member Census'!$B$22:$BC$22,FALSE)))="",IF(AND(TRIM($E760)&lt;&gt;"",$D760&gt;1),M759,"N"),INDEX('Member Census'!$B$23:$BC$1401,MATCH($A760,'Member Census'!$A$23:$A$1401,FALSE),MATCH(M$1,'Member Census'!$B$22:$BC$22,FALSE)))),"")</f>
        <v/>
      </c>
      <c r="N760" s="7"/>
      <c r="O760" s="7" t="str">
        <f>TRIM(IF(TRIM(INDEX('Member Census'!$B$23:$BC$1401,MATCH($A760,'Member Census'!$A$23:$A$1401,FALSE),MATCH(O$1,'Member Census'!$B$22:$BC$22,FALSE)))="",IF(AND(TRIM($E760)&lt;&gt;"",$D760&gt;1),O759,""),INDEX('Member Census'!$B$23:$BC$1401,MATCH($A760,'Member Census'!$A$23:$A$1401,FALSE),MATCH(O$1,'Member Census'!$B$22:$BC$22,FALSE))))</f>
        <v/>
      </c>
      <c r="P760" s="7" t="str">
        <f>TRIM(IF(TRIM(INDEX('Member Census'!$B$23:$BC$1401,MATCH($A760,'Member Census'!$A$23:$A$1401,FALSE),MATCH(P$1,'Member Census'!$B$22:$BC$22,FALSE)))="",IF(AND(TRIM($E760)&lt;&gt;"",$D760&gt;1),P759,""),INDEX('Member Census'!$B$23:$BC$1401,MATCH($A760,'Member Census'!$A$23:$A$1401,FALSE),MATCH(P$1,'Member Census'!$B$22:$BC$22,FALSE))))</f>
        <v/>
      </c>
      <c r="Q760" s="7"/>
    </row>
    <row r="761" spans="1:17" x14ac:dyDescent="0.3">
      <c r="A761" s="1">
        <f t="shared" si="45"/>
        <v>754</v>
      </c>
      <c r="B761" s="3"/>
      <c r="C761" s="7" t="str">
        <f t="shared" si="46"/>
        <v/>
      </c>
      <c r="D761" s="7" t="str">
        <f t="shared" si="44"/>
        <v/>
      </c>
      <c r="E761" s="9" t="str">
        <f>IF(TRIM(INDEX('Member Census'!$B$23:$BC$1401,MATCH($A761,'Member Census'!$A$23:$A$1401,FALSE),MATCH(E$1,'Member Census'!$B$22:$BC$22,FALSE)))="","",VLOOKUP(INDEX('Member Census'!$B$23:$BC$1401,MATCH($A761,'Member Census'!$A$23:$A$1401,FALSE),MATCH(E$1,'Member Census'!$B$22:$BC$22,FALSE)),Key!$A$2:$B$27,2,FALSE))</f>
        <v/>
      </c>
      <c r="F761" s="10" t="str">
        <f>IF(TRIM(INDEX('Member Census'!$B$23:$BC$1401,MATCH($A761,'Member Census'!$A$23:$A$1401,FALSE),MATCH(F$1,'Member Census'!$B$22:$BC$22,FALSE)))="","",TEXT(TRIM(INDEX('Member Census'!$B$23:$BC$1401,MATCH($A761,'Member Census'!$A$23:$A$1401,FALSE),MATCH(F$1,'Member Census'!$B$22:$BC$22,FALSE))),"mmddyyyy"))</f>
        <v/>
      </c>
      <c r="G761" s="7" t="str">
        <f>IF(TRIM($E761)&lt;&gt;"",IF($D761=1,IFERROR(VLOOKUP(INDEX('Member Census'!$B$23:$BC$1401,MATCH($A761,'Member Census'!$A$23:$A$1401,FALSE),MATCH(G$1,'Member Census'!$B$22:$BC$22,FALSE)),Key!$C$2:$F$29,4,FALSE),""),G760),"")</f>
        <v/>
      </c>
      <c r="H761" s="7" t="str">
        <f>IF(TRIM($E761)&lt;&gt;"",IF($D761=1,IF(TRIM(INDEX('Member Census'!$B$23:$BC$1401,MATCH($A761,'Member Census'!$A$23:$A$1401,FALSE),MATCH(H$1,'Member Census'!$B$22:$BC$22,FALSE)))="",$G761,IFERROR(VLOOKUP(INDEX('Member Census'!$B$23:$BC$1401,MATCH($A761,'Member Census'!$A$23:$A$1401,FALSE),MATCH(H$1,'Member Census'!$B$22:$BC$22,FALSE)),Key!$D$2:$F$29,3,FALSE),"")),H760),"")</f>
        <v/>
      </c>
      <c r="I761" s="7" t="str">
        <f>IF(TRIM(INDEX('Member Census'!$B$23:$BC$1401,MATCH($A761,'Member Census'!$A$23:$A$1401,FALSE),MATCH(I$1,'Member Census'!$B$22:$BC$22,FALSE)))="","",INDEX('Member Census'!$B$23:$BC$1401,MATCH($A761,'Member Census'!$A$23:$A$1401,FALSE),MATCH(I$1,'Member Census'!$B$22:$BC$22,FALSE)))</f>
        <v/>
      </c>
      <c r="J761" s="7"/>
      <c r="K761" s="7" t="str">
        <f>LEFT(TRIM(IF(TRIM(INDEX('Member Census'!$B$23:$BC$1401,MATCH($A761,'Member Census'!$A$23:$A$1401,FALSE),MATCH(K$1,'Member Census'!$B$22:$BC$22,FALSE)))="",IF(AND(TRIM($E761)&lt;&gt;"",$D761&gt;1),K760,""),INDEX('Member Census'!$B$23:$BC$1401,MATCH($A761,'Member Census'!$A$23:$A$1401,FALSE),MATCH(K$1,'Member Census'!$B$22:$BC$22,FALSE)))),5)</f>
        <v/>
      </c>
      <c r="L761" s="7" t="str">
        <f t="shared" si="47"/>
        <v/>
      </c>
      <c r="M761" s="7" t="str">
        <f>IF(TRIM($E761)&lt;&gt;"",TRIM(IF(TRIM(INDEX('Member Census'!$B$23:$BC$1401,MATCH($A761,'Member Census'!$A$23:$A$1401,FALSE),MATCH(M$1,'Member Census'!$B$22:$BC$22,FALSE)))="",IF(AND(TRIM($E761)&lt;&gt;"",$D761&gt;1),M760,"N"),INDEX('Member Census'!$B$23:$BC$1401,MATCH($A761,'Member Census'!$A$23:$A$1401,FALSE),MATCH(M$1,'Member Census'!$B$22:$BC$22,FALSE)))),"")</f>
        <v/>
      </c>
      <c r="N761" s="7"/>
      <c r="O761" s="7" t="str">
        <f>TRIM(IF(TRIM(INDEX('Member Census'!$B$23:$BC$1401,MATCH($A761,'Member Census'!$A$23:$A$1401,FALSE),MATCH(O$1,'Member Census'!$B$22:$BC$22,FALSE)))="",IF(AND(TRIM($E761)&lt;&gt;"",$D761&gt;1),O760,""),INDEX('Member Census'!$B$23:$BC$1401,MATCH($A761,'Member Census'!$A$23:$A$1401,FALSE),MATCH(O$1,'Member Census'!$B$22:$BC$22,FALSE))))</f>
        <v/>
      </c>
      <c r="P761" s="7" t="str">
        <f>TRIM(IF(TRIM(INDEX('Member Census'!$B$23:$BC$1401,MATCH($A761,'Member Census'!$A$23:$A$1401,FALSE),MATCH(P$1,'Member Census'!$B$22:$BC$22,FALSE)))="",IF(AND(TRIM($E761)&lt;&gt;"",$D761&gt;1),P760,""),INDEX('Member Census'!$B$23:$BC$1401,MATCH($A761,'Member Census'!$A$23:$A$1401,FALSE),MATCH(P$1,'Member Census'!$B$22:$BC$22,FALSE))))</f>
        <v/>
      </c>
      <c r="Q761" s="7"/>
    </row>
    <row r="762" spans="1:17" x14ac:dyDescent="0.3">
      <c r="A762" s="1">
        <f t="shared" si="45"/>
        <v>755</v>
      </c>
      <c r="B762" s="3"/>
      <c r="C762" s="7" t="str">
        <f t="shared" si="46"/>
        <v/>
      </c>
      <c r="D762" s="7" t="str">
        <f t="shared" si="44"/>
        <v/>
      </c>
      <c r="E762" s="9" t="str">
        <f>IF(TRIM(INDEX('Member Census'!$B$23:$BC$1401,MATCH($A762,'Member Census'!$A$23:$A$1401,FALSE),MATCH(E$1,'Member Census'!$B$22:$BC$22,FALSE)))="","",VLOOKUP(INDEX('Member Census'!$B$23:$BC$1401,MATCH($A762,'Member Census'!$A$23:$A$1401,FALSE),MATCH(E$1,'Member Census'!$B$22:$BC$22,FALSE)),Key!$A$2:$B$27,2,FALSE))</f>
        <v/>
      </c>
      <c r="F762" s="10" t="str">
        <f>IF(TRIM(INDEX('Member Census'!$B$23:$BC$1401,MATCH($A762,'Member Census'!$A$23:$A$1401,FALSE),MATCH(F$1,'Member Census'!$B$22:$BC$22,FALSE)))="","",TEXT(TRIM(INDEX('Member Census'!$B$23:$BC$1401,MATCH($A762,'Member Census'!$A$23:$A$1401,FALSE),MATCH(F$1,'Member Census'!$B$22:$BC$22,FALSE))),"mmddyyyy"))</f>
        <v/>
      </c>
      <c r="G762" s="7" t="str">
        <f>IF(TRIM($E762)&lt;&gt;"",IF($D762=1,IFERROR(VLOOKUP(INDEX('Member Census'!$B$23:$BC$1401,MATCH($A762,'Member Census'!$A$23:$A$1401,FALSE),MATCH(G$1,'Member Census'!$B$22:$BC$22,FALSE)),Key!$C$2:$F$29,4,FALSE),""),G761),"")</f>
        <v/>
      </c>
      <c r="H762" s="7" t="str">
        <f>IF(TRIM($E762)&lt;&gt;"",IF($D762=1,IF(TRIM(INDEX('Member Census'!$B$23:$BC$1401,MATCH($A762,'Member Census'!$A$23:$A$1401,FALSE),MATCH(H$1,'Member Census'!$B$22:$BC$22,FALSE)))="",$G762,IFERROR(VLOOKUP(INDEX('Member Census'!$B$23:$BC$1401,MATCH($A762,'Member Census'!$A$23:$A$1401,FALSE),MATCH(H$1,'Member Census'!$B$22:$BC$22,FALSE)),Key!$D$2:$F$29,3,FALSE),"")),H761),"")</f>
        <v/>
      </c>
      <c r="I762" s="7" t="str">
        <f>IF(TRIM(INDEX('Member Census'!$B$23:$BC$1401,MATCH($A762,'Member Census'!$A$23:$A$1401,FALSE),MATCH(I$1,'Member Census'!$B$22:$BC$22,FALSE)))="","",INDEX('Member Census'!$B$23:$BC$1401,MATCH($A762,'Member Census'!$A$23:$A$1401,FALSE),MATCH(I$1,'Member Census'!$B$22:$BC$22,FALSE)))</f>
        <v/>
      </c>
      <c r="J762" s="7"/>
      <c r="K762" s="7" t="str">
        <f>LEFT(TRIM(IF(TRIM(INDEX('Member Census'!$B$23:$BC$1401,MATCH($A762,'Member Census'!$A$23:$A$1401,FALSE),MATCH(K$1,'Member Census'!$B$22:$BC$22,FALSE)))="",IF(AND(TRIM($E762)&lt;&gt;"",$D762&gt;1),K761,""),INDEX('Member Census'!$B$23:$BC$1401,MATCH($A762,'Member Census'!$A$23:$A$1401,FALSE),MATCH(K$1,'Member Census'!$B$22:$BC$22,FALSE)))),5)</f>
        <v/>
      </c>
      <c r="L762" s="7" t="str">
        <f t="shared" si="47"/>
        <v/>
      </c>
      <c r="M762" s="7" t="str">
        <f>IF(TRIM($E762)&lt;&gt;"",TRIM(IF(TRIM(INDEX('Member Census'!$B$23:$BC$1401,MATCH($A762,'Member Census'!$A$23:$A$1401,FALSE),MATCH(M$1,'Member Census'!$B$22:$BC$22,FALSE)))="",IF(AND(TRIM($E762)&lt;&gt;"",$D762&gt;1),M761,"N"),INDEX('Member Census'!$B$23:$BC$1401,MATCH($A762,'Member Census'!$A$23:$A$1401,FALSE),MATCH(M$1,'Member Census'!$B$22:$BC$22,FALSE)))),"")</f>
        <v/>
      </c>
      <c r="N762" s="7"/>
      <c r="O762" s="7" t="str">
        <f>TRIM(IF(TRIM(INDEX('Member Census'!$B$23:$BC$1401,MATCH($A762,'Member Census'!$A$23:$A$1401,FALSE),MATCH(O$1,'Member Census'!$B$22:$BC$22,FALSE)))="",IF(AND(TRIM($E762)&lt;&gt;"",$D762&gt;1),O761,""),INDEX('Member Census'!$B$23:$BC$1401,MATCH($A762,'Member Census'!$A$23:$A$1401,FALSE),MATCH(O$1,'Member Census'!$B$22:$BC$22,FALSE))))</f>
        <v/>
      </c>
      <c r="P762" s="7" t="str">
        <f>TRIM(IF(TRIM(INDEX('Member Census'!$B$23:$BC$1401,MATCH($A762,'Member Census'!$A$23:$A$1401,FALSE),MATCH(P$1,'Member Census'!$B$22:$BC$22,FALSE)))="",IF(AND(TRIM($E762)&lt;&gt;"",$D762&gt;1),P761,""),INDEX('Member Census'!$B$23:$BC$1401,MATCH($A762,'Member Census'!$A$23:$A$1401,FALSE),MATCH(P$1,'Member Census'!$B$22:$BC$22,FALSE))))</f>
        <v/>
      </c>
      <c r="Q762" s="7"/>
    </row>
    <row r="763" spans="1:17" x14ac:dyDescent="0.3">
      <c r="A763" s="1">
        <f t="shared" si="45"/>
        <v>756</v>
      </c>
      <c r="B763" s="3"/>
      <c r="C763" s="7" t="str">
        <f t="shared" si="46"/>
        <v/>
      </c>
      <c r="D763" s="7" t="str">
        <f t="shared" si="44"/>
        <v/>
      </c>
      <c r="E763" s="9" t="str">
        <f>IF(TRIM(INDEX('Member Census'!$B$23:$BC$1401,MATCH($A763,'Member Census'!$A$23:$A$1401,FALSE),MATCH(E$1,'Member Census'!$B$22:$BC$22,FALSE)))="","",VLOOKUP(INDEX('Member Census'!$B$23:$BC$1401,MATCH($A763,'Member Census'!$A$23:$A$1401,FALSE),MATCH(E$1,'Member Census'!$B$22:$BC$22,FALSE)),Key!$A$2:$B$27,2,FALSE))</f>
        <v/>
      </c>
      <c r="F763" s="10" t="str">
        <f>IF(TRIM(INDEX('Member Census'!$B$23:$BC$1401,MATCH($A763,'Member Census'!$A$23:$A$1401,FALSE),MATCH(F$1,'Member Census'!$B$22:$BC$22,FALSE)))="","",TEXT(TRIM(INDEX('Member Census'!$B$23:$BC$1401,MATCH($A763,'Member Census'!$A$23:$A$1401,FALSE),MATCH(F$1,'Member Census'!$B$22:$BC$22,FALSE))),"mmddyyyy"))</f>
        <v/>
      </c>
      <c r="G763" s="7" t="str">
        <f>IF(TRIM($E763)&lt;&gt;"",IF($D763=1,IFERROR(VLOOKUP(INDEX('Member Census'!$B$23:$BC$1401,MATCH($A763,'Member Census'!$A$23:$A$1401,FALSE),MATCH(G$1,'Member Census'!$B$22:$BC$22,FALSE)),Key!$C$2:$F$29,4,FALSE),""),G762),"")</f>
        <v/>
      </c>
      <c r="H763" s="7" t="str">
        <f>IF(TRIM($E763)&lt;&gt;"",IF($D763=1,IF(TRIM(INDEX('Member Census'!$B$23:$BC$1401,MATCH($A763,'Member Census'!$A$23:$A$1401,FALSE),MATCH(H$1,'Member Census'!$B$22:$BC$22,FALSE)))="",$G763,IFERROR(VLOOKUP(INDEX('Member Census'!$B$23:$BC$1401,MATCH($A763,'Member Census'!$A$23:$A$1401,FALSE),MATCH(H$1,'Member Census'!$B$22:$BC$22,FALSE)),Key!$D$2:$F$29,3,FALSE),"")),H762),"")</f>
        <v/>
      </c>
      <c r="I763" s="7" t="str">
        <f>IF(TRIM(INDEX('Member Census'!$B$23:$BC$1401,MATCH($A763,'Member Census'!$A$23:$A$1401,FALSE),MATCH(I$1,'Member Census'!$B$22:$BC$22,FALSE)))="","",INDEX('Member Census'!$B$23:$BC$1401,MATCH($A763,'Member Census'!$A$23:$A$1401,FALSE),MATCH(I$1,'Member Census'!$B$22:$BC$22,FALSE)))</f>
        <v/>
      </c>
      <c r="J763" s="7"/>
      <c r="K763" s="7" t="str">
        <f>LEFT(TRIM(IF(TRIM(INDEX('Member Census'!$B$23:$BC$1401,MATCH($A763,'Member Census'!$A$23:$A$1401,FALSE),MATCH(K$1,'Member Census'!$B$22:$BC$22,FALSE)))="",IF(AND(TRIM($E763)&lt;&gt;"",$D763&gt;1),K762,""),INDEX('Member Census'!$B$23:$BC$1401,MATCH($A763,'Member Census'!$A$23:$A$1401,FALSE),MATCH(K$1,'Member Census'!$B$22:$BC$22,FALSE)))),5)</f>
        <v/>
      </c>
      <c r="L763" s="7" t="str">
        <f t="shared" si="47"/>
        <v/>
      </c>
      <c r="M763" s="7" t="str">
        <f>IF(TRIM($E763)&lt;&gt;"",TRIM(IF(TRIM(INDEX('Member Census'!$B$23:$BC$1401,MATCH($A763,'Member Census'!$A$23:$A$1401,FALSE),MATCH(M$1,'Member Census'!$B$22:$BC$22,FALSE)))="",IF(AND(TRIM($E763)&lt;&gt;"",$D763&gt;1),M762,"N"),INDEX('Member Census'!$B$23:$BC$1401,MATCH($A763,'Member Census'!$A$23:$A$1401,FALSE),MATCH(M$1,'Member Census'!$B$22:$BC$22,FALSE)))),"")</f>
        <v/>
      </c>
      <c r="N763" s="7"/>
      <c r="O763" s="7" t="str">
        <f>TRIM(IF(TRIM(INDEX('Member Census'!$B$23:$BC$1401,MATCH($A763,'Member Census'!$A$23:$A$1401,FALSE),MATCH(O$1,'Member Census'!$B$22:$BC$22,FALSE)))="",IF(AND(TRIM($E763)&lt;&gt;"",$D763&gt;1),O762,""),INDEX('Member Census'!$B$23:$BC$1401,MATCH($A763,'Member Census'!$A$23:$A$1401,FALSE),MATCH(O$1,'Member Census'!$B$22:$BC$22,FALSE))))</f>
        <v/>
      </c>
      <c r="P763" s="7" t="str">
        <f>TRIM(IF(TRIM(INDEX('Member Census'!$B$23:$BC$1401,MATCH($A763,'Member Census'!$A$23:$A$1401,FALSE),MATCH(P$1,'Member Census'!$B$22:$BC$22,FALSE)))="",IF(AND(TRIM($E763)&lt;&gt;"",$D763&gt;1),P762,""),INDEX('Member Census'!$B$23:$BC$1401,MATCH($A763,'Member Census'!$A$23:$A$1401,FALSE),MATCH(P$1,'Member Census'!$B$22:$BC$22,FALSE))))</f>
        <v/>
      </c>
      <c r="Q763" s="7"/>
    </row>
    <row r="764" spans="1:17" x14ac:dyDescent="0.3">
      <c r="A764" s="1">
        <f t="shared" si="45"/>
        <v>757</v>
      </c>
      <c r="B764" s="3"/>
      <c r="C764" s="7" t="str">
        <f t="shared" si="46"/>
        <v/>
      </c>
      <c r="D764" s="7" t="str">
        <f t="shared" si="44"/>
        <v/>
      </c>
      <c r="E764" s="9" t="str">
        <f>IF(TRIM(INDEX('Member Census'!$B$23:$BC$1401,MATCH($A764,'Member Census'!$A$23:$A$1401,FALSE),MATCH(E$1,'Member Census'!$B$22:$BC$22,FALSE)))="","",VLOOKUP(INDEX('Member Census'!$B$23:$BC$1401,MATCH($A764,'Member Census'!$A$23:$A$1401,FALSE),MATCH(E$1,'Member Census'!$B$22:$BC$22,FALSE)),Key!$A$2:$B$27,2,FALSE))</f>
        <v/>
      </c>
      <c r="F764" s="10" t="str">
        <f>IF(TRIM(INDEX('Member Census'!$B$23:$BC$1401,MATCH($A764,'Member Census'!$A$23:$A$1401,FALSE),MATCH(F$1,'Member Census'!$B$22:$BC$22,FALSE)))="","",TEXT(TRIM(INDEX('Member Census'!$B$23:$BC$1401,MATCH($A764,'Member Census'!$A$23:$A$1401,FALSE),MATCH(F$1,'Member Census'!$B$22:$BC$22,FALSE))),"mmddyyyy"))</f>
        <v/>
      </c>
      <c r="G764" s="7" t="str">
        <f>IF(TRIM($E764)&lt;&gt;"",IF($D764=1,IFERROR(VLOOKUP(INDEX('Member Census'!$B$23:$BC$1401,MATCH($A764,'Member Census'!$A$23:$A$1401,FALSE),MATCH(G$1,'Member Census'!$B$22:$BC$22,FALSE)),Key!$C$2:$F$29,4,FALSE),""),G763),"")</f>
        <v/>
      </c>
      <c r="H764" s="7" t="str">
        <f>IF(TRIM($E764)&lt;&gt;"",IF($D764=1,IF(TRIM(INDEX('Member Census'!$B$23:$BC$1401,MATCH($A764,'Member Census'!$A$23:$A$1401,FALSE),MATCH(H$1,'Member Census'!$B$22:$BC$22,FALSE)))="",$G764,IFERROR(VLOOKUP(INDEX('Member Census'!$B$23:$BC$1401,MATCH($A764,'Member Census'!$A$23:$A$1401,FALSE),MATCH(H$1,'Member Census'!$B$22:$BC$22,FALSE)),Key!$D$2:$F$29,3,FALSE),"")),H763),"")</f>
        <v/>
      </c>
      <c r="I764" s="7" t="str">
        <f>IF(TRIM(INDEX('Member Census'!$B$23:$BC$1401,MATCH($A764,'Member Census'!$A$23:$A$1401,FALSE),MATCH(I$1,'Member Census'!$B$22:$BC$22,FALSE)))="","",INDEX('Member Census'!$B$23:$BC$1401,MATCH($A764,'Member Census'!$A$23:$A$1401,FALSE),MATCH(I$1,'Member Census'!$B$22:$BC$22,FALSE)))</f>
        <v/>
      </c>
      <c r="J764" s="7"/>
      <c r="K764" s="7" t="str">
        <f>LEFT(TRIM(IF(TRIM(INDEX('Member Census'!$B$23:$BC$1401,MATCH($A764,'Member Census'!$A$23:$A$1401,FALSE),MATCH(K$1,'Member Census'!$B$22:$BC$22,FALSE)))="",IF(AND(TRIM($E764)&lt;&gt;"",$D764&gt;1),K763,""),INDEX('Member Census'!$B$23:$BC$1401,MATCH($A764,'Member Census'!$A$23:$A$1401,FALSE),MATCH(K$1,'Member Census'!$B$22:$BC$22,FALSE)))),5)</f>
        <v/>
      </c>
      <c r="L764" s="7" t="str">
        <f t="shared" si="47"/>
        <v/>
      </c>
      <c r="M764" s="7" t="str">
        <f>IF(TRIM($E764)&lt;&gt;"",TRIM(IF(TRIM(INDEX('Member Census'!$B$23:$BC$1401,MATCH($A764,'Member Census'!$A$23:$A$1401,FALSE),MATCH(M$1,'Member Census'!$B$22:$BC$22,FALSE)))="",IF(AND(TRIM($E764)&lt;&gt;"",$D764&gt;1),M763,"N"),INDEX('Member Census'!$B$23:$BC$1401,MATCH($A764,'Member Census'!$A$23:$A$1401,FALSE),MATCH(M$1,'Member Census'!$B$22:$BC$22,FALSE)))),"")</f>
        <v/>
      </c>
      <c r="N764" s="7"/>
      <c r="O764" s="7" t="str">
        <f>TRIM(IF(TRIM(INDEX('Member Census'!$B$23:$BC$1401,MATCH($A764,'Member Census'!$A$23:$A$1401,FALSE),MATCH(O$1,'Member Census'!$B$22:$BC$22,FALSE)))="",IF(AND(TRIM($E764)&lt;&gt;"",$D764&gt;1),O763,""),INDEX('Member Census'!$B$23:$BC$1401,MATCH($A764,'Member Census'!$A$23:$A$1401,FALSE),MATCH(O$1,'Member Census'!$B$22:$BC$22,FALSE))))</f>
        <v/>
      </c>
      <c r="P764" s="7" t="str">
        <f>TRIM(IF(TRIM(INDEX('Member Census'!$B$23:$BC$1401,MATCH($A764,'Member Census'!$A$23:$A$1401,FALSE),MATCH(P$1,'Member Census'!$B$22:$BC$22,FALSE)))="",IF(AND(TRIM($E764)&lt;&gt;"",$D764&gt;1),P763,""),INDEX('Member Census'!$B$23:$BC$1401,MATCH($A764,'Member Census'!$A$23:$A$1401,FALSE),MATCH(P$1,'Member Census'!$B$22:$BC$22,FALSE))))</f>
        <v/>
      </c>
      <c r="Q764" s="7"/>
    </row>
    <row r="765" spans="1:17" x14ac:dyDescent="0.3">
      <c r="A765" s="1">
        <f t="shared" si="45"/>
        <v>758</v>
      </c>
      <c r="B765" s="3"/>
      <c r="C765" s="7" t="str">
        <f t="shared" si="46"/>
        <v/>
      </c>
      <c r="D765" s="7" t="str">
        <f t="shared" si="44"/>
        <v/>
      </c>
      <c r="E765" s="9" t="str">
        <f>IF(TRIM(INDEX('Member Census'!$B$23:$BC$1401,MATCH($A765,'Member Census'!$A$23:$A$1401,FALSE),MATCH(E$1,'Member Census'!$B$22:$BC$22,FALSE)))="","",VLOOKUP(INDEX('Member Census'!$B$23:$BC$1401,MATCH($A765,'Member Census'!$A$23:$A$1401,FALSE),MATCH(E$1,'Member Census'!$B$22:$BC$22,FALSE)),Key!$A$2:$B$27,2,FALSE))</f>
        <v/>
      </c>
      <c r="F765" s="10" t="str">
        <f>IF(TRIM(INDEX('Member Census'!$B$23:$BC$1401,MATCH($A765,'Member Census'!$A$23:$A$1401,FALSE),MATCH(F$1,'Member Census'!$B$22:$BC$22,FALSE)))="","",TEXT(TRIM(INDEX('Member Census'!$B$23:$BC$1401,MATCH($A765,'Member Census'!$A$23:$A$1401,FALSE),MATCH(F$1,'Member Census'!$B$22:$BC$22,FALSE))),"mmddyyyy"))</f>
        <v/>
      </c>
      <c r="G765" s="7" t="str">
        <f>IF(TRIM($E765)&lt;&gt;"",IF($D765=1,IFERROR(VLOOKUP(INDEX('Member Census'!$B$23:$BC$1401,MATCH($A765,'Member Census'!$A$23:$A$1401,FALSE),MATCH(G$1,'Member Census'!$B$22:$BC$22,FALSE)),Key!$C$2:$F$29,4,FALSE),""),G764),"")</f>
        <v/>
      </c>
      <c r="H765" s="7" t="str">
        <f>IF(TRIM($E765)&lt;&gt;"",IF($D765=1,IF(TRIM(INDEX('Member Census'!$B$23:$BC$1401,MATCH($A765,'Member Census'!$A$23:$A$1401,FALSE),MATCH(H$1,'Member Census'!$B$22:$BC$22,FALSE)))="",$G765,IFERROR(VLOOKUP(INDEX('Member Census'!$B$23:$BC$1401,MATCH($A765,'Member Census'!$A$23:$A$1401,FALSE),MATCH(H$1,'Member Census'!$B$22:$BC$22,FALSE)),Key!$D$2:$F$29,3,FALSE),"")),H764),"")</f>
        <v/>
      </c>
      <c r="I765" s="7" t="str">
        <f>IF(TRIM(INDEX('Member Census'!$B$23:$BC$1401,MATCH($A765,'Member Census'!$A$23:$A$1401,FALSE),MATCH(I$1,'Member Census'!$B$22:$BC$22,FALSE)))="","",INDEX('Member Census'!$B$23:$BC$1401,MATCH($A765,'Member Census'!$A$23:$A$1401,FALSE),MATCH(I$1,'Member Census'!$B$22:$BC$22,FALSE)))</f>
        <v/>
      </c>
      <c r="J765" s="7"/>
      <c r="K765" s="7" t="str">
        <f>LEFT(TRIM(IF(TRIM(INDEX('Member Census'!$B$23:$BC$1401,MATCH($A765,'Member Census'!$A$23:$A$1401,FALSE),MATCH(K$1,'Member Census'!$B$22:$BC$22,FALSE)))="",IF(AND(TRIM($E765)&lt;&gt;"",$D765&gt;1),K764,""),INDEX('Member Census'!$B$23:$BC$1401,MATCH($A765,'Member Census'!$A$23:$A$1401,FALSE),MATCH(K$1,'Member Census'!$B$22:$BC$22,FALSE)))),5)</f>
        <v/>
      </c>
      <c r="L765" s="7" t="str">
        <f t="shared" si="47"/>
        <v/>
      </c>
      <c r="M765" s="7" t="str">
        <f>IF(TRIM($E765)&lt;&gt;"",TRIM(IF(TRIM(INDEX('Member Census'!$B$23:$BC$1401,MATCH($A765,'Member Census'!$A$23:$A$1401,FALSE),MATCH(M$1,'Member Census'!$B$22:$BC$22,FALSE)))="",IF(AND(TRIM($E765)&lt;&gt;"",$D765&gt;1),M764,"N"),INDEX('Member Census'!$B$23:$BC$1401,MATCH($A765,'Member Census'!$A$23:$A$1401,FALSE),MATCH(M$1,'Member Census'!$B$22:$BC$22,FALSE)))),"")</f>
        <v/>
      </c>
      <c r="N765" s="7"/>
      <c r="O765" s="7" t="str">
        <f>TRIM(IF(TRIM(INDEX('Member Census'!$B$23:$BC$1401,MATCH($A765,'Member Census'!$A$23:$A$1401,FALSE),MATCH(O$1,'Member Census'!$B$22:$BC$22,FALSE)))="",IF(AND(TRIM($E765)&lt;&gt;"",$D765&gt;1),O764,""),INDEX('Member Census'!$B$23:$BC$1401,MATCH($A765,'Member Census'!$A$23:$A$1401,FALSE),MATCH(O$1,'Member Census'!$B$22:$BC$22,FALSE))))</f>
        <v/>
      </c>
      <c r="P765" s="7" t="str">
        <f>TRIM(IF(TRIM(INDEX('Member Census'!$B$23:$BC$1401,MATCH($A765,'Member Census'!$A$23:$A$1401,FALSE),MATCH(P$1,'Member Census'!$B$22:$BC$22,FALSE)))="",IF(AND(TRIM($E765)&lt;&gt;"",$D765&gt;1),P764,""),INDEX('Member Census'!$B$23:$BC$1401,MATCH($A765,'Member Census'!$A$23:$A$1401,FALSE),MATCH(P$1,'Member Census'!$B$22:$BC$22,FALSE))))</f>
        <v/>
      </c>
      <c r="Q765" s="7"/>
    </row>
    <row r="766" spans="1:17" x14ac:dyDescent="0.3">
      <c r="A766" s="1">
        <f t="shared" si="45"/>
        <v>759</v>
      </c>
      <c r="B766" s="3"/>
      <c r="C766" s="7" t="str">
        <f t="shared" si="46"/>
        <v/>
      </c>
      <c r="D766" s="7" t="str">
        <f t="shared" si="44"/>
        <v/>
      </c>
      <c r="E766" s="9" t="str">
        <f>IF(TRIM(INDEX('Member Census'!$B$23:$BC$1401,MATCH($A766,'Member Census'!$A$23:$A$1401,FALSE),MATCH(E$1,'Member Census'!$B$22:$BC$22,FALSE)))="","",VLOOKUP(INDEX('Member Census'!$B$23:$BC$1401,MATCH($A766,'Member Census'!$A$23:$A$1401,FALSE),MATCH(E$1,'Member Census'!$B$22:$BC$22,FALSE)),Key!$A$2:$B$27,2,FALSE))</f>
        <v/>
      </c>
      <c r="F766" s="10" t="str">
        <f>IF(TRIM(INDEX('Member Census'!$B$23:$BC$1401,MATCH($A766,'Member Census'!$A$23:$A$1401,FALSE),MATCH(F$1,'Member Census'!$B$22:$BC$22,FALSE)))="","",TEXT(TRIM(INDEX('Member Census'!$B$23:$BC$1401,MATCH($A766,'Member Census'!$A$23:$A$1401,FALSE),MATCH(F$1,'Member Census'!$B$22:$BC$22,FALSE))),"mmddyyyy"))</f>
        <v/>
      </c>
      <c r="G766" s="7" t="str">
        <f>IF(TRIM($E766)&lt;&gt;"",IF($D766=1,IFERROR(VLOOKUP(INDEX('Member Census'!$B$23:$BC$1401,MATCH($A766,'Member Census'!$A$23:$A$1401,FALSE),MATCH(G$1,'Member Census'!$B$22:$BC$22,FALSE)),Key!$C$2:$F$29,4,FALSE),""),G765),"")</f>
        <v/>
      </c>
      <c r="H766" s="7" t="str">
        <f>IF(TRIM($E766)&lt;&gt;"",IF($D766=1,IF(TRIM(INDEX('Member Census'!$B$23:$BC$1401,MATCH($A766,'Member Census'!$A$23:$A$1401,FALSE),MATCH(H$1,'Member Census'!$B$22:$BC$22,FALSE)))="",$G766,IFERROR(VLOOKUP(INDEX('Member Census'!$B$23:$BC$1401,MATCH($A766,'Member Census'!$A$23:$A$1401,FALSE),MATCH(H$1,'Member Census'!$B$22:$BC$22,FALSE)),Key!$D$2:$F$29,3,FALSE),"")),H765),"")</f>
        <v/>
      </c>
      <c r="I766" s="7" t="str">
        <f>IF(TRIM(INDEX('Member Census'!$B$23:$BC$1401,MATCH($A766,'Member Census'!$A$23:$A$1401,FALSE),MATCH(I$1,'Member Census'!$B$22:$BC$22,FALSE)))="","",INDEX('Member Census'!$B$23:$BC$1401,MATCH($A766,'Member Census'!$A$23:$A$1401,FALSE),MATCH(I$1,'Member Census'!$B$22:$BC$22,FALSE)))</f>
        <v/>
      </c>
      <c r="J766" s="7"/>
      <c r="K766" s="7" t="str">
        <f>LEFT(TRIM(IF(TRIM(INDEX('Member Census'!$B$23:$BC$1401,MATCH($A766,'Member Census'!$A$23:$A$1401,FALSE),MATCH(K$1,'Member Census'!$B$22:$BC$22,FALSE)))="",IF(AND(TRIM($E766)&lt;&gt;"",$D766&gt;1),K765,""),INDEX('Member Census'!$B$23:$BC$1401,MATCH($A766,'Member Census'!$A$23:$A$1401,FALSE),MATCH(K$1,'Member Census'!$B$22:$BC$22,FALSE)))),5)</f>
        <v/>
      </c>
      <c r="L766" s="7" t="str">
        <f t="shared" si="47"/>
        <v/>
      </c>
      <c r="M766" s="7" t="str">
        <f>IF(TRIM($E766)&lt;&gt;"",TRIM(IF(TRIM(INDEX('Member Census'!$B$23:$BC$1401,MATCH($A766,'Member Census'!$A$23:$A$1401,FALSE),MATCH(M$1,'Member Census'!$B$22:$BC$22,FALSE)))="",IF(AND(TRIM($E766)&lt;&gt;"",$D766&gt;1),M765,"N"),INDEX('Member Census'!$B$23:$BC$1401,MATCH($A766,'Member Census'!$A$23:$A$1401,FALSE),MATCH(M$1,'Member Census'!$B$22:$BC$22,FALSE)))),"")</f>
        <v/>
      </c>
      <c r="N766" s="7"/>
      <c r="O766" s="7" t="str">
        <f>TRIM(IF(TRIM(INDEX('Member Census'!$B$23:$BC$1401,MATCH($A766,'Member Census'!$A$23:$A$1401,FALSE),MATCH(O$1,'Member Census'!$B$22:$BC$22,FALSE)))="",IF(AND(TRIM($E766)&lt;&gt;"",$D766&gt;1),O765,""),INDEX('Member Census'!$B$23:$BC$1401,MATCH($A766,'Member Census'!$A$23:$A$1401,FALSE),MATCH(O$1,'Member Census'!$B$22:$BC$22,FALSE))))</f>
        <v/>
      </c>
      <c r="P766" s="7" t="str">
        <f>TRIM(IF(TRIM(INDEX('Member Census'!$B$23:$BC$1401,MATCH($A766,'Member Census'!$A$23:$A$1401,FALSE),MATCH(P$1,'Member Census'!$B$22:$BC$22,FALSE)))="",IF(AND(TRIM($E766)&lt;&gt;"",$D766&gt;1),P765,""),INDEX('Member Census'!$B$23:$BC$1401,MATCH($A766,'Member Census'!$A$23:$A$1401,FALSE),MATCH(P$1,'Member Census'!$B$22:$BC$22,FALSE))))</f>
        <v/>
      </c>
      <c r="Q766" s="7"/>
    </row>
    <row r="767" spans="1:17" x14ac:dyDescent="0.3">
      <c r="A767" s="1">
        <f t="shared" si="45"/>
        <v>760</v>
      </c>
      <c r="B767" s="3"/>
      <c r="C767" s="7" t="str">
        <f t="shared" si="46"/>
        <v/>
      </c>
      <c r="D767" s="7" t="str">
        <f t="shared" si="44"/>
        <v/>
      </c>
      <c r="E767" s="9" t="str">
        <f>IF(TRIM(INDEX('Member Census'!$B$23:$BC$1401,MATCH($A767,'Member Census'!$A$23:$A$1401,FALSE),MATCH(E$1,'Member Census'!$B$22:$BC$22,FALSE)))="","",VLOOKUP(INDEX('Member Census'!$B$23:$BC$1401,MATCH($A767,'Member Census'!$A$23:$A$1401,FALSE),MATCH(E$1,'Member Census'!$B$22:$BC$22,FALSE)),Key!$A$2:$B$27,2,FALSE))</f>
        <v/>
      </c>
      <c r="F767" s="10" t="str">
        <f>IF(TRIM(INDEX('Member Census'!$B$23:$BC$1401,MATCH($A767,'Member Census'!$A$23:$A$1401,FALSE),MATCH(F$1,'Member Census'!$B$22:$BC$22,FALSE)))="","",TEXT(TRIM(INDEX('Member Census'!$B$23:$BC$1401,MATCH($A767,'Member Census'!$A$23:$A$1401,FALSE),MATCH(F$1,'Member Census'!$B$22:$BC$22,FALSE))),"mmddyyyy"))</f>
        <v/>
      </c>
      <c r="G767" s="7" t="str">
        <f>IF(TRIM($E767)&lt;&gt;"",IF($D767=1,IFERROR(VLOOKUP(INDEX('Member Census'!$B$23:$BC$1401,MATCH($A767,'Member Census'!$A$23:$A$1401,FALSE),MATCH(G$1,'Member Census'!$B$22:$BC$22,FALSE)),Key!$C$2:$F$29,4,FALSE),""),G766),"")</f>
        <v/>
      </c>
      <c r="H767" s="7" t="str">
        <f>IF(TRIM($E767)&lt;&gt;"",IF($D767=1,IF(TRIM(INDEX('Member Census'!$B$23:$BC$1401,MATCH($A767,'Member Census'!$A$23:$A$1401,FALSE),MATCH(H$1,'Member Census'!$B$22:$BC$22,FALSE)))="",$G767,IFERROR(VLOOKUP(INDEX('Member Census'!$B$23:$BC$1401,MATCH($A767,'Member Census'!$A$23:$A$1401,FALSE),MATCH(H$1,'Member Census'!$B$22:$BC$22,FALSE)),Key!$D$2:$F$29,3,FALSE),"")),H766),"")</f>
        <v/>
      </c>
      <c r="I767" s="7" t="str">
        <f>IF(TRIM(INDEX('Member Census'!$B$23:$BC$1401,MATCH($A767,'Member Census'!$A$23:$A$1401,FALSE),MATCH(I$1,'Member Census'!$B$22:$BC$22,FALSE)))="","",INDEX('Member Census'!$B$23:$BC$1401,MATCH($A767,'Member Census'!$A$23:$A$1401,FALSE),MATCH(I$1,'Member Census'!$B$22:$BC$22,FALSE)))</f>
        <v/>
      </c>
      <c r="J767" s="7"/>
      <c r="K767" s="7" t="str">
        <f>LEFT(TRIM(IF(TRIM(INDEX('Member Census'!$B$23:$BC$1401,MATCH($A767,'Member Census'!$A$23:$A$1401,FALSE),MATCH(K$1,'Member Census'!$B$22:$BC$22,FALSE)))="",IF(AND(TRIM($E767)&lt;&gt;"",$D767&gt;1),K766,""),INDEX('Member Census'!$B$23:$BC$1401,MATCH($A767,'Member Census'!$A$23:$A$1401,FALSE),MATCH(K$1,'Member Census'!$B$22:$BC$22,FALSE)))),5)</f>
        <v/>
      </c>
      <c r="L767" s="7" t="str">
        <f t="shared" si="47"/>
        <v/>
      </c>
      <c r="M767" s="7" t="str">
        <f>IF(TRIM($E767)&lt;&gt;"",TRIM(IF(TRIM(INDEX('Member Census'!$B$23:$BC$1401,MATCH($A767,'Member Census'!$A$23:$A$1401,FALSE),MATCH(M$1,'Member Census'!$B$22:$BC$22,FALSE)))="",IF(AND(TRIM($E767)&lt;&gt;"",$D767&gt;1),M766,"N"),INDEX('Member Census'!$B$23:$BC$1401,MATCH($A767,'Member Census'!$A$23:$A$1401,FALSE),MATCH(M$1,'Member Census'!$B$22:$BC$22,FALSE)))),"")</f>
        <v/>
      </c>
      <c r="N767" s="7"/>
      <c r="O767" s="7" t="str">
        <f>TRIM(IF(TRIM(INDEX('Member Census'!$B$23:$BC$1401,MATCH($A767,'Member Census'!$A$23:$A$1401,FALSE),MATCH(O$1,'Member Census'!$B$22:$BC$22,FALSE)))="",IF(AND(TRIM($E767)&lt;&gt;"",$D767&gt;1),O766,""),INDEX('Member Census'!$B$23:$BC$1401,MATCH($A767,'Member Census'!$A$23:$A$1401,FALSE),MATCH(O$1,'Member Census'!$B$22:$BC$22,FALSE))))</f>
        <v/>
      </c>
      <c r="P767" s="7" t="str">
        <f>TRIM(IF(TRIM(INDEX('Member Census'!$B$23:$BC$1401,MATCH($A767,'Member Census'!$A$23:$A$1401,FALSE),MATCH(P$1,'Member Census'!$B$22:$BC$22,FALSE)))="",IF(AND(TRIM($E767)&lt;&gt;"",$D767&gt;1),P766,""),INDEX('Member Census'!$B$23:$BC$1401,MATCH($A767,'Member Census'!$A$23:$A$1401,FALSE),MATCH(P$1,'Member Census'!$B$22:$BC$22,FALSE))))</f>
        <v/>
      </c>
      <c r="Q767" s="7"/>
    </row>
    <row r="768" spans="1:17" x14ac:dyDescent="0.3">
      <c r="A768" s="1">
        <f t="shared" si="45"/>
        <v>761</v>
      </c>
      <c r="B768" s="3"/>
      <c r="C768" s="7" t="str">
        <f t="shared" si="46"/>
        <v/>
      </c>
      <c r="D768" s="7" t="str">
        <f t="shared" si="44"/>
        <v/>
      </c>
      <c r="E768" s="9" t="str">
        <f>IF(TRIM(INDEX('Member Census'!$B$23:$BC$1401,MATCH($A768,'Member Census'!$A$23:$A$1401,FALSE),MATCH(E$1,'Member Census'!$B$22:$BC$22,FALSE)))="","",VLOOKUP(INDEX('Member Census'!$B$23:$BC$1401,MATCH($A768,'Member Census'!$A$23:$A$1401,FALSE),MATCH(E$1,'Member Census'!$B$22:$BC$22,FALSE)),Key!$A$2:$B$27,2,FALSE))</f>
        <v/>
      </c>
      <c r="F768" s="10" t="str">
        <f>IF(TRIM(INDEX('Member Census'!$B$23:$BC$1401,MATCH($A768,'Member Census'!$A$23:$A$1401,FALSE),MATCH(F$1,'Member Census'!$B$22:$BC$22,FALSE)))="","",TEXT(TRIM(INDEX('Member Census'!$B$23:$BC$1401,MATCH($A768,'Member Census'!$A$23:$A$1401,FALSE),MATCH(F$1,'Member Census'!$B$22:$BC$22,FALSE))),"mmddyyyy"))</f>
        <v/>
      </c>
      <c r="G768" s="7" t="str">
        <f>IF(TRIM($E768)&lt;&gt;"",IF($D768=1,IFERROR(VLOOKUP(INDEX('Member Census'!$B$23:$BC$1401,MATCH($A768,'Member Census'!$A$23:$A$1401,FALSE),MATCH(G$1,'Member Census'!$B$22:$BC$22,FALSE)),Key!$C$2:$F$29,4,FALSE),""),G767),"")</f>
        <v/>
      </c>
      <c r="H768" s="7" t="str">
        <f>IF(TRIM($E768)&lt;&gt;"",IF($D768=1,IF(TRIM(INDEX('Member Census'!$B$23:$BC$1401,MATCH($A768,'Member Census'!$A$23:$A$1401,FALSE),MATCH(H$1,'Member Census'!$B$22:$BC$22,FALSE)))="",$G768,IFERROR(VLOOKUP(INDEX('Member Census'!$B$23:$BC$1401,MATCH($A768,'Member Census'!$A$23:$A$1401,FALSE),MATCH(H$1,'Member Census'!$B$22:$BC$22,FALSE)),Key!$D$2:$F$29,3,FALSE),"")),H767),"")</f>
        <v/>
      </c>
      <c r="I768" s="7" t="str">
        <f>IF(TRIM(INDEX('Member Census'!$B$23:$BC$1401,MATCH($A768,'Member Census'!$A$23:$A$1401,FALSE),MATCH(I$1,'Member Census'!$B$22:$BC$22,FALSE)))="","",INDEX('Member Census'!$B$23:$BC$1401,MATCH($A768,'Member Census'!$A$23:$A$1401,FALSE),MATCH(I$1,'Member Census'!$B$22:$BC$22,FALSE)))</f>
        <v/>
      </c>
      <c r="J768" s="7"/>
      <c r="K768" s="7" t="str">
        <f>LEFT(TRIM(IF(TRIM(INDEX('Member Census'!$B$23:$BC$1401,MATCH($A768,'Member Census'!$A$23:$A$1401,FALSE),MATCH(K$1,'Member Census'!$B$22:$BC$22,FALSE)))="",IF(AND(TRIM($E768)&lt;&gt;"",$D768&gt;1),K767,""),INDEX('Member Census'!$B$23:$BC$1401,MATCH($A768,'Member Census'!$A$23:$A$1401,FALSE),MATCH(K$1,'Member Census'!$B$22:$BC$22,FALSE)))),5)</f>
        <v/>
      </c>
      <c r="L768" s="7" t="str">
        <f t="shared" si="47"/>
        <v/>
      </c>
      <c r="M768" s="7" t="str">
        <f>IF(TRIM($E768)&lt;&gt;"",TRIM(IF(TRIM(INDEX('Member Census'!$B$23:$BC$1401,MATCH($A768,'Member Census'!$A$23:$A$1401,FALSE),MATCH(M$1,'Member Census'!$B$22:$BC$22,FALSE)))="",IF(AND(TRIM($E768)&lt;&gt;"",$D768&gt;1),M767,"N"),INDEX('Member Census'!$B$23:$BC$1401,MATCH($A768,'Member Census'!$A$23:$A$1401,FALSE),MATCH(M$1,'Member Census'!$B$22:$BC$22,FALSE)))),"")</f>
        <v/>
      </c>
      <c r="N768" s="7"/>
      <c r="O768" s="7" t="str">
        <f>TRIM(IF(TRIM(INDEX('Member Census'!$B$23:$BC$1401,MATCH($A768,'Member Census'!$A$23:$A$1401,FALSE),MATCH(O$1,'Member Census'!$B$22:$BC$22,FALSE)))="",IF(AND(TRIM($E768)&lt;&gt;"",$D768&gt;1),O767,""),INDEX('Member Census'!$B$23:$BC$1401,MATCH($A768,'Member Census'!$A$23:$A$1401,FALSE),MATCH(O$1,'Member Census'!$B$22:$BC$22,FALSE))))</f>
        <v/>
      </c>
      <c r="P768" s="7" t="str">
        <f>TRIM(IF(TRIM(INDEX('Member Census'!$B$23:$BC$1401,MATCH($A768,'Member Census'!$A$23:$A$1401,FALSE),MATCH(P$1,'Member Census'!$B$22:$BC$22,FALSE)))="",IF(AND(TRIM($E768)&lt;&gt;"",$D768&gt;1),P767,""),INDEX('Member Census'!$B$23:$BC$1401,MATCH($A768,'Member Census'!$A$23:$A$1401,FALSE),MATCH(P$1,'Member Census'!$B$22:$BC$22,FALSE))))</f>
        <v/>
      </c>
      <c r="Q768" s="7"/>
    </row>
    <row r="769" spans="1:17" x14ac:dyDescent="0.3">
      <c r="A769" s="1">
        <f t="shared" si="45"/>
        <v>762</v>
      </c>
      <c r="B769" s="3"/>
      <c r="C769" s="7" t="str">
        <f t="shared" si="46"/>
        <v/>
      </c>
      <c r="D769" s="7" t="str">
        <f t="shared" si="44"/>
        <v/>
      </c>
      <c r="E769" s="9" t="str">
        <f>IF(TRIM(INDEX('Member Census'!$B$23:$BC$1401,MATCH($A769,'Member Census'!$A$23:$A$1401,FALSE),MATCH(E$1,'Member Census'!$B$22:$BC$22,FALSE)))="","",VLOOKUP(INDEX('Member Census'!$B$23:$BC$1401,MATCH($A769,'Member Census'!$A$23:$A$1401,FALSE),MATCH(E$1,'Member Census'!$B$22:$BC$22,FALSE)),Key!$A$2:$B$27,2,FALSE))</f>
        <v/>
      </c>
      <c r="F769" s="10" t="str">
        <f>IF(TRIM(INDEX('Member Census'!$B$23:$BC$1401,MATCH($A769,'Member Census'!$A$23:$A$1401,FALSE),MATCH(F$1,'Member Census'!$B$22:$BC$22,FALSE)))="","",TEXT(TRIM(INDEX('Member Census'!$B$23:$BC$1401,MATCH($A769,'Member Census'!$A$23:$A$1401,FALSE),MATCH(F$1,'Member Census'!$B$22:$BC$22,FALSE))),"mmddyyyy"))</f>
        <v/>
      </c>
      <c r="G769" s="7" t="str">
        <f>IF(TRIM($E769)&lt;&gt;"",IF($D769=1,IFERROR(VLOOKUP(INDEX('Member Census'!$B$23:$BC$1401,MATCH($A769,'Member Census'!$A$23:$A$1401,FALSE),MATCH(G$1,'Member Census'!$B$22:$BC$22,FALSE)),Key!$C$2:$F$29,4,FALSE),""),G768),"")</f>
        <v/>
      </c>
      <c r="H769" s="7" t="str">
        <f>IF(TRIM($E769)&lt;&gt;"",IF($D769=1,IF(TRIM(INDEX('Member Census'!$B$23:$BC$1401,MATCH($A769,'Member Census'!$A$23:$A$1401,FALSE),MATCH(H$1,'Member Census'!$B$22:$BC$22,FALSE)))="",$G769,IFERROR(VLOOKUP(INDEX('Member Census'!$B$23:$BC$1401,MATCH($A769,'Member Census'!$A$23:$A$1401,FALSE),MATCH(H$1,'Member Census'!$B$22:$BC$22,FALSE)),Key!$D$2:$F$29,3,FALSE),"")),H768),"")</f>
        <v/>
      </c>
      <c r="I769" s="7" t="str">
        <f>IF(TRIM(INDEX('Member Census'!$B$23:$BC$1401,MATCH($A769,'Member Census'!$A$23:$A$1401,FALSE),MATCH(I$1,'Member Census'!$B$22:$BC$22,FALSE)))="","",INDEX('Member Census'!$B$23:$BC$1401,MATCH($A769,'Member Census'!$A$23:$A$1401,FALSE),MATCH(I$1,'Member Census'!$B$22:$BC$22,FALSE)))</f>
        <v/>
      </c>
      <c r="J769" s="7"/>
      <c r="K769" s="7" t="str">
        <f>LEFT(TRIM(IF(TRIM(INDEX('Member Census'!$B$23:$BC$1401,MATCH($A769,'Member Census'!$A$23:$A$1401,FALSE),MATCH(K$1,'Member Census'!$B$22:$BC$22,FALSE)))="",IF(AND(TRIM($E769)&lt;&gt;"",$D769&gt;1),K768,""),INDEX('Member Census'!$B$23:$BC$1401,MATCH($A769,'Member Census'!$A$23:$A$1401,FALSE),MATCH(K$1,'Member Census'!$B$22:$BC$22,FALSE)))),5)</f>
        <v/>
      </c>
      <c r="L769" s="7" t="str">
        <f t="shared" si="47"/>
        <v/>
      </c>
      <c r="M769" s="7" t="str">
        <f>IF(TRIM($E769)&lt;&gt;"",TRIM(IF(TRIM(INDEX('Member Census'!$B$23:$BC$1401,MATCH($A769,'Member Census'!$A$23:$A$1401,FALSE),MATCH(M$1,'Member Census'!$B$22:$BC$22,FALSE)))="",IF(AND(TRIM($E769)&lt;&gt;"",$D769&gt;1),M768,"N"),INDEX('Member Census'!$B$23:$BC$1401,MATCH($A769,'Member Census'!$A$23:$A$1401,FALSE),MATCH(M$1,'Member Census'!$B$22:$BC$22,FALSE)))),"")</f>
        <v/>
      </c>
      <c r="N769" s="7"/>
      <c r="O769" s="7" t="str">
        <f>TRIM(IF(TRIM(INDEX('Member Census'!$B$23:$BC$1401,MATCH($A769,'Member Census'!$A$23:$A$1401,FALSE),MATCH(O$1,'Member Census'!$B$22:$BC$22,FALSE)))="",IF(AND(TRIM($E769)&lt;&gt;"",$D769&gt;1),O768,""),INDEX('Member Census'!$B$23:$BC$1401,MATCH($A769,'Member Census'!$A$23:$A$1401,FALSE),MATCH(O$1,'Member Census'!$B$22:$BC$22,FALSE))))</f>
        <v/>
      </c>
      <c r="P769" s="7" t="str">
        <f>TRIM(IF(TRIM(INDEX('Member Census'!$B$23:$BC$1401,MATCH($A769,'Member Census'!$A$23:$A$1401,FALSE),MATCH(P$1,'Member Census'!$B$22:$BC$22,FALSE)))="",IF(AND(TRIM($E769)&lt;&gt;"",$D769&gt;1),P768,""),INDEX('Member Census'!$B$23:$BC$1401,MATCH($A769,'Member Census'!$A$23:$A$1401,FALSE),MATCH(P$1,'Member Census'!$B$22:$BC$22,FALSE))))</f>
        <v/>
      </c>
      <c r="Q769" s="7"/>
    </row>
    <row r="770" spans="1:17" x14ac:dyDescent="0.3">
      <c r="A770" s="1">
        <f t="shared" si="45"/>
        <v>763</v>
      </c>
      <c r="B770" s="3"/>
      <c r="C770" s="7" t="str">
        <f t="shared" si="46"/>
        <v/>
      </c>
      <c r="D770" s="7" t="str">
        <f t="shared" si="44"/>
        <v/>
      </c>
      <c r="E770" s="9" t="str">
        <f>IF(TRIM(INDEX('Member Census'!$B$23:$BC$1401,MATCH($A770,'Member Census'!$A$23:$A$1401,FALSE),MATCH(E$1,'Member Census'!$B$22:$BC$22,FALSE)))="","",VLOOKUP(INDEX('Member Census'!$B$23:$BC$1401,MATCH($A770,'Member Census'!$A$23:$A$1401,FALSE),MATCH(E$1,'Member Census'!$B$22:$BC$22,FALSE)),Key!$A$2:$B$27,2,FALSE))</f>
        <v/>
      </c>
      <c r="F770" s="10" t="str">
        <f>IF(TRIM(INDEX('Member Census'!$B$23:$BC$1401,MATCH($A770,'Member Census'!$A$23:$A$1401,FALSE),MATCH(F$1,'Member Census'!$B$22:$BC$22,FALSE)))="","",TEXT(TRIM(INDEX('Member Census'!$B$23:$BC$1401,MATCH($A770,'Member Census'!$A$23:$A$1401,FALSE),MATCH(F$1,'Member Census'!$B$22:$BC$22,FALSE))),"mmddyyyy"))</f>
        <v/>
      </c>
      <c r="G770" s="7" t="str">
        <f>IF(TRIM($E770)&lt;&gt;"",IF($D770=1,IFERROR(VLOOKUP(INDEX('Member Census'!$B$23:$BC$1401,MATCH($A770,'Member Census'!$A$23:$A$1401,FALSE),MATCH(G$1,'Member Census'!$B$22:$BC$22,FALSE)),Key!$C$2:$F$29,4,FALSE),""),G769),"")</f>
        <v/>
      </c>
      <c r="H770" s="7" t="str">
        <f>IF(TRIM($E770)&lt;&gt;"",IF($D770=1,IF(TRIM(INDEX('Member Census'!$B$23:$BC$1401,MATCH($A770,'Member Census'!$A$23:$A$1401,FALSE),MATCH(H$1,'Member Census'!$B$22:$BC$22,FALSE)))="",$G770,IFERROR(VLOOKUP(INDEX('Member Census'!$B$23:$BC$1401,MATCH($A770,'Member Census'!$A$23:$A$1401,FALSE),MATCH(H$1,'Member Census'!$B$22:$BC$22,FALSE)),Key!$D$2:$F$29,3,FALSE),"")),H769),"")</f>
        <v/>
      </c>
      <c r="I770" s="7" t="str">
        <f>IF(TRIM(INDEX('Member Census'!$B$23:$BC$1401,MATCH($A770,'Member Census'!$A$23:$A$1401,FALSE),MATCH(I$1,'Member Census'!$B$22:$BC$22,FALSE)))="","",INDEX('Member Census'!$B$23:$BC$1401,MATCH($A770,'Member Census'!$A$23:$A$1401,FALSE),MATCH(I$1,'Member Census'!$B$22:$BC$22,FALSE)))</f>
        <v/>
      </c>
      <c r="J770" s="7"/>
      <c r="K770" s="7" t="str">
        <f>LEFT(TRIM(IF(TRIM(INDEX('Member Census'!$B$23:$BC$1401,MATCH($A770,'Member Census'!$A$23:$A$1401,FALSE),MATCH(K$1,'Member Census'!$B$22:$BC$22,FALSE)))="",IF(AND(TRIM($E770)&lt;&gt;"",$D770&gt;1),K769,""),INDEX('Member Census'!$B$23:$BC$1401,MATCH($A770,'Member Census'!$A$23:$A$1401,FALSE),MATCH(K$1,'Member Census'!$B$22:$BC$22,FALSE)))),5)</f>
        <v/>
      </c>
      <c r="L770" s="7" t="str">
        <f t="shared" si="47"/>
        <v/>
      </c>
      <c r="M770" s="7" t="str">
        <f>IF(TRIM($E770)&lt;&gt;"",TRIM(IF(TRIM(INDEX('Member Census'!$B$23:$BC$1401,MATCH($A770,'Member Census'!$A$23:$A$1401,FALSE),MATCH(M$1,'Member Census'!$B$22:$BC$22,FALSE)))="",IF(AND(TRIM($E770)&lt;&gt;"",$D770&gt;1),M769,"N"),INDEX('Member Census'!$B$23:$BC$1401,MATCH($A770,'Member Census'!$A$23:$A$1401,FALSE),MATCH(M$1,'Member Census'!$B$22:$BC$22,FALSE)))),"")</f>
        <v/>
      </c>
      <c r="N770" s="7"/>
      <c r="O770" s="7" t="str">
        <f>TRIM(IF(TRIM(INDEX('Member Census'!$B$23:$BC$1401,MATCH($A770,'Member Census'!$A$23:$A$1401,FALSE),MATCH(O$1,'Member Census'!$B$22:$BC$22,FALSE)))="",IF(AND(TRIM($E770)&lt;&gt;"",$D770&gt;1),O769,""),INDEX('Member Census'!$B$23:$BC$1401,MATCH($A770,'Member Census'!$A$23:$A$1401,FALSE),MATCH(O$1,'Member Census'!$B$22:$BC$22,FALSE))))</f>
        <v/>
      </c>
      <c r="P770" s="7" t="str">
        <f>TRIM(IF(TRIM(INDEX('Member Census'!$B$23:$BC$1401,MATCH($A770,'Member Census'!$A$23:$A$1401,FALSE),MATCH(P$1,'Member Census'!$B$22:$BC$22,FALSE)))="",IF(AND(TRIM($E770)&lt;&gt;"",$D770&gt;1),P769,""),INDEX('Member Census'!$B$23:$BC$1401,MATCH($A770,'Member Census'!$A$23:$A$1401,FALSE),MATCH(P$1,'Member Census'!$B$22:$BC$22,FALSE))))</f>
        <v/>
      </c>
      <c r="Q770" s="7"/>
    </row>
    <row r="771" spans="1:17" x14ac:dyDescent="0.3">
      <c r="A771" s="1">
        <f t="shared" si="45"/>
        <v>764</v>
      </c>
      <c r="B771" s="3"/>
      <c r="C771" s="7" t="str">
        <f t="shared" si="46"/>
        <v/>
      </c>
      <c r="D771" s="7" t="str">
        <f t="shared" si="44"/>
        <v/>
      </c>
      <c r="E771" s="9" t="str">
        <f>IF(TRIM(INDEX('Member Census'!$B$23:$BC$1401,MATCH($A771,'Member Census'!$A$23:$A$1401,FALSE),MATCH(E$1,'Member Census'!$B$22:$BC$22,FALSE)))="","",VLOOKUP(INDEX('Member Census'!$B$23:$BC$1401,MATCH($A771,'Member Census'!$A$23:$A$1401,FALSE),MATCH(E$1,'Member Census'!$B$22:$BC$22,FALSE)),Key!$A$2:$B$27,2,FALSE))</f>
        <v/>
      </c>
      <c r="F771" s="10" t="str">
        <f>IF(TRIM(INDEX('Member Census'!$B$23:$BC$1401,MATCH($A771,'Member Census'!$A$23:$A$1401,FALSE),MATCH(F$1,'Member Census'!$B$22:$BC$22,FALSE)))="","",TEXT(TRIM(INDEX('Member Census'!$B$23:$BC$1401,MATCH($A771,'Member Census'!$A$23:$A$1401,FALSE),MATCH(F$1,'Member Census'!$B$22:$BC$22,FALSE))),"mmddyyyy"))</f>
        <v/>
      </c>
      <c r="G771" s="7" t="str">
        <f>IF(TRIM($E771)&lt;&gt;"",IF($D771=1,IFERROR(VLOOKUP(INDEX('Member Census'!$B$23:$BC$1401,MATCH($A771,'Member Census'!$A$23:$A$1401,FALSE),MATCH(G$1,'Member Census'!$B$22:$BC$22,FALSE)),Key!$C$2:$F$29,4,FALSE),""),G770),"")</f>
        <v/>
      </c>
      <c r="H771" s="7" t="str">
        <f>IF(TRIM($E771)&lt;&gt;"",IF($D771=1,IF(TRIM(INDEX('Member Census'!$B$23:$BC$1401,MATCH($A771,'Member Census'!$A$23:$A$1401,FALSE),MATCH(H$1,'Member Census'!$B$22:$BC$22,FALSE)))="",$G771,IFERROR(VLOOKUP(INDEX('Member Census'!$B$23:$BC$1401,MATCH($A771,'Member Census'!$A$23:$A$1401,FALSE),MATCH(H$1,'Member Census'!$B$22:$BC$22,FALSE)),Key!$D$2:$F$29,3,FALSE),"")),H770),"")</f>
        <v/>
      </c>
      <c r="I771" s="7" t="str">
        <f>IF(TRIM(INDEX('Member Census'!$B$23:$BC$1401,MATCH($A771,'Member Census'!$A$23:$A$1401,FALSE),MATCH(I$1,'Member Census'!$B$22:$BC$22,FALSE)))="","",INDEX('Member Census'!$B$23:$BC$1401,MATCH($A771,'Member Census'!$A$23:$A$1401,FALSE),MATCH(I$1,'Member Census'!$B$22:$BC$22,FALSE)))</f>
        <v/>
      </c>
      <c r="J771" s="7"/>
      <c r="K771" s="7" t="str">
        <f>LEFT(TRIM(IF(TRIM(INDEX('Member Census'!$B$23:$BC$1401,MATCH($A771,'Member Census'!$A$23:$A$1401,FALSE),MATCH(K$1,'Member Census'!$B$22:$BC$22,FALSE)))="",IF(AND(TRIM($E771)&lt;&gt;"",$D771&gt;1),K770,""),INDEX('Member Census'!$B$23:$BC$1401,MATCH($A771,'Member Census'!$A$23:$A$1401,FALSE),MATCH(K$1,'Member Census'!$B$22:$BC$22,FALSE)))),5)</f>
        <v/>
      </c>
      <c r="L771" s="7" t="str">
        <f t="shared" si="47"/>
        <v/>
      </c>
      <c r="M771" s="7" t="str">
        <f>IF(TRIM($E771)&lt;&gt;"",TRIM(IF(TRIM(INDEX('Member Census'!$B$23:$BC$1401,MATCH($A771,'Member Census'!$A$23:$A$1401,FALSE),MATCH(M$1,'Member Census'!$B$22:$BC$22,FALSE)))="",IF(AND(TRIM($E771)&lt;&gt;"",$D771&gt;1),M770,"N"),INDEX('Member Census'!$B$23:$BC$1401,MATCH($A771,'Member Census'!$A$23:$A$1401,FALSE),MATCH(M$1,'Member Census'!$B$22:$BC$22,FALSE)))),"")</f>
        <v/>
      </c>
      <c r="N771" s="7"/>
      <c r="O771" s="7" t="str">
        <f>TRIM(IF(TRIM(INDEX('Member Census'!$B$23:$BC$1401,MATCH($A771,'Member Census'!$A$23:$A$1401,FALSE),MATCH(O$1,'Member Census'!$B$22:$BC$22,FALSE)))="",IF(AND(TRIM($E771)&lt;&gt;"",$D771&gt;1),O770,""),INDEX('Member Census'!$B$23:$BC$1401,MATCH($A771,'Member Census'!$A$23:$A$1401,FALSE),MATCH(O$1,'Member Census'!$B$22:$BC$22,FALSE))))</f>
        <v/>
      </c>
      <c r="P771" s="7" t="str">
        <f>TRIM(IF(TRIM(INDEX('Member Census'!$B$23:$BC$1401,MATCH($A771,'Member Census'!$A$23:$A$1401,FALSE),MATCH(P$1,'Member Census'!$B$22:$BC$22,FALSE)))="",IF(AND(TRIM($E771)&lt;&gt;"",$D771&gt;1),P770,""),INDEX('Member Census'!$B$23:$BC$1401,MATCH($A771,'Member Census'!$A$23:$A$1401,FALSE),MATCH(P$1,'Member Census'!$B$22:$BC$22,FALSE))))</f>
        <v/>
      </c>
      <c r="Q771" s="7"/>
    </row>
    <row r="772" spans="1:17" x14ac:dyDescent="0.3">
      <c r="A772" s="1">
        <f t="shared" si="45"/>
        <v>765</v>
      </c>
      <c r="B772" s="3"/>
      <c r="C772" s="7" t="str">
        <f t="shared" si="46"/>
        <v/>
      </c>
      <c r="D772" s="7" t="str">
        <f t="shared" si="44"/>
        <v/>
      </c>
      <c r="E772" s="9" t="str">
        <f>IF(TRIM(INDEX('Member Census'!$B$23:$BC$1401,MATCH($A772,'Member Census'!$A$23:$A$1401,FALSE),MATCH(E$1,'Member Census'!$B$22:$BC$22,FALSE)))="","",VLOOKUP(INDEX('Member Census'!$B$23:$BC$1401,MATCH($A772,'Member Census'!$A$23:$A$1401,FALSE),MATCH(E$1,'Member Census'!$B$22:$BC$22,FALSE)),Key!$A$2:$B$27,2,FALSE))</f>
        <v/>
      </c>
      <c r="F772" s="10" t="str">
        <f>IF(TRIM(INDEX('Member Census'!$B$23:$BC$1401,MATCH($A772,'Member Census'!$A$23:$A$1401,FALSE),MATCH(F$1,'Member Census'!$B$22:$BC$22,FALSE)))="","",TEXT(TRIM(INDEX('Member Census'!$B$23:$BC$1401,MATCH($A772,'Member Census'!$A$23:$A$1401,FALSE),MATCH(F$1,'Member Census'!$B$22:$BC$22,FALSE))),"mmddyyyy"))</f>
        <v/>
      </c>
      <c r="G772" s="7" t="str">
        <f>IF(TRIM($E772)&lt;&gt;"",IF($D772=1,IFERROR(VLOOKUP(INDEX('Member Census'!$B$23:$BC$1401,MATCH($A772,'Member Census'!$A$23:$A$1401,FALSE),MATCH(G$1,'Member Census'!$B$22:$BC$22,FALSE)),Key!$C$2:$F$29,4,FALSE),""),G771),"")</f>
        <v/>
      </c>
      <c r="H772" s="7" t="str">
        <f>IF(TRIM($E772)&lt;&gt;"",IF($D772=1,IF(TRIM(INDEX('Member Census'!$B$23:$BC$1401,MATCH($A772,'Member Census'!$A$23:$A$1401,FALSE),MATCH(H$1,'Member Census'!$B$22:$BC$22,FALSE)))="",$G772,IFERROR(VLOOKUP(INDEX('Member Census'!$B$23:$BC$1401,MATCH($A772,'Member Census'!$A$23:$A$1401,FALSE),MATCH(H$1,'Member Census'!$B$22:$BC$22,FALSE)),Key!$D$2:$F$29,3,FALSE),"")),H771),"")</f>
        <v/>
      </c>
      <c r="I772" s="7" t="str">
        <f>IF(TRIM(INDEX('Member Census'!$B$23:$BC$1401,MATCH($A772,'Member Census'!$A$23:$A$1401,FALSE),MATCH(I$1,'Member Census'!$B$22:$BC$22,FALSE)))="","",INDEX('Member Census'!$B$23:$BC$1401,MATCH($A772,'Member Census'!$A$23:$A$1401,FALSE),MATCH(I$1,'Member Census'!$B$22:$BC$22,FALSE)))</f>
        <v/>
      </c>
      <c r="J772" s="7"/>
      <c r="K772" s="7" t="str">
        <f>LEFT(TRIM(IF(TRIM(INDEX('Member Census'!$B$23:$BC$1401,MATCH($A772,'Member Census'!$A$23:$A$1401,FALSE),MATCH(K$1,'Member Census'!$B$22:$BC$22,FALSE)))="",IF(AND(TRIM($E772)&lt;&gt;"",$D772&gt;1),K771,""),INDEX('Member Census'!$B$23:$BC$1401,MATCH($A772,'Member Census'!$A$23:$A$1401,FALSE),MATCH(K$1,'Member Census'!$B$22:$BC$22,FALSE)))),5)</f>
        <v/>
      </c>
      <c r="L772" s="7" t="str">
        <f t="shared" si="47"/>
        <v/>
      </c>
      <c r="M772" s="7" t="str">
        <f>IF(TRIM($E772)&lt;&gt;"",TRIM(IF(TRIM(INDEX('Member Census'!$B$23:$BC$1401,MATCH($A772,'Member Census'!$A$23:$A$1401,FALSE),MATCH(M$1,'Member Census'!$B$22:$BC$22,FALSE)))="",IF(AND(TRIM($E772)&lt;&gt;"",$D772&gt;1),M771,"N"),INDEX('Member Census'!$B$23:$BC$1401,MATCH($A772,'Member Census'!$A$23:$A$1401,FALSE),MATCH(M$1,'Member Census'!$B$22:$BC$22,FALSE)))),"")</f>
        <v/>
      </c>
      <c r="N772" s="7"/>
      <c r="O772" s="7" t="str">
        <f>TRIM(IF(TRIM(INDEX('Member Census'!$B$23:$BC$1401,MATCH($A772,'Member Census'!$A$23:$A$1401,FALSE),MATCH(O$1,'Member Census'!$B$22:$BC$22,FALSE)))="",IF(AND(TRIM($E772)&lt;&gt;"",$D772&gt;1),O771,""),INDEX('Member Census'!$B$23:$BC$1401,MATCH($A772,'Member Census'!$A$23:$A$1401,FALSE),MATCH(O$1,'Member Census'!$B$22:$BC$22,FALSE))))</f>
        <v/>
      </c>
      <c r="P772" s="7" t="str">
        <f>TRIM(IF(TRIM(INDEX('Member Census'!$B$23:$BC$1401,MATCH($A772,'Member Census'!$A$23:$A$1401,FALSE),MATCH(P$1,'Member Census'!$B$22:$BC$22,FALSE)))="",IF(AND(TRIM($E772)&lt;&gt;"",$D772&gt;1),P771,""),INDEX('Member Census'!$B$23:$BC$1401,MATCH($A772,'Member Census'!$A$23:$A$1401,FALSE),MATCH(P$1,'Member Census'!$B$22:$BC$22,FALSE))))</f>
        <v/>
      </c>
      <c r="Q772" s="7"/>
    </row>
    <row r="773" spans="1:17" x14ac:dyDescent="0.3">
      <c r="A773" s="1">
        <f t="shared" si="45"/>
        <v>766</v>
      </c>
      <c r="B773" s="3"/>
      <c r="C773" s="7" t="str">
        <f t="shared" si="46"/>
        <v/>
      </c>
      <c r="D773" s="7" t="str">
        <f t="shared" si="44"/>
        <v/>
      </c>
      <c r="E773" s="9" t="str">
        <f>IF(TRIM(INDEX('Member Census'!$B$23:$BC$1401,MATCH($A773,'Member Census'!$A$23:$A$1401,FALSE),MATCH(E$1,'Member Census'!$B$22:$BC$22,FALSE)))="","",VLOOKUP(INDEX('Member Census'!$B$23:$BC$1401,MATCH($A773,'Member Census'!$A$23:$A$1401,FALSE),MATCH(E$1,'Member Census'!$B$22:$BC$22,FALSE)),Key!$A$2:$B$27,2,FALSE))</f>
        <v/>
      </c>
      <c r="F773" s="10" t="str">
        <f>IF(TRIM(INDEX('Member Census'!$B$23:$BC$1401,MATCH($A773,'Member Census'!$A$23:$A$1401,FALSE),MATCH(F$1,'Member Census'!$B$22:$BC$22,FALSE)))="","",TEXT(TRIM(INDEX('Member Census'!$B$23:$BC$1401,MATCH($A773,'Member Census'!$A$23:$A$1401,FALSE),MATCH(F$1,'Member Census'!$B$22:$BC$22,FALSE))),"mmddyyyy"))</f>
        <v/>
      </c>
      <c r="G773" s="7" t="str">
        <f>IF(TRIM($E773)&lt;&gt;"",IF($D773=1,IFERROR(VLOOKUP(INDEX('Member Census'!$B$23:$BC$1401,MATCH($A773,'Member Census'!$A$23:$A$1401,FALSE),MATCH(G$1,'Member Census'!$B$22:$BC$22,FALSE)),Key!$C$2:$F$29,4,FALSE),""),G772),"")</f>
        <v/>
      </c>
      <c r="H773" s="7" t="str">
        <f>IF(TRIM($E773)&lt;&gt;"",IF($D773=1,IF(TRIM(INDEX('Member Census'!$B$23:$BC$1401,MATCH($A773,'Member Census'!$A$23:$A$1401,FALSE),MATCH(H$1,'Member Census'!$B$22:$BC$22,FALSE)))="",$G773,IFERROR(VLOOKUP(INDEX('Member Census'!$B$23:$BC$1401,MATCH($A773,'Member Census'!$A$23:$A$1401,FALSE),MATCH(H$1,'Member Census'!$B$22:$BC$22,FALSE)),Key!$D$2:$F$29,3,FALSE),"")),H772),"")</f>
        <v/>
      </c>
      <c r="I773" s="7" t="str">
        <f>IF(TRIM(INDEX('Member Census'!$B$23:$BC$1401,MATCH($A773,'Member Census'!$A$23:$A$1401,FALSE),MATCH(I$1,'Member Census'!$B$22:$BC$22,FALSE)))="","",INDEX('Member Census'!$B$23:$BC$1401,MATCH($A773,'Member Census'!$A$23:$A$1401,FALSE),MATCH(I$1,'Member Census'!$B$22:$BC$22,FALSE)))</f>
        <v/>
      </c>
      <c r="J773" s="7"/>
      <c r="K773" s="7" t="str">
        <f>LEFT(TRIM(IF(TRIM(INDEX('Member Census'!$B$23:$BC$1401,MATCH($A773,'Member Census'!$A$23:$A$1401,FALSE),MATCH(K$1,'Member Census'!$B$22:$BC$22,FALSE)))="",IF(AND(TRIM($E773)&lt;&gt;"",$D773&gt;1),K772,""),INDEX('Member Census'!$B$23:$BC$1401,MATCH($A773,'Member Census'!$A$23:$A$1401,FALSE),MATCH(K$1,'Member Census'!$B$22:$BC$22,FALSE)))),5)</f>
        <v/>
      </c>
      <c r="L773" s="7" t="str">
        <f t="shared" si="47"/>
        <v/>
      </c>
      <c r="M773" s="7" t="str">
        <f>IF(TRIM($E773)&lt;&gt;"",TRIM(IF(TRIM(INDEX('Member Census'!$B$23:$BC$1401,MATCH($A773,'Member Census'!$A$23:$A$1401,FALSE),MATCH(M$1,'Member Census'!$B$22:$BC$22,FALSE)))="",IF(AND(TRIM($E773)&lt;&gt;"",$D773&gt;1),M772,"N"),INDEX('Member Census'!$B$23:$BC$1401,MATCH($A773,'Member Census'!$A$23:$A$1401,FALSE),MATCH(M$1,'Member Census'!$B$22:$BC$22,FALSE)))),"")</f>
        <v/>
      </c>
      <c r="N773" s="7"/>
      <c r="O773" s="7" t="str">
        <f>TRIM(IF(TRIM(INDEX('Member Census'!$B$23:$BC$1401,MATCH($A773,'Member Census'!$A$23:$A$1401,FALSE),MATCH(O$1,'Member Census'!$B$22:$BC$22,FALSE)))="",IF(AND(TRIM($E773)&lt;&gt;"",$D773&gt;1),O772,""),INDEX('Member Census'!$B$23:$BC$1401,MATCH($A773,'Member Census'!$A$23:$A$1401,FALSE),MATCH(O$1,'Member Census'!$B$22:$BC$22,FALSE))))</f>
        <v/>
      </c>
      <c r="P773" s="7" t="str">
        <f>TRIM(IF(TRIM(INDEX('Member Census'!$B$23:$BC$1401,MATCH($A773,'Member Census'!$A$23:$A$1401,FALSE),MATCH(P$1,'Member Census'!$B$22:$BC$22,FALSE)))="",IF(AND(TRIM($E773)&lt;&gt;"",$D773&gt;1),P772,""),INDEX('Member Census'!$B$23:$BC$1401,MATCH($A773,'Member Census'!$A$23:$A$1401,FALSE),MATCH(P$1,'Member Census'!$B$22:$BC$22,FALSE))))</f>
        <v/>
      </c>
      <c r="Q773" s="7"/>
    </row>
    <row r="774" spans="1:17" x14ac:dyDescent="0.3">
      <c r="A774" s="1">
        <f t="shared" si="45"/>
        <v>767</v>
      </c>
      <c r="B774" s="3"/>
      <c r="C774" s="7" t="str">
        <f t="shared" si="46"/>
        <v/>
      </c>
      <c r="D774" s="7" t="str">
        <f t="shared" si="44"/>
        <v/>
      </c>
      <c r="E774" s="9" t="str">
        <f>IF(TRIM(INDEX('Member Census'!$B$23:$BC$1401,MATCH($A774,'Member Census'!$A$23:$A$1401,FALSE),MATCH(E$1,'Member Census'!$B$22:$BC$22,FALSE)))="","",VLOOKUP(INDEX('Member Census'!$B$23:$BC$1401,MATCH($A774,'Member Census'!$A$23:$A$1401,FALSE),MATCH(E$1,'Member Census'!$B$22:$BC$22,FALSE)),Key!$A$2:$B$27,2,FALSE))</f>
        <v/>
      </c>
      <c r="F774" s="10" t="str">
        <f>IF(TRIM(INDEX('Member Census'!$B$23:$BC$1401,MATCH($A774,'Member Census'!$A$23:$A$1401,FALSE),MATCH(F$1,'Member Census'!$B$22:$BC$22,FALSE)))="","",TEXT(TRIM(INDEX('Member Census'!$B$23:$BC$1401,MATCH($A774,'Member Census'!$A$23:$A$1401,FALSE),MATCH(F$1,'Member Census'!$B$22:$BC$22,FALSE))),"mmddyyyy"))</f>
        <v/>
      </c>
      <c r="G774" s="7" t="str">
        <f>IF(TRIM($E774)&lt;&gt;"",IF($D774=1,IFERROR(VLOOKUP(INDEX('Member Census'!$B$23:$BC$1401,MATCH($A774,'Member Census'!$A$23:$A$1401,FALSE),MATCH(G$1,'Member Census'!$B$22:$BC$22,FALSE)),Key!$C$2:$F$29,4,FALSE),""),G773),"")</f>
        <v/>
      </c>
      <c r="H774" s="7" t="str">
        <f>IF(TRIM($E774)&lt;&gt;"",IF($D774=1,IF(TRIM(INDEX('Member Census'!$B$23:$BC$1401,MATCH($A774,'Member Census'!$A$23:$A$1401,FALSE),MATCH(H$1,'Member Census'!$B$22:$BC$22,FALSE)))="",$G774,IFERROR(VLOOKUP(INDEX('Member Census'!$B$23:$BC$1401,MATCH($A774,'Member Census'!$A$23:$A$1401,FALSE),MATCH(H$1,'Member Census'!$B$22:$BC$22,FALSE)),Key!$D$2:$F$29,3,FALSE),"")),H773),"")</f>
        <v/>
      </c>
      <c r="I774" s="7" t="str">
        <f>IF(TRIM(INDEX('Member Census'!$B$23:$BC$1401,MATCH($A774,'Member Census'!$A$23:$A$1401,FALSE),MATCH(I$1,'Member Census'!$B$22:$BC$22,FALSE)))="","",INDEX('Member Census'!$B$23:$BC$1401,MATCH($A774,'Member Census'!$A$23:$A$1401,FALSE),MATCH(I$1,'Member Census'!$B$22:$BC$22,FALSE)))</f>
        <v/>
      </c>
      <c r="J774" s="7"/>
      <c r="K774" s="7" t="str">
        <f>LEFT(TRIM(IF(TRIM(INDEX('Member Census'!$B$23:$BC$1401,MATCH($A774,'Member Census'!$A$23:$A$1401,FALSE),MATCH(K$1,'Member Census'!$B$22:$BC$22,FALSE)))="",IF(AND(TRIM($E774)&lt;&gt;"",$D774&gt;1),K773,""),INDEX('Member Census'!$B$23:$BC$1401,MATCH($A774,'Member Census'!$A$23:$A$1401,FALSE),MATCH(K$1,'Member Census'!$B$22:$BC$22,FALSE)))),5)</f>
        <v/>
      </c>
      <c r="L774" s="7" t="str">
        <f t="shared" si="47"/>
        <v/>
      </c>
      <c r="M774" s="7" t="str">
        <f>IF(TRIM($E774)&lt;&gt;"",TRIM(IF(TRIM(INDEX('Member Census'!$B$23:$BC$1401,MATCH($A774,'Member Census'!$A$23:$A$1401,FALSE),MATCH(M$1,'Member Census'!$B$22:$BC$22,FALSE)))="",IF(AND(TRIM($E774)&lt;&gt;"",$D774&gt;1),M773,"N"),INDEX('Member Census'!$B$23:$BC$1401,MATCH($A774,'Member Census'!$A$23:$A$1401,FALSE),MATCH(M$1,'Member Census'!$B$22:$BC$22,FALSE)))),"")</f>
        <v/>
      </c>
      <c r="N774" s="7"/>
      <c r="O774" s="7" t="str">
        <f>TRIM(IF(TRIM(INDEX('Member Census'!$B$23:$BC$1401,MATCH($A774,'Member Census'!$A$23:$A$1401,FALSE),MATCH(O$1,'Member Census'!$B$22:$BC$22,FALSE)))="",IF(AND(TRIM($E774)&lt;&gt;"",$D774&gt;1),O773,""),INDEX('Member Census'!$B$23:$BC$1401,MATCH($A774,'Member Census'!$A$23:$A$1401,FALSE),MATCH(O$1,'Member Census'!$B$22:$BC$22,FALSE))))</f>
        <v/>
      </c>
      <c r="P774" s="7" t="str">
        <f>TRIM(IF(TRIM(INDEX('Member Census'!$B$23:$BC$1401,MATCH($A774,'Member Census'!$A$23:$A$1401,FALSE),MATCH(P$1,'Member Census'!$B$22:$BC$22,FALSE)))="",IF(AND(TRIM($E774)&lt;&gt;"",$D774&gt;1),P773,""),INDEX('Member Census'!$B$23:$BC$1401,MATCH($A774,'Member Census'!$A$23:$A$1401,FALSE),MATCH(P$1,'Member Census'!$B$22:$BC$22,FALSE))))</f>
        <v/>
      </c>
      <c r="Q774" s="7"/>
    </row>
    <row r="775" spans="1:17" x14ac:dyDescent="0.3">
      <c r="A775" s="1">
        <f t="shared" si="45"/>
        <v>768</v>
      </c>
      <c r="B775" s="3"/>
      <c r="C775" s="7" t="str">
        <f t="shared" si="46"/>
        <v/>
      </c>
      <c r="D775" s="7" t="str">
        <f t="shared" si="44"/>
        <v/>
      </c>
      <c r="E775" s="9" t="str">
        <f>IF(TRIM(INDEX('Member Census'!$B$23:$BC$1401,MATCH($A775,'Member Census'!$A$23:$A$1401,FALSE),MATCH(E$1,'Member Census'!$B$22:$BC$22,FALSE)))="","",VLOOKUP(INDEX('Member Census'!$B$23:$BC$1401,MATCH($A775,'Member Census'!$A$23:$A$1401,FALSE),MATCH(E$1,'Member Census'!$B$22:$BC$22,FALSE)),Key!$A$2:$B$27,2,FALSE))</f>
        <v/>
      </c>
      <c r="F775" s="10" t="str">
        <f>IF(TRIM(INDEX('Member Census'!$B$23:$BC$1401,MATCH($A775,'Member Census'!$A$23:$A$1401,FALSE),MATCH(F$1,'Member Census'!$B$22:$BC$22,FALSE)))="","",TEXT(TRIM(INDEX('Member Census'!$B$23:$BC$1401,MATCH($A775,'Member Census'!$A$23:$A$1401,FALSE),MATCH(F$1,'Member Census'!$B$22:$BC$22,FALSE))),"mmddyyyy"))</f>
        <v/>
      </c>
      <c r="G775" s="7" t="str">
        <f>IF(TRIM($E775)&lt;&gt;"",IF($D775=1,IFERROR(VLOOKUP(INDEX('Member Census'!$B$23:$BC$1401,MATCH($A775,'Member Census'!$A$23:$A$1401,FALSE),MATCH(G$1,'Member Census'!$B$22:$BC$22,FALSE)),Key!$C$2:$F$29,4,FALSE),""),G774),"")</f>
        <v/>
      </c>
      <c r="H775" s="7" t="str">
        <f>IF(TRIM($E775)&lt;&gt;"",IF($D775=1,IF(TRIM(INDEX('Member Census'!$B$23:$BC$1401,MATCH($A775,'Member Census'!$A$23:$A$1401,FALSE),MATCH(H$1,'Member Census'!$B$22:$BC$22,FALSE)))="",$G775,IFERROR(VLOOKUP(INDEX('Member Census'!$B$23:$BC$1401,MATCH($A775,'Member Census'!$A$23:$A$1401,FALSE),MATCH(H$1,'Member Census'!$B$22:$BC$22,FALSE)),Key!$D$2:$F$29,3,FALSE),"")),H774),"")</f>
        <v/>
      </c>
      <c r="I775" s="7" t="str">
        <f>IF(TRIM(INDEX('Member Census'!$B$23:$BC$1401,MATCH($A775,'Member Census'!$A$23:$A$1401,FALSE),MATCH(I$1,'Member Census'!$B$22:$BC$22,FALSE)))="","",INDEX('Member Census'!$B$23:$BC$1401,MATCH($A775,'Member Census'!$A$23:$A$1401,FALSE),MATCH(I$1,'Member Census'!$B$22:$BC$22,FALSE)))</f>
        <v/>
      </c>
      <c r="J775" s="7"/>
      <c r="K775" s="7" t="str">
        <f>LEFT(TRIM(IF(TRIM(INDEX('Member Census'!$B$23:$BC$1401,MATCH($A775,'Member Census'!$A$23:$A$1401,FALSE),MATCH(K$1,'Member Census'!$B$22:$BC$22,FALSE)))="",IF(AND(TRIM($E775)&lt;&gt;"",$D775&gt;1),K774,""),INDEX('Member Census'!$B$23:$BC$1401,MATCH($A775,'Member Census'!$A$23:$A$1401,FALSE),MATCH(K$1,'Member Census'!$B$22:$BC$22,FALSE)))),5)</f>
        <v/>
      </c>
      <c r="L775" s="7" t="str">
        <f t="shared" si="47"/>
        <v/>
      </c>
      <c r="M775" s="7" t="str">
        <f>IF(TRIM($E775)&lt;&gt;"",TRIM(IF(TRIM(INDEX('Member Census'!$B$23:$BC$1401,MATCH($A775,'Member Census'!$A$23:$A$1401,FALSE),MATCH(M$1,'Member Census'!$B$22:$BC$22,FALSE)))="",IF(AND(TRIM($E775)&lt;&gt;"",$D775&gt;1),M774,"N"),INDEX('Member Census'!$B$23:$BC$1401,MATCH($A775,'Member Census'!$A$23:$A$1401,FALSE),MATCH(M$1,'Member Census'!$B$22:$BC$22,FALSE)))),"")</f>
        <v/>
      </c>
      <c r="N775" s="7"/>
      <c r="O775" s="7" t="str">
        <f>TRIM(IF(TRIM(INDEX('Member Census'!$B$23:$BC$1401,MATCH($A775,'Member Census'!$A$23:$A$1401,FALSE),MATCH(O$1,'Member Census'!$B$22:$BC$22,FALSE)))="",IF(AND(TRIM($E775)&lt;&gt;"",$D775&gt;1),O774,""),INDEX('Member Census'!$B$23:$BC$1401,MATCH($A775,'Member Census'!$A$23:$A$1401,FALSE),MATCH(O$1,'Member Census'!$B$22:$BC$22,FALSE))))</f>
        <v/>
      </c>
      <c r="P775" s="7" t="str">
        <f>TRIM(IF(TRIM(INDEX('Member Census'!$B$23:$BC$1401,MATCH($A775,'Member Census'!$A$23:$A$1401,FALSE),MATCH(P$1,'Member Census'!$B$22:$BC$22,FALSE)))="",IF(AND(TRIM($E775)&lt;&gt;"",$D775&gt;1),P774,""),INDEX('Member Census'!$B$23:$BC$1401,MATCH($A775,'Member Census'!$A$23:$A$1401,FALSE),MATCH(P$1,'Member Census'!$B$22:$BC$22,FALSE))))</f>
        <v/>
      </c>
      <c r="Q775" s="7"/>
    </row>
    <row r="776" spans="1:17" x14ac:dyDescent="0.3">
      <c r="A776" s="1">
        <f t="shared" si="45"/>
        <v>769</v>
      </c>
      <c r="B776" s="3"/>
      <c r="C776" s="7" t="str">
        <f t="shared" si="46"/>
        <v/>
      </c>
      <c r="D776" s="7" t="str">
        <f t="shared" si="44"/>
        <v/>
      </c>
      <c r="E776" s="9" t="str">
        <f>IF(TRIM(INDEX('Member Census'!$B$23:$BC$1401,MATCH($A776,'Member Census'!$A$23:$A$1401,FALSE),MATCH(E$1,'Member Census'!$B$22:$BC$22,FALSE)))="","",VLOOKUP(INDEX('Member Census'!$B$23:$BC$1401,MATCH($A776,'Member Census'!$A$23:$A$1401,FALSE),MATCH(E$1,'Member Census'!$B$22:$BC$22,FALSE)),Key!$A$2:$B$27,2,FALSE))</f>
        <v/>
      </c>
      <c r="F776" s="10" t="str">
        <f>IF(TRIM(INDEX('Member Census'!$B$23:$BC$1401,MATCH($A776,'Member Census'!$A$23:$A$1401,FALSE),MATCH(F$1,'Member Census'!$B$22:$BC$22,FALSE)))="","",TEXT(TRIM(INDEX('Member Census'!$B$23:$BC$1401,MATCH($A776,'Member Census'!$A$23:$A$1401,FALSE),MATCH(F$1,'Member Census'!$B$22:$BC$22,FALSE))),"mmddyyyy"))</f>
        <v/>
      </c>
      <c r="G776" s="7" t="str">
        <f>IF(TRIM($E776)&lt;&gt;"",IF($D776=1,IFERROR(VLOOKUP(INDEX('Member Census'!$B$23:$BC$1401,MATCH($A776,'Member Census'!$A$23:$A$1401,FALSE),MATCH(G$1,'Member Census'!$B$22:$BC$22,FALSE)),Key!$C$2:$F$29,4,FALSE),""),G775),"")</f>
        <v/>
      </c>
      <c r="H776" s="7" t="str">
        <f>IF(TRIM($E776)&lt;&gt;"",IF($D776=1,IF(TRIM(INDEX('Member Census'!$B$23:$BC$1401,MATCH($A776,'Member Census'!$A$23:$A$1401,FALSE),MATCH(H$1,'Member Census'!$B$22:$BC$22,FALSE)))="",$G776,IFERROR(VLOOKUP(INDEX('Member Census'!$B$23:$BC$1401,MATCH($A776,'Member Census'!$A$23:$A$1401,FALSE),MATCH(H$1,'Member Census'!$B$22:$BC$22,FALSE)),Key!$D$2:$F$29,3,FALSE),"")),H775),"")</f>
        <v/>
      </c>
      <c r="I776" s="7" t="str">
        <f>IF(TRIM(INDEX('Member Census'!$B$23:$BC$1401,MATCH($A776,'Member Census'!$A$23:$A$1401,FALSE),MATCH(I$1,'Member Census'!$B$22:$BC$22,FALSE)))="","",INDEX('Member Census'!$B$23:$BC$1401,MATCH($A776,'Member Census'!$A$23:$A$1401,FALSE),MATCH(I$1,'Member Census'!$B$22:$BC$22,FALSE)))</f>
        <v/>
      </c>
      <c r="J776" s="7"/>
      <c r="K776" s="7" t="str">
        <f>LEFT(TRIM(IF(TRIM(INDEX('Member Census'!$B$23:$BC$1401,MATCH($A776,'Member Census'!$A$23:$A$1401,FALSE),MATCH(K$1,'Member Census'!$B$22:$BC$22,FALSE)))="",IF(AND(TRIM($E776)&lt;&gt;"",$D776&gt;1),K775,""),INDEX('Member Census'!$B$23:$BC$1401,MATCH($A776,'Member Census'!$A$23:$A$1401,FALSE),MATCH(K$1,'Member Census'!$B$22:$BC$22,FALSE)))),5)</f>
        <v/>
      </c>
      <c r="L776" s="7" t="str">
        <f t="shared" si="47"/>
        <v/>
      </c>
      <c r="M776" s="7" t="str">
        <f>IF(TRIM($E776)&lt;&gt;"",TRIM(IF(TRIM(INDEX('Member Census'!$B$23:$BC$1401,MATCH($A776,'Member Census'!$A$23:$A$1401,FALSE),MATCH(M$1,'Member Census'!$B$22:$BC$22,FALSE)))="",IF(AND(TRIM($E776)&lt;&gt;"",$D776&gt;1),M775,"N"),INDEX('Member Census'!$B$23:$BC$1401,MATCH($A776,'Member Census'!$A$23:$A$1401,FALSE),MATCH(M$1,'Member Census'!$B$22:$BC$22,FALSE)))),"")</f>
        <v/>
      </c>
      <c r="N776" s="7"/>
      <c r="O776" s="7" t="str">
        <f>TRIM(IF(TRIM(INDEX('Member Census'!$B$23:$BC$1401,MATCH($A776,'Member Census'!$A$23:$A$1401,FALSE),MATCH(O$1,'Member Census'!$B$22:$BC$22,FALSE)))="",IF(AND(TRIM($E776)&lt;&gt;"",$D776&gt;1),O775,""),INDEX('Member Census'!$B$23:$BC$1401,MATCH($A776,'Member Census'!$A$23:$A$1401,FALSE),MATCH(O$1,'Member Census'!$B$22:$BC$22,FALSE))))</f>
        <v/>
      </c>
      <c r="P776" s="7" t="str">
        <f>TRIM(IF(TRIM(INDEX('Member Census'!$B$23:$BC$1401,MATCH($A776,'Member Census'!$A$23:$A$1401,FALSE),MATCH(P$1,'Member Census'!$B$22:$BC$22,FALSE)))="",IF(AND(TRIM($E776)&lt;&gt;"",$D776&gt;1),P775,""),INDEX('Member Census'!$B$23:$BC$1401,MATCH($A776,'Member Census'!$A$23:$A$1401,FALSE),MATCH(P$1,'Member Census'!$B$22:$BC$22,FALSE))))</f>
        <v/>
      </c>
      <c r="Q776" s="7"/>
    </row>
    <row r="777" spans="1:17" x14ac:dyDescent="0.3">
      <c r="A777" s="1">
        <f t="shared" si="45"/>
        <v>770</v>
      </c>
      <c r="B777" s="3"/>
      <c r="C777" s="7" t="str">
        <f t="shared" si="46"/>
        <v/>
      </c>
      <c r="D777" s="7" t="str">
        <f t="shared" ref="D777:D840" si="48">IF(TRIM($E777)&lt;&gt;"",IF($E777="Contract Holder",1,IFERROR(D776+1,"")),"")</f>
        <v/>
      </c>
      <c r="E777" s="9" t="str">
        <f>IF(TRIM(INDEX('Member Census'!$B$23:$BC$1401,MATCH($A777,'Member Census'!$A$23:$A$1401,FALSE),MATCH(E$1,'Member Census'!$B$22:$BC$22,FALSE)))="","",VLOOKUP(INDEX('Member Census'!$B$23:$BC$1401,MATCH($A777,'Member Census'!$A$23:$A$1401,FALSE),MATCH(E$1,'Member Census'!$B$22:$BC$22,FALSE)),Key!$A$2:$B$27,2,FALSE))</f>
        <v/>
      </c>
      <c r="F777" s="10" t="str">
        <f>IF(TRIM(INDEX('Member Census'!$B$23:$BC$1401,MATCH($A777,'Member Census'!$A$23:$A$1401,FALSE),MATCH(F$1,'Member Census'!$B$22:$BC$22,FALSE)))="","",TEXT(TRIM(INDEX('Member Census'!$B$23:$BC$1401,MATCH($A777,'Member Census'!$A$23:$A$1401,FALSE),MATCH(F$1,'Member Census'!$B$22:$BC$22,FALSE))),"mmddyyyy"))</f>
        <v/>
      </c>
      <c r="G777" s="7" t="str">
        <f>IF(TRIM($E777)&lt;&gt;"",IF($D777=1,IFERROR(VLOOKUP(INDEX('Member Census'!$B$23:$BC$1401,MATCH($A777,'Member Census'!$A$23:$A$1401,FALSE),MATCH(G$1,'Member Census'!$B$22:$BC$22,FALSE)),Key!$C$2:$F$29,4,FALSE),""),G776),"")</f>
        <v/>
      </c>
      <c r="H777" s="7" t="str">
        <f>IF(TRIM($E777)&lt;&gt;"",IF($D777=1,IF(TRIM(INDEX('Member Census'!$B$23:$BC$1401,MATCH($A777,'Member Census'!$A$23:$A$1401,FALSE),MATCH(H$1,'Member Census'!$B$22:$BC$22,FALSE)))="",$G777,IFERROR(VLOOKUP(INDEX('Member Census'!$B$23:$BC$1401,MATCH($A777,'Member Census'!$A$23:$A$1401,FALSE),MATCH(H$1,'Member Census'!$B$22:$BC$22,FALSE)),Key!$D$2:$F$29,3,FALSE),"")),H776),"")</f>
        <v/>
      </c>
      <c r="I777" s="7" t="str">
        <f>IF(TRIM(INDEX('Member Census'!$B$23:$BC$1401,MATCH($A777,'Member Census'!$A$23:$A$1401,FALSE),MATCH(I$1,'Member Census'!$B$22:$BC$22,FALSE)))="","",INDEX('Member Census'!$B$23:$BC$1401,MATCH($A777,'Member Census'!$A$23:$A$1401,FALSE),MATCH(I$1,'Member Census'!$B$22:$BC$22,FALSE)))</f>
        <v/>
      </c>
      <c r="J777" s="7"/>
      <c r="K777" s="7" t="str">
        <f>LEFT(TRIM(IF(TRIM(INDEX('Member Census'!$B$23:$BC$1401,MATCH($A777,'Member Census'!$A$23:$A$1401,FALSE),MATCH(K$1,'Member Census'!$B$22:$BC$22,FALSE)))="",IF(AND(TRIM($E777)&lt;&gt;"",$D777&gt;1),K776,""),INDEX('Member Census'!$B$23:$BC$1401,MATCH($A777,'Member Census'!$A$23:$A$1401,FALSE),MATCH(K$1,'Member Census'!$B$22:$BC$22,FALSE)))),5)</f>
        <v/>
      </c>
      <c r="L777" s="7" t="str">
        <f t="shared" si="47"/>
        <v/>
      </c>
      <c r="M777" s="7" t="str">
        <f>IF(TRIM($E777)&lt;&gt;"",TRIM(IF(TRIM(INDEX('Member Census'!$B$23:$BC$1401,MATCH($A777,'Member Census'!$A$23:$A$1401,FALSE),MATCH(M$1,'Member Census'!$B$22:$BC$22,FALSE)))="",IF(AND(TRIM($E777)&lt;&gt;"",$D777&gt;1),M776,"N"),INDEX('Member Census'!$B$23:$BC$1401,MATCH($A777,'Member Census'!$A$23:$A$1401,FALSE),MATCH(M$1,'Member Census'!$B$22:$BC$22,FALSE)))),"")</f>
        <v/>
      </c>
      <c r="N777" s="7"/>
      <c r="O777" s="7" t="str">
        <f>TRIM(IF(TRIM(INDEX('Member Census'!$B$23:$BC$1401,MATCH($A777,'Member Census'!$A$23:$A$1401,FALSE),MATCH(O$1,'Member Census'!$B$22:$BC$22,FALSE)))="",IF(AND(TRIM($E777)&lt;&gt;"",$D777&gt;1),O776,""),INDEX('Member Census'!$B$23:$BC$1401,MATCH($A777,'Member Census'!$A$23:$A$1401,FALSE),MATCH(O$1,'Member Census'!$B$22:$BC$22,FALSE))))</f>
        <v/>
      </c>
      <c r="P777" s="7" t="str">
        <f>TRIM(IF(TRIM(INDEX('Member Census'!$B$23:$BC$1401,MATCH($A777,'Member Census'!$A$23:$A$1401,FALSE),MATCH(P$1,'Member Census'!$B$22:$BC$22,FALSE)))="",IF(AND(TRIM($E777)&lt;&gt;"",$D777&gt;1),P776,""),INDEX('Member Census'!$B$23:$BC$1401,MATCH($A777,'Member Census'!$A$23:$A$1401,FALSE),MATCH(P$1,'Member Census'!$B$22:$BC$22,FALSE))))</f>
        <v/>
      </c>
      <c r="Q777" s="7"/>
    </row>
    <row r="778" spans="1:17" x14ac:dyDescent="0.3">
      <c r="A778" s="1">
        <f t="shared" ref="A778:A841" si="49">A777+1</f>
        <v>771</v>
      </c>
      <c r="B778" s="3"/>
      <c r="C778" s="7" t="str">
        <f t="shared" ref="C778:C841" si="50">IF(TRIM($E778)&lt;&gt;"",IFERROR(IF($D778=1,C777+1,C777),""),"")</f>
        <v/>
      </c>
      <c r="D778" s="7" t="str">
        <f t="shared" si="48"/>
        <v/>
      </c>
      <c r="E778" s="9" t="str">
        <f>IF(TRIM(INDEX('Member Census'!$B$23:$BC$1401,MATCH($A778,'Member Census'!$A$23:$A$1401,FALSE),MATCH(E$1,'Member Census'!$B$22:$BC$22,FALSE)))="","",VLOOKUP(INDEX('Member Census'!$B$23:$BC$1401,MATCH($A778,'Member Census'!$A$23:$A$1401,FALSE),MATCH(E$1,'Member Census'!$B$22:$BC$22,FALSE)),Key!$A$2:$B$27,2,FALSE))</f>
        <v/>
      </c>
      <c r="F778" s="10" t="str">
        <f>IF(TRIM(INDEX('Member Census'!$B$23:$BC$1401,MATCH($A778,'Member Census'!$A$23:$A$1401,FALSE),MATCH(F$1,'Member Census'!$B$22:$BC$22,FALSE)))="","",TEXT(TRIM(INDEX('Member Census'!$B$23:$BC$1401,MATCH($A778,'Member Census'!$A$23:$A$1401,FALSE),MATCH(F$1,'Member Census'!$B$22:$BC$22,FALSE))),"mmddyyyy"))</f>
        <v/>
      </c>
      <c r="G778" s="7" t="str">
        <f>IF(TRIM($E778)&lt;&gt;"",IF($D778=1,IFERROR(VLOOKUP(INDEX('Member Census'!$B$23:$BC$1401,MATCH($A778,'Member Census'!$A$23:$A$1401,FALSE),MATCH(G$1,'Member Census'!$B$22:$BC$22,FALSE)),Key!$C$2:$F$29,4,FALSE),""),G777),"")</f>
        <v/>
      </c>
      <c r="H778" s="7" t="str">
        <f>IF(TRIM($E778)&lt;&gt;"",IF($D778=1,IF(TRIM(INDEX('Member Census'!$B$23:$BC$1401,MATCH($A778,'Member Census'!$A$23:$A$1401,FALSE),MATCH(H$1,'Member Census'!$B$22:$BC$22,FALSE)))="",$G778,IFERROR(VLOOKUP(INDEX('Member Census'!$B$23:$BC$1401,MATCH($A778,'Member Census'!$A$23:$A$1401,FALSE),MATCH(H$1,'Member Census'!$B$22:$BC$22,FALSE)),Key!$D$2:$F$29,3,FALSE),"")),H777),"")</f>
        <v/>
      </c>
      <c r="I778" s="7" t="str">
        <f>IF(TRIM(INDEX('Member Census'!$B$23:$BC$1401,MATCH($A778,'Member Census'!$A$23:$A$1401,FALSE),MATCH(I$1,'Member Census'!$B$22:$BC$22,FALSE)))="","",INDEX('Member Census'!$B$23:$BC$1401,MATCH($A778,'Member Census'!$A$23:$A$1401,FALSE),MATCH(I$1,'Member Census'!$B$22:$BC$22,FALSE)))</f>
        <v/>
      </c>
      <c r="J778" s="7"/>
      <c r="K778" s="7" t="str">
        <f>LEFT(TRIM(IF(TRIM(INDEX('Member Census'!$B$23:$BC$1401,MATCH($A778,'Member Census'!$A$23:$A$1401,FALSE),MATCH(K$1,'Member Census'!$B$22:$BC$22,FALSE)))="",IF(AND(TRIM($E778)&lt;&gt;"",$D778&gt;1),K777,""),INDEX('Member Census'!$B$23:$BC$1401,MATCH($A778,'Member Census'!$A$23:$A$1401,FALSE),MATCH(K$1,'Member Census'!$B$22:$BC$22,FALSE)))),5)</f>
        <v/>
      </c>
      <c r="L778" s="7" t="str">
        <f t="shared" ref="L778:L841" si="51">IF(TRIM($E778)&lt;&gt;"","N","")</f>
        <v/>
      </c>
      <c r="M778" s="7" t="str">
        <f>IF(TRIM($E778)&lt;&gt;"",TRIM(IF(TRIM(INDEX('Member Census'!$B$23:$BC$1401,MATCH($A778,'Member Census'!$A$23:$A$1401,FALSE),MATCH(M$1,'Member Census'!$B$22:$BC$22,FALSE)))="",IF(AND(TRIM($E778)&lt;&gt;"",$D778&gt;1),M777,"N"),INDEX('Member Census'!$B$23:$BC$1401,MATCH($A778,'Member Census'!$A$23:$A$1401,FALSE),MATCH(M$1,'Member Census'!$B$22:$BC$22,FALSE)))),"")</f>
        <v/>
      </c>
      <c r="N778" s="7"/>
      <c r="O778" s="7" t="str">
        <f>TRIM(IF(TRIM(INDEX('Member Census'!$B$23:$BC$1401,MATCH($A778,'Member Census'!$A$23:$A$1401,FALSE),MATCH(O$1,'Member Census'!$B$22:$BC$22,FALSE)))="",IF(AND(TRIM($E778)&lt;&gt;"",$D778&gt;1),O777,""),INDEX('Member Census'!$B$23:$BC$1401,MATCH($A778,'Member Census'!$A$23:$A$1401,FALSE),MATCH(O$1,'Member Census'!$B$22:$BC$22,FALSE))))</f>
        <v/>
      </c>
      <c r="P778" s="7" t="str">
        <f>TRIM(IF(TRIM(INDEX('Member Census'!$B$23:$BC$1401,MATCH($A778,'Member Census'!$A$23:$A$1401,FALSE),MATCH(P$1,'Member Census'!$B$22:$BC$22,FALSE)))="",IF(AND(TRIM($E778)&lt;&gt;"",$D778&gt;1),P777,""),INDEX('Member Census'!$B$23:$BC$1401,MATCH($A778,'Member Census'!$A$23:$A$1401,FALSE),MATCH(P$1,'Member Census'!$B$22:$BC$22,FALSE))))</f>
        <v/>
      </c>
      <c r="Q778" s="7"/>
    </row>
    <row r="779" spans="1:17" x14ac:dyDescent="0.3">
      <c r="A779" s="1">
        <f t="shared" si="49"/>
        <v>772</v>
      </c>
      <c r="B779" s="3"/>
      <c r="C779" s="7" t="str">
        <f t="shared" si="50"/>
        <v/>
      </c>
      <c r="D779" s="7" t="str">
        <f t="shared" si="48"/>
        <v/>
      </c>
      <c r="E779" s="9" t="str">
        <f>IF(TRIM(INDEX('Member Census'!$B$23:$BC$1401,MATCH($A779,'Member Census'!$A$23:$A$1401,FALSE),MATCH(E$1,'Member Census'!$B$22:$BC$22,FALSE)))="","",VLOOKUP(INDEX('Member Census'!$B$23:$BC$1401,MATCH($A779,'Member Census'!$A$23:$A$1401,FALSE),MATCH(E$1,'Member Census'!$B$22:$BC$22,FALSE)),Key!$A$2:$B$27,2,FALSE))</f>
        <v/>
      </c>
      <c r="F779" s="10" t="str">
        <f>IF(TRIM(INDEX('Member Census'!$B$23:$BC$1401,MATCH($A779,'Member Census'!$A$23:$A$1401,FALSE),MATCH(F$1,'Member Census'!$B$22:$BC$22,FALSE)))="","",TEXT(TRIM(INDEX('Member Census'!$B$23:$BC$1401,MATCH($A779,'Member Census'!$A$23:$A$1401,FALSE),MATCH(F$1,'Member Census'!$B$22:$BC$22,FALSE))),"mmddyyyy"))</f>
        <v/>
      </c>
      <c r="G779" s="7" t="str">
        <f>IF(TRIM($E779)&lt;&gt;"",IF($D779=1,IFERROR(VLOOKUP(INDEX('Member Census'!$B$23:$BC$1401,MATCH($A779,'Member Census'!$A$23:$A$1401,FALSE),MATCH(G$1,'Member Census'!$B$22:$BC$22,FALSE)),Key!$C$2:$F$29,4,FALSE),""),G778),"")</f>
        <v/>
      </c>
      <c r="H779" s="7" t="str">
        <f>IF(TRIM($E779)&lt;&gt;"",IF($D779=1,IF(TRIM(INDEX('Member Census'!$B$23:$BC$1401,MATCH($A779,'Member Census'!$A$23:$A$1401,FALSE),MATCH(H$1,'Member Census'!$B$22:$BC$22,FALSE)))="",$G779,IFERROR(VLOOKUP(INDEX('Member Census'!$B$23:$BC$1401,MATCH($A779,'Member Census'!$A$23:$A$1401,FALSE),MATCH(H$1,'Member Census'!$B$22:$BC$22,FALSE)),Key!$D$2:$F$29,3,FALSE),"")),H778),"")</f>
        <v/>
      </c>
      <c r="I779" s="7" t="str">
        <f>IF(TRIM(INDEX('Member Census'!$B$23:$BC$1401,MATCH($A779,'Member Census'!$A$23:$A$1401,FALSE),MATCH(I$1,'Member Census'!$B$22:$BC$22,FALSE)))="","",INDEX('Member Census'!$B$23:$BC$1401,MATCH($A779,'Member Census'!$A$23:$A$1401,FALSE),MATCH(I$1,'Member Census'!$B$22:$BC$22,FALSE)))</f>
        <v/>
      </c>
      <c r="J779" s="7"/>
      <c r="K779" s="7" t="str">
        <f>LEFT(TRIM(IF(TRIM(INDEX('Member Census'!$B$23:$BC$1401,MATCH($A779,'Member Census'!$A$23:$A$1401,FALSE),MATCH(K$1,'Member Census'!$B$22:$BC$22,FALSE)))="",IF(AND(TRIM($E779)&lt;&gt;"",$D779&gt;1),K778,""),INDEX('Member Census'!$B$23:$BC$1401,MATCH($A779,'Member Census'!$A$23:$A$1401,FALSE),MATCH(K$1,'Member Census'!$B$22:$BC$22,FALSE)))),5)</f>
        <v/>
      </c>
      <c r="L779" s="7" t="str">
        <f t="shared" si="51"/>
        <v/>
      </c>
      <c r="M779" s="7" t="str">
        <f>IF(TRIM($E779)&lt;&gt;"",TRIM(IF(TRIM(INDEX('Member Census'!$B$23:$BC$1401,MATCH($A779,'Member Census'!$A$23:$A$1401,FALSE),MATCH(M$1,'Member Census'!$B$22:$BC$22,FALSE)))="",IF(AND(TRIM($E779)&lt;&gt;"",$D779&gt;1),M778,"N"),INDEX('Member Census'!$B$23:$BC$1401,MATCH($A779,'Member Census'!$A$23:$A$1401,FALSE),MATCH(M$1,'Member Census'!$B$22:$BC$22,FALSE)))),"")</f>
        <v/>
      </c>
      <c r="N779" s="7"/>
      <c r="O779" s="7" t="str">
        <f>TRIM(IF(TRIM(INDEX('Member Census'!$B$23:$BC$1401,MATCH($A779,'Member Census'!$A$23:$A$1401,FALSE),MATCH(O$1,'Member Census'!$B$22:$BC$22,FALSE)))="",IF(AND(TRIM($E779)&lt;&gt;"",$D779&gt;1),O778,""),INDEX('Member Census'!$B$23:$BC$1401,MATCH($A779,'Member Census'!$A$23:$A$1401,FALSE),MATCH(O$1,'Member Census'!$B$22:$BC$22,FALSE))))</f>
        <v/>
      </c>
      <c r="P779" s="7" t="str">
        <f>TRIM(IF(TRIM(INDEX('Member Census'!$B$23:$BC$1401,MATCH($A779,'Member Census'!$A$23:$A$1401,FALSE),MATCH(P$1,'Member Census'!$B$22:$BC$22,FALSE)))="",IF(AND(TRIM($E779)&lt;&gt;"",$D779&gt;1),P778,""),INDEX('Member Census'!$B$23:$BC$1401,MATCH($A779,'Member Census'!$A$23:$A$1401,FALSE),MATCH(P$1,'Member Census'!$B$22:$BC$22,FALSE))))</f>
        <v/>
      </c>
      <c r="Q779" s="7"/>
    </row>
    <row r="780" spans="1:17" x14ac:dyDescent="0.3">
      <c r="A780" s="1">
        <f t="shared" si="49"/>
        <v>773</v>
      </c>
      <c r="B780" s="3"/>
      <c r="C780" s="7" t="str">
        <f t="shared" si="50"/>
        <v/>
      </c>
      <c r="D780" s="7" t="str">
        <f t="shared" si="48"/>
        <v/>
      </c>
      <c r="E780" s="9" t="str">
        <f>IF(TRIM(INDEX('Member Census'!$B$23:$BC$1401,MATCH($A780,'Member Census'!$A$23:$A$1401,FALSE),MATCH(E$1,'Member Census'!$B$22:$BC$22,FALSE)))="","",VLOOKUP(INDEX('Member Census'!$B$23:$BC$1401,MATCH($A780,'Member Census'!$A$23:$A$1401,FALSE),MATCH(E$1,'Member Census'!$B$22:$BC$22,FALSE)),Key!$A$2:$B$27,2,FALSE))</f>
        <v/>
      </c>
      <c r="F780" s="10" t="str">
        <f>IF(TRIM(INDEX('Member Census'!$B$23:$BC$1401,MATCH($A780,'Member Census'!$A$23:$A$1401,FALSE),MATCH(F$1,'Member Census'!$B$22:$BC$22,FALSE)))="","",TEXT(TRIM(INDEX('Member Census'!$B$23:$BC$1401,MATCH($A780,'Member Census'!$A$23:$A$1401,FALSE),MATCH(F$1,'Member Census'!$B$22:$BC$22,FALSE))),"mmddyyyy"))</f>
        <v/>
      </c>
      <c r="G780" s="7" t="str">
        <f>IF(TRIM($E780)&lt;&gt;"",IF($D780=1,IFERROR(VLOOKUP(INDEX('Member Census'!$B$23:$BC$1401,MATCH($A780,'Member Census'!$A$23:$A$1401,FALSE),MATCH(G$1,'Member Census'!$B$22:$BC$22,FALSE)),Key!$C$2:$F$29,4,FALSE),""),G779),"")</f>
        <v/>
      </c>
      <c r="H780" s="7" t="str">
        <f>IF(TRIM($E780)&lt;&gt;"",IF($D780=1,IF(TRIM(INDEX('Member Census'!$B$23:$BC$1401,MATCH($A780,'Member Census'!$A$23:$A$1401,FALSE),MATCH(H$1,'Member Census'!$B$22:$BC$22,FALSE)))="",$G780,IFERROR(VLOOKUP(INDEX('Member Census'!$B$23:$BC$1401,MATCH($A780,'Member Census'!$A$23:$A$1401,FALSE),MATCH(H$1,'Member Census'!$B$22:$BC$22,FALSE)),Key!$D$2:$F$29,3,FALSE),"")),H779),"")</f>
        <v/>
      </c>
      <c r="I780" s="7" t="str">
        <f>IF(TRIM(INDEX('Member Census'!$B$23:$BC$1401,MATCH($A780,'Member Census'!$A$23:$A$1401,FALSE),MATCH(I$1,'Member Census'!$B$22:$BC$22,FALSE)))="","",INDEX('Member Census'!$B$23:$BC$1401,MATCH($A780,'Member Census'!$A$23:$A$1401,FALSE),MATCH(I$1,'Member Census'!$B$22:$BC$22,FALSE)))</f>
        <v/>
      </c>
      <c r="J780" s="7"/>
      <c r="K780" s="7" t="str">
        <f>LEFT(TRIM(IF(TRIM(INDEX('Member Census'!$B$23:$BC$1401,MATCH($A780,'Member Census'!$A$23:$A$1401,FALSE),MATCH(K$1,'Member Census'!$B$22:$BC$22,FALSE)))="",IF(AND(TRIM($E780)&lt;&gt;"",$D780&gt;1),K779,""),INDEX('Member Census'!$B$23:$BC$1401,MATCH($A780,'Member Census'!$A$23:$A$1401,FALSE),MATCH(K$1,'Member Census'!$B$22:$BC$22,FALSE)))),5)</f>
        <v/>
      </c>
      <c r="L780" s="7" t="str">
        <f t="shared" si="51"/>
        <v/>
      </c>
      <c r="M780" s="7" t="str">
        <f>IF(TRIM($E780)&lt;&gt;"",TRIM(IF(TRIM(INDEX('Member Census'!$B$23:$BC$1401,MATCH($A780,'Member Census'!$A$23:$A$1401,FALSE),MATCH(M$1,'Member Census'!$B$22:$BC$22,FALSE)))="",IF(AND(TRIM($E780)&lt;&gt;"",$D780&gt;1),M779,"N"),INDEX('Member Census'!$B$23:$BC$1401,MATCH($A780,'Member Census'!$A$23:$A$1401,FALSE),MATCH(M$1,'Member Census'!$B$22:$BC$22,FALSE)))),"")</f>
        <v/>
      </c>
      <c r="N780" s="7"/>
      <c r="O780" s="7" t="str">
        <f>TRIM(IF(TRIM(INDEX('Member Census'!$B$23:$BC$1401,MATCH($A780,'Member Census'!$A$23:$A$1401,FALSE),MATCH(O$1,'Member Census'!$B$22:$BC$22,FALSE)))="",IF(AND(TRIM($E780)&lt;&gt;"",$D780&gt;1),O779,""),INDEX('Member Census'!$B$23:$BC$1401,MATCH($A780,'Member Census'!$A$23:$A$1401,FALSE),MATCH(O$1,'Member Census'!$B$22:$BC$22,FALSE))))</f>
        <v/>
      </c>
      <c r="P780" s="7" t="str">
        <f>TRIM(IF(TRIM(INDEX('Member Census'!$B$23:$BC$1401,MATCH($A780,'Member Census'!$A$23:$A$1401,FALSE),MATCH(P$1,'Member Census'!$B$22:$BC$22,FALSE)))="",IF(AND(TRIM($E780)&lt;&gt;"",$D780&gt;1),P779,""),INDEX('Member Census'!$B$23:$BC$1401,MATCH($A780,'Member Census'!$A$23:$A$1401,FALSE),MATCH(P$1,'Member Census'!$B$22:$BC$22,FALSE))))</f>
        <v/>
      </c>
      <c r="Q780" s="7"/>
    </row>
    <row r="781" spans="1:17" x14ac:dyDescent="0.3">
      <c r="A781" s="1">
        <f t="shared" si="49"/>
        <v>774</v>
      </c>
      <c r="B781" s="3"/>
      <c r="C781" s="7" t="str">
        <f t="shared" si="50"/>
        <v/>
      </c>
      <c r="D781" s="7" t="str">
        <f t="shared" si="48"/>
        <v/>
      </c>
      <c r="E781" s="9" t="str">
        <f>IF(TRIM(INDEX('Member Census'!$B$23:$BC$1401,MATCH($A781,'Member Census'!$A$23:$A$1401,FALSE),MATCH(E$1,'Member Census'!$B$22:$BC$22,FALSE)))="","",VLOOKUP(INDEX('Member Census'!$B$23:$BC$1401,MATCH($A781,'Member Census'!$A$23:$A$1401,FALSE),MATCH(E$1,'Member Census'!$B$22:$BC$22,FALSE)),Key!$A$2:$B$27,2,FALSE))</f>
        <v/>
      </c>
      <c r="F781" s="10" t="str">
        <f>IF(TRIM(INDEX('Member Census'!$B$23:$BC$1401,MATCH($A781,'Member Census'!$A$23:$A$1401,FALSE),MATCH(F$1,'Member Census'!$B$22:$BC$22,FALSE)))="","",TEXT(TRIM(INDEX('Member Census'!$B$23:$BC$1401,MATCH($A781,'Member Census'!$A$23:$A$1401,FALSE),MATCH(F$1,'Member Census'!$B$22:$BC$22,FALSE))),"mmddyyyy"))</f>
        <v/>
      </c>
      <c r="G781" s="7" t="str">
        <f>IF(TRIM($E781)&lt;&gt;"",IF($D781=1,IFERROR(VLOOKUP(INDEX('Member Census'!$B$23:$BC$1401,MATCH($A781,'Member Census'!$A$23:$A$1401,FALSE),MATCH(G$1,'Member Census'!$B$22:$BC$22,FALSE)),Key!$C$2:$F$29,4,FALSE),""),G780),"")</f>
        <v/>
      </c>
      <c r="H781" s="7" t="str">
        <f>IF(TRIM($E781)&lt;&gt;"",IF($D781=1,IF(TRIM(INDEX('Member Census'!$B$23:$BC$1401,MATCH($A781,'Member Census'!$A$23:$A$1401,FALSE),MATCH(H$1,'Member Census'!$B$22:$BC$22,FALSE)))="",$G781,IFERROR(VLOOKUP(INDEX('Member Census'!$B$23:$BC$1401,MATCH($A781,'Member Census'!$A$23:$A$1401,FALSE),MATCH(H$1,'Member Census'!$B$22:$BC$22,FALSE)),Key!$D$2:$F$29,3,FALSE),"")),H780),"")</f>
        <v/>
      </c>
      <c r="I781" s="7" t="str">
        <f>IF(TRIM(INDEX('Member Census'!$B$23:$BC$1401,MATCH($A781,'Member Census'!$A$23:$A$1401,FALSE),MATCH(I$1,'Member Census'!$B$22:$BC$22,FALSE)))="","",INDEX('Member Census'!$B$23:$BC$1401,MATCH($A781,'Member Census'!$A$23:$A$1401,FALSE),MATCH(I$1,'Member Census'!$B$22:$BC$22,FALSE)))</f>
        <v/>
      </c>
      <c r="J781" s="7"/>
      <c r="K781" s="7" t="str">
        <f>LEFT(TRIM(IF(TRIM(INDEX('Member Census'!$B$23:$BC$1401,MATCH($A781,'Member Census'!$A$23:$A$1401,FALSE),MATCH(K$1,'Member Census'!$B$22:$BC$22,FALSE)))="",IF(AND(TRIM($E781)&lt;&gt;"",$D781&gt;1),K780,""),INDEX('Member Census'!$B$23:$BC$1401,MATCH($A781,'Member Census'!$A$23:$A$1401,FALSE),MATCH(K$1,'Member Census'!$B$22:$BC$22,FALSE)))),5)</f>
        <v/>
      </c>
      <c r="L781" s="7" t="str">
        <f t="shared" si="51"/>
        <v/>
      </c>
      <c r="M781" s="7" t="str">
        <f>IF(TRIM($E781)&lt;&gt;"",TRIM(IF(TRIM(INDEX('Member Census'!$B$23:$BC$1401,MATCH($A781,'Member Census'!$A$23:$A$1401,FALSE),MATCH(M$1,'Member Census'!$B$22:$BC$22,FALSE)))="",IF(AND(TRIM($E781)&lt;&gt;"",$D781&gt;1),M780,"N"),INDEX('Member Census'!$B$23:$BC$1401,MATCH($A781,'Member Census'!$A$23:$A$1401,FALSE),MATCH(M$1,'Member Census'!$B$22:$BC$22,FALSE)))),"")</f>
        <v/>
      </c>
      <c r="N781" s="7"/>
      <c r="O781" s="7" t="str">
        <f>TRIM(IF(TRIM(INDEX('Member Census'!$B$23:$BC$1401,MATCH($A781,'Member Census'!$A$23:$A$1401,FALSE),MATCH(O$1,'Member Census'!$B$22:$BC$22,FALSE)))="",IF(AND(TRIM($E781)&lt;&gt;"",$D781&gt;1),O780,""),INDEX('Member Census'!$B$23:$BC$1401,MATCH($A781,'Member Census'!$A$23:$A$1401,FALSE),MATCH(O$1,'Member Census'!$B$22:$BC$22,FALSE))))</f>
        <v/>
      </c>
      <c r="P781" s="7" t="str">
        <f>TRIM(IF(TRIM(INDEX('Member Census'!$B$23:$BC$1401,MATCH($A781,'Member Census'!$A$23:$A$1401,FALSE),MATCH(P$1,'Member Census'!$B$22:$BC$22,FALSE)))="",IF(AND(TRIM($E781)&lt;&gt;"",$D781&gt;1),P780,""),INDEX('Member Census'!$B$23:$BC$1401,MATCH($A781,'Member Census'!$A$23:$A$1401,FALSE),MATCH(P$1,'Member Census'!$B$22:$BC$22,FALSE))))</f>
        <v/>
      </c>
      <c r="Q781" s="7"/>
    </row>
    <row r="782" spans="1:17" x14ac:dyDescent="0.3">
      <c r="A782" s="1">
        <f t="shared" si="49"/>
        <v>775</v>
      </c>
      <c r="B782" s="3"/>
      <c r="C782" s="7" t="str">
        <f t="shared" si="50"/>
        <v/>
      </c>
      <c r="D782" s="7" t="str">
        <f t="shared" si="48"/>
        <v/>
      </c>
      <c r="E782" s="9" t="str">
        <f>IF(TRIM(INDEX('Member Census'!$B$23:$BC$1401,MATCH($A782,'Member Census'!$A$23:$A$1401,FALSE),MATCH(E$1,'Member Census'!$B$22:$BC$22,FALSE)))="","",VLOOKUP(INDEX('Member Census'!$B$23:$BC$1401,MATCH($A782,'Member Census'!$A$23:$A$1401,FALSE),MATCH(E$1,'Member Census'!$B$22:$BC$22,FALSE)),Key!$A$2:$B$27,2,FALSE))</f>
        <v/>
      </c>
      <c r="F782" s="10" t="str">
        <f>IF(TRIM(INDEX('Member Census'!$B$23:$BC$1401,MATCH($A782,'Member Census'!$A$23:$A$1401,FALSE),MATCH(F$1,'Member Census'!$B$22:$BC$22,FALSE)))="","",TEXT(TRIM(INDEX('Member Census'!$B$23:$BC$1401,MATCH($A782,'Member Census'!$A$23:$A$1401,FALSE),MATCH(F$1,'Member Census'!$B$22:$BC$22,FALSE))),"mmddyyyy"))</f>
        <v/>
      </c>
      <c r="G782" s="7" t="str">
        <f>IF(TRIM($E782)&lt;&gt;"",IF($D782=1,IFERROR(VLOOKUP(INDEX('Member Census'!$B$23:$BC$1401,MATCH($A782,'Member Census'!$A$23:$A$1401,FALSE),MATCH(G$1,'Member Census'!$B$22:$BC$22,FALSE)),Key!$C$2:$F$29,4,FALSE),""),G781),"")</f>
        <v/>
      </c>
      <c r="H782" s="7" t="str">
        <f>IF(TRIM($E782)&lt;&gt;"",IF($D782=1,IF(TRIM(INDEX('Member Census'!$B$23:$BC$1401,MATCH($A782,'Member Census'!$A$23:$A$1401,FALSE),MATCH(H$1,'Member Census'!$B$22:$BC$22,FALSE)))="",$G782,IFERROR(VLOOKUP(INDEX('Member Census'!$B$23:$BC$1401,MATCH($A782,'Member Census'!$A$23:$A$1401,FALSE),MATCH(H$1,'Member Census'!$B$22:$BC$22,FALSE)),Key!$D$2:$F$29,3,FALSE),"")),H781),"")</f>
        <v/>
      </c>
      <c r="I782" s="7" t="str">
        <f>IF(TRIM(INDEX('Member Census'!$B$23:$BC$1401,MATCH($A782,'Member Census'!$A$23:$A$1401,FALSE),MATCH(I$1,'Member Census'!$B$22:$BC$22,FALSE)))="","",INDEX('Member Census'!$B$23:$BC$1401,MATCH($A782,'Member Census'!$A$23:$A$1401,FALSE),MATCH(I$1,'Member Census'!$B$22:$BC$22,FALSE)))</f>
        <v/>
      </c>
      <c r="J782" s="7"/>
      <c r="K782" s="7" t="str">
        <f>LEFT(TRIM(IF(TRIM(INDEX('Member Census'!$B$23:$BC$1401,MATCH($A782,'Member Census'!$A$23:$A$1401,FALSE),MATCH(K$1,'Member Census'!$B$22:$BC$22,FALSE)))="",IF(AND(TRIM($E782)&lt;&gt;"",$D782&gt;1),K781,""),INDEX('Member Census'!$B$23:$BC$1401,MATCH($A782,'Member Census'!$A$23:$A$1401,FALSE),MATCH(K$1,'Member Census'!$B$22:$BC$22,FALSE)))),5)</f>
        <v/>
      </c>
      <c r="L782" s="7" t="str">
        <f t="shared" si="51"/>
        <v/>
      </c>
      <c r="M782" s="7" t="str">
        <f>IF(TRIM($E782)&lt;&gt;"",TRIM(IF(TRIM(INDEX('Member Census'!$B$23:$BC$1401,MATCH($A782,'Member Census'!$A$23:$A$1401,FALSE),MATCH(M$1,'Member Census'!$B$22:$BC$22,FALSE)))="",IF(AND(TRIM($E782)&lt;&gt;"",$D782&gt;1),M781,"N"),INDEX('Member Census'!$B$23:$BC$1401,MATCH($A782,'Member Census'!$A$23:$A$1401,FALSE),MATCH(M$1,'Member Census'!$B$22:$BC$22,FALSE)))),"")</f>
        <v/>
      </c>
      <c r="N782" s="7"/>
      <c r="O782" s="7" t="str">
        <f>TRIM(IF(TRIM(INDEX('Member Census'!$B$23:$BC$1401,MATCH($A782,'Member Census'!$A$23:$A$1401,FALSE),MATCH(O$1,'Member Census'!$B$22:$BC$22,FALSE)))="",IF(AND(TRIM($E782)&lt;&gt;"",$D782&gt;1),O781,""),INDEX('Member Census'!$B$23:$BC$1401,MATCH($A782,'Member Census'!$A$23:$A$1401,FALSE),MATCH(O$1,'Member Census'!$B$22:$BC$22,FALSE))))</f>
        <v/>
      </c>
      <c r="P782" s="7" t="str">
        <f>TRIM(IF(TRIM(INDEX('Member Census'!$B$23:$BC$1401,MATCH($A782,'Member Census'!$A$23:$A$1401,FALSE),MATCH(P$1,'Member Census'!$B$22:$BC$22,FALSE)))="",IF(AND(TRIM($E782)&lt;&gt;"",$D782&gt;1),P781,""),INDEX('Member Census'!$B$23:$BC$1401,MATCH($A782,'Member Census'!$A$23:$A$1401,FALSE),MATCH(P$1,'Member Census'!$B$22:$BC$22,FALSE))))</f>
        <v/>
      </c>
      <c r="Q782" s="7"/>
    </row>
    <row r="783" spans="1:17" x14ac:dyDescent="0.3">
      <c r="A783" s="1">
        <f t="shared" si="49"/>
        <v>776</v>
      </c>
      <c r="B783" s="3"/>
      <c r="C783" s="7" t="str">
        <f t="shared" si="50"/>
        <v/>
      </c>
      <c r="D783" s="7" t="str">
        <f t="shared" si="48"/>
        <v/>
      </c>
      <c r="E783" s="9" t="str">
        <f>IF(TRIM(INDEX('Member Census'!$B$23:$BC$1401,MATCH($A783,'Member Census'!$A$23:$A$1401,FALSE),MATCH(E$1,'Member Census'!$B$22:$BC$22,FALSE)))="","",VLOOKUP(INDEX('Member Census'!$B$23:$BC$1401,MATCH($A783,'Member Census'!$A$23:$A$1401,FALSE),MATCH(E$1,'Member Census'!$B$22:$BC$22,FALSE)),Key!$A$2:$B$27,2,FALSE))</f>
        <v/>
      </c>
      <c r="F783" s="10" t="str">
        <f>IF(TRIM(INDEX('Member Census'!$B$23:$BC$1401,MATCH($A783,'Member Census'!$A$23:$A$1401,FALSE),MATCH(F$1,'Member Census'!$B$22:$BC$22,FALSE)))="","",TEXT(TRIM(INDEX('Member Census'!$B$23:$BC$1401,MATCH($A783,'Member Census'!$A$23:$A$1401,FALSE),MATCH(F$1,'Member Census'!$B$22:$BC$22,FALSE))),"mmddyyyy"))</f>
        <v/>
      </c>
      <c r="G783" s="7" t="str">
        <f>IF(TRIM($E783)&lt;&gt;"",IF($D783=1,IFERROR(VLOOKUP(INDEX('Member Census'!$B$23:$BC$1401,MATCH($A783,'Member Census'!$A$23:$A$1401,FALSE),MATCH(G$1,'Member Census'!$B$22:$BC$22,FALSE)),Key!$C$2:$F$29,4,FALSE),""),G782),"")</f>
        <v/>
      </c>
      <c r="H783" s="7" t="str">
        <f>IF(TRIM($E783)&lt;&gt;"",IF($D783=1,IF(TRIM(INDEX('Member Census'!$B$23:$BC$1401,MATCH($A783,'Member Census'!$A$23:$A$1401,FALSE),MATCH(H$1,'Member Census'!$B$22:$BC$22,FALSE)))="",$G783,IFERROR(VLOOKUP(INDEX('Member Census'!$B$23:$BC$1401,MATCH($A783,'Member Census'!$A$23:$A$1401,FALSE),MATCH(H$1,'Member Census'!$B$22:$BC$22,FALSE)),Key!$D$2:$F$29,3,FALSE),"")),H782),"")</f>
        <v/>
      </c>
      <c r="I783" s="7" t="str">
        <f>IF(TRIM(INDEX('Member Census'!$B$23:$BC$1401,MATCH($A783,'Member Census'!$A$23:$A$1401,FALSE),MATCH(I$1,'Member Census'!$B$22:$BC$22,FALSE)))="","",INDEX('Member Census'!$B$23:$BC$1401,MATCH($A783,'Member Census'!$A$23:$A$1401,FALSE),MATCH(I$1,'Member Census'!$B$22:$BC$22,FALSE)))</f>
        <v/>
      </c>
      <c r="J783" s="7"/>
      <c r="K783" s="7" t="str">
        <f>LEFT(TRIM(IF(TRIM(INDEX('Member Census'!$B$23:$BC$1401,MATCH($A783,'Member Census'!$A$23:$A$1401,FALSE),MATCH(K$1,'Member Census'!$B$22:$BC$22,FALSE)))="",IF(AND(TRIM($E783)&lt;&gt;"",$D783&gt;1),K782,""),INDEX('Member Census'!$B$23:$BC$1401,MATCH($A783,'Member Census'!$A$23:$A$1401,FALSE),MATCH(K$1,'Member Census'!$B$22:$BC$22,FALSE)))),5)</f>
        <v/>
      </c>
      <c r="L783" s="7" t="str">
        <f t="shared" si="51"/>
        <v/>
      </c>
      <c r="M783" s="7" t="str">
        <f>IF(TRIM($E783)&lt;&gt;"",TRIM(IF(TRIM(INDEX('Member Census'!$B$23:$BC$1401,MATCH($A783,'Member Census'!$A$23:$A$1401,FALSE),MATCH(M$1,'Member Census'!$B$22:$BC$22,FALSE)))="",IF(AND(TRIM($E783)&lt;&gt;"",$D783&gt;1),M782,"N"),INDEX('Member Census'!$B$23:$BC$1401,MATCH($A783,'Member Census'!$A$23:$A$1401,FALSE),MATCH(M$1,'Member Census'!$B$22:$BC$22,FALSE)))),"")</f>
        <v/>
      </c>
      <c r="N783" s="7"/>
      <c r="O783" s="7" t="str">
        <f>TRIM(IF(TRIM(INDEX('Member Census'!$B$23:$BC$1401,MATCH($A783,'Member Census'!$A$23:$A$1401,FALSE),MATCH(O$1,'Member Census'!$B$22:$BC$22,FALSE)))="",IF(AND(TRIM($E783)&lt;&gt;"",$D783&gt;1),O782,""),INDEX('Member Census'!$B$23:$BC$1401,MATCH($A783,'Member Census'!$A$23:$A$1401,FALSE),MATCH(O$1,'Member Census'!$B$22:$BC$22,FALSE))))</f>
        <v/>
      </c>
      <c r="P783" s="7" t="str">
        <f>TRIM(IF(TRIM(INDEX('Member Census'!$B$23:$BC$1401,MATCH($A783,'Member Census'!$A$23:$A$1401,FALSE),MATCH(P$1,'Member Census'!$B$22:$BC$22,FALSE)))="",IF(AND(TRIM($E783)&lt;&gt;"",$D783&gt;1),P782,""),INDEX('Member Census'!$B$23:$BC$1401,MATCH($A783,'Member Census'!$A$23:$A$1401,FALSE),MATCH(P$1,'Member Census'!$B$22:$BC$22,FALSE))))</f>
        <v/>
      </c>
      <c r="Q783" s="7"/>
    </row>
    <row r="784" spans="1:17" x14ac:dyDescent="0.3">
      <c r="A784" s="1">
        <f t="shared" si="49"/>
        <v>777</v>
      </c>
      <c r="B784" s="3"/>
      <c r="C784" s="7" t="str">
        <f t="shared" si="50"/>
        <v/>
      </c>
      <c r="D784" s="7" t="str">
        <f t="shared" si="48"/>
        <v/>
      </c>
      <c r="E784" s="9" t="str">
        <f>IF(TRIM(INDEX('Member Census'!$B$23:$BC$1401,MATCH($A784,'Member Census'!$A$23:$A$1401,FALSE),MATCH(E$1,'Member Census'!$B$22:$BC$22,FALSE)))="","",VLOOKUP(INDEX('Member Census'!$B$23:$BC$1401,MATCH($A784,'Member Census'!$A$23:$A$1401,FALSE),MATCH(E$1,'Member Census'!$B$22:$BC$22,FALSE)),Key!$A$2:$B$27,2,FALSE))</f>
        <v/>
      </c>
      <c r="F784" s="10" t="str">
        <f>IF(TRIM(INDEX('Member Census'!$B$23:$BC$1401,MATCH($A784,'Member Census'!$A$23:$A$1401,FALSE),MATCH(F$1,'Member Census'!$B$22:$BC$22,FALSE)))="","",TEXT(TRIM(INDEX('Member Census'!$B$23:$BC$1401,MATCH($A784,'Member Census'!$A$23:$A$1401,FALSE),MATCH(F$1,'Member Census'!$B$22:$BC$22,FALSE))),"mmddyyyy"))</f>
        <v/>
      </c>
      <c r="G784" s="7" t="str">
        <f>IF(TRIM($E784)&lt;&gt;"",IF($D784=1,IFERROR(VLOOKUP(INDEX('Member Census'!$B$23:$BC$1401,MATCH($A784,'Member Census'!$A$23:$A$1401,FALSE),MATCH(G$1,'Member Census'!$B$22:$BC$22,FALSE)),Key!$C$2:$F$29,4,FALSE),""),G783),"")</f>
        <v/>
      </c>
      <c r="H784" s="7" t="str">
        <f>IF(TRIM($E784)&lt;&gt;"",IF($D784=1,IF(TRIM(INDEX('Member Census'!$B$23:$BC$1401,MATCH($A784,'Member Census'!$A$23:$A$1401,FALSE),MATCH(H$1,'Member Census'!$B$22:$BC$22,FALSE)))="",$G784,IFERROR(VLOOKUP(INDEX('Member Census'!$B$23:$BC$1401,MATCH($A784,'Member Census'!$A$23:$A$1401,FALSE),MATCH(H$1,'Member Census'!$B$22:$BC$22,FALSE)),Key!$D$2:$F$29,3,FALSE),"")),H783),"")</f>
        <v/>
      </c>
      <c r="I784" s="7" t="str">
        <f>IF(TRIM(INDEX('Member Census'!$B$23:$BC$1401,MATCH($A784,'Member Census'!$A$23:$A$1401,FALSE),MATCH(I$1,'Member Census'!$B$22:$BC$22,FALSE)))="","",INDEX('Member Census'!$B$23:$BC$1401,MATCH($A784,'Member Census'!$A$23:$A$1401,FALSE),MATCH(I$1,'Member Census'!$B$22:$BC$22,FALSE)))</f>
        <v/>
      </c>
      <c r="J784" s="7"/>
      <c r="K784" s="7" t="str">
        <f>LEFT(TRIM(IF(TRIM(INDEX('Member Census'!$B$23:$BC$1401,MATCH($A784,'Member Census'!$A$23:$A$1401,FALSE),MATCH(K$1,'Member Census'!$B$22:$BC$22,FALSE)))="",IF(AND(TRIM($E784)&lt;&gt;"",$D784&gt;1),K783,""),INDEX('Member Census'!$B$23:$BC$1401,MATCH($A784,'Member Census'!$A$23:$A$1401,FALSE),MATCH(K$1,'Member Census'!$B$22:$BC$22,FALSE)))),5)</f>
        <v/>
      </c>
      <c r="L784" s="7" t="str">
        <f t="shared" si="51"/>
        <v/>
      </c>
      <c r="M784" s="7" t="str">
        <f>IF(TRIM($E784)&lt;&gt;"",TRIM(IF(TRIM(INDEX('Member Census'!$B$23:$BC$1401,MATCH($A784,'Member Census'!$A$23:$A$1401,FALSE),MATCH(M$1,'Member Census'!$B$22:$BC$22,FALSE)))="",IF(AND(TRIM($E784)&lt;&gt;"",$D784&gt;1),M783,"N"),INDEX('Member Census'!$B$23:$BC$1401,MATCH($A784,'Member Census'!$A$23:$A$1401,FALSE),MATCH(M$1,'Member Census'!$B$22:$BC$22,FALSE)))),"")</f>
        <v/>
      </c>
      <c r="N784" s="7"/>
      <c r="O784" s="7" t="str">
        <f>TRIM(IF(TRIM(INDEX('Member Census'!$B$23:$BC$1401,MATCH($A784,'Member Census'!$A$23:$A$1401,FALSE),MATCH(O$1,'Member Census'!$B$22:$BC$22,FALSE)))="",IF(AND(TRIM($E784)&lt;&gt;"",$D784&gt;1),O783,""),INDEX('Member Census'!$B$23:$BC$1401,MATCH($A784,'Member Census'!$A$23:$A$1401,FALSE),MATCH(O$1,'Member Census'!$B$22:$BC$22,FALSE))))</f>
        <v/>
      </c>
      <c r="P784" s="7" t="str">
        <f>TRIM(IF(TRIM(INDEX('Member Census'!$B$23:$BC$1401,MATCH($A784,'Member Census'!$A$23:$A$1401,FALSE),MATCH(P$1,'Member Census'!$B$22:$BC$22,FALSE)))="",IF(AND(TRIM($E784)&lt;&gt;"",$D784&gt;1),P783,""),INDEX('Member Census'!$B$23:$BC$1401,MATCH($A784,'Member Census'!$A$23:$A$1401,FALSE),MATCH(P$1,'Member Census'!$B$22:$BC$22,FALSE))))</f>
        <v/>
      </c>
      <c r="Q784" s="7"/>
    </row>
    <row r="785" spans="1:17" x14ac:dyDescent="0.3">
      <c r="A785" s="1">
        <f t="shared" si="49"/>
        <v>778</v>
      </c>
      <c r="B785" s="3"/>
      <c r="C785" s="7" t="str">
        <f t="shared" si="50"/>
        <v/>
      </c>
      <c r="D785" s="7" t="str">
        <f t="shared" si="48"/>
        <v/>
      </c>
      <c r="E785" s="9" t="str">
        <f>IF(TRIM(INDEX('Member Census'!$B$23:$BC$1401,MATCH($A785,'Member Census'!$A$23:$A$1401,FALSE),MATCH(E$1,'Member Census'!$B$22:$BC$22,FALSE)))="","",VLOOKUP(INDEX('Member Census'!$B$23:$BC$1401,MATCH($A785,'Member Census'!$A$23:$A$1401,FALSE),MATCH(E$1,'Member Census'!$B$22:$BC$22,FALSE)),Key!$A$2:$B$27,2,FALSE))</f>
        <v/>
      </c>
      <c r="F785" s="10" t="str">
        <f>IF(TRIM(INDEX('Member Census'!$B$23:$BC$1401,MATCH($A785,'Member Census'!$A$23:$A$1401,FALSE),MATCH(F$1,'Member Census'!$B$22:$BC$22,FALSE)))="","",TEXT(TRIM(INDEX('Member Census'!$B$23:$BC$1401,MATCH($A785,'Member Census'!$A$23:$A$1401,FALSE),MATCH(F$1,'Member Census'!$B$22:$BC$22,FALSE))),"mmddyyyy"))</f>
        <v/>
      </c>
      <c r="G785" s="7" t="str">
        <f>IF(TRIM($E785)&lt;&gt;"",IF($D785=1,IFERROR(VLOOKUP(INDEX('Member Census'!$B$23:$BC$1401,MATCH($A785,'Member Census'!$A$23:$A$1401,FALSE),MATCH(G$1,'Member Census'!$B$22:$BC$22,FALSE)),Key!$C$2:$F$29,4,FALSE),""),G784),"")</f>
        <v/>
      </c>
      <c r="H785" s="7" t="str">
        <f>IF(TRIM($E785)&lt;&gt;"",IF($D785=1,IF(TRIM(INDEX('Member Census'!$B$23:$BC$1401,MATCH($A785,'Member Census'!$A$23:$A$1401,FALSE),MATCH(H$1,'Member Census'!$B$22:$BC$22,FALSE)))="",$G785,IFERROR(VLOOKUP(INDEX('Member Census'!$B$23:$BC$1401,MATCH($A785,'Member Census'!$A$23:$A$1401,FALSE),MATCH(H$1,'Member Census'!$B$22:$BC$22,FALSE)),Key!$D$2:$F$29,3,FALSE),"")),H784),"")</f>
        <v/>
      </c>
      <c r="I785" s="7" t="str">
        <f>IF(TRIM(INDEX('Member Census'!$B$23:$BC$1401,MATCH($A785,'Member Census'!$A$23:$A$1401,FALSE),MATCH(I$1,'Member Census'!$B$22:$BC$22,FALSE)))="","",INDEX('Member Census'!$B$23:$BC$1401,MATCH($A785,'Member Census'!$A$23:$A$1401,FALSE),MATCH(I$1,'Member Census'!$B$22:$BC$22,FALSE)))</f>
        <v/>
      </c>
      <c r="J785" s="7"/>
      <c r="K785" s="7" t="str">
        <f>LEFT(TRIM(IF(TRIM(INDEX('Member Census'!$B$23:$BC$1401,MATCH($A785,'Member Census'!$A$23:$A$1401,FALSE),MATCH(K$1,'Member Census'!$B$22:$BC$22,FALSE)))="",IF(AND(TRIM($E785)&lt;&gt;"",$D785&gt;1),K784,""),INDEX('Member Census'!$B$23:$BC$1401,MATCH($A785,'Member Census'!$A$23:$A$1401,FALSE),MATCH(K$1,'Member Census'!$B$22:$BC$22,FALSE)))),5)</f>
        <v/>
      </c>
      <c r="L785" s="7" t="str">
        <f t="shared" si="51"/>
        <v/>
      </c>
      <c r="M785" s="7" t="str">
        <f>IF(TRIM($E785)&lt;&gt;"",TRIM(IF(TRIM(INDEX('Member Census'!$B$23:$BC$1401,MATCH($A785,'Member Census'!$A$23:$A$1401,FALSE),MATCH(M$1,'Member Census'!$B$22:$BC$22,FALSE)))="",IF(AND(TRIM($E785)&lt;&gt;"",$D785&gt;1),M784,"N"),INDEX('Member Census'!$B$23:$BC$1401,MATCH($A785,'Member Census'!$A$23:$A$1401,FALSE),MATCH(M$1,'Member Census'!$B$22:$BC$22,FALSE)))),"")</f>
        <v/>
      </c>
      <c r="N785" s="7"/>
      <c r="O785" s="7" t="str">
        <f>TRIM(IF(TRIM(INDEX('Member Census'!$B$23:$BC$1401,MATCH($A785,'Member Census'!$A$23:$A$1401,FALSE),MATCH(O$1,'Member Census'!$B$22:$BC$22,FALSE)))="",IF(AND(TRIM($E785)&lt;&gt;"",$D785&gt;1),O784,""),INDEX('Member Census'!$B$23:$BC$1401,MATCH($A785,'Member Census'!$A$23:$A$1401,FALSE),MATCH(O$1,'Member Census'!$B$22:$BC$22,FALSE))))</f>
        <v/>
      </c>
      <c r="P785" s="7" t="str">
        <f>TRIM(IF(TRIM(INDEX('Member Census'!$B$23:$BC$1401,MATCH($A785,'Member Census'!$A$23:$A$1401,FALSE),MATCH(P$1,'Member Census'!$B$22:$BC$22,FALSE)))="",IF(AND(TRIM($E785)&lt;&gt;"",$D785&gt;1),P784,""),INDEX('Member Census'!$B$23:$BC$1401,MATCH($A785,'Member Census'!$A$23:$A$1401,FALSE),MATCH(P$1,'Member Census'!$B$22:$BC$22,FALSE))))</f>
        <v/>
      </c>
      <c r="Q785" s="7"/>
    </row>
    <row r="786" spans="1:17" x14ac:dyDescent="0.3">
      <c r="A786" s="1">
        <f t="shared" si="49"/>
        <v>779</v>
      </c>
      <c r="B786" s="3"/>
      <c r="C786" s="7" t="str">
        <f t="shared" si="50"/>
        <v/>
      </c>
      <c r="D786" s="7" t="str">
        <f t="shared" si="48"/>
        <v/>
      </c>
      <c r="E786" s="9" t="str">
        <f>IF(TRIM(INDEX('Member Census'!$B$23:$BC$1401,MATCH($A786,'Member Census'!$A$23:$A$1401,FALSE),MATCH(E$1,'Member Census'!$B$22:$BC$22,FALSE)))="","",VLOOKUP(INDEX('Member Census'!$B$23:$BC$1401,MATCH($A786,'Member Census'!$A$23:$A$1401,FALSE),MATCH(E$1,'Member Census'!$B$22:$BC$22,FALSE)),Key!$A$2:$B$27,2,FALSE))</f>
        <v/>
      </c>
      <c r="F786" s="10" t="str">
        <f>IF(TRIM(INDEX('Member Census'!$B$23:$BC$1401,MATCH($A786,'Member Census'!$A$23:$A$1401,FALSE),MATCH(F$1,'Member Census'!$B$22:$BC$22,FALSE)))="","",TEXT(TRIM(INDEX('Member Census'!$B$23:$BC$1401,MATCH($A786,'Member Census'!$A$23:$A$1401,FALSE),MATCH(F$1,'Member Census'!$B$22:$BC$22,FALSE))),"mmddyyyy"))</f>
        <v/>
      </c>
      <c r="G786" s="7" t="str">
        <f>IF(TRIM($E786)&lt;&gt;"",IF($D786=1,IFERROR(VLOOKUP(INDEX('Member Census'!$B$23:$BC$1401,MATCH($A786,'Member Census'!$A$23:$A$1401,FALSE),MATCH(G$1,'Member Census'!$B$22:$BC$22,FALSE)),Key!$C$2:$F$29,4,FALSE),""),G785),"")</f>
        <v/>
      </c>
      <c r="H786" s="7" t="str">
        <f>IF(TRIM($E786)&lt;&gt;"",IF($D786=1,IF(TRIM(INDEX('Member Census'!$B$23:$BC$1401,MATCH($A786,'Member Census'!$A$23:$A$1401,FALSE),MATCH(H$1,'Member Census'!$B$22:$BC$22,FALSE)))="",$G786,IFERROR(VLOOKUP(INDEX('Member Census'!$B$23:$BC$1401,MATCH($A786,'Member Census'!$A$23:$A$1401,FALSE),MATCH(H$1,'Member Census'!$B$22:$BC$22,FALSE)),Key!$D$2:$F$29,3,FALSE),"")),H785),"")</f>
        <v/>
      </c>
      <c r="I786" s="7" t="str">
        <f>IF(TRIM(INDEX('Member Census'!$B$23:$BC$1401,MATCH($A786,'Member Census'!$A$23:$A$1401,FALSE),MATCH(I$1,'Member Census'!$B$22:$BC$22,FALSE)))="","",INDEX('Member Census'!$B$23:$BC$1401,MATCH($A786,'Member Census'!$A$23:$A$1401,FALSE),MATCH(I$1,'Member Census'!$B$22:$BC$22,FALSE)))</f>
        <v/>
      </c>
      <c r="J786" s="7"/>
      <c r="K786" s="7" t="str">
        <f>LEFT(TRIM(IF(TRIM(INDEX('Member Census'!$B$23:$BC$1401,MATCH($A786,'Member Census'!$A$23:$A$1401,FALSE),MATCH(K$1,'Member Census'!$B$22:$BC$22,FALSE)))="",IF(AND(TRIM($E786)&lt;&gt;"",$D786&gt;1),K785,""),INDEX('Member Census'!$B$23:$BC$1401,MATCH($A786,'Member Census'!$A$23:$A$1401,FALSE),MATCH(K$1,'Member Census'!$B$22:$BC$22,FALSE)))),5)</f>
        <v/>
      </c>
      <c r="L786" s="7" t="str">
        <f t="shared" si="51"/>
        <v/>
      </c>
      <c r="M786" s="7" t="str">
        <f>IF(TRIM($E786)&lt;&gt;"",TRIM(IF(TRIM(INDEX('Member Census'!$B$23:$BC$1401,MATCH($A786,'Member Census'!$A$23:$A$1401,FALSE),MATCH(M$1,'Member Census'!$B$22:$BC$22,FALSE)))="",IF(AND(TRIM($E786)&lt;&gt;"",$D786&gt;1),M785,"N"),INDEX('Member Census'!$B$23:$BC$1401,MATCH($A786,'Member Census'!$A$23:$A$1401,FALSE),MATCH(M$1,'Member Census'!$B$22:$BC$22,FALSE)))),"")</f>
        <v/>
      </c>
      <c r="N786" s="7"/>
      <c r="O786" s="7" t="str">
        <f>TRIM(IF(TRIM(INDEX('Member Census'!$B$23:$BC$1401,MATCH($A786,'Member Census'!$A$23:$A$1401,FALSE),MATCH(O$1,'Member Census'!$B$22:$BC$22,FALSE)))="",IF(AND(TRIM($E786)&lt;&gt;"",$D786&gt;1),O785,""),INDEX('Member Census'!$B$23:$BC$1401,MATCH($A786,'Member Census'!$A$23:$A$1401,FALSE),MATCH(O$1,'Member Census'!$B$22:$BC$22,FALSE))))</f>
        <v/>
      </c>
      <c r="P786" s="7" t="str">
        <f>TRIM(IF(TRIM(INDEX('Member Census'!$B$23:$BC$1401,MATCH($A786,'Member Census'!$A$23:$A$1401,FALSE),MATCH(P$1,'Member Census'!$B$22:$BC$22,FALSE)))="",IF(AND(TRIM($E786)&lt;&gt;"",$D786&gt;1),P785,""),INDEX('Member Census'!$B$23:$BC$1401,MATCH($A786,'Member Census'!$A$23:$A$1401,FALSE),MATCH(P$1,'Member Census'!$B$22:$BC$22,FALSE))))</f>
        <v/>
      </c>
      <c r="Q786" s="7"/>
    </row>
    <row r="787" spans="1:17" x14ac:dyDescent="0.3">
      <c r="A787" s="1">
        <f t="shared" si="49"/>
        <v>780</v>
      </c>
      <c r="B787" s="3"/>
      <c r="C787" s="7" t="str">
        <f t="shared" si="50"/>
        <v/>
      </c>
      <c r="D787" s="7" t="str">
        <f t="shared" si="48"/>
        <v/>
      </c>
      <c r="E787" s="9" t="str">
        <f>IF(TRIM(INDEX('Member Census'!$B$23:$BC$1401,MATCH($A787,'Member Census'!$A$23:$A$1401,FALSE),MATCH(E$1,'Member Census'!$B$22:$BC$22,FALSE)))="","",VLOOKUP(INDEX('Member Census'!$B$23:$BC$1401,MATCH($A787,'Member Census'!$A$23:$A$1401,FALSE),MATCH(E$1,'Member Census'!$B$22:$BC$22,FALSE)),Key!$A$2:$B$27,2,FALSE))</f>
        <v/>
      </c>
      <c r="F787" s="10" t="str">
        <f>IF(TRIM(INDEX('Member Census'!$B$23:$BC$1401,MATCH($A787,'Member Census'!$A$23:$A$1401,FALSE),MATCH(F$1,'Member Census'!$B$22:$BC$22,FALSE)))="","",TEXT(TRIM(INDEX('Member Census'!$B$23:$BC$1401,MATCH($A787,'Member Census'!$A$23:$A$1401,FALSE),MATCH(F$1,'Member Census'!$B$22:$BC$22,FALSE))),"mmddyyyy"))</f>
        <v/>
      </c>
      <c r="G787" s="7" t="str">
        <f>IF(TRIM($E787)&lt;&gt;"",IF($D787=1,IFERROR(VLOOKUP(INDEX('Member Census'!$B$23:$BC$1401,MATCH($A787,'Member Census'!$A$23:$A$1401,FALSE),MATCH(G$1,'Member Census'!$B$22:$BC$22,FALSE)),Key!$C$2:$F$29,4,FALSE),""),G786),"")</f>
        <v/>
      </c>
      <c r="H787" s="7" t="str">
        <f>IF(TRIM($E787)&lt;&gt;"",IF($D787=1,IF(TRIM(INDEX('Member Census'!$B$23:$BC$1401,MATCH($A787,'Member Census'!$A$23:$A$1401,FALSE),MATCH(H$1,'Member Census'!$B$22:$BC$22,FALSE)))="",$G787,IFERROR(VLOOKUP(INDEX('Member Census'!$B$23:$BC$1401,MATCH($A787,'Member Census'!$A$23:$A$1401,FALSE),MATCH(H$1,'Member Census'!$B$22:$BC$22,FALSE)),Key!$D$2:$F$29,3,FALSE),"")),H786),"")</f>
        <v/>
      </c>
      <c r="I787" s="7" t="str">
        <f>IF(TRIM(INDEX('Member Census'!$B$23:$BC$1401,MATCH($A787,'Member Census'!$A$23:$A$1401,FALSE),MATCH(I$1,'Member Census'!$B$22:$BC$22,FALSE)))="","",INDEX('Member Census'!$B$23:$BC$1401,MATCH($A787,'Member Census'!$A$23:$A$1401,FALSE),MATCH(I$1,'Member Census'!$B$22:$BC$22,FALSE)))</f>
        <v/>
      </c>
      <c r="J787" s="7"/>
      <c r="K787" s="7" t="str">
        <f>LEFT(TRIM(IF(TRIM(INDEX('Member Census'!$B$23:$BC$1401,MATCH($A787,'Member Census'!$A$23:$A$1401,FALSE),MATCH(K$1,'Member Census'!$B$22:$BC$22,FALSE)))="",IF(AND(TRIM($E787)&lt;&gt;"",$D787&gt;1),K786,""),INDEX('Member Census'!$B$23:$BC$1401,MATCH($A787,'Member Census'!$A$23:$A$1401,FALSE),MATCH(K$1,'Member Census'!$B$22:$BC$22,FALSE)))),5)</f>
        <v/>
      </c>
      <c r="L787" s="7" t="str">
        <f t="shared" si="51"/>
        <v/>
      </c>
      <c r="M787" s="7" t="str">
        <f>IF(TRIM($E787)&lt;&gt;"",TRIM(IF(TRIM(INDEX('Member Census'!$B$23:$BC$1401,MATCH($A787,'Member Census'!$A$23:$A$1401,FALSE),MATCH(M$1,'Member Census'!$B$22:$BC$22,FALSE)))="",IF(AND(TRIM($E787)&lt;&gt;"",$D787&gt;1),M786,"N"),INDEX('Member Census'!$B$23:$BC$1401,MATCH($A787,'Member Census'!$A$23:$A$1401,FALSE),MATCH(M$1,'Member Census'!$B$22:$BC$22,FALSE)))),"")</f>
        <v/>
      </c>
      <c r="N787" s="7"/>
      <c r="O787" s="7" t="str">
        <f>TRIM(IF(TRIM(INDEX('Member Census'!$B$23:$BC$1401,MATCH($A787,'Member Census'!$A$23:$A$1401,FALSE),MATCH(O$1,'Member Census'!$B$22:$BC$22,FALSE)))="",IF(AND(TRIM($E787)&lt;&gt;"",$D787&gt;1),O786,""),INDEX('Member Census'!$B$23:$BC$1401,MATCH($A787,'Member Census'!$A$23:$A$1401,FALSE),MATCH(O$1,'Member Census'!$B$22:$BC$22,FALSE))))</f>
        <v/>
      </c>
      <c r="P787" s="7" t="str">
        <f>TRIM(IF(TRIM(INDEX('Member Census'!$B$23:$BC$1401,MATCH($A787,'Member Census'!$A$23:$A$1401,FALSE),MATCH(P$1,'Member Census'!$B$22:$BC$22,FALSE)))="",IF(AND(TRIM($E787)&lt;&gt;"",$D787&gt;1),P786,""),INDEX('Member Census'!$B$23:$BC$1401,MATCH($A787,'Member Census'!$A$23:$A$1401,FALSE),MATCH(P$1,'Member Census'!$B$22:$BC$22,FALSE))))</f>
        <v/>
      </c>
      <c r="Q787" s="7"/>
    </row>
    <row r="788" spans="1:17" x14ac:dyDescent="0.3">
      <c r="A788" s="1">
        <f t="shared" si="49"/>
        <v>781</v>
      </c>
      <c r="B788" s="3"/>
      <c r="C788" s="7" t="str">
        <f t="shared" si="50"/>
        <v/>
      </c>
      <c r="D788" s="7" t="str">
        <f t="shared" si="48"/>
        <v/>
      </c>
      <c r="E788" s="9" t="str">
        <f>IF(TRIM(INDEX('Member Census'!$B$23:$BC$1401,MATCH($A788,'Member Census'!$A$23:$A$1401,FALSE),MATCH(E$1,'Member Census'!$B$22:$BC$22,FALSE)))="","",VLOOKUP(INDEX('Member Census'!$B$23:$BC$1401,MATCH($A788,'Member Census'!$A$23:$A$1401,FALSE),MATCH(E$1,'Member Census'!$B$22:$BC$22,FALSE)),Key!$A$2:$B$27,2,FALSE))</f>
        <v/>
      </c>
      <c r="F788" s="10" t="str">
        <f>IF(TRIM(INDEX('Member Census'!$B$23:$BC$1401,MATCH($A788,'Member Census'!$A$23:$A$1401,FALSE),MATCH(F$1,'Member Census'!$B$22:$BC$22,FALSE)))="","",TEXT(TRIM(INDEX('Member Census'!$B$23:$BC$1401,MATCH($A788,'Member Census'!$A$23:$A$1401,FALSE),MATCH(F$1,'Member Census'!$B$22:$BC$22,FALSE))),"mmddyyyy"))</f>
        <v/>
      </c>
      <c r="G788" s="7" t="str">
        <f>IF(TRIM($E788)&lt;&gt;"",IF($D788=1,IFERROR(VLOOKUP(INDEX('Member Census'!$B$23:$BC$1401,MATCH($A788,'Member Census'!$A$23:$A$1401,FALSE),MATCH(G$1,'Member Census'!$B$22:$BC$22,FALSE)),Key!$C$2:$F$29,4,FALSE),""),G787),"")</f>
        <v/>
      </c>
      <c r="H788" s="7" t="str">
        <f>IF(TRIM($E788)&lt;&gt;"",IF($D788=1,IF(TRIM(INDEX('Member Census'!$B$23:$BC$1401,MATCH($A788,'Member Census'!$A$23:$A$1401,FALSE),MATCH(H$1,'Member Census'!$B$22:$BC$22,FALSE)))="",$G788,IFERROR(VLOOKUP(INDEX('Member Census'!$B$23:$BC$1401,MATCH($A788,'Member Census'!$A$23:$A$1401,FALSE),MATCH(H$1,'Member Census'!$B$22:$BC$22,FALSE)),Key!$D$2:$F$29,3,FALSE),"")),H787),"")</f>
        <v/>
      </c>
      <c r="I788" s="7" t="str">
        <f>IF(TRIM(INDEX('Member Census'!$B$23:$BC$1401,MATCH($A788,'Member Census'!$A$23:$A$1401,FALSE),MATCH(I$1,'Member Census'!$B$22:$BC$22,FALSE)))="","",INDEX('Member Census'!$B$23:$BC$1401,MATCH($A788,'Member Census'!$A$23:$A$1401,FALSE),MATCH(I$1,'Member Census'!$B$22:$BC$22,FALSE)))</f>
        <v/>
      </c>
      <c r="J788" s="7"/>
      <c r="K788" s="7" t="str">
        <f>LEFT(TRIM(IF(TRIM(INDEX('Member Census'!$B$23:$BC$1401,MATCH($A788,'Member Census'!$A$23:$A$1401,FALSE),MATCH(K$1,'Member Census'!$B$22:$BC$22,FALSE)))="",IF(AND(TRIM($E788)&lt;&gt;"",$D788&gt;1),K787,""),INDEX('Member Census'!$B$23:$BC$1401,MATCH($A788,'Member Census'!$A$23:$A$1401,FALSE),MATCH(K$1,'Member Census'!$B$22:$BC$22,FALSE)))),5)</f>
        <v/>
      </c>
      <c r="L788" s="7" t="str">
        <f t="shared" si="51"/>
        <v/>
      </c>
      <c r="M788" s="7" t="str">
        <f>IF(TRIM($E788)&lt;&gt;"",TRIM(IF(TRIM(INDEX('Member Census'!$B$23:$BC$1401,MATCH($A788,'Member Census'!$A$23:$A$1401,FALSE),MATCH(M$1,'Member Census'!$B$22:$BC$22,FALSE)))="",IF(AND(TRIM($E788)&lt;&gt;"",$D788&gt;1),M787,"N"),INDEX('Member Census'!$B$23:$BC$1401,MATCH($A788,'Member Census'!$A$23:$A$1401,FALSE),MATCH(M$1,'Member Census'!$B$22:$BC$22,FALSE)))),"")</f>
        <v/>
      </c>
      <c r="N788" s="7"/>
      <c r="O788" s="7" t="str">
        <f>TRIM(IF(TRIM(INDEX('Member Census'!$B$23:$BC$1401,MATCH($A788,'Member Census'!$A$23:$A$1401,FALSE),MATCH(O$1,'Member Census'!$B$22:$BC$22,FALSE)))="",IF(AND(TRIM($E788)&lt;&gt;"",$D788&gt;1),O787,""),INDEX('Member Census'!$B$23:$BC$1401,MATCH($A788,'Member Census'!$A$23:$A$1401,FALSE),MATCH(O$1,'Member Census'!$B$22:$BC$22,FALSE))))</f>
        <v/>
      </c>
      <c r="P788" s="7" t="str">
        <f>TRIM(IF(TRIM(INDEX('Member Census'!$B$23:$BC$1401,MATCH($A788,'Member Census'!$A$23:$A$1401,FALSE),MATCH(P$1,'Member Census'!$B$22:$BC$22,FALSE)))="",IF(AND(TRIM($E788)&lt;&gt;"",$D788&gt;1),P787,""),INDEX('Member Census'!$B$23:$BC$1401,MATCH($A788,'Member Census'!$A$23:$A$1401,FALSE),MATCH(P$1,'Member Census'!$B$22:$BC$22,FALSE))))</f>
        <v/>
      </c>
      <c r="Q788" s="7"/>
    </row>
    <row r="789" spans="1:17" x14ac:dyDescent="0.3">
      <c r="A789" s="1">
        <f t="shared" si="49"/>
        <v>782</v>
      </c>
      <c r="B789" s="3"/>
      <c r="C789" s="7" t="str">
        <f t="shared" si="50"/>
        <v/>
      </c>
      <c r="D789" s="7" t="str">
        <f t="shared" si="48"/>
        <v/>
      </c>
      <c r="E789" s="9" t="str">
        <f>IF(TRIM(INDEX('Member Census'!$B$23:$BC$1401,MATCH($A789,'Member Census'!$A$23:$A$1401,FALSE),MATCH(E$1,'Member Census'!$B$22:$BC$22,FALSE)))="","",VLOOKUP(INDEX('Member Census'!$B$23:$BC$1401,MATCH($A789,'Member Census'!$A$23:$A$1401,FALSE),MATCH(E$1,'Member Census'!$B$22:$BC$22,FALSE)),Key!$A$2:$B$27,2,FALSE))</f>
        <v/>
      </c>
      <c r="F789" s="10" t="str">
        <f>IF(TRIM(INDEX('Member Census'!$B$23:$BC$1401,MATCH($A789,'Member Census'!$A$23:$A$1401,FALSE),MATCH(F$1,'Member Census'!$B$22:$BC$22,FALSE)))="","",TEXT(TRIM(INDEX('Member Census'!$B$23:$BC$1401,MATCH($A789,'Member Census'!$A$23:$A$1401,FALSE),MATCH(F$1,'Member Census'!$B$22:$BC$22,FALSE))),"mmddyyyy"))</f>
        <v/>
      </c>
      <c r="G789" s="7" t="str">
        <f>IF(TRIM($E789)&lt;&gt;"",IF($D789=1,IFERROR(VLOOKUP(INDEX('Member Census'!$B$23:$BC$1401,MATCH($A789,'Member Census'!$A$23:$A$1401,FALSE),MATCH(G$1,'Member Census'!$B$22:$BC$22,FALSE)),Key!$C$2:$F$29,4,FALSE),""),G788),"")</f>
        <v/>
      </c>
      <c r="H789" s="7" t="str">
        <f>IF(TRIM($E789)&lt;&gt;"",IF($D789=1,IF(TRIM(INDEX('Member Census'!$B$23:$BC$1401,MATCH($A789,'Member Census'!$A$23:$A$1401,FALSE),MATCH(H$1,'Member Census'!$B$22:$BC$22,FALSE)))="",$G789,IFERROR(VLOOKUP(INDEX('Member Census'!$B$23:$BC$1401,MATCH($A789,'Member Census'!$A$23:$A$1401,FALSE),MATCH(H$1,'Member Census'!$B$22:$BC$22,FALSE)),Key!$D$2:$F$29,3,FALSE),"")),H788),"")</f>
        <v/>
      </c>
      <c r="I789" s="7" t="str">
        <f>IF(TRIM(INDEX('Member Census'!$B$23:$BC$1401,MATCH($A789,'Member Census'!$A$23:$A$1401,FALSE),MATCH(I$1,'Member Census'!$B$22:$BC$22,FALSE)))="","",INDEX('Member Census'!$B$23:$BC$1401,MATCH($A789,'Member Census'!$A$23:$A$1401,FALSE),MATCH(I$1,'Member Census'!$B$22:$BC$22,FALSE)))</f>
        <v/>
      </c>
      <c r="J789" s="7"/>
      <c r="K789" s="7" t="str">
        <f>LEFT(TRIM(IF(TRIM(INDEX('Member Census'!$B$23:$BC$1401,MATCH($A789,'Member Census'!$A$23:$A$1401,FALSE),MATCH(K$1,'Member Census'!$B$22:$BC$22,FALSE)))="",IF(AND(TRIM($E789)&lt;&gt;"",$D789&gt;1),K788,""),INDEX('Member Census'!$B$23:$BC$1401,MATCH($A789,'Member Census'!$A$23:$A$1401,FALSE),MATCH(K$1,'Member Census'!$B$22:$BC$22,FALSE)))),5)</f>
        <v/>
      </c>
      <c r="L789" s="7" t="str">
        <f t="shared" si="51"/>
        <v/>
      </c>
      <c r="M789" s="7" t="str">
        <f>IF(TRIM($E789)&lt;&gt;"",TRIM(IF(TRIM(INDEX('Member Census'!$B$23:$BC$1401,MATCH($A789,'Member Census'!$A$23:$A$1401,FALSE),MATCH(M$1,'Member Census'!$B$22:$BC$22,FALSE)))="",IF(AND(TRIM($E789)&lt;&gt;"",$D789&gt;1),M788,"N"),INDEX('Member Census'!$B$23:$BC$1401,MATCH($A789,'Member Census'!$A$23:$A$1401,FALSE),MATCH(M$1,'Member Census'!$B$22:$BC$22,FALSE)))),"")</f>
        <v/>
      </c>
      <c r="N789" s="7"/>
      <c r="O789" s="7" t="str">
        <f>TRIM(IF(TRIM(INDEX('Member Census'!$B$23:$BC$1401,MATCH($A789,'Member Census'!$A$23:$A$1401,FALSE),MATCH(O$1,'Member Census'!$B$22:$BC$22,FALSE)))="",IF(AND(TRIM($E789)&lt;&gt;"",$D789&gt;1),O788,""),INDEX('Member Census'!$B$23:$BC$1401,MATCH($A789,'Member Census'!$A$23:$A$1401,FALSE),MATCH(O$1,'Member Census'!$B$22:$BC$22,FALSE))))</f>
        <v/>
      </c>
      <c r="P789" s="7" t="str">
        <f>TRIM(IF(TRIM(INDEX('Member Census'!$B$23:$BC$1401,MATCH($A789,'Member Census'!$A$23:$A$1401,FALSE),MATCH(P$1,'Member Census'!$B$22:$BC$22,FALSE)))="",IF(AND(TRIM($E789)&lt;&gt;"",$D789&gt;1),P788,""),INDEX('Member Census'!$B$23:$BC$1401,MATCH($A789,'Member Census'!$A$23:$A$1401,FALSE),MATCH(P$1,'Member Census'!$B$22:$BC$22,FALSE))))</f>
        <v/>
      </c>
      <c r="Q789" s="7"/>
    </row>
    <row r="790" spans="1:17" x14ac:dyDescent="0.3">
      <c r="A790" s="1">
        <f t="shared" si="49"/>
        <v>783</v>
      </c>
      <c r="B790" s="3"/>
      <c r="C790" s="7" t="str">
        <f t="shared" si="50"/>
        <v/>
      </c>
      <c r="D790" s="7" t="str">
        <f t="shared" si="48"/>
        <v/>
      </c>
      <c r="E790" s="9" t="str">
        <f>IF(TRIM(INDEX('Member Census'!$B$23:$BC$1401,MATCH($A790,'Member Census'!$A$23:$A$1401,FALSE),MATCH(E$1,'Member Census'!$B$22:$BC$22,FALSE)))="","",VLOOKUP(INDEX('Member Census'!$B$23:$BC$1401,MATCH($A790,'Member Census'!$A$23:$A$1401,FALSE),MATCH(E$1,'Member Census'!$B$22:$BC$22,FALSE)),Key!$A$2:$B$27,2,FALSE))</f>
        <v/>
      </c>
      <c r="F790" s="10" t="str">
        <f>IF(TRIM(INDEX('Member Census'!$B$23:$BC$1401,MATCH($A790,'Member Census'!$A$23:$A$1401,FALSE),MATCH(F$1,'Member Census'!$B$22:$BC$22,FALSE)))="","",TEXT(TRIM(INDEX('Member Census'!$B$23:$BC$1401,MATCH($A790,'Member Census'!$A$23:$A$1401,FALSE),MATCH(F$1,'Member Census'!$B$22:$BC$22,FALSE))),"mmddyyyy"))</f>
        <v/>
      </c>
      <c r="G790" s="7" t="str">
        <f>IF(TRIM($E790)&lt;&gt;"",IF($D790=1,IFERROR(VLOOKUP(INDEX('Member Census'!$B$23:$BC$1401,MATCH($A790,'Member Census'!$A$23:$A$1401,FALSE),MATCH(G$1,'Member Census'!$B$22:$BC$22,FALSE)),Key!$C$2:$F$29,4,FALSE),""),G789),"")</f>
        <v/>
      </c>
      <c r="H790" s="7" t="str">
        <f>IF(TRIM($E790)&lt;&gt;"",IF($D790=1,IF(TRIM(INDEX('Member Census'!$B$23:$BC$1401,MATCH($A790,'Member Census'!$A$23:$A$1401,FALSE),MATCH(H$1,'Member Census'!$B$22:$BC$22,FALSE)))="",$G790,IFERROR(VLOOKUP(INDEX('Member Census'!$B$23:$BC$1401,MATCH($A790,'Member Census'!$A$23:$A$1401,FALSE),MATCH(H$1,'Member Census'!$B$22:$BC$22,FALSE)),Key!$D$2:$F$29,3,FALSE),"")),H789),"")</f>
        <v/>
      </c>
      <c r="I790" s="7" t="str">
        <f>IF(TRIM(INDEX('Member Census'!$B$23:$BC$1401,MATCH($A790,'Member Census'!$A$23:$A$1401,FALSE),MATCH(I$1,'Member Census'!$B$22:$BC$22,FALSE)))="","",INDEX('Member Census'!$B$23:$BC$1401,MATCH($A790,'Member Census'!$A$23:$A$1401,FALSE),MATCH(I$1,'Member Census'!$B$22:$BC$22,FALSE)))</f>
        <v/>
      </c>
      <c r="J790" s="7"/>
      <c r="K790" s="7" t="str">
        <f>LEFT(TRIM(IF(TRIM(INDEX('Member Census'!$B$23:$BC$1401,MATCH($A790,'Member Census'!$A$23:$A$1401,FALSE),MATCH(K$1,'Member Census'!$B$22:$BC$22,FALSE)))="",IF(AND(TRIM($E790)&lt;&gt;"",$D790&gt;1),K789,""),INDEX('Member Census'!$B$23:$BC$1401,MATCH($A790,'Member Census'!$A$23:$A$1401,FALSE),MATCH(K$1,'Member Census'!$B$22:$BC$22,FALSE)))),5)</f>
        <v/>
      </c>
      <c r="L790" s="7" t="str">
        <f t="shared" si="51"/>
        <v/>
      </c>
      <c r="M790" s="7" t="str">
        <f>IF(TRIM($E790)&lt;&gt;"",TRIM(IF(TRIM(INDEX('Member Census'!$B$23:$BC$1401,MATCH($A790,'Member Census'!$A$23:$A$1401,FALSE),MATCH(M$1,'Member Census'!$B$22:$BC$22,FALSE)))="",IF(AND(TRIM($E790)&lt;&gt;"",$D790&gt;1),M789,"N"),INDEX('Member Census'!$B$23:$BC$1401,MATCH($A790,'Member Census'!$A$23:$A$1401,FALSE),MATCH(M$1,'Member Census'!$B$22:$BC$22,FALSE)))),"")</f>
        <v/>
      </c>
      <c r="N790" s="7"/>
      <c r="O790" s="7" t="str">
        <f>TRIM(IF(TRIM(INDEX('Member Census'!$B$23:$BC$1401,MATCH($A790,'Member Census'!$A$23:$A$1401,FALSE),MATCH(O$1,'Member Census'!$B$22:$BC$22,FALSE)))="",IF(AND(TRIM($E790)&lt;&gt;"",$D790&gt;1),O789,""),INDEX('Member Census'!$B$23:$BC$1401,MATCH($A790,'Member Census'!$A$23:$A$1401,FALSE),MATCH(O$1,'Member Census'!$B$22:$BC$22,FALSE))))</f>
        <v/>
      </c>
      <c r="P790" s="7" t="str">
        <f>TRIM(IF(TRIM(INDEX('Member Census'!$B$23:$BC$1401,MATCH($A790,'Member Census'!$A$23:$A$1401,FALSE),MATCH(P$1,'Member Census'!$B$22:$BC$22,FALSE)))="",IF(AND(TRIM($E790)&lt;&gt;"",$D790&gt;1),P789,""),INDEX('Member Census'!$B$23:$BC$1401,MATCH($A790,'Member Census'!$A$23:$A$1401,FALSE),MATCH(P$1,'Member Census'!$B$22:$BC$22,FALSE))))</f>
        <v/>
      </c>
      <c r="Q790" s="7"/>
    </row>
    <row r="791" spans="1:17" x14ac:dyDescent="0.3">
      <c r="A791" s="1">
        <f t="shared" si="49"/>
        <v>784</v>
      </c>
      <c r="B791" s="3"/>
      <c r="C791" s="7" t="str">
        <f t="shared" si="50"/>
        <v/>
      </c>
      <c r="D791" s="7" t="str">
        <f t="shared" si="48"/>
        <v/>
      </c>
      <c r="E791" s="9" t="str">
        <f>IF(TRIM(INDEX('Member Census'!$B$23:$BC$1401,MATCH($A791,'Member Census'!$A$23:$A$1401,FALSE),MATCH(E$1,'Member Census'!$B$22:$BC$22,FALSE)))="","",VLOOKUP(INDEX('Member Census'!$B$23:$BC$1401,MATCH($A791,'Member Census'!$A$23:$A$1401,FALSE),MATCH(E$1,'Member Census'!$B$22:$BC$22,FALSE)),Key!$A$2:$B$27,2,FALSE))</f>
        <v/>
      </c>
      <c r="F791" s="10" t="str">
        <f>IF(TRIM(INDEX('Member Census'!$B$23:$BC$1401,MATCH($A791,'Member Census'!$A$23:$A$1401,FALSE),MATCH(F$1,'Member Census'!$B$22:$BC$22,FALSE)))="","",TEXT(TRIM(INDEX('Member Census'!$B$23:$BC$1401,MATCH($A791,'Member Census'!$A$23:$A$1401,FALSE),MATCH(F$1,'Member Census'!$B$22:$BC$22,FALSE))),"mmddyyyy"))</f>
        <v/>
      </c>
      <c r="G791" s="7" t="str">
        <f>IF(TRIM($E791)&lt;&gt;"",IF($D791=1,IFERROR(VLOOKUP(INDEX('Member Census'!$B$23:$BC$1401,MATCH($A791,'Member Census'!$A$23:$A$1401,FALSE),MATCH(G$1,'Member Census'!$B$22:$BC$22,FALSE)),Key!$C$2:$F$29,4,FALSE),""),G790),"")</f>
        <v/>
      </c>
      <c r="H791" s="7" t="str">
        <f>IF(TRIM($E791)&lt;&gt;"",IF($D791=1,IF(TRIM(INDEX('Member Census'!$B$23:$BC$1401,MATCH($A791,'Member Census'!$A$23:$A$1401,FALSE),MATCH(H$1,'Member Census'!$B$22:$BC$22,FALSE)))="",$G791,IFERROR(VLOOKUP(INDEX('Member Census'!$B$23:$BC$1401,MATCH($A791,'Member Census'!$A$23:$A$1401,FALSE),MATCH(H$1,'Member Census'!$B$22:$BC$22,FALSE)),Key!$D$2:$F$29,3,FALSE),"")),H790),"")</f>
        <v/>
      </c>
      <c r="I791" s="7" t="str">
        <f>IF(TRIM(INDEX('Member Census'!$B$23:$BC$1401,MATCH($A791,'Member Census'!$A$23:$A$1401,FALSE),MATCH(I$1,'Member Census'!$B$22:$BC$22,FALSE)))="","",INDEX('Member Census'!$B$23:$BC$1401,MATCH($A791,'Member Census'!$A$23:$A$1401,FALSE),MATCH(I$1,'Member Census'!$B$22:$BC$22,FALSE)))</f>
        <v/>
      </c>
      <c r="J791" s="7"/>
      <c r="K791" s="7" t="str">
        <f>LEFT(TRIM(IF(TRIM(INDEX('Member Census'!$B$23:$BC$1401,MATCH($A791,'Member Census'!$A$23:$A$1401,FALSE),MATCH(K$1,'Member Census'!$B$22:$BC$22,FALSE)))="",IF(AND(TRIM($E791)&lt;&gt;"",$D791&gt;1),K790,""),INDEX('Member Census'!$B$23:$BC$1401,MATCH($A791,'Member Census'!$A$23:$A$1401,FALSE),MATCH(K$1,'Member Census'!$B$22:$BC$22,FALSE)))),5)</f>
        <v/>
      </c>
      <c r="L791" s="7" t="str">
        <f t="shared" si="51"/>
        <v/>
      </c>
      <c r="M791" s="7" t="str">
        <f>IF(TRIM($E791)&lt;&gt;"",TRIM(IF(TRIM(INDEX('Member Census'!$B$23:$BC$1401,MATCH($A791,'Member Census'!$A$23:$A$1401,FALSE),MATCH(M$1,'Member Census'!$B$22:$BC$22,FALSE)))="",IF(AND(TRIM($E791)&lt;&gt;"",$D791&gt;1),M790,"N"),INDEX('Member Census'!$B$23:$BC$1401,MATCH($A791,'Member Census'!$A$23:$A$1401,FALSE),MATCH(M$1,'Member Census'!$B$22:$BC$22,FALSE)))),"")</f>
        <v/>
      </c>
      <c r="N791" s="7"/>
      <c r="O791" s="7" t="str">
        <f>TRIM(IF(TRIM(INDEX('Member Census'!$B$23:$BC$1401,MATCH($A791,'Member Census'!$A$23:$A$1401,FALSE),MATCH(O$1,'Member Census'!$B$22:$BC$22,FALSE)))="",IF(AND(TRIM($E791)&lt;&gt;"",$D791&gt;1),O790,""),INDEX('Member Census'!$B$23:$BC$1401,MATCH($A791,'Member Census'!$A$23:$A$1401,FALSE),MATCH(O$1,'Member Census'!$B$22:$BC$22,FALSE))))</f>
        <v/>
      </c>
      <c r="P791" s="7" t="str">
        <f>TRIM(IF(TRIM(INDEX('Member Census'!$B$23:$BC$1401,MATCH($A791,'Member Census'!$A$23:$A$1401,FALSE),MATCH(P$1,'Member Census'!$B$22:$BC$22,FALSE)))="",IF(AND(TRIM($E791)&lt;&gt;"",$D791&gt;1),P790,""),INDEX('Member Census'!$B$23:$BC$1401,MATCH($A791,'Member Census'!$A$23:$A$1401,FALSE),MATCH(P$1,'Member Census'!$B$22:$BC$22,FALSE))))</f>
        <v/>
      </c>
      <c r="Q791" s="7"/>
    </row>
    <row r="792" spans="1:17" x14ac:dyDescent="0.3">
      <c r="A792" s="1">
        <f t="shared" si="49"/>
        <v>785</v>
      </c>
      <c r="B792" s="3"/>
      <c r="C792" s="7" t="str">
        <f t="shared" si="50"/>
        <v/>
      </c>
      <c r="D792" s="7" t="str">
        <f t="shared" si="48"/>
        <v/>
      </c>
      <c r="E792" s="9" t="str">
        <f>IF(TRIM(INDEX('Member Census'!$B$23:$BC$1401,MATCH($A792,'Member Census'!$A$23:$A$1401,FALSE),MATCH(E$1,'Member Census'!$B$22:$BC$22,FALSE)))="","",VLOOKUP(INDEX('Member Census'!$B$23:$BC$1401,MATCH($A792,'Member Census'!$A$23:$A$1401,FALSE),MATCH(E$1,'Member Census'!$B$22:$BC$22,FALSE)),Key!$A$2:$B$27,2,FALSE))</f>
        <v/>
      </c>
      <c r="F792" s="10" t="str">
        <f>IF(TRIM(INDEX('Member Census'!$B$23:$BC$1401,MATCH($A792,'Member Census'!$A$23:$A$1401,FALSE),MATCH(F$1,'Member Census'!$B$22:$BC$22,FALSE)))="","",TEXT(TRIM(INDEX('Member Census'!$B$23:$BC$1401,MATCH($A792,'Member Census'!$A$23:$A$1401,FALSE),MATCH(F$1,'Member Census'!$B$22:$BC$22,FALSE))),"mmddyyyy"))</f>
        <v/>
      </c>
      <c r="G792" s="7" t="str">
        <f>IF(TRIM($E792)&lt;&gt;"",IF($D792=1,IFERROR(VLOOKUP(INDEX('Member Census'!$B$23:$BC$1401,MATCH($A792,'Member Census'!$A$23:$A$1401,FALSE),MATCH(G$1,'Member Census'!$B$22:$BC$22,FALSE)),Key!$C$2:$F$29,4,FALSE),""),G791),"")</f>
        <v/>
      </c>
      <c r="H792" s="7" t="str">
        <f>IF(TRIM($E792)&lt;&gt;"",IF($D792=1,IF(TRIM(INDEX('Member Census'!$B$23:$BC$1401,MATCH($A792,'Member Census'!$A$23:$A$1401,FALSE),MATCH(H$1,'Member Census'!$B$22:$BC$22,FALSE)))="",$G792,IFERROR(VLOOKUP(INDEX('Member Census'!$B$23:$BC$1401,MATCH($A792,'Member Census'!$A$23:$A$1401,FALSE),MATCH(H$1,'Member Census'!$B$22:$BC$22,FALSE)),Key!$D$2:$F$29,3,FALSE),"")),H791),"")</f>
        <v/>
      </c>
      <c r="I792" s="7" t="str">
        <f>IF(TRIM(INDEX('Member Census'!$B$23:$BC$1401,MATCH($A792,'Member Census'!$A$23:$A$1401,FALSE),MATCH(I$1,'Member Census'!$B$22:$BC$22,FALSE)))="","",INDEX('Member Census'!$B$23:$BC$1401,MATCH($A792,'Member Census'!$A$23:$A$1401,FALSE),MATCH(I$1,'Member Census'!$B$22:$BC$22,FALSE)))</f>
        <v/>
      </c>
      <c r="J792" s="7"/>
      <c r="K792" s="7" t="str">
        <f>LEFT(TRIM(IF(TRIM(INDEX('Member Census'!$B$23:$BC$1401,MATCH($A792,'Member Census'!$A$23:$A$1401,FALSE),MATCH(K$1,'Member Census'!$B$22:$BC$22,FALSE)))="",IF(AND(TRIM($E792)&lt;&gt;"",$D792&gt;1),K791,""),INDEX('Member Census'!$B$23:$BC$1401,MATCH($A792,'Member Census'!$A$23:$A$1401,FALSE),MATCH(K$1,'Member Census'!$B$22:$BC$22,FALSE)))),5)</f>
        <v/>
      </c>
      <c r="L792" s="7" t="str">
        <f t="shared" si="51"/>
        <v/>
      </c>
      <c r="M792" s="7" t="str">
        <f>IF(TRIM($E792)&lt;&gt;"",TRIM(IF(TRIM(INDEX('Member Census'!$B$23:$BC$1401,MATCH($A792,'Member Census'!$A$23:$A$1401,FALSE),MATCH(M$1,'Member Census'!$B$22:$BC$22,FALSE)))="",IF(AND(TRIM($E792)&lt;&gt;"",$D792&gt;1),M791,"N"),INDEX('Member Census'!$B$23:$BC$1401,MATCH($A792,'Member Census'!$A$23:$A$1401,FALSE),MATCH(M$1,'Member Census'!$B$22:$BC$22,FALSE)))),"")</f>
        <v/>
      </c>
      <c r="N792" s="7"/>
      <c r="O792" s="7" t="str">
        <f>TRIM(IF(TRIM(INDEX('Member Census'!$B$23:$BC$1401,MATCH($A792,'Member Census'!$A$23:$A$1401,FALSE),MATCH(O$1,'Member Census'!$B$22:$BC$22,FALSE)))="",IF(AND(TRIM($E792)&lt;&gt;"",$D792&gt;1),O791,""),INDEX('Member Census'!$B$23:$BC$1401,MATCH($A792,'Member Census'!$A$23:$A$1401,FALSE),MATCH(O$1,'Member Census'!$B$22:$BC$22,FALSE))))</f>
        <v/>
      </c>
      <c r="P792" s="7" t="str">
        <f>TRIM(IF(TRIM(INDEX('Member Census'!$B$23:$BC$1401,MATCH($A792,'Member Census'!$A$23:$A$1401,FALSE),MATCH(P$1,'Member Census'!$B$22:$BC$22,FALSE)))="",IF(AND(TRIM($E792)&lt;&gt;"",$D792&gt;1),P791,""),INDEX('Member Census'!$B$23:$BC$1401,MATCH($A792,'Member Census'!$A$23:$A$1401,FALSE),MATCH(P$1,'Member Census'!$B$22:$BC$22,FALSE))))</f>
        <v/>
      </c>
      <c r="Q792" s="7"/>
    </row>
    <row r="793" spans="1:17" x14ac:dyDescent="0.3">
      <c r="A793" s="1">
        <f t="shared" si="49"/>
        <v>786</v>
      </c>
      <c r="B793" s="3"/>
      <c r="C793" s="7" t="str">
        <f t="shared" si="50"/>
        <v/>
      </c>
      <c r="D793" s="7" t="str">
        <f t="shared" si="48"/>
        <v/>
      </c>
      <c r="E793" s="9" t="str">
        <f>IF(TRIM(INDEX('Member Census'!$B$23:$BC$1401,MATCH($A793,'Member Census'!$A$23:$A$1401,FALSE),MATCH(E$1,'Member Census'!$B$22:$BC$22,FALSE)))="","",VLOOKUP(INDEX('Member Census'!$B$23:$BC$1401,MATCH($A793,'Member Census'!$A$23:$A$1401,FALSE),MATCH(E$1,'Member Census'!$B$22:$BC$22,FALSE)),Key!$A$2:$B$27,2,FALSE))</f>
        <v/>
      </c>
      <c r="F793" s="10" t="str">
        <f>IF(TRIM(INDEX('Member Census'!$B$23:$BC$1401,MATCH($A793,'Member Census'!$A$23:$A$1401,FALSE),MATCH(F$1,'Member Census'!$B$22:$BC$22,FALSE)))="","",TEXT(TRIM(INDEX('Member Census'!$B$23:$BC$1401,MATCH($A793,'Member Census'!$A$23:$A$1401,FALSE),MATCH(F$1,'Member Census'!$B$22:$BC$22,FALSE))),"mmddyyyy"))</f>
        <v/>
      </c>
      <c r="G793" s="7" t="str">
        <f>IF(TRIM($E793)&lt;&gt;"",IF($D793=1,IFERROR(VLOOKUP(INDEX('Member Census'!$B$23:$BC$1401,MATCH($A793,'Member Census'!$A$23:$A$1401,FALSE),MATCH(G$1,'Member Census'!$B$22:$BC$22,FALSE)),Key!$C$2:$F$29,4,FALSE),""),G792),"")</f>
        <v/>
      </c>
      <c r="H793" s="7" t="str">
        <f>IF(TRIM($E793)&lt;&gt;"",IF($D793=1,IF(TRIM(INDEX('Member Census'!$B$23:$BC$1401,MATCH($A793,'Member Census'!$A$23:$A$1401,FALSE),MATCH(H$1,'Member Census'!$B$22:$BC$22,FALSE)))="",$G793,IFERROR(VLOOKUP(INDEX('Member Census'!$B$23:$BC$1401,MATCH($A793,'Member Census'!$A$23:$A$1401,FALSE),MATCH(H$1,'Member Census'!$B$22:$BC$22,FALSE)),Key!$D$2:$F$29,3,FALSE),"")),H792),"")</f>
        <v/>
      </c>
      <c r="I793" s="7" t="str">
        <f>IF(TRIM(INDEX('Member Census'!$B$23:$BC$1401,MATCH($A793,'Member Census'!$A$23:$A$1401,FALSE),MATCH(I$1,'Member Census'!$B$22:$BC$22,FALSE)))="","",INDEX('Member Census'!$B$23:$BC$1401,MATCH($A793,'Member Census'!$A$23:$A$1401,FALSE),MATCH(I$1,'Member Census'!$B$22:$BC$22,FALSE)))</f>
        <v/>
      </c>
      <c r="J793" s="7"/>
      <c r="K793" s="7" t="str">
        <f>LEFT(TRIM(IF(TRIM(INDEX('Member Census'!$B$23:$BC$1401,MATCH($A793,'Member Census'!$A$23:$A$1401,FALSE),MATCH(K$1,'Member Census'!$B$22:$BC$22,FALSE)))="",IF(AND(TRIM($E793)&lt;&gt;"",$D793&gt;1),K792,""),INDEX('Member Census'!$B$23:$BC$1401,MATCH($A793,'Member Census'!$A$23:$A$1401,FALSE),MATCH(K$1,'Member Census'!$B$22:$BC$22,FALSE)))),5)</f>
        <v/>
      </c>
      <c r="L793" s="7" t="str">
        <f t="shared" si="51"/>
        <v/>
      </c>
      <c r="M793" s="7" t="str">
        <f>IF(TRIM($E793)&lt;&gt;"",TRIM(IF(TRIM(INDEX('Member Census'!$B$23:$BC$1401,MATCH($A793,'Member Census'!$A$23:$A$1401,FALSE),MATCH(M$1,'Member Census'!$B$22:$BC$22,FALSE)))="",IF(AND(TRIM($E793)&lt;&gt;"",$D793&gt;1),M792,"N"),INDEX('Member Census'!$B$23:$BC$1401,MATCH($A793,'Member Census'!$A$23:$A$1401,FALSE),MATCH(M$1,'Member Census'!$B$22:$BC$22,FALSE)))),"")</f>
        <v/>
      </c>
      <c r="N793" s="7"/>
      <c r="O793" s="7" t="str">
        <f>TRIM(IF(TRIM(INDEX('Member Census'!$B$23:$BC$1401,MATCH($A793,'Member Census'!$A$23:$A$1401,FALSE),MATCH(O$1,'Member Census'!$B$22:$BC$22,FALSE)))="",IF(AND(TRIM($E793)&lt;&gt;"",$D793&gt;1),O792,""),INDEX('Member Census'!$B$23:$BC$1401,MATCH($A793,'Member Census'!$A$23:$A$1401,FALSE),MATCH(O$1,'Member Census'!$B$22:$BC$22,FALSE))))</f>
        <v/>
      </c>
      <c r="P793" s="7" t="str">
        <f>TRIM(IF(TRIM(INDEX('Member Census'!$B$23:$BC$1401,MATCH($A793,'Member Census'!$A$23:$A$1401,FALSE),MATCH(P$1,'Member Census'!$B$22:$BC$22,FALSE)))="",IF(AND(TRIM($E793)&lt;&gt;"",$D793&gt;1),P792,""),INDEX('Member Census'!$B$23:$BC$1401,MATCH($A793,'Member Census'!$A$23:$A$1401,FALSE),MATCH(P$1,'Member Census'!$B$22:$BC$22,FALSE))))</f>
        <v/>
      </c>
      <c r="Q793" s="7"/>
    </row>
    <row r="794" spans="1:17" x14ac:dyDescent="0.3">
      <c r="A794" s="1">
        <f t="shared" si="49"/>
        <v>787</v>
      </c>
      <c r="B794" s="3"/>
      <c r="C794" s="7" t="str">
        <f t="shared" si="50"/>
        <v/>
      </c>
      <c r="D794" s="7" t="str">
        <f t="shared" si="48"/>
        <v/>
      </c>
      <c r="E794" s="9" t="str">
        <f>IF(TRIM(INDEX('Member Census'!$B$23:$BC$1401,MATCH($A794,'Member Census'!$A$23:$A$1401,FALSE),MATCH(E$1,'Member Census'!$B$22:$BC$22,FALSE)))="","",VLOOKUP(INDEX('Member Census'!$B$23:$BC$1401,MATCH($A794,'Member Census'!$A$23:$A$1401,FALSE),MATCH(E$1,'Member Census'!$B$22:$BC$22,FALSE)),Key!$A$2:$B$27,2,FALSE))</f>
        <v/>
      </c>
      <c r="F794" s="10" t="str">
        <f>IF(TRIM(INDEX('Member Census'!$B$23:$BC$1401,MATCH($A794,'Member Census'!$A$23:$A$1401,FALSE),MATCH(F$1,'Member Census'!$B$22:$BC$22,FALSE)))="","",TEXT(TRIM(INDEX('Member Census'!$B$23:$BC$1401,MATCH($A794,'Member Census'!$A$23:$A$1401,FALSE),MATCH(F$1,'Member Census'!$B$22:$BC$22,FALSE))),"mmddyyyy"))</f>
        <v/>
      </c>
      <c r="G794" s="7" t="str">
        <f>IF(TRIM($E794)&lt;&gt;"",IF($D794=1,IFERROR(VLOOKUP(INDEX('Member Census'!$B$23:$BC$1401,MATCH($A794,'Member Census'!$A$23:$A$1401,FALSE),MATCH(G$1,'Member Census'!$B$22:$BC$22,FALSE)),Key!$C$2:$F$29,4,FALSE),""),G793),"")</f>
        <v/>
      </c>
      <c r="H794" s="7" t="str">
        <f>IF(TRIM($E794)&lt;&gt;"",IF($D794=1,IF(TRIM(INDEX('Member Census'!$B$23:$BC$1401,MATCH($A794,'Member Census'!$A$23:$A$1401,FALSE),MATCH(H$1,'Member Census'!$B$22:$BC$22,FALSE)))="",$G794,IFERROR(VLOOKUP(INDEX('Member Census'!$B$23:$BC$1401,MATCH($A794,'Member Census'!$A$23:$A$1401,FALSE),MATCH(H$1,'Member Census'!$B$22:$BC$22,FALSE)),Key!$D$2:$F$29,3,FALSE),"")),H793),"")</f>
        <v/>
      </c>
      <c r="I794" s="7" t="str">
        <f>IF(TRIM(INDEX('Member Census'!$B$23:$BC$1401,MATCH($A794,'Member Census'!$A$23:$A$1401,FALSE),MATCH(I$1,'Member Census'!$B$22:$BC$22,FALSE)))="","",INDEX('Member Census'!$B$23:$BC$1401,MATCH($A794,'Member Census'!$A$23:$A$1401,FALSE),MATCH(I$1,'Member Census'!$B$22:$BC$22,FALSE)))</f>
        <v/>
      </c>
      <c r="J794" s="7"/>
      <c r="K794" s="7" t="str">
        <f>LEFT(TRIM(IF(TRIM(INDEX('Member Census'!$B$23:$BC$1401,MATCH($A794,'Member Census'!$A$23:$A$1401,FALSE),MATCH(K$1,'Member Census'!$B$22:$BC$22,FALSE)))="",IF(AND(TRIM($E794)&lt;&gt;"",$D794&gt;1),K793,""),INDEX('Member Census'!$B$23:$BC$1401,MATCH($A794,'Member Census'!$A$23:$A$1401,FALSE),MATCH(K$1,'Member Census'!$B$22:$BC$22,FALSE)))),5)</f>
        <v/>
      </c>
      <c r="L794" s="7" t="str">
        <f t="shared" si="51"/>
        <v/>
      </c>
      <c r="M794" s="7" t="str">
        <f>IF(TRIM($E794)&lt;&gt;"",TRIM(IF(TRIM(INDEX('Member Census'!$B$23:$BC$1401,MATCH($A794,'Member Census'!$A$23:$A$1401,FALSE),MATCH(M$1,'Member Census'!$B$22:$BC$22,FALSE)))="",IF(AND(TRIM($E794)&lt;&gt;"",$D794&gt;1),M793,"N"),INDEX('Member Census'!$B$23:$BC$1401,MATCH($A794,'Member Census'!$A$23:$A$1401,FALSE),MATCH(M$1,'Member Census'!$B$22:$BC$22,FALSE)))),"")</f>
        <v/>
      </c>
      <c r="N794" s="7"/>
      <c r="O794" s="7" t="str">
        <f>TRIM(IF(TRIM(INDEX('Member Census'!$B$23:$BC$1401,MATCH($A794,'Member Census'!$A$23:$A$1401,FALSE),MATCH(O$1,'Member Census'!$B$22:$BC$22,FALSE)))="",IF(AND(TRIM($E794)&lt;&gt;"",$D794&gt;1),O793,""),INDEX('Member Census'!$B$23:$BC$1401,MATCH($A794,'Member Census'!$A$23:$A$1401,FALSE),MATCH(O$1,'Member Census'!$B$22:$BC$22,FALSE))))</f>
        <v/>
      </c>
      <c r="P794" s="7" t="str">
        <f>TRIM(IF(TRIM(INDEX('Member Census'!$B$23:$BC$1401,MATCH($A794,'Member Census'!$A$23:$A$1401,FALSE),MATCH(P$1,'Member Census'!$B$22:$BC$22,FALSE)))="",IF(AND(TRIM($E794)&lt;&gt;"",$D794&gt;1),P793,""),INDEX('Member Census'!$B$23:$BC$1401,MATCH($A794,'Member Census'!$A$23:$A$1401,FALSE),MATCH(P$1,'Member Census'!$B$22:$BC$22,FALSE))))</f>
        <v/>
      </c>
      <c r="Q794" s="7"/>
    </row>
    <row r="795" spans="1:17" x14ac:dyDescent="0.3">
      <c r="A795" s="1">
        <f t="shared" si="49"/>
        <v>788</v>
      </c>
      <c r="B795" s="3"/>
      <c r="C795" s="7" t="str">
        <f t="shared" si="50"/>
        <v/>
      </c>
      <c r="D795" s="7" t="str">
        <f t="shared" si="48"/>
        <v/>
      </c>
      <c r="E795" s="9" t="str">
        <f>IF(TRIM(INDEX('Member Census'!$B$23:$BC$1401,MATCH($A795,'Member Census'!$A$23:$A$1401,FALSE),MATCH(E$1,'Member Census'!$B$22:$BC$22,FALSE)))="","",VLOOKUP(INDEX('Member Census'!$B$23:$BC$1401,MATCH($A795,'Member Census'!$A$23:$A$1401,FALSE),MATCH(E$1,'Member Census'!$B$22:$BC$22,FALSE)),Key!$A$2:$B$27,2,FALSE))</f>
        <v/>
      </c>
      <c r="F795" s="10" t="str">
        <f>IF(TRIM(INDEX('Member Census'!$B$23:$BC$1401,MATCH($A795,'Member Census'!$A$23:$A$1401,FALSE),MATCH(F$1,'Member Census'!$B$22:$BC$22,FALSE)))="","",TEXT(TRIM(INDEX('Member Census'!$B$23:$BC$1401,MATCH($A795,'Member Census'!$A$23:$A$1401,FALSE),MATCH(F$1,'Member Census'!$B$22:$BC$22,FALSE))),"mmddyyyy"))</f>
        <v/>
      </c>
      <c r="G795" s="7" t="str">
        <f>IF(TRIM($E795)&lt;&gt;"",IF($D795=1,IFERROR(VLOOKUP(INDEX('Member Census'!$B$23:$BC$1401,MATCH($A795,'Member Census'!$A$23:$A$1401,FALSE),MATCH(G$1,'Member Census'!$B$22:$BC$22,FALSE)),Key!$C$2:$F$29,4,FALSE),""),G794),"")</f>
        <v/>
      </c>
      <c r="H795" s="7" t="str">
        <f>IF(TRIM($E795)&lt;&gt;"",IF($D795=1,IF(TRIM(INDEX('Member Census'!$B$23:$BC$1401,MATCH($A795,'Member Census'!$A$23:$A$1401,FALSE),MATCH(H$1,'Member Census'!$B$22:$BC$22,FALSE)))="",$G795,IFERROR(VLOOKUP(INDEX('Member Census'!$B$23:$BC$1401,MATCH($A795,'Member Census'!$A$23:$A$1401,FALSE),MATCH(H$1,'Member Census'!$B$22:$BC$22,FALSE)),Key!$D$2:$F$29,3,FALSE),"")),H794),"")</f>
        <v/>
      </c>
      <c r="I795" s="7" t="str">
        <f>IF(TRIM(INDEX('Member Census'!$B$23:$BC$1401,MATCH($A795,'Member Census'!$A$23:$A$1401,FALSE),MATCH(I$1,'Member Census'!$B$22:$BC$22,FALSE)))="","",INDEX('Member Census'!$B$23:$BC$1401,MATCH($A795,'Member Census'!$A$23:$A$1401,FALSE),MATCH(I$1,'Member Census'!$B$22:$BC$22,FALSE)))</f>
        <v/>
      </c>
      <c r="J795" s="7"/>
      <c r="K795" s="7" t="str">
        <f>LEFT(TRIM(IF(TRIM(INDEX('Member Census'!$B$23:$BC$1401,MATCH($A795,'Member Census'!$A$23:$A$1401,FALSE),MATCH(K$1,'Member Census'!$B$22:$BC$22,FALSE)))="",IF(AND(TRIM($E795)&lt;&gt;"",$D795&gt;1),K794,""),INDEX('Member Census'!$B$23:$BC$1401,MATCH($A795,'Member Census'!$A$23:$A$1401,FALSE),MATCH(K$1,'Member Census'!$B$22:$BC$22,FALSE)))),5)</f>
        <v/>
      </c>
      <c r="L795" s="7" t="str">
        <f t="shared" si="51"/>
        <v/>
      </c>
      <c r="M795" s="7" t="str">
        <f>IF(TRIM($E795)&lt;&gt;"",TRIM(IF(TRIM(INDEX('Member Census'!$B$23:$BC$1401,MATCH($A795,'Member Census'!$A$23:$A$1401,FALSE),MATCH(M$1,'Member Census'!$B$22:$BC$22,FALSE)))="",IF(AND(TRIM($E795)&lt;&gt;"",$D795&gt;1),M794,"N"),INDEX('Member Census'!$B$23:$BC$1401,MATCH($A795,'Member Census'!$A$23:$A$1401,FALSE),MATCH(M$1,'Member Census'!$B$22:$BC$22,FALSE)))),"")</f>
        <v/>
      </c>
      <c r="N795" s="7"/>
      <c r="O795" s="7" t="str">
        <f>TRIM(IF(TRIM(INDEX('Member Census'!$B$23:$BC$1401,MATCH($A795,'Member Census'!$A$23:$A$1401,FALSE),MATCH(O$1,'Member Census'!$B$22:$BC$22,FALSE)))="",IF(AND(TRIM($E795)&lt;&gt;"",$D795&gt;1),O794,""),INDEX('Member Census'!$B$23:$BC$1401,MATCH($A795,'Member Census'!$A$23:$A$1401,FALSE),MATCH(O$1,'Member Census'!$B$22:$BC$22,FALSE))))</f>
        <v/>
      </c>
      <c r="P795" s="7" t="str">
        <f>TRIM(IF(TRIM(INDEX('Member Census'!$B$23:$BC$1401,MATCH($A795,'Member Census'!$A$23:$A$1401,FALSE),MATCH(P$1,'Member Census'!$B$22:$BC$22,FALSE)))="",IF(AND(TRIM($E795)&lt;&gt;"",$D795&gt;1),P794,""),INDEX('Member Census'!$B$23:$BC$1401,MATCH($A795,'Member Census'!$A$23:$A$1401,FALSE),MATCH(P$1,'Member Census'!$B$22:$BC$22,FALSE))))</f>
        <v/>
      </c>
      <c r="Q795" s="7"/>
    </row>
    <row r="796" spans="1:17" x14ac:dyDescent="0.3">
      <c r="A796" s="1">
        <f t="shared" si="49"/>
        <v>789</v>
      </c>
      <c r="B796" s="3"/>
      <c r="C796" s="7" t="str">
        <f t="shared" si="50"/>
        <v/>
      </c>
      <c r="D796" s="7" t="str">
        <f t="shared" si="48"/>
        <v/>
      </c>
      <c r="E796" s="9" t="str">
        <f>IF(TRIM(INDEX('Member Census'!$B$23:$BC$1401,MATCH($A796,'Member Census'!$A$23:$A$1401,FALSE),MATCH(E$1,'Member Census'!$B$22:$BC$22,FALSE)))="","",VLOOKUP(INDEX('Member Census'!$B$23:$BC$1401,MATCH($A796,'Member Census'!$A$23:$A$1401,FALSE),MATCH(E$1,'Member Census'!$B$22:$BC$22,FALSE)),Key!$A$2:$B$27,2,FALSE))</f>
        <v/>
      </c>
      <c r="F796" s="10" t="str">
        <f>IF(TRIM(INDEX('Member Census'!$B$23:$BC$1401,MATCH($A796,'Member Census'!$A$23:$A$1401,FALSE),MATCH(F$1,'Member Census'!$B$22:$BC$22,FALSE)))="","",TEXT(TRIM(INDEX('Member Census'!$B$23:$BC$1401,MATCH($A796,'Member Census'!$A$23:$A$1401,FALSE),MATCH(F$1,'Member Census'!$B$22:$BC$22,FALSE))),"mmddyyyy"))</f>
        <v/>
      </c>
      <c r="G796" s="7" t="str">
        <f>IF(TRIM($E796)&lt;&gt;"",IF($D796=1,IFERROR(VLOOKUP(INDEX('Member Census'!$B$23:$BC$1401,MATCH($A796,'Member Census'!$A$23:$A$1401,FALSE),MATCH(G$1,'Member Census'!$B$22:$BC$22,FALSE)),Key!$C$2:$F$29,4,FALSE),""),G795),"")</f>
        <v/>
      </c>
      <c r="H796" s="7" t="str">
        <f>IF(TRIM($E796)&lt;&gt;"",IF($D796=1,IF(TRIM(INDEX('Member Census'!$B$23:$BC$1401,MATCH($A796,'Member Census'!$A$23:$A$1401,FALSE),MATCH(H$1,'Member Census'!$B$22:$BC$22,FALSE)))="",$G796,IFERROR(VLOOKUP(INDEX('Member Census'!$B$23:$BC$1401,MATCH($A796,'Member Census'!$A$23:$A$1401,FALSE),MATCH(H$1,'Member Census'!$B$22:$BC$22,FALSE)),Key!$D$2:$F$29,3,FALSE),"")),H795),"")</f>
        <v/>
      </c>
      <c r="I796" s="7" t="str">
        <f>IF(TRIM(INDEX('Member Census'!$B$23:$BC$1401,MATCH($A796,'Member Census'!$A$23:$A$1401,FALSE),MATCH(I$1,'Member Census'!$B$22:$BC$22,FALSE)))="","",INDEX('Member Census'!$B$23:$BC$1401,MATCH($A796,'Member Census'!$A$23:$A$1401,FALSE),MATCH(I$1,'Member Census'!$B$22:$BC$22,FALSE)))</f>
        <v/>
      </c>
      <c r="J796" s="7"/>
      <c r="K796" s="7" t="str">
        <f>LEFT(TRIM(IF(TRIM(INDEX('Member Census'!$B$23:$BC$1401,MATCH($A796,'Member Census'!$A$23:$A$1401,FALSE),MATCH(K$1,'Member Census'!$B$22:$BC$22,FALSE)))="",IF(AND(TRIM($E796)&lt;&gt;"",$D796&gt;1),K795,""),INDEX('Member Census'!$B$23:$BC$1401,MATCH($A796,'Member Census'!$A$23:$A$1401,FALSE),MATCH(K$1,'Member Census'!$B$22:$BC$22,FALSE)))),5)</f>
        <v/>
      </c>
      <c r="L796" s="7" t="str">
        <f t="shared" si="51"/>
        <v/>
      </c>
      <c r="M796" s="7" t="str">
        <f>IF(TRIM($E796)&lt;&gt;"",TRIM(IF(TRIM(INDEX('Member Census'!$B$23:$BC$1401,MATCH($A796,'Member Census'!$A$23:$A$1401,FALSE),MATCH(M$1,'Member Census'!$B$22:$BC$22,FALSE)))="",IF(AND(TRIM($E796)&lt;&gt;"",$D796&gt;1),M795,"N"),INDEX('Member Census'!$B$23:$BC$1401,MATCH($A796,'Member Census'!$A$23:$A$1401,FALSE),MATCH(M$1,'Member Census'!$B$22:$BC$22,FALSE)))),"")</f>
        <v/>
      </c>
      <c r="N796" s="7"/>
      <c r="O796" s="7" t="str">
        <f>TRIM(IF(TRIM(INDEX('Member Census'!$B$23:$BC$1401,MATCH($A796,'Member Census'!$A$23:$A$1401,FALSE),MATCH(O$1,'Member Census'!$B$22:$BC$22,FALSE)))="",IF(AND(TRIM($E796)&lt;&gt;"",$D796&gt;1),O795,""),INDEX('Member Census'!$B$23:$BC$1401,MATCH($A796,'Member Census'!$A$23:$A$1401,FALSE),MATCH(O$1,'Member Census'!$B$22:$BC$22,FALSE))))</f>
        <v/>
      </c>
      <c r="P796" s="7" t="str">
        <f>TRIM(IF(TRIM(INDEX('Member Census'!$B$23:$BC$1401,MATCH($A796,'Member Census'!$A$23:$A$1401,FALSE),MATCH(P$1,'Member Census'!$B$22:$BC$22,FALSE)))="",IF(AND(TRIM($E796)&lt;&gt;"",$D796&gt;1),P795,""),INDEX('Member Census'!$B$23:$BC$1401,MATCH($A796,'Member Census'!$A$23:$A$1401,FALSE),MATCH(P$1,'Member Census'!$B$22:$BC$22,FALSE))))</f>
        <v/>
      </c>
      <c r="Q796" s="7"/>
    </row>
    <row r="797" spans="1:17" x14ac:dyDescent="0.3">
      <c r="A797" s="1">
        <f t="shared" si="49"/>
        <v>790</v>
      </c>
      <c r="B797" s="3"/>
      <c r="C797" s="7" t="str">
        <f t="shared" si="50"/>
        <v/>
      </c>
      <c r="D797" s="7" t="str">
        <f t="shared" si="48"/>
        <v/>
      </c>
      <c r="E797" s="9" t="str">
        <f>IF(TRIM(INDEX('Member Census'!$B$23:$BC$1401,MATCH($A797,'Member Census'!$A$23:$A$1401,FALSE),MATCH(E$1,'Member Census'!$B$22:$BC$22,FALSE)))="","",VLOOKUP(INDEX('Member Census'!$B$23:$BC$1401,MATCH($A797,'Member Census'!$A$23:$A$1401,FALSE),MATCH(E$1,'Member Census'!$B$22:$BC$22,FALSE)),Key!$A$2:$B$27,2,FALSE))</f>
        <v/>
      </c>
      <c r="F797" s="10" t="str">
        <f>IF(TRIM(INDEX('Member Census'!$B$23:$BC$1401,MATCH($A797,'Member Census'!$A$23:$A$1401,FALSE),MATCH(F$1,'Member Census'!$B$22:$BC$22,FALSE)))="","",TEXT(TRIM(INDEX('Member Census'!$B$23:$BC$1401,MATCH($A797,'Member Census'!$A$23:$A$1401,FALSE),MATCH(F$1,'Member Census'!$B$22:$BC$22,FALSE))),"mmddyyyy"))</f>
        <v/>
      </c>
      <c r="G797" s="7" t="str">
        <f>IF(TRIM($E797)&lt;&gt;"",IF($D797=1,IFERROR(VLOOKUP(INDEX('Member Census'!$B$23:$BC$1401,MATCH($A797,'Member Census'!$A$23:$A$1401,FALSE),MATCH(G$1,'Member Census'!$B$22:$BC$22,FALSE)),Key!$C$2:$F$29,4,FALSE),""),G796),"")</f>
        <v/>
      </c>
      <c r="H797" s="7" t="str">
        <f>IF(TRIM($E797)&lt;&gt;"",IF($D797=1,IF(TRIM(INDEX('Member Census'!$B$23:$BC$1401,MATCH($A797,'Member Census'!$A$23:$A$1401,FALSE),MATCH(H$1,'Member Census'!$B$22:$BC$22,FALSE)))="",$G797,IFERROR(VLOOKUP(INDEX('Member Census'!$B$23:$BC$1401,MATCH($A797,'Member Census'!$A$23:$A$1401,FALSE),MATCH(H$1,'Member Census'!$B$22:$BC$22,FALSE)),Key!$D$2:$F$29,3,FALSE),"")),H796),"")</f>
        <v/>
      </c>
      <c r="I797" s="7" t="str">
        <f>IF(TRIM(INDEX('Member Census'!$B$23:$BC$1401,MATCH($A797,'Member Census'!$A$23:$A$1401,FALSE),MATCH(I$1,'Member Census'!$B$22:$BC$22,FALSE)))="","",INDEX('Member Census'!$B$23:$BC$1401,MATCH($A797,'Member Census'!$A$23:$A$1401,FALSE),MATCH(I$1,'Member Census'!$B$22:$BC$22,FALSE)))</f>
        <v/>
      </c>
      <c r="J797" s="7"/>
      <c r="K797" s="7" t="str">
        <f>LEFT(TRIM(IF(TRIM(INDEX('Member Census'!$B$23:$BC$1401,MATCH($A797,'Member Census'!$A$23:$A$1401,FALSE),MATCH(K$1,'Member Census'!$B$22:$BC$22,FALSE)))="",IF(AND(TRIM($E797)&lt;&gt;"",$D797&gt;1),K796,""),INDEX('Member Census'!$B$23:$BC$1401,MATCH($A797,'Member Census'!$A$23:$A$1401,FALSE),MATCH(K$1,'Member Census'!$B$22:$BC$22,FALSE)))),5)</f>
        <v/>
      </c>
      <c r="L797" s="7" t="str">
        <f t="shared" si="51"/>
        <v/>
      </c>
      <c r="M797" s="7" t="str">
        <f>IF(TRIM($E797)&lt;&gt;"",TRIM(IF(TRIM(INDEX('Member Census'!$B$23:$BC$1401,MATCH($A797,'Member Census'!$A$23:$A$1401,FALSE),MATCH(M$1,'Member Census'!$B$22:$BC$22,FALSE)))="",IF(AND(TRIM($E797)&lt;&gt;"",$D797&gt;1),M796,"N"),INDEX('Member Census'!$B$23:$BC$1401,MATCH($A797,'Member Census'!$A$23:$A$1401,FALSE),MATCH(M$1,'Member Census'!$B$22:$BC$22,FALSE)))),"")</f>
        <v/>
      </c>
      <c r="N797" s="7"/>
      <c r="O797" s="7" t="str">
        <f>TRIM(IF(TRIM(INDEX('Member Census'!$B$23:$BC$1401,MATCH($A797,'Member Census'!$A$23:$A$1401,FALSE),MATCH(O$1,'Member Census'!$B$22:$BC$22,FALSE)))="",IF(AND(TRIM($E797)&lt;&gt;"",$D797&gt;1),O796,""),INDEX('Member Census'!$B$23:$BC$1401,MATCH($A797,'Member Census'!$A$23:$A$1401,FALSE),MATCH(O$1,'Member Census'!$B$22:$BC$22,FALSE))))</f>
        <v/>
      </c>
      <c r="P797" s="7" t="str">
        <f>TRIM(IF(TRIM(INDEX('Member Census'!$B$23:$BC$1401,MATCH($A797,'Member Census'!$A$23:$A$1401,FALSE),MATCH(P$1,'Member Census'!$B$22:$BC$22,FALSE)))="",IF(AND(TRIM($E797)&lt;&gt;"",$D797&gt;1),P796,""),INDEX('Member Census'!$B$23:$BC$1401,MATCH($A797,'Member Census'!$A$23:$A$1401,FALSE),MATCH(P$1,'Member Census'!$B$22:$BC$22,FALSE))))</f>
        <v/>
      </c>
      <c r="Q797" s="7"/>
    </row>
    <row r="798" spans="1:17" x14ac:dyDescent="0.3">
      <c r="A798" s="1">
        <f t="shared" si="49"/>
        <v>791</v>
      </c>
      <c r="B798" s="3"/>
      <c r="C798" s="7" t="str">
        <f t="shared" si="50"/>
        <v/>
      </c>
      <c r="D798" s="7" t="str">
        <f t="shared" si="48"/>
        <v/>
      </c>
      <c r="E798" s="9" t="str">
        <f>IF(TRIM(INDEX('Member Census'!$B$23:$BC$1401,MATCH($A798,'Member Census'!$A$23:$A$1401,FALSE),MATCH(E$1,'Member Census'!$B$22:$BC$22,FALSE)))="","",VLOOKUP(INDEX('Member Census'!$B$23:$BC$1401,MATCH($A798,'Member Census'!$A$23:$A$1401,FALSE),MATCH(E$1,'Member Census'!$B$22:$BC$22,FALSE)),Key!$A$2:$B$27,2,FALSE))</f>
        <v/>
      </c>
      <c r="F798" s="10" t="str">
        <f>IF(TRIM(INDEX('Member Census'!$B$23:$BC$1401,MATCH($A798,'Member Census'!$A$23:$A$1401,FALSE),MATCH(F$1,'Member Census'!$B$22:$BC$22,FALSE)))="","",TEXT(TRIM(INDEX('Member Census'!$B$23:$BC$1401,MATCH($A798,'Member Census'!$A$23:$A$1401,FALSE),MATCH(F$1,'Member Census'!$B$22:$BC$22,FALSE))),"mmddyyyy"))</f>
        <v/>
      </c>
      <c r="G798" s="7" t="str">
        <f>IF(TRIM($E798)&lt;&gt;"",IF($D798=1,IFERROR(VLOOKUP(INDEX('Member Census'!$B$23:$BC$1401,MATCH($A798,'Member Census'!$A$23:$A$1401,FALSE),MATCH(G$1,'Member Census'!$B$22:$BC$22,FALSE)),Key!$C$2:$F$29,4,FALSE),""),G797),"")</f>
        <v/>
      </c>
      <c r="H798" s="7" t="str">
        <f>IF(TRIM($E798)&lt;&gt;"",IF($D798=1,IF(TRIM(INDEX('Member Census'!$B$23:$BC$1401,MATCH($A798,'Member Census'!$A$23:$A$1401,FALSE),MATCH(H$1,'Member Census'!$B$22:$BC$22,FALSE)))="",$G798,IFERROR(VLOOKUP(INDEX('Member Census'!$B$23:$BC$1401,MATCH($A798,'Member Census'!$A$23:$A$1401,FALSE),MATCH(H$1,'Member Census'!$B$22:$BC$22,FALSE)),Key!$D$2:$F$29,3,FALSE),"")),H797),"")</f>
        <v/>
      </c>
      <c r="I798" s="7" t="str">
        <f>IF(TRIM(INDEX('Member Census'!$B$23:$BC$1401,MATCH($A798,'Member Census'!$A$23:$A$1401,FALSE),MATCH(I$1,'Member Census'!$B$22:$BC$22,FALSE)))="","",INDEX('Member Census'!$B$23:$BC$1401,MATCH($A798,'Member Census'!$A$23:$A$1401,FALSE),MATCH(I$1,'Member Census'!$B$22:$BC$22,FALSE)))</f>
        <v/>
      </c>
      <c r="J798" s="7"/>
      <c r="K798" s="7" t="str">
        <f>LEFT(TRIM(IF(TRIM(INDEX('Member Census'!$B$23:$BC$1401,MATCH($A798,'Member Census'!$A$23:$A$1401,FALSE),MATCH(K$1,'Member Census'!$B$22:$BC$22,FALSE)))="",IF(AND(TRIM($E798)&lt;&gt;"",$D798&gt;1),K797,""),INDEX('Member Census'!$B$23:$BC$1401,MATCH($A798,'Member Census'!$A$23:$A$1401,FALSE),MATCH(K$1,'Member Census'!$B$22:$BC$22,FALSE)))),5)</f>
        <v/>
      </c>
      <c r="L798" s="7" t="str">
        <f t="shared" si="51"/>
        <v/>
      </c>
      <c r="M798" s="7" t="str">
        <f>IF(TRIM($E798)&lt;&gt;"",TRIM(IF(TRIM(INDEX('Member Census'!$B$23:$BC$1401,MATCH($A798,'Member Census'!$A$23:$A$1401,FALSE),MATCH(M$1,'Member Census'!$B$22:$BC$22,FALSE)))="",IF(AND(TRIM($E798)&lt;&gt;"",$D798&gt;1),M797,"N"),INDEX('Member Census'!$B$23:$BC$1401,MATCH($A798,'Member Census'!$A$23:$A$1401,FALSE),MATCH(M$1,'Member Census'!$B$22:$BC$22,FALSE)))),"")</f>
        <v/>
      </c>
      <c r="N798" s="7"/>
      <c r="O798" s="7" t="str">
        <f>TRIM(IF(TRIM(INDEX('Member Census'!$B$23:$BC$1401,MATCH($A798,'Member Census'!$A$23:$A$1401,FALSE),MATCH(O$1,'Member Census'!$B$22:$BC$22,FALSE)))="",IF(AND(TRIM($E798)&lt;&gt;"",$D798&gt;1),O797,""),INDEX('Member Census'!$B$23:$BC$1401,MATCH($A798,'Member Census'!$A$23:$A$1401,FALSE),MATCH(O$1,'Member Census'!$B$22:$BC$22,FALSE))))</f>
        <v/>
      </c>
      <c r="P798" s="7" t="str">
        <f>TRIM(IF(TRIM(INDEX('Member Census'!$B$23:$BC$1401,MATCH($A798,'Member Census'!$A$23:$A$1401,FALSE),MATCH(P$1,'Member Census'!$B$22:$BC$22,FALSE)))="",IF(AND(TRIM($E798)&lt;&gt;"",$D798&gt;1),P797,""),INDEX('Member Census'!$B$23:$BC$1401,MATCH($A798,'Member Census'!$A$23:$A$1401,FALSE),MATCH(P$1,'Member Census'!$B$22:$BC$22,FALSE))))</f>
        <v/>
      </c>
      <c r="Q798" s="7"/>
    </row>
    <row r="799" spans="1:17" x14ac:dyDescent="0.3">
      <c r="A799" s="1">
        <f t="shared" si="49"/>
        <v>792</v>
      </c>
      <c r="B799" s="3"/>
      <c r="C799" s="7" t="str">
        <f t="shared" si="50"/>
        <v/>
      </c>
      <c r="D799" s="7" t="str">
        <f t="shared" si="48"/>
        <v/>
      </c>
      <c r="E799" s="9" t="str">
        <f>IF(TRIM(INDEX('Member Census'!$B$23:$BC$1401,MATCH($A799,'Member Census'!$A$23:$A$1401,FALSE),MATCH(E$1,'Member Census'!$B$22:$BC$22,FALSE)))="","",VLOOKUP(INDEX('Member Census'!$B$23:$BC$1401,MATCH($A799,'Member Census'!$A$23:$A$1401,FALSE),MATCH(E$1,'Member Census'!$B$22:$BC$22,FALSE)),Key!$A$2:$B$27,2,FALSE))</f>
        <v/>
      </c>
      <c r="F799" s="10" t="str">
        <f>IF(TRIM(INDEX('Member Census'!$B$23:$BC$1401,MATCH($A799,'Member Census'!$A$23:$A$1401,FALSE),MATCH(F$1,'Member Census'!$B$22:$BC$22,FALSE)))="","",TEXT(TRIM(INDEX('Member Census'!$B$23:$BC$1401,MATCH($A799,'Member Census'!$A$23:$A$1401,FALSE),MATCH(F$1,'Member Census'!$B$22:$BC$22,FALSE))),"mmddyyyy"))</f>
        <v/>
      </c>
      <c r="G799" s="7" t="str">
        <f>IF(TRIM($E799)&lt;&gt;"",IF($D799=1,IFERROR(VLOOKUP(INDEX('Member Census'!$B$23:$BC$1401,MATCH($A799,'Member Census'!$A$23:$A$1401,FALSE),MATCH(G$1,'Member Census'!$B$22:$BC$22,FALSE)),Key!$C$2:$F$29,4,FALSE),""),G798),"")</f>
        <v/>
      </c>
      <c r="H799" s="7" t="str">
        <f>IF(TRIM($E799)&lt;&gt;"",IF($D799=1,IF(TRIM(INDEX('Member Census'!$B$23:$BC$1401,MATCH($A799,'Member Census'!$A$23:$A$1401,FALSE),MATCH(H$1,'Member Census'!$B$22:$BC$22,FALSE)))="",$G799,IFERROR(VLOOKUP(INDEX('Member Census'!$B$23:$BC$1401,MATCH($A799,'Member Census'!$A$23:$A$1401,FALSE),MATCH(H$1,'Member Census'!$B$22:$BC$22,FALSE)),Key!$D$2:$F$29,3,FALSE),"")),H798),"")</f>
        <v/>
      </c>
      <c r="I799" s="7" t="str">
        <f>IF(TRIM(INDEX('Member Census'!$B$23:$BC$1401,MATCH($A799,'Member Census'!$A$23:$A$1401,FALSE),MATCH(I$1,'Member Census'!$B$22:$BC$22,FALSE)))="","",INDEX('Member Census'!$B$23:$BC$1401,MATCH($A799,'Member Census'!$A$23:$A$1401,FALSE),MATCH(I$1,'Member Census'!$B$22:$BC$22,FALSE)))</f>
        <v/>
      </c>
      <c r="J799" s="7"/>
      <c r="K799" s="7" t="str">
        <f>LEFT(TRIM(IF(TRIM(INDEX('Member Census'!$B$23:$BC$1401,MATCH($A799,'Member Census'!$A$23:$A$1401,FALSE),MATCH(K$1,'Member Census'!$B$22:$BC$22,FALSE)))="",IF(AND(TRIM($E799)&lt;&gt;"",$D799&gt;1),K798,""),INDEX('Member Census'!$B$23:$BC$1401,MATCH($A799,'Member Census'!$A$23:$A$1401,FALSE),MATCH(K$1,'Member Census'!$B$22:$BC$22,FALSE)))),5)</f>
        <v/>
      </c>
      <c r="L799" s="7" t="str">
        <f t="shared" si="51"/>
        <v/>
      </c>
      <c r="M799" s="7" t="str">
        <f>IF(TRIM($E799)&lt;&gt;"",TRIM(IF(TRIM(INDEX('Member Census'!$B$23:$BC$1401,MATCH($A799,'Member Census'!$A$23:$A$1401,FALSE),MATCH(M$1,'Member Census'!$B$22:$BC$22,FALSE)))="",IF(AND(TRIM($E799)&lt;&gt;"",$D799&gt;1),M798,"N"),INDEX('Member Census'!$B$23:$BC$1401,MATCH($A799,'Member Census'!$A$23:$A$1401,FALSE),MATCH(M$1,'Member Census'!$B$22:$BC$22,FALSE)))),"")</f>
        <v/>
      </c>
      <c r="N799" s="7"/>
      <c r="O799" s="7" t="str">
        <f>TRIM(IF(TRIM(INDEX('Member Census'!$B$23:$BC$1401,MATCH($A799,'Member Census'!$A$23:$A$1401,FALSE),MATCH(O$1,'Member Census'!$B$22:$BC$22,FALSE)))="",IF(AND(TRIM($E799)&lt;&gt;"",$D799&gt;1),O798,""),INDEX('Member Census'!$B$23:$BC$1401,MATCH($A799,'Member Census'!$A$23:$A$1401,FALSE),MATCH(O$1,'Member Census'!$B$22:$BC$22,FALSE))))</f>
        <v/>
      </c>
      <c r="P799" s="7" t="str">
        <f>TRIM(IF(TRIM(INDEX('Member Census'!$B$23:$BC$1401,MATCH($A799,'Member Census'!$A$23:$A$1401,FALSE),MATCH(P$1,'Member Census'!$B$22:$BC$22,FALSE)))="",IF(AND(TRIM($E799)&lt;&gt;"",$D799&gt;1),P798,""),INDEX('Member Census'!$B$23:$BC$1401,MATCH($A799,'Member Census'!$A$23:$A$1401,FALSE),MATCH(P$1,'Member Census'!$B$22:$BC$22,FALSE))))</f>
        <v/>
      </c>
      <c r="Q799" s="7"/>
    </row>
    <row r="800" spans="1:17" x14ac:dyDescent="0.3">
      <c r="A800" s="1">
        <f t="shared" si="49"/>
        <v>793</v>
      </c>
      <c r="B800" s="3"/>
      <c r="C800" s="7" t="str">
        <f t="shared" si="50"/>
        <v/>
      </c>
      <c r="D800" s="7" t="str">
        <f t="shared" si="48"/>
        <v/>
      </c>
      <c r="E800" s="9" t="str">
        <f>IF(TRIM(INDEX('Member Census'!$B$23:$BC$1401,MATCH($A800,'Member Census'!$A$23:$A$1401,FALSE),MATCH(E$1,'Member Census'!$B$22:$BC$22,FALSE)))="","",VLOOKUP(INDEX('Member Census'!$B$23:$BC$1401,MATCH($A800,'Member Census'!$A$23:$A$1401,FALSE),MATCH(E$1,'Member Census'!$B$22:$BC$22,FALSE)),Key!$A$2:$B$27,2,FALSE))</f>
        <v/>
      </c>
      <c r="F800" s="10" t="str">
        <f>IF(TRIM(INDEX('Member Census'!$B$23:$BC$1401,MATCH($A800,'Member Census'!$A$23:$A$1401,FALSE),MATCH(F$1,'Member Census'!$B$22:$BC$22,FALSE)))="","",TEXT(TRIM(INDEX('Member Census'!$B$23:$BC$1401,MATCH($A800,'Member Census'!$A$23:$A$1401,FALSE),MATCH(F$1,'Member Census'!$B$22:$BC$22,FALSE))),"mmddyyyy"))</f>
        <v/>
      </c>
      <c r="G800" s="7" t="str">
        <f>IF(TRIM($E800)&lt;&gt;"",IF($D800=1,IFERROR(VLOOKUP(INDEX('Member Census'!$B$23:$BC$1401,MATCH($A800,'Member Census'!$A$23:$A$1401,FALSE),MATCH(G$1,'Member Census'!$B$22:$BC$22,FALSE)),Key!$C$2:$F$29,4,FALSE),""),G799),"")</f>
        <v/>
      </c>
      <c r="H800" s="7" t="str">
        <f>IF(TRIM($E800)&lt;&gt;"",IF($D800=1,IF(TRIM(INDEX('Member Census'!$B$23:$BC$1401,MATCH($A800,'Member Census'!$A$23:$A$1401,FALSE),MATCH(H$1,'Member Census'!$B$22:$BC$22,FALSE)))="",$G800,IFERROR(VLOOKUP(INDEX('Member Census'!$B$23:$BC$1401,MATCH($A800,'Member Census'!$A$23:$A$1401,FALSE),MATCH(H$1,'Member Census'!$B$22:$BC$22,FALSE)),Key!$D$2:$F$29,3,FALSE),"")),H799),"")</f>
        <v/>
      </c>
      <c r="I800" s="7" t="str">
        <f>IF(TRIM(INDEX('Member Census'!$B$23:$BC$1401,MATCH($A800,'Member Census'!$A$23:$A$1401,FALSE),MATCH(I$1,'Member Census'!$B$22:$BC$22,FALSE)))="","",INDEX('Member Census'!$B$23:$BC$1401,MATCH($A800,'Member Census'!$A$23:$A$1401,FALSE),MATCH(I$1,'Member Census'!$B$22:$BC$22,FALSE)))</f>
        <v/>
      </c>
      <c r="J800" s="7"/>
      <c r="K800" s="7" t="str">
        <f>LEFT(TRIM(IF(TRIM(INDEX('Member Census'!$B$23:$BC$1401,MATCH($A800,'Member Census'!$A$23:$A$1401,FALSE),MATCH(K$1,'Member Census'!$B$22:$BC$22,FALSE)))="",IF(AND(TRIM($E800)&lt;&gt;"",$D800&gt;1),K799,""),INDEX('Member Census'!$B$23:$BC$1401,MATCH($A800,'Member Census'!$A$23:$A$1401,FALSE),MATCH(K$1,'Member Census'!$B$22:$BC$22,FALSE)))),5)</f>
        <v/>
      </c>
      <c r="L800" s="7" t="str">
        <f t="shared" si="51"/>
        <v/>
      </c>
      <c r="M800" s="7" t="str">
        <f>IF(TRIM($E800)&lt;&gt;"",TRIM(IF(TRIM(INDEX('Member Census'!$B$23:$BC$1401,MATCH($A800,'Member Census'!$A$23:$A$1401,FALSE),MATCH(M$1,'Member Census'!$B$22:$BC$22,FALSE)))="",IF(AND(TRIM($E800)&lt;&gt;"",$D800&gt;1),M799,"N"),INDEX('Member Census'!$B$23:$BC$1401,MATCH($A800,'Member Census'!$A$23:$A$1401,FALSE),MATCH(M$1,'Member Census'!$B$22:$BC$22,FALSE)))),"")</f>
        <v/>
      </c>
      <c r="N800" s="7"/>
      <c r="O800" s="7" t="str">
        <f>TRIM(IF(TRIM(INDEX('Member Census'!$B$23:$BC$1401,MATCH($A800,'Member Census'!$A$23:$A$1401,FALSE),MATCH(O$1,'Member Census'!$B$22:$BC$22,FALSE)))="",IF(AND(TRIM($E800)&lt;&gt;"",$D800&gt;1),O799,""),INDEX('Member Census'!$B$23:$BC$1401,MATCH($A800,'Member Census'!$A$23:$A$1401,FALSE),MATCH(O$1,'Member Census'!$B$22:$BC$22,FALSE))))</f>
        <v/>
      </c>
      <c r="P800" s="7" t="str">
        <f>TRIM(IF(TRIM(INDEX('Member Census'!$B$23:$BC$1401,MATCH($A800,'Member Census'!$A$23:$A$1401,FALSE),MATCH(P$1,'Member Census'!$B$22:$BC$22,FALSE)))="",IF(AND(TRIM($E800)&lt;&gt;"",$D800&gt;1),P799,""),INDEX('Member Census'!$B$23:$BC$1401,MATCH($A800,'Member Census'!$A$23:$A$1401,FALSE),MATCH(P$1,'Member Census'!$B$22:$BC$22,FALSE))))</f>
        <v/>
      </c>
      <c r="Q800" s="7"/>
    </row>
    <row r="801" spans="1:17" x14ac:dyDescent="0.3">
      <c r="A801" s="1">
        <f t="shared" si="49"/>
        <v>794</v>
      </c>
      <c r="B801" s="3"/>
      <c r="C801" s="7" t="str">
        <f t="shared" si="50"/>
        <v/>
      </c>
      <c r="D801" s="7" t="str">
        <f t="shared" si="48"/>
        <v/>
      </c>
      <c r="E801" s="9" t="str">
        <f>IF(TRIM(INDEX('Member Census'!$B$23:$BC$1401,MATCH($A801,'Member Census'!$A$23:$A$1401,FALSE),MATCH(E$1,'Member Census'!$B$22:$BC$22,FALSE)))="","",VLOOKUP(INDEX('Member Census'!$B$23:$BC$1401,MATCH($A801,'Member Census'!$A$23:$A$1401,FALSE),MATCH(E$1,'Member Census'!$B$22:$BC$22,FALSE)),Key!$A$2:$B$27,2,FALSE))</f>
        <v/>
      </c>
      <c r="F801" s="10" t="str">
        <f>IF(TRIM(INDEX('Member Census'!$B$23:$BC$1401,MATCH($A801,'Member Census'!$A$23:$A$1401,FALSE),MATCH(F$1,'Member Census'!$B$22:$BC$22,FALSE)))="","",TEXT(TRIM(INDEX('Member Census'!$B$23:$BC$1401,MATCH($A801,'Member Census'!$A$23:$A$1401,FALSE),MATCH(F$1,'Member Census'!$B$22:$BC$22,FALSE))),"mmddyyyy"))</f>
        <v/>
      </c>
      <c r="G801" s="7" t="str">
        <f>IF(TRIM($E801)&lt;&gt;"",IF($D801=1,IFERROR(VLOOKUP(INDEX('Member Census'!$B$23:$BC$1401,MATCH($A801,'Member Census'!$A$23:$A$1401,FALSE),MATCH(G$1,'Member Census'!$B$22:$BC$22,FALSE)),Key!$C$2:$F$29,4,FALSE),""),G800),"")</f>
        <v/>
      </c>
      <c r="H801" s="7" t="str">
        <f>IF(TRIM($E801)&lt;&gt;"",IF($D801=1,IF(TRIM(INDEX('Member Census'!$B$23:$BC$1401,MATCH($A801,'Member Census'!$A$23:$A$1401,FALSE),MATCH(H$1,'Member Census'!$B$22:$BC$22,FALSE)))="",$G801,IFERROR(VLOOKUP(INDEX('Member Census'!$B$23:$BC$1401,MATCH($A801,'Member Census'!$A$23:$A$1401,FALSE),MATCH(H$1,'Member Census'!$B$22:$BC$22,FALSE)),Key!$D$2:$F$29,3,FALSE),"")),H800),"")</f>
        <v/>
      </c>
      <c r="I801" s="7" t="str">
        <f>IF(TRIM(INDEX('Member Census'!$B$23:$BC$1401,MATCH($A801,'Member Census'!$A$23:$A$1401,FALSE),MATCH(I$1,'Member Census'!$B$22:$BC$22,FALSE)))="","",INDEX('Member Census'!$B$23:$BC$1401,MATCH($A801,'Member Census'!$A$23:$A$1401,FALSE),MATCH(I$1,'Member Census'!$B$22:$BC$22,FALSE)))</f>
        <v/>
      </c>
      <c r="J801" s="7"/>
      <c r="K801" s="7" t="str">
        <f>LEFT(TRIM(IF(TRIM(INDEX('Member Census'!$B$23:$BC$1401,MATCH($A801,'Member Census'!$A$23:$A$1401,FALSE),MATCH(K$1,'Member Census'!$B$22:$BC$22,FALSE)))="",IF(AND(TRIM($E801)&lt;&gt;"",$D801&gt;1),K800,""),INDEX('Member Census'!$B$23:$BC$1401,MATCH($A801,'Member Census'!$A$23:$A$1401,FALSE),MATCH(K$1,'Member Census'!$B$22:$BC$22,FALSE)))),5)</f>
        <v/>
      </c>
      <c r="L801" s="7" t="str">
        <f t="shared" si="51"/>
        <v/>
      </c>
      <c r="M801" s="7" t="str">
        <f>IF(TRIM($E801)&lt;&gt;"",TRIM(IF(TRIM(INDEX('Member Census'!$B$23:$BC$1401,MATCH($A801,'Member Census'!$A$23:$A$1401,FALSE),MATCH(M$1,'Member Census'!$B$22:$BC$22,FALSE)))="",IF(AND(TRIM($E801)&lt;&gt;"",$D801&gt;1),M800,"N"),INDEX('Member Census'!$B$23:$BC$1401,MATCH($A801,'Member Census'!$A$23:$A$1401,FALSE),MATCH(M$1,'Member Census'!$B$22:$BC$22,FALSE)))),"")</f>
        <v/>
      </c>
      <c r="N801" s="7"/>
      <c r="O801" s="7" t="str">
        <f>TRIM(IF(TRIM(INDEX('Member Census'!$B$23:$BC$1401,MATCH($A801,'Member Census'!$A$23:$A$1401,FALSE),MATCH(O$1,'Member Census'!$B$22:$BC$22,FALSE)))="",IF(AND(TRIM($E801)&lt;&gt;"",$D801&gt;1),O800,""),INDEX('Member Census'!$B$23:$BC$1401,MATCH($A801,'Member Census'!$A$23:$A$1401,FALSE),MATCH(O$1,'Member Census'!$B$22:$BC$22,FALSE))))</f>
        <v/>
      </c>
      <c r="P801" s="7" t="str">
        <f>TRIM(IF(TRIM(INDEX('Member Census'!$B$23:$BC$1401,MATCH($A801,'Member Census'!$A$23:$A$1401,FALSE),MATCH(P$1,'Member Census'!$B$22:$BC$22,FALSE)))="",IF(AND(TRIM($E801)&lt;&gt;"",$D801&gt;1),P800,""),INDEX('Member Census'!$B$23:$BC$1401,MATCH($A801,'Member Census'!$A$23:$A$1401,FALSE),MATCH(P$1,'Member Census'!$B$22:$BC$22,FALSE))))</f>
        <v/>
      </c>
      <c r="Q801" s="7"/>
    </row>
    <row r="802" spans="1:17" x14ac:dyDescent="0.3">
      <c r="A802" s="1">
        <f t="shared" si="49"/>
        <v>795</v>
      </c>
      <c r="B802" s="3"/>
      <c r="C802" s="7" t="str">
        <f t="shared" si="50"/>
        <v/>
      </c>
      <c r="D802" s="7" t="str">
        <f t="shared" si="48"/>
        <v/>
      </c>
      <c r="E802" s="9" t="str">
        <f>IF(TRIM(INDEX('Member Census'!$B$23:$BC$1401,MATCH($A802,'Member Census'!$A$23:$A$1401,FALSE),MATCH(E$1,'Member Census'!$B$22:$BC$22,FALSE)))="","",VLOOKUP(INDEX('Member Census'!$B$23:$BC$1401,MATCH($A802,'Member Census'!$A$23:$A$1401,FALSE),MATCH(E$1,'Member Census'!$B$22:$BC$22,FALSE)),Key!$A$2:$B$27,2,FALSE))</f>
        <v/>
      </c>
      <c r="F802" s="10" t="str">
        <f>IF(TRIM(INDEX('Member Census'!$B$23:$BC$1401,MATCH($A802,'Member Census'!$A$23:$A$1401,FALSE),MATCH(F$1,'Member Census'!$B$22:$BC$22,FALSE)))="","",TEXT(TRIM(INDEX('Member Census'!$B$23:$BC$1401,MATCH($A802,'Member Census'!$A$23:$A$1401,FALSE),MATCH(F$1,'Member Census'!$B$22:$BC$22,FALSE))),"mmddyyyy"))</f>
        <v/>
      </c>
      <c r="G802" s="7" t="str">
        <f>IF(TRIM($E802)&lt;&gt;"",IF($D802=1,IFERROR(VLOOKUP(INDEX('Member Census'!$B$23:$BC$1401,MATCH($A802,'Member Census'!$A$23:$A$1401,FALSE),MATCH(G$1,'Member Census'!$B$22:$BC$22,FALSE)),Key!$C$2:$F$29,4,FALSE),""),G801),"")</f>
        <v/>
      </c>
      <c r="H802" s="7" t="str">
        <f>IF(TRIM($E802)&lt;&gt;"",IF($D802=1,IF(TRIM(INDEX('Member Census'!$B$23:$BC$1401,MATCH($A802,'Member Census'!$A$23:$A$1401,FALSE),MATCH(H$1,'Member Census'!$B$22:$BC$22,FALSE)))="",$G802,IFERROR(VLOOKUP(INDEX('Member Census'!$B$23:$BC$1401,MATCH($A802,'Member Census'!$A$23:$A$1401,FALSE),MATCH(H$1,'Member Census'!$B$22:$BC$22,FALSE)),Key!$D$2:$F$29,3,FALSE),"")),H801),"")</f>
        <v/>
      </c>
      <c r="I802" s="7" t="str">
        <f>IF(TRIM(INDEX('Member Census'!$B$23:$BC$1401,MATCH($A802,'Member Census'!$A$23:$A$1401,FALSE),MATCH(I$1,'Member Census'!$B$22:$BC$22,FALSE)))="","",INDEX('Member Census'!$B$23:$BC$1401,MATCH($A802,'Member Census'!$A$23:$A$1401,FALSE),MATCH(I$1,'Member Census'!$B$22:$BC$22,FALSE)))</f>
        <v/>
      </c>
      <c r="J802" s="7"/>
      <c r="K802" s="7" t="str">
        <f>LEFT(TRIM(IF(TRIM(INDEX('Member Census'!$B$23:$BC$1401,MATCH($A802,'Member Census'!$A$23:$A$1401,FALSE),MATCH(K$1,'Member Census'!$B$22:$BC$22,FALSE)))="",IF(AND(TRIM($E802)&lt;&gt;"",$D802&gt;1),K801,""),INDEX('Member Census'!$B$23:$BC$1401,MATCH($A802,'Member Census'!$A$23:$A$1401,FALSE),MATCH(K$1,'Member Census'!$B$22:$BC$22,FALSE)))),5)</f>
        <v/>
      </c>
      <c r="L802" s="7" t="str">
        <f t="shared" si="51"/>
        <v/>
      </c>
      <c r="M802" s="7" t="str">
        <f>IF(TRIM($E802)&lt;&gt;"",TRIM(IF(TRIM(INDEX('Member Census'!$B$23:$BC$1401,MATCH($A802,'Member Census'!$A$23:$A$1401,FALSE),MATCH(M$1,'Member Census'!$B$22:$BC$22,FALSE)))="",IF(AND(TRIM($E802)&lt;&gt;"",$D802&gt;1),M801,"N"),INDEX('Member Census'!$B$23:$BC$1401,MATCH($A802,'Member Census'!$A$23:$A$1401,FALSE),MATCH(M$1,'Member Census'!$B$22:$BC$22,FALSE)))),"")</f>
        <v/>
      </c>
      <c r="N802" s="7"/>
      <c r="O802" s="7" t="str">
        <f>TRIM(IF(TRIM(INDEX('Member Census'!$B$23:$BC$1401,MATCH($A802,'Member Census'!$A$23:$A$1401,FALSE),MATCH(O$1,'Member Census'!$B$22:$BC$22,FALSE)))="",IF(AND(TRIM($E802)&lt;&gt;"",$D802&gt;1),O801,""),INDEX('Member Census'!$B$23:$BC$1401,MATCH($A802,'Member Census'!$A$23:$A$1401,FALSE),MATCH(O$1,'Member Census'!$B$22:$BC$22,FALSE))))</f>
        <v/>
      </c>
      <c r="P802" s="7" t="str">
        <f>TRIM(IF(TRIM(INDEX('Member Census'!$B$23:$BC$1401,MATCH($A802,'Member Census'!$A$23:$A$1401,FALSE),MATCH(P$1,'Member Census'!$B$22:$BC$22,FALSE)))="",IF(AND(TRIM($E802)&lt;&gt;"",$D802&gt;1),P801,""),INDEX('Member Census'!$B$23:$BC$1401,MATCH($A802,'Member Census'!$A$23:$A$1401,FALSE),MATCH(P$1,'Member Census'!$B$22:$BC$22,FALSE))))</f>
        <v/>
      </c>
      <c r="Q802" s="7"/>
    </row>
    <row r="803" spans="1:17" x14ac:dyDescent="0.3">
      <c r="A803" s="1">
        <f t="shared" si="49"/>
        <v>796</v>
      </c>
      <c r="B803" s="3"/>
      <c r="C803" s="7" t="str">
        <f t="shared" si="50"/>
        <v/>
      </c>
      <c r="D803" s="7" t="str">
        <f t="shared" si="48"/>
        <v/>
      </c>
      <c r="E803" s="9" t="str">
        <f>IF(TRIM(INDEX('Member Census'!$B$23:$BC$1401,MATCH($A803,'Member Census'!$A$23:$A$1401,FALSE),MATCH(E$1,'Member Census'!$B$22:$BC$22,FALSE)))="","",VLOOKUP(INDEX('Member Census'!$B$23:$BC$1401,MATCH($A803,'Member Census'!$A$23:$A$1401,FALSE),MATCH(E$1,'Member Census'!$B$22:$BC$22,FALSE)),Key!$A$2:$B$27,2,FALSE))</f>
        <v/>
      </c>
      <c r="F803" s="10" t="str">
        <f>IF(TRIM(INDEX('Member Census'!$B$23:$BC$1401,MATCH($A803,'Member Census'!$A$23:$A$1401,FALSE),MATCH(F$1,'Member Census'!$B$22:$BC$22,FALSE)))="","",TEXT(TRIM(INDEX('Member Census'!$B$23:$BC$1401,MATCH($A803,'Member Census'!$A$23:$A$1401,FALSE),MATCH(F$1,'Member Census'!$B$22:$BC$22,FALSE))),"mmddyyyy"))</f>
        <v/>
      </c>
      <c r="G803" s="7" t="str">
        <f>IF(TRIM($E803)&lt;&gt;"",IF($D803=1,IFERROR(VLOOKUP(INDEX('Member Census'!$B$23:$BC$1401,MATCH($A803,'Member Census'!$A$23:$A$1401,FALSE),MATCH(G$1,'Member Census'!$B$22:$BC$22,FALSE)),Key!$C$2:$F$29,4,FALSE),""),G802),"")</f>
        <v/>
      </c>
      <c r="H803" s="7" t="str">
        <f>IF(TRIM($E803)&lt;&gt;"",IF($D803=1,IF(TRIM(INDEX('Member Census'!$B$23:$BC$1401,MATCH($A803,'Member Census'!$A$23:$A$1401,FALSE),MATCH(H$1,'Member Census'!$B$22:$BC$22,FALSE)))="",$G803,IFERROR(VLOOKUP(INDEX('Member Census'!$B$23:$BC$1401,MATCH($A803,'Member Census'!$A$23:$A$1401,FALSE),MATCH(H$1,'Member Census'!$B$22:$BC$22,FALSE)),Key!$D$2:$F$29,3,FALSE),"")),H802),"")</f>
        <v/>
      </c>
      <c r="I803" s="7" t="str">
        <f>IF(TRIM(INDEX('Member Census'!$B$23:$BC$1401,MATCH($A803,'Member Census'!$A$23:$A$1401,FALSE),MATCH(I$1,'Member Census'!$B$22:$BC$22,FALSE)))="","",INDEX('Member Census'!$B$23:$BC$1401,MATCH($A803,'Member Census'!$A$23:$A$1401,FALSE),MATCH(I$1,'Member Census'!$B$22:$BC$22,FALSE)))</f>
        <v/>
      </c>
      <c r="J803" s="7"/>
      <c r="K803" s="7" t="str">
        <f>LEFT(TRIM(IF(TRIM(INDEX('Member Census'!$B$23:$BC$1401,MATCH($A803,'Member Census'!$A$23:$A$1401,FALSE),MATCH(K$1,'Member Census'!$B$22:$BC$22,FALSE)))="",IF(AND(TRIM($E803)&lt;&gt;"",$D803&gt;1),K802,""),INDEX('Member Census'!$B$23:$BC$1401,MATCH($A803,'Member Census'!$A$23:$A$1401,FALSE),MATCH(K$1,'Member Census'!$B$22:$BC$22,FALSE)))),5)</f>
        <v/>
      </c>
      <c r="L803" s="7" t="str">
        <f t="shared" si="51"/>
        <v/>
      </c>
      <c r="M803" s="7" t="str">
        <f>IF(TRIM($E803)&lt;&gt;"",TRIM(IF(TRIM(INDEX('Member Census'!$B$23:$BC$1401,MATCH($A803,'Member Census'!$A$23:$A$1401,FALSE),MATCH(M$1,'Member Census'!$B$22:$BC$22,FALSE)))="",IF(AND(TRIM($E803)&lt;&gt;"",$D803&gt;1),M802,"N"),INDEX('Member Census'!$B$23:$BC$1401,MATCH($A803,'Member Census'!$A$23:$A$1401,FALSE),MATCH(M$1,'Member Census'!$B$22:$BC$22,FALSE)))),"")</f>
        <v/>
      </c>
      <c r="N803" s="7"/>
      <c r="O803" s="7" t="str">
        <f>TRIM(IF(TRIM(INDEX('Member Census'!$B$23:$BC$1401,MATCH($A803,'Member Census'!$A$23:$A$1401,FALSE),MATCH(O$1,'Member Census'!$B$22:$BC$22,FALSE)))="",IF(AND(TRIM($E803)&lt;&gt;"",$D803&gt;1),O802,""),INDEX('Member Census'!$B$23:$BC$1401,MATCH($A803,'Member Census'!$A$23:$A$1401,FALSE),MATCH(O$1,'Member Census'!$B$22:$BC$22,FALSE))))</f>
        <v/>
      </c>
      <c r="P803" s="7" t="str">
        <f>TRIM(IF(TRIM(INDEX('Member Census'!$B$23:$BC$1401,MATCH($A803,'Member Census'!$A$23:$A$1401,FALSE),MATCH(P$1,'Member Census'!$B$22:$BC$22,FALSE)))="",IF(AND(TRIM($E803)&lt;&gt;"",$D803&gt;1),P802,""),INDEX('Member Census'!$B$23:$BC$1401,MATCH($A803,'Member Census'!$A$23:$A$1401,FALSE),MATCH(P$1,'Member Census'!$B$22:$BC$22,FALSE))))</f>
        <v/>
      </c>
      <c r="Q803" s="7"/>
    </row>
    <row r="804" spans="1:17" x14ac:dyDescent="0.3">
      <c r="A804" s="1">
        <f t="shared" si="49"/>
        <v>797</v>
      </c>
      <c r="B804" s="3"/>
      <c r="C804" s="7" t="str">
        <f t="shared" si="50"/>
        <v/>
      </c>
      <c r="D804" s="7" t="str">
        <f t="shared" si="48"/>
        <v/>
      </c>
      <c r="E804" s="9" t="str">
        <f>IF(TRIM(INDEX('Member Census'!$B$23:$BC$1401,MATCH($A804,'Member Census'!$A$23:$A$1401,FALSE),MATCH(E$1,'Member Census'!$B$22:$BC$22,FALSE)))="","",VLOOKUP(INDEX('Member Census'!$B$23:$BC$1401,MATCH($A804,'Member Census'!$A$23:$A$1401,FALSE),MATCH(E$1,'Member Census'!$B$22:$BC$22,FALSE)),Key!$A$2:$B$27,2,FALSE))</f>
        <v/>
      </c>
      <c r="F804" s="10" t="str">
        <f>IF(TRIM(INDEX('Member Census'!$B$23:$BC$1401,MATCH($A804,'Member Census'!$A$23:$A$1401,FALSE),MATCH(F$1,'Member Census'!$B$22:$BC$22,FALSE)))="","",TEXT(TRIM(INDEX('Member Census'!$B$23:$BC$1401,MATCH($A804,'Member Census'!$A$23:$A$1401,FALSE),MATCH(F$1,'Member Census'!$B$22:$BC$22,FALSE))),"mmddyyyy"))</f>
        <v/>
      </c>
      <c r="G804" s="7" t="str">
        <f>IF(TRIM($E804)&lt;&gt;"",IF($D804=1,IFERROR(VLOOKUP(INDEX('Member Census'!$B$23:$BC$1401,MATCH($A804,'Member Census'!$A$23:$A$1401,FALSE),MATCH(G$1,'Member Census'!$B$22:$BC$22,FALSE)),Key!$C$2:$F$29,4,FALSE),""),G803),"")</f>
        <v/>
      </c>
      <c r="H804" s="7" t="str">
        <f>IF(TRIM($E804)&lt;&gt;"",IF($D804=1,IF(TRIM(INDEX('Member Census'!$B$23:$BC$1401,MATCH($A804,'Member Census'!$A$23:$A$1401,FALSE),MATCH(H$1,'Member Census'!$B$22:$BC$22,FALSE)))="",$G804,IFERROR(VLOOKUP(INDEX('Member Census'!$B$23:$BC$1401,MATCH($A804,'Member Census'!$A$23:$A$1401,FALSE),MATCH(H$1,'Member Census'!$B$22:$BC$22,FALSE)),Key!$D$2:$F$29,3,FALSE),"")),H803),"")</f>
        <v/>
      </c>
      <c r="I804" s="7" t="str">
        <f>IF(TRIM(INDEX('Member Census'!$B$23:$BC$1401,MATCH($A804,'Member Census'!$A$23:$A$1401,FALSE),MATCH(I$1,'Member Census'!$B$22:$BC$22,FALSE)))="","",INDEX('Member Census'!$B$23:$BC$1401,MATCH($A804,'Member Census'!$A$23:$A$1401,FALSE),MATCH(I$1,'Member Census'!$B$22:$BC$22,FALSE)))</f>
        <v/>
      </c>
      <c r="J804" s="7"/>
      <c r="K804" s="7" t="str">
        <f>LEFT(TRIM(IF(TRIM(INDEX('Member Census'!$B$23:$BC$1401,MATCH($A804,'Member Census'!$A$23:$A$1401,FALSE),MATCH(K$1,'Member Census'!$B$22:$BC$22,FALSE)))="",IF(AND(TRIM($E804)&lt;&gt;"",$D804&gt;1),K803,""),INDEX('Member Census'!$B$23:$BC$1401,MATCH($A804,'Member Census'!$A$23:$A$1401,FALSE),MATCH(K$1,'Member Census'!$B$22:$BC$22,FALSE)))),5)</f>
        <v/>
      </c>
      <c r="L804" s="7" t="str">
        <f t="shared" si="51"/>
        <v/>
      </c>
      <c r="M804" s="7" t="str">
        <f>IF(TRIM($E804)&lt;&gt;"",TRIM(IF(TRIM(INDEX('Member Census'!$B$23:$BC$1401,MATCH($A804,'Member Census'!$A$23:$A$1401,FALSE),MATCH(M$1,'Member Census'!$B$22:$BC$22,FALSE)))="",IF(AND(TRIM($E804)&lt;&gt;"",$D804&gt;1),M803,"N"),INDEX('Member Census'!$B$23:$BC$1401,MATCH($A804,'Member Census'!$A$23:$A$1401,FALSE),MATCH(M$1,'Member Census'!$B$22:$BC$22,FALSE)))),"")</f>
        <v/>
      </c>
      <c r="N804" s="7"/>
      <c r="O804" s="7" t="str">
        <f>TRIM(IF(TRIM(INDEX('Member Census'!$B$23:$BC$1401,MATCH($A804,'Member Census'!$A$23:$A$1401,FALSE),MATCH(O$1,'Member Census'!$B$22:$BC$22,FALSE)))="",IF(AND(TRIM($E804)&lt;&gt;"",$D804&gt;1),O803,""),INDEX('Member Census'!$B$23:$BC$1401,MATCH($A804,'Member Census'!$A$23:$A$1401,FALSE),MATCH(O$1,'Member Census'!$B$22:$BC$22,FALSE))))</f>
        <v/>
      </c>
      <c r="P804" s="7" t="str">
        <f>TRIM(IF(TRIM(INDEX('Member Census'!$B$23:$BC$1401,MATCH($A804,'Member Census'!$A$23:$A$1401,FALSE),MATCH(P$1,'Member Census'!$B$22:$BC$22,FALSE)))="",IF(AND(TRIM($E804)&lt;&gt;"",$D804&gt;1),P803,""),INDEX('Member Census'!$B$23:$BC$1401,MATCH($A804,'Member Census'!$A$23:$A$1401,FALSE),MATCH(P$1,'Member Census'!$B$22:$BC$22,FALSE))))</f>
        <v/>
      </c>
      <c r="Q804" s="7"/>
    </row>
    <row r="805" spans="1:17" x14ac:dyDescent="0.3">
      <c r="A805" s="1">
        <f t="shared" si="49"/>
        <v>798</v>
      </c>
      <c r="B805" s="3"/>
      <c r="C805" s="7" t="str">
        <f t="shared" si="50"/>
        <v/>
      </c>
      <c r="D805" s="7" t="str">
        <f t="shared" si="48"/>
        <v/>
      </c>
      <c r="E805" s="9" t="str">
        <f>IF(TRIM(INDEX('Member Census'!$B$23:$BC$1401,MATCH($A805,'Member Census'!$A$23:$A$1401,FALSE),MATCH(E$1,'Member Census'!$B$22:$BC$22,FALSE)))="","",VLOOKUP(INDEX('Member Census'!$B$23:$BC$1401,MATCH($A805,'Member Census'!$A$23:$A$1401,FALSE),MATCH(E$1,'Member Census'!$B$22:$BC$22,FALSE)),Key!$A$2:$B$27,2,FALSE))</f>
        <v/>
      </c>
      <c r="F805" s="10" t="str">
        <f>IF(TRIM(INDEX('Member Census'!$B$23:$BC$1401,MATCH($A805,'Member Census'!$A$23:$A$1401,FALSE),MATCH(F$1,'Member Census'!$B$22:$BC$22,FALSE)))="","",TEXT(TRIM(INDEX('Member Census'!$B$23:$BC$1401,MATCH($A805,'Member Census'!$A$23:$A$1401,FALSE),MATCH(F$1,'Member Census'!$B$22:$BC$22,FALSE))),"mmddyyyy"))</f>
        <v/>
      </c>
      <c r="G805" s="7" t="str">
        <f>IF(TRIM($E805)&lt;&gt;"",IF($D805=1,IFERROR(VLOOKUP(INDEX('Member Census'!$B$23:$BC$1401,MATCH($A805,'Member Census'!$A$23:$A$1401,FALSE),MATCH(G$1,'Member Census'!$B$22:$BC$22,FALSE)),Key!$C$2:$F$29,4,FALSE),""),G804),"")</f>
        <v/>
      </c>
      <c r="H805" s="7" t="str">
        <f>IF(TRIM($E805)&lt;&gt;"",IF($D805=1,IF(TRIM(INDEX('Member Census'!$B$23:$BC$1401,MATCH($A805,'Member Census'!$A$23:$A$1401,FALSE),MATCH(H$1,'Member Census'!$B$22:$BC$22,FALSE)))="",$G805,IFERROR(VLOOKUP(INDEX('Member Census'!$B$23:$BC$1401,MATCH($A805,'Member Census'!$A$23:$A$1401,FALSE),MATCH(H$1,'Member Census'!$B$22:$BC$22,FALSE)),Key!$D$2:$F$29,3,FALSE),"")),H804),"")</f>
        <v/>
      </c>
      <c r="I805" s="7" t="str">
        <f>IF(TRIM(INDEX('Member Census'!$B$23:$BC$1401,MATCH($A805,'Member Census'!$A$23:$A$1401,FALSE),MATCH(I$1,'Member Census'!$B$22:$BC$22,FALSE)))="","",INDEX('Member Census'!$B$23:$BC$1401,MATCH($A805,'Member Census'!$A$23:$A$1401,FALSE),MATCH(I$1,'Member Census'!$B$22:$BC$22,FALSE)))</f>
        <v/>
      </c>
      <c r="J805" s="7"/>
      <c r="K805" s="7" t="str">
        <f>LEFT(TRIM(IF(TRIM(INDEX('Member Census'!$B$23:$BC$1401,MATCH($A805,'Member Census'!$A$23:$A$1401,FALSE),MATCH(K$1,'Member Census'!$B$22:$BC$22,FALSE)))="",IF(AND(TRIM($E805)&lt;&gt;"",$D805&gt;1),K804,""),INDEX('Member Census'!$B$23:$BC$1401,MATCH($A805,'Member Census'!$A$23:$A$1401,FALSE),MATCH(K$1,'Member Census'!$B$22:$BC$22,FALSE)))),5)</f>
        <v/>
      </c>
      <c r="L805" s="7" t="str">
        <f t="shared" si="51"/>
        <v/>
      </c>
      <c r="M805" s="7" t="str">
        <f>IF(TRIM($E805)&lt;&gt;"",TRIM(IF(TRIM(INDEX('Member Census'!$B$23:$BC$1401,MATCH($A805,'Member Census'!$A$23:$A$1401,FALSE),MATCH(M$1,'Member Census'!$B$22:$BC$22,FALSE)))="",IF(AND(TRIM($E805)&lt;&gt;"",$D805&gt;1),M804,"N"),INDEX('Member Census'!$B$23:$BC$1401,MATCH($A805,'Member Census'!$A$23:$A$1401,FALSE),MATCH(M$1,'Member Census'!$B$22:$BC$22,FALSE)))),"")</f>
        <v/>
      </c>
      <c r="N805" s="7"/>
      <c r="O805" s="7" t="str">
        <f>TRIM(IF(TRIM(INDEX('Member Census'!$B$23:$BC$1401,MATCH($A805,'Member Census'!$A$23:$A$1401,FALSE),MATCH(O$1,'Member Census'!$B$22:$BC$22,FALSE)))="",IF(AND(TRIM($E805)&lt;&gt;"",$D805&gt;1),O804,""),INDEX('Member Census'!$B$23:$BC$1401,MATCH($A805,'Member Census'!$A$23:$A$1401,FALSE),MATCH(O$1,'Member Census'!$B$22:$BC$22,FALSE))))</f>
        <v/>
      </c>
      <c r="P805" s="7" t="str">
        <f>TRIM(IF(TRIM(INDEX('Member Census'!$B$23:$BC$1401,MATCH($A805,'Member Census'!$A$23:$A$1401,FALSE),MATCH(P$1,'Member Census'!$B$22:$BC$22,FALSE)))="",IF(AND(TRIM($E805)&lt;&gt;"",$D805&gt;1),P804,""),INDEX('Member Census'!$B$23:$BC$1401,MATCH($A805,'Member Census'!$A$23:$A$1401,FALSE),MATCH(P$1,'Member Census'!$B$22:$BC$22,FALSE))))</f>
        <v/>
      </c>
      <c r="Q805" s="7"/>
    </row>
    <row r="806" spans="1:17" x14ac:dyDescent="0.3">
      <c r="A806" s="1">
        <f t="shared" si="49"/>
        <v>799</v>
      </c>
      <c r="B806" s="3"/>
      <c r="C806" s="7" t="str">
        <f t="shared" si="50"/>
        <v/>
      </c>
      <c r="D806" s="7" t="str">
        <f t="shared" si="48"/>
        <v/>
      </c>
      <c r="E806" s="9" t="str">
        <f>IF(TRIM(INDEX('Member Census'!$B$23:$BC$1401,MATCH($A806,'Member Census'!$A$23:$A$1401,FALSE),MATCH(E$1,'Member Census'!$B$22:$BC$22,FALSE)))="","",VLOOKUP(INDEX('Member Census'!$B$23:$BC$1401,MATCH($A806,'Member Census'!$A$23:$A$1401,FALSE),MATCH(E$1,'Member Census'!$B$22:$BC$22,FALSE)),Key!$A$2:$B$27,2,FALSE))</f>
        <v/>
      </c>
      <c r="F806" s="10" t="str">
        <f>IF(TRIM(INDEX('Member Census'!$B$23:$BC$1401,MATCH($A806,'Member Census'!$A$23:$A$1401,FALSE),MATCH(F$1,'Member Census'!$B$22:$BC$22,FALSE)))="","",TEXT(TRIM(INDEX('Member Census'!$B$23:$BC$1401,MATCH($A806,'Member Census'!$A$23:$A$1401,FALSE),MATCH(F$1,'Member Census'!$B$22:$BC$22,FALSE))),"mmddyyyy"))</f>
        <v/>
      </c>
      <c r="G806" s="7" t="str">
        <f>IF(TRIM($E806)&lt;&gt;"",IF($D806=1,IFERROR(VLOOKUP(INDEX('Member Census'!$B$23:$BC$1401,MATCH($A806,'Member Census'!$A$23:$A$1401,FALSE),MATCH(G$1,'Member Census'!$B$22:$BC$22,FALSE)),Key!$C$2:$F$29,4,FALSE),""),G805),"")</f>
        <v/>
      </c>
      <c r="H806" s="7" t="str">
        <f>IF(TRIM($E806)&lt;&gt;"",IF($D806=1,IF(TRIM(INDEX('Member Census'!$B$23:$BC$1401,MATCH($A806,'Member Census'!$A$23:$A$1401,FALSE),MATCH(H$1,'Member Census'!$B$22:$BC$22,FALSE)))="",$G806,IFERROR(VLOOKUP(INDEX('Member Census'!$B$23:$BC$1401,MATCH($A806,'Member Census'!$A$23:$A$1401,FALSE),MATCH(H$1,'Member Census'!$B$22:$BC$22,FALSE)),Key!$D$2:$F$29,3,FALSE),"")),H805),"")</f>
        <v/>
      </c>
      <c r="I806" s="7" t="str">
        <f>IF(TRIM(INDEX('Member Census'!$B$23:$BC$1401,MATCH($A806,'Member Census'!$A$23:$A$1401,FALSE),MATCH(I$1,'Member Census'!$B$22:$BC$22,FALSE)))="","",INDEX('Member Census'!$B$23:$BC$1401,MATCH($A806,'Member Census'!$A$23:$A$1401,FALSE),MATCH(I$1,'Member Census'!$B$22:$BC$22,FALSE)))</f>
        <v/>
      </c>
      <c r="J806" s="7"/>
      <c r="K806" s="7" t="str">
        <f>LEFT(TRIM(IF(TRIM(INDEX('Member Census'!$B$23:$BC$1401,MATCH($A806,'Member Census'!$A$23:$A$1401,FALSE),MATCH(K$1,'Member Census'!$B$22:$BC$22,FALSE)))="",IF(AND(TRIM($E806)&lt;&gt;"",$D806&gt;1),K805,""),INDEX('Member Census'!$B$23:$BC$1401,MATCH($A806,'Member Census'!$A$23:$A$1401,FALSE),MATCH(K$1,'Member Census'!$B$22:$BC$22,FALSE)))),5)</f>
        <v/>
      </c>
      <c r="L806" s="7" t="str">
        <f t="shared" si="51"/>
        <v/>
      </c>
      <c r="M806" s="7" t="str">
        <f>IF(TRIM($E806)&lt;&gt;"",TRIM(IF(TRIM(INDEX('Member Census'!$B$23:$BC$1401,MATCH($A806,'Member Census'!$A$23:$A$1401,FALSE),MATCH(M$1,'Member Census'!$B$22:$BC$22,FALSE)))="",IF(AND(TRIM($E806)&lt;&gt;"",$D806&gt;1),M805,"N"),INDEX('Member Census'!$B$23:$BC$1401,MATCH($A806,'Member Census'!$A$23:$A$1401,FALSE),MATCH(M$1,'Member Census'!$B$22:$BC$22,FALSE)))),"")</f>
        <v/>
      </c>
      <c r="N806" s="7"/>
      <c r="O806" s="7" t="str">
        <f>TRIM(IF(TRIM(INDEX('Member Census'!$B$23:$BC$1401,MATCH($A806,'Member Census'!$A$23:$A$1401,FALSE),MATCH(O$1,'Member Census'!$B$22:$BC$22,FALSE)))="",IF(AND(TRIM($E806)&lt;&gt;"",$D806&gt;1),O805,""),INDEX('Member Census'!$B$23:$BC$1401,MATCH($A806,'Member Census'!$A$23:$A$1401,FALSE),MATCH(O$1,'Member Census'!$B$22:$BC$22,FALSE))))</f>
        <v/>
      </c>
      <c r="P806" s="7" t="str">
        <f>TRIM(IF(TRIM(INDEX('Member Census'!$B$23:$BC$1401,MATCH($A806,'Member Census'!$A$23:$A$1401,FALSE),MATCH(P$1,'Member Census'!$B$22:$BC$22,FALSE)))="",IF(AND(TRIM($E806)&lt;&gt;"",$D806&gt;1),P805,""),INDEX('Member Census'!$B$23:$BC$1401,MATCH($A806,'Member Census'!$A$23:$A$1401,FALSE),MATCH(P$1,'Member Census'!$B$22:$BC$22,FALSE))))</f>
        <v/>
      </c>
      <c r="Q806" s="7"/>
    </row>
    <row r="807" spans="1:17" x14ac:dyDescent="0.3">
      <c r="A807" s="1">
        <f t="shared" si="49"/>
        <v>800</v>
      </c>
      <c r="B807" s="3"/>
      <c r="C807" s="7" t="str">
        <f t="shared" si="50"/>
        <v/>
      </c>
      <c r="D807" s="7" t="str">
        <f t="shared" si="48"/>
        <v/>
      </c>
      <c r="E807" s="9" t="str">
        <f>IF(TRIM(INDEX('Member Census'!$B$23:$BC$1401,MATCH($A807,'Member Census'!$A$23:$A$1401,FALSE),MATCH(E$1,'Member Census'!$B$22:$BC$22,FALSE)))="","",VLOOKUP(INDEX('Member Census'!$B$23:$BC$1401,MATCH($A807,'Member Census'!$A$23:$A$1401,FALSE),MATCH(E$1,'Member Census'!$B$22:$BC$22,FALSE)),Key!$A$2:$B$27,2,FALSE))</f>
        <v/>
      </c>
      <c r="F807" s="10" t="str">
        <f>IF(TRIM(INDEX('Member Census'!$B$23:$BC$1401,MATCH($A807,'Member Census'!$A$23:$A$1401,FALSE),MATCH(F$1,'Member Census'!$B$22:$BC$22,FALSE)))="","",TEXT(TRIM(INDEX('Member Census'!$B$23:$BC$1401,MATCH($A807,'Member Census'!$A$23:$A$1401,FALSE),MATCH(F$1,'Member Census'!$B$22:$BC$22,FALSE))),"mmddyyyy"))</f>
        <v/>
      </c>
      <c r="G807" s="7" t="str">
        <f>IF(TRIM($E807)&lt;&gt;"",IF($D807=1,IFERROR(VLOOKUP(INDEX('Member Census'!$B$23:$BC$1401,MATCH($A807,'Member Census'!$A$23:$A$1401,FALSE),MATCH(G$1,'Member Census'!$B$22:$BC$22,FALSE)),Key!$C$2:$F$29,4,FALSE),""),G806),"")</f>
        <v/>
      </c>
      <c r="H807" s="7" t="str">
        <f>IF(TRIM($E807)&lt;&gt;"",IF($D807=1,IF(TRIM(INDEX('Member Census'!$B$23:$BC$1401,MATCH($A807,'Member Census'!$A$23:$A$1401,FALSE),MATCH(H$1,'Member Census'!$B$22:$BC$22,FALSE)))="",$G807,IFERROR(VLOOKUP(INDEX('Member Census'!$B$23:$BC$1401,MATCH($A807,'Member Census'!$A$23:$A$1401,FALSE),MATCH(H$1,'Member Census'!$B$22:$BC$22,FALSE)),Key!$D$2:$F$29,3,FALSE),"")),H806),"")</f>
        <v/>
      </c>
      <c r="I807" s="7" t="str">
        <f>IF(TRIM(INDEX('Member Census'!$B$23:$BC$1401,MATCH($A807,'Member Census'!$A$23:$A$1401,FALSE),MATCH(I$1,'Member Census'!$B$22:$BC$22,FALSE)))="","",INDEX('Member Census'!$B$23:$BC$1401,MATCH($A807,'Member Census'!$A$23:$A$1401,FALSE),MATCH(I$1,'Member Census'!$B$22:$BC$22,FALSE)))</f>
        <v/>
      </c>
      <c r="J807" s="7"/>
      <c r="K807" s="7" t="str">
        <f>LEFT(TRIM(IF(TRIM(INDEX('Member Census'!$B$23:$BC$1401,MATCH($A807,'Member Census'!$A$23:$A$1401,FALSE),MATCH(K$1,'Member Census'!$B$22:$BC$22,FALSE)))="",IF(AND(TRIM($E807)&lt;&gt;"",$D807&gt;1),K806,""),INDEX('Member Census'!$B$23:$BC$1401,MATCH($A807,'Member Census'!$A$23:$A$1401,FALSE),MATCH(K$1,'Member Census'!$B$22:$BC$22,FALSE)))),5)</f>
        <v/>
      </c>
      <c r="L807" s="7" t="str">
        <f t="shared" si="51"/>
        <v/>
      </c>
      <c r="M807" s="7" t="str">
        <f>IF(TRIM($E807)&lt;&gt;"",TRIM(IF(TRIM(INDEX('Member Census'!$B$23:$BC$1401,MATCH($A807,'Member Census'!$A$23:$A$1401,FALSE),MATCH(M$1,'Member Census'!$B$22:$BC$22,FALSE)))="",IF(AND(TRIM($E807)&lt;&gt;"",$D807&gt;1),M806,"N"),INDEX('Member Census'!$B$23:$BC$1401,MATCH($A807,'Member Census'!$A$23:$A$1401,FALSE),MATCH(M$1,'Member Census'!$B$22:$BC$22,FALSE)))),"")</f>
        <v/>
      </c>
      <c r="N807" s="7"/>
      <c r="O807" s="7" t="str">
        <f>TRIM(IF(TRIM(INDEX('Member Census'!$B$23:$BC$1401,MATCH($A807,'Member Census'!$A$23:$A$1401,FALSE),MATCH(O$1,'Member Census'!$B$22:$BC$22,FALSE)))="",IF(AND(TRIM($E807)&lt;&gt;"",$D807&gt;1),O806,""),INDEX('Member Census'!$B$23:$BC$1401,MATCH($A807,'Member Census'!$A$23:$A$1401,FALSE),MATCH(O$1,'Member Census'!$B$22:$BC$22,FALSE))))</f>
        <v/>
      </c>
      <c r="P807" s="7" t="str">
        <f>TRIM(IF(TRIM(INDEX('Member Census'!$B$23:$BC$1401,MATCH($A807,'Member Census'!$A$23:$A$1401,FALSE),MATCH(P$1,'Member Census'!$B$22:$BC$22,FALSE)))="",IF(AND(TRIM($E807)&lt;&gt;"",$D807&gt;1),P806,""),INDEX('Member Census'!$B$23:$BC$1401,MATCH($A807,'Member Census'!$A$23:$A$1401,FALSE),MATCH(P$1,'Member Census'!$B$22:$BC$22,FALSE))))</f>
        <v/>
      </c>
      <c r="Q807" s="7"/>
    </row>
    <row r="808" spans="1:17" x14ac:dyDescent="0.3">
      <c r="A808" s="1">
        <f t="shared" si="49"/>
        <v>801</v>
      </c>
      <c r="B808" s="3"/>
      <c r="C808" s="7" t="str">
        <f t="shared" si="50"/>
        <v/>
      </c>
      <c r="D808" s="7" t="str">
        <f t="shared" si="48"/>
        <v/>
      </c>
      <c r="E808" s="9" t="str">
        <f>IF(TRIM(INDEX('Member Census'!$B$23:$BC$1401,MATCH($A808,'Member Census'!$A$23:$A$1401,FALSE),MATCH(E$1,'Member Census'!$B$22:$BC$22,FALSE)))="","",VLOOKUP(INDEX('Member Census'!$B$23:$BC$1401,MATCH($A808,'Member Census'!$A$23:$A$1401,FALSE),MATCH(E$1,'Member Census'!$B$22:$BC$22,FALSE)),Key!$A$2:$B$27,2,FALSE))</f>
        <v/>
      </c>
      <c r="F808" s="10" t="str">
        <f>IF(TRIM(INDEX('Member Census'!$B$23:$BC$1401,MATCH($A808,'Member Census'!$A$23:$A$1401,FALSE),MATCH(F$1,'Member Census'!$B$22:$BC$22,FALSE)))="","",TEXT(TRIM(INDEX('Member Census'!$B$23:$BC$1401,MATCH($A808,'Member Census'!$A$23:$A$1401,FALSE),MATCH(F$1,'Member Census'!$B$22:$BC$22,FALSE))),"mmddyyyy"))</f>
        <v/>
      </c>
      <c r="G808" s="7" t="str">
        <f>IF(TRIM($E808)&lt;&gt;"",IF($D808=1,IFERROR(VLOOKUP(INDEX('Member Census'!$B$23:$BC$1401,MATCH($A808,'Member Census'!$A$23:$A$1401,FALSE),MATCH(G$1,'Member Census'!$B$22:$BC$22,FALSE)),Key!$C$2:$F$29,4,FALSE),""),G807),"")</f>
        <v/>
      </c>
      <c r="H808" s="7" t="str">
        <f>IF(TRIM($E808)&lt;&gt;"",IF($D808=1,IF(TRIM(INDEX('Member Census'!$B$23:$BC$1401,MATCH($A808,'Member Census'!$A$23:$A$1401,FALSE),MATCH(H$1,'Member Census'!$B$22:$BC$22,FALSE)))="",$G808,IFERROR(VLOOKUP(INDEX('Member Census'!$B$23:$BC$1401,MATCH($A808,'Member Census'!$A$23:$A$1401,FALSE),MATCH(H$1,'Member Census'!$B$22:$BC$22,FALSE)),Key!$D$2:$F$29,3,FALSE),"")),H807),"")</f>
        <v/>
      </c>
      <c r="I808" s="7" t="str">
        <f>IF(TRIM(INDEX('Member Census'!$B$23:$BC$1401,MATCH($A808,'Member Census'!$A$23:$A$1401,FALSE),MATCH(I$1,'Member Census'!$B$22:$BC$22,FALSE)))="","",INDEX('Member Census'!$B$23:$BC$1401,MATCH($A808,'Member Census'!$A$23:$A$1401,FALSE),MATCH(I$1,'Member Census'!$B$22:$BC$22,FALSE)))</f>
        <v/>
      </c>
      <c r="J808" s="7"/>
      <c r="K808" s="7" t="str">
        <f>LEFT(TRIM(IF(TRIM(INDEX('Member Census'!$B$23:$BC$1401,MATCH($A808,'Member Census'!$A$23:$A$1401,FALSE),MATCH(K$1,'Member Census'!$B$22:$BC$22,FALSE)))="",IF(AND(TRIM($E808)&lt;&gt;"",$D808&gt;1),K807,""),INDEX('Member Census'!$B$23:$BC$1401,MATCH($A808,'Member Census'!$A$23:$A$1401,FALSE),MATCH(K$1,'Member Census'!$B$22:$BC$22,FALSE)))),5)</f>
        <v/>
      </c>
      <c r="L808" s="7" t="str">
        <f t="shared" si="51"/>
        <v/>
      </c>
      <c r="M808" s="7" t="str">
        <f>IF(TRIM($E808)&lt;&gt;"",TRIM(IF(TRIM(INDEX('Member Census'!$B$23:$BC$1401,MATCH($A808,'Member Census'!$A$23:$A$1401,FALSE),MATCH(M$1,'Member Census'!$B$22:$BC$22,FALSE)))="",IF(AND(TRIM($E808)&lt;&gt;"",$D808&gt;1),M807,"N"),INDEX('Member Census'!$B$23:$BC$1401,MATCH($A808,'Member Census'!$A$23:$A$1401,FALSE),MATCH(M$1,'Member Census'!$B$22:$BC$22,FALSE)))),"")</f>
        <v/>
      </c>
      <c r="N808" s="7"/>
      <c r="O808" s="7" t="str">
        <f>TRIM(IF(TRIM(INDEX('Member Census'!$B$23:$BC$1401,MATCH($A808,'Member Census'!$A$23:$A$1401,FALSE),MATCH(O$1,'Member Census'!$B$22:$BC$22,FALSE)))="",IF(AND(TRIM($E808)&lt;&gt;"",$D808&gt;1),O807,""),INDEX('Member Census'!$B$23:$BC$1401,MATCH($A808,'Member Census'!$A$23:$A$1401,FALSE),MATCH(O$1,'Member Census'!$B$22:$BC$22,FALSE))))</f>
        <v/>
      </c>
      <c r="P808" s="7" t="str">
        <f>TRIM(IF(TRIM(INDEX('Member Census'!$B$23:$BC$1401,MATCH($A808,'Member Census'!$A$23:$A$1401,FALSE),MATCH(P$1,'Member Census'!$B$22:$BC$22,FALSE)))="",IF(AND(TRIM($E808)&lt;&gt;"",$D808&gt;1),P807,""),INDEX('Member Census'!$B$23:$BC$1401,MATCH($A808,'Member Census'!$A$23:$A$1401,FALSE),MATCH(P$1,'Member Census'!$B$22:$BC$22,FALSE))))</f>
        <v/>
      </c>
      <c r="Q808" s="7"/>
    </row>
    <row r="809" spans="1:17" x14ac:dyDescent="0.3">
      <c r="A809" s="1">
        <f t="shared" si="49"/>
        <v>802</v>
      </c>
      <c r="B809" s="3"/>
      <c r="C809" s="7" t="str">
        <f t="shared" si="50"/>
        <v/>
      </c>
      <c r="D809" s="7" t="str">
        <f t="shared" si="48"/>
        <v/>
      </c>
      <c r="E809" s="9" t="str">
        <f>IF(TRIM(INDEX('Member Census'!$B$23:$BC$1401,MATCH($A809,'Member Census'!$A$23:$A$1401,FALSE),MATCH(E$1,'Member Census'!$B$22:$BC$22,FALSE)))="","",VLOOKUP(INDEX('Member Census'!$B$23:$BC$1401,MATCH($A809,'Member Census'!$A$23:$A$1401,FALSE),MATCH(E$1,'Member Census'!$B$22:$BC$22,FALSE)),Key!$A$2:$B$27,2,FALSE))</f>
        <v/>
      </c>
      <c r="F809" s="10" t="str">
        <f>IF(TRIM(INDEX('Member Census'!$B$23:$BC$1401,MATCH($A809,'Member Census'!$A$23:$A$1401,FALSE),MATCH(F$1,'Member Census'!$B$22:$BC$22,FALSE)))="","",TEXT(TRIM(INDEX('Member Census'!$B$23:$BC$1401,MATCH($A809,'Member Census'!$A$23:$A$1401,FALSE),MATCH(F$1,'Member Census'!$B$22:$BC$22,FALSE))),"mmddyyyy"))</f>
        <v/>
      </c>
      <c r="G809" s="7" t="str">
        <f>IF(TRIM($E809)&lt;&gt;"",IF($D809=1,IFERROR(VLOOKUP(INDEX('Member Census'!$B$23:$BC$1401,MATCH($A809,'Member Census'!$A$23:$A$1401,FALSE),MATCH(G$1,'Member Census'!$B$22:$BC$22,FALSE)),Key!$C$2:$F$29,4,FALSE),""),G808),"")</f>
        <v/>
      </c>
      <c r="H809" s="7" t="str">
        <f>IF(TRIM($E809)&lt;&gt;"",IF($D809=1,IF(TRIM(INDEX('Member Census'!$B$23:$BC$1401,MATCH($A809,'Member Census'!$A$23:$A$1401,FALSE),MATCH(H$1,'Member Census'!$B$22:$BC$22,FALSE)))="",$G809,IFERROR(VLOOKUP(INDEX('Member Census'!$B$23:$BC$1401,MATCH($A809,'Member Census'!$A$23:$A$1401,FALSE),MATCH(H$1,'Member Census'!$B$22:$BC$22,FALSE)),Key!$D$2:$F$29,3,FALSE),"")),H808),"")</f>
        <v/>
      </c>
      <c r="I809" s="7" t="str">
        <f>IF(TRIM(INDEX('Member Census'!$B$23:$BC$1401,MATCH($A809,'Member Census'!$A$23:$A$1401,FALSE),MATCH(I$1,'Member Census'!$B$22:$BC$22,FALSE)))="","",INDEX('Member Census'!$B$23:$BC$1401,MATCH($A809,'Member Census'!$A$23:$A$1401,FALSE),MATCH(I$1,'Member Census'!$B$22:$BC$22,FALSE)))</f>
        <v/>
      </c>
      <c r="J809" s="7"/>
      <c r="K809" s="7" t="str">
        <f>LEFT(TRIM(IF(TRIM(INDEX('Member Census'!$B$23:$BC$1401,MATCH($A809,'Member Census'!$A$23:$A$1401,FALSE),MATCH(K$1,'Member Census'!$B$22:$BC$22,FALSE)))="",IF(AND(TRIM($E809)&lt;&gt;"",$D809&gt;1),K808,""),INDEX('Member Census'!$B$23:$BC$1401,MATCH($A809,'Member Census'!$A$23:$A$1401,FALSE),MATCH(K$1,'Member Census'!$B$22:$BC$22,FALSE)))),5)</f>
        <v/>
      </c>
      <c r="L809" s="7" t="str">
        <f t="shared" si="51"/>
        <v/>
      </c>
      <c r="M809" s="7" t="str">
        <f>IF(TRIM($E809)&lt;&gt;"",TRIM(IF(TRIM(INDEX('Member Census'!$B$23:$BC$1401,MATCH($A809,'Member Census'!$A$23:$A$1401,FALSE),MATCH(M$1,'Member Census'!$B$22:$BC$22,FALSE)))="",IF(AND(TRIM($E809)&lt;&gt;"",$D809&gt;1),M808,"N"),INDEX('Member Census'!$B$23:$BC$1401,MATCH($A809,'Member Census'!$A$23:$A$1401,FALSE),MATCH(M$1,'Member Census'!$B$22:$BC$22,FALSE)))),"")</f>
        <v/>
      </c>
      <c r="N809" s="7"/>
      <c r="O809" s="7" t="str">
        <f>TRIM(IF(TRIM(INDEX('Member Census'!$B$23:$BC$1401,MATCH($A809,'Member Census'!$A$23:$A$1401,FALSE),MATCH(O$1,'Member Census'!$B$22:$BC$22,FALSE)))="",IF(AND(TRIM($E809)&lt;&gt;"",$D809&gt;1),O808,""),INDEX('Member Census'!$B$23:$BC$1401,MATCH($A809,'Member Census'!$A$23:$A$1401,FALSE),MATCH(O$1,'Member Census'!$B$22:$BC$22,FALSE))))</f>
        <v/>
      </c>
      <c r="P809" s="7" t="str">
        <f>TRIM(IF(TRIM(INDEX('Member Census'!$B$23:$BC$1401,MATCH($A809,'Member Census'!$A$23:$A$1401,FALSE),MATCH(P$1,'Member Census'!$B$22:$BC$22,FALSE)))="",IF(AND(TRIM($E809)&lt;&gt;"",$D809&gt;1),P808,""),INDEX('Member Census'!$B$23:$BC$1401,MATCH($A809,'Member Census'!$A$23:$A$1401,FALSE),MATCH(P$1,'Member Census'!$B$22:$BC$22,FALSE))))</f>
        <v/>
      </c>
      <c r="Q809" s="7"/>
    </row>
    <row r="810" spans="1:17" x14ac:dyDescent="0.3">
      <c r="A810" s="1">
        <f t="shared" si="49"/>
        <v>803</v>
      </c>
      <c r="B810" s="3"/>
      <c r="C810" s="7" t="str">
        <f t="shared" si="50"/>
        <v/>
      </c>
      <c r="D810" s="7" t="str">
        <f t="shared" si="48"/>
        <v/>
      </c>
      <c r="E810" s="9" t="str">
        <f>IF(TRIM(INDEX('Member Census'!$B$23:$BC$1401,MATCH($A810,'Member Census'!$A$23:$A$1401,FALSE),MATCH(E$1,'Member Census'!$B$22:$BC$22,FALSE)))="","",VLOOKUP(INDEX('Member Census'!$B$23:$BC$1401,MATCH($A810,'Member Census'!$A$23:$A$1401,FALSE),MATCH(E$1,'Member Census'!$B$22:$BC$22,FALSE)),Key!$A$2:$B$27,2,FALSE))</f>
        <v/>
      </c>
      <c r="F810" s="10" t="str">
        <f>IF(TRIM(INDEX('Member Census'!$B$23:$BC$1401,MATCH($A810,'Member Census'!$A$23:$A$1401,FALSE),MATCH(F$1,'Member Census'!$B$22:$BC$22,FALSE)))="","",TEXT(TRIM(INDEX('Member Census'!$B$23:$BC$1401,MATCH($A810,'Member Census'!$A$23:$A$1401,FALSE),MATCH(F$1,'Member Census'!$B$22:$BC$22,FALSE))),"mmddyyyy"))</f>
        <v/>
      </c>
      <c r="G810" s="7" t="str">
        <f>IF(TRIM($E810)&lt;&gt;"",IF($D810=1,IFERROR(VLOOKUP(INDEX('Member Census'!$B$23:$BC$1401,MATCH($A810,'Member Census'!$A$23:$A$1401,FALSE),MATCH(G$1,'Member Census'!$B$22:$BC$22,FALSE)),Key!$C$2:$F$29,4,FALSE),""),G809),"")</f>
        <v/>
      </c>
      <c r="H810" s="7" t="str">
        <f>IF(TRIM($E810)&lt;&gt;"",IF($D810=1,IF(TRIM(INDEX('Member Census'!$B$23:$BC$1401,MATCH($A810,'Member Census'!$A$23:$A$1401,FALSE),MATCH(H$1,'Member Census'!$B$22:$BC$22,FALSE)))="",$G810,IFERROR(VLOOKUP(INDEX('Member Census'!$B$23:$BC$1401,MATCH($A810,'Member Census'!$A$23:$A$1401,FALSE),MATCH(H$1,'Member Census'!$B$22:$BC$22,FALSE)),Key!$D$2:$F$29,3,FALSE),"")),H809),"")</f>
        <v/>
      </c>
      <c r="I810" s="7" t="str">
        <f>IF(TRIM(INDEX('Member Census'!$B$23:$BC$1401,MATCH($A810,'Member Census'!$A$23:$A$1401,FALSE),MATCH(I$1,'Member Census'!$B$22:$BC$22,FALSE)))="","",INDEX('Member Census'!$B$23:$BC$1401,MATCH($A810,'Member Census'!$A$23:$A$1401,FALSE),MATCH(I$1,'Member Census'!$B$22:$BC$22,FALSE)))</f>
        <v/>
      </c>
      <c r="J810" s="7"/>
      <c r="K810" s="7" t="str">
        <f>LEFT(TRIM(IF(TRIM(INDEX('Member Census'!$B$23:$BC$1401,MATCH($A810,'Member Census'!$A$23:$A$1401,FALSE),MATCH(K$1,'Member Census'!$B$22:$BC$22,FALSE)))="",IF(AND(TRIM($E810)&lt;&gt;"",$D810&gt;1),K809,""),INDEX('Member Census'!$B$23:$BC$1401,MATCH($A810,'Member Census'!$A$23:$A$1401,FALSE),MATCH(K$1,'Member Census'!$B$22:$BC$22,FALSE)))),5)</f>
        <v/>
      </c>
      <c r="L810" s="7" t="str">
        <f t="shared" si="51"/>
        <v/>
      </c>
      <c r="M810" s="7" t="str">
        <f>IF(TRIM($E810)&lt;&gt;"",TRIM(IF(TRIM(INDEX('Member Census'!$B$23:$BC$1401,MATCH($A810,'Member Census'!$A$23:$A$1401,FALSE),MATCH(M$1,'Member Census'!$B$22:$BC$22,FALSE)))="",IF(AND(TRIM($E810)&lt;&gt;"",$D810&gt;1),M809,"N"),INDEX('Member Census'!$B$23:$BC$1401,MATCH($A810,'Member Census'!$A$23:$A$1401,FALSE),MATCH(M$1,'Member Census'!$B$22:$BC$22,FALSE)))),"")</f>
        <v/>
      </c>
      <c r="N810" s="7"/>
      <c r="O810" s="7" t="str">
        <f>TRIM(IF(TRIM(INDEX('Member Census'!$B$23:$BC$1401,MATCH($A810,'Member Census'!$A$23:$A$1401,FALSE),MATCH(O$1,'Member Census'!$B$22:$BC$22,FALSE)))="",IF(AND(TRIM($E810)&lt;&gt;"",$D810&gt;1),O809,""),INDEX('Member Census'!$B$23:$BC$1401,MATCH($A810,'Member Census'!$A$23:$A$1401,FALSE),MATCH(O$1,'Member Census'!$B$22:$BC$22,FALSE))))</f>
        <v/>
      </c>
      <c r="P810" s="7" t="str">
        <f>TRIM(IF(TRIM(INDEX('Member Census'!$B$23:$BC$1401,MATCH($A810,'Member Census'!$A$23:$A$1401,FALSE),MATCH(P$1,'Member Census'!$B$22:$BC$22,FALSE)))="",IF(AND(TRIM($E810)&lt;&gt;"",$D810&gt;1),P809,""),INDEX('Member Census'!$B$23:$BC$1401,MATCH($A810,'Member Census'!$A$23:$A$1401,FALSE),MATCH(P$1,'Member Census'!$B$22:$BC$22,FALSE))))</f>
        <v/>
      </c>
      <c r="Q810" s="7"/>
    </row>
    <row r="811" spans="1:17" x14ac:dyDescent="0.3">
      <c r="A811" s="1">
        <f t="shared" si="49"/>
        <v>804</v>
      </c>
      <c r="B811" s="3"/>
      <c r="C811" s="7" t="str">
        <f t="shared" si="50"/>
        <v/>
      </c>
      <c r="D811" s="7" t="str">
        <f t="shared" si="48"/>
        <v/>
      </c>
      <c r="E811" s="9" t="str">
        <f>IF(TRIM(INDEX('Member Census'!$B$23:$BC$1401,MATCH($A811,'Member Census'!$A$23:$A$1401,FALSE),MATCH(E$1,'Member Census'!$B$22:$BC$22,FALSE)))="","",VLOOKUP(INDEX('Member Census'!$B$23:$BC$1401,MATCH($A811,'Member Census'!$A$23:$A$1401,FALSE),MATCH(E$1,'Member Census'!$B$22:$BC$22,FALSE)),Key!$A$2:$B$27,2,FALSE))</f>
        <v/>
      </c>
      <c r="F811" s="10" t="str">
        <f>IF(TRIM(INDEX('Member Census'!$B$23:$BC$1401,MATCH($A811,'Member Census'!$A$23:$A$1401,FALSE),MATCH(F$1,'Member Census'!$B$22:$BC$22,FALSE)))="","",TEXT(TRIM(INDEX('Member Census'!$B$23:$BC$1401,MATCH($A811,'Member Census'!$A$23:$A$1401,FALSE),MATCH(F$1,'Member Census'!$B$22:$BC$22,FALSE))),"mmddyyyy"))</f>
        <v/>
      </c>
      <c r="G811" s="7" t="str">
        <f>IF(TRIM($E811)&lt;&gt;"",IF($D811=1,IFERROR(VLOOKUP(INDEX('Member Census'!$B$23:$BC$1401,MATCH($A811,'Member Census'!$A$23:$A$1401,FALSE),MATCH(G$1,'Member Census'!$B$22:$BC$22,FALSE)),Key!$C$2:$F$29,4,FALSE),""),G810),"")</f>
        <v/>
      </c>
      <c r="H811" s="7" t="str">
        <f>IF(TRIM($E811)&lt;&gt;"",IF($D811=1,IF(TRIM(INDEX('Member Census'!$B$23:$BC$1401,MATCH($A811,'Member Census'!$A$23:$A$1401,FALSE),MATCH(H$1,'Member Census'!$B$22:$BC$22,FALSE)))="",$G811,IFERROR(VLOOKUP(INDEX('Member Census'!$B$23:$BC$1401,MATCH($A811,'Member Census'!$A$23:$A$1401,FALSE),MATCH(H$1,'Member Census'!$B$22:$BC$22,FALSE)),Key!$D$2:$F$29,3,FALSE),"")),H810),"")</f>
        <v/>
      </c>
      <c r="I811" s="7" t="str">
        <f>IF(TRIM(INDEX('Member Census'!$B$23:$BC$1401,MATCH($A811,'Member Census'!$A$23:$A$1401,FALSE),MATCH(I$1,'Member Census'!$B$22:$BC$22,FALSE)))="","",INDEX('Member Census'!$B$23:$BC$1401,MATCH($A811,'Member Census'!$A$23:$A$1401,FALSE),MATCH(I$1,'Member Census'!$B$22:$BC$22,FALSE)))</f>
        <v/>
      </c>
      <c r="J811" s="7"/>
      <c r="K811" s="7" t="str">
        <f>LEFT(TRIM(IF(TRIM(INDEX('Member Census'!$B$23:$BC$1401,MATCH($A811,'Member Census'!$A$23:$A$1401,FALSE),MATCH(K$1,'Member Census'!$B$22:$BC$22,FALSE)))="",IF(AND(TRIM($E811)&lt;&gt;"",$D811&gt;1),K810,""),INDEX('Member Census'!$B$23:$BC$1401,MATCH($A811,'Member Census'!$A$23:$A$1401,FALSE),MATCH(K$1,'Member Census'!$B$22:$BC$22,FALSE)))),5)</f>
        <v/>
      </c>
      <c r="L811" s="7" t="str">
        <f t="shared" si="51"/>
        <v/>
      </c>
      <c r="M811" s="7" t="str">
        <f>IF(TRIM($E811)&lt;&gt;"",TRIM(IF(TRIM(INDEX('Member Census'!$B$23:$BC$1401,MATCH($A811,'Member Census'!$A$23:$A$1401,FALSE),MATCH(M$1,'Member Census'!$B$22:$BC$22,FALSE)))="",IF(AND(TRIM($E811)&lt;&gt;"",$D811&gt;1),M810,"N"),INDEX('Member Census'!$B$23:$BC$1401,MATCH($A811,'Member Census'!$A$23:$A$1401,FALSE),MATCH(M$1,'Member Census'!$B$22:$BC$22,FALSE)))),"")</f>
        <v/>
      </c>
      <c r="N811" s="7"/>
      <c r="O811" s="7" t="str">
        <f>TRIM(IF(TRIM(INDEX('Member Census'!$B$23:$BC$1401,MATCH($A811,'Member Census'!$A$23:$A$1401,FALSE),MATCH(O$1,'Member Census'!$B$22:$BC$22,FALSE)))="",IF(AND(TRIM($E811)&lt;&gt;"",$D811&gt;1),O810,""),INDEX('Member Census'!$B$23:$BC$1401,MATCH($A811,'Member Census'!$A$23:$A$1401,FALSE),MATCH(O$1,'Member Census'!$B$22:$BC$22,FALSE))))</f>
        <v/>
      </c>
      <c r="P811" s="7" t="str">
        <f>TRIM(IF(TRIM(INDEX('Member Census'!$B$23:$BC$1401,MATCH($A811,'Member Census'!$A$23:$A$1401,FALSE),MATCH(P$1,'Member Census'!$B$22:$BC$22,FALSE)))="",IF(AND(TRIM($E811)&lt;&gt;"",$D811&gt;1),P810,""),INDEX('Member Census'!$B$23:$BC$1401,MATCH($A811,'Member Census'!$A$23:$A$1401,FALSE),MATCH(P$1,'Member Census'!$B$22:$BC$22,FALSE))))</f>
        <v/>
      </c>
      <c r="Q811" s="7"/>
    </row>
    <row r="812" spans="1:17" x14ac:dyDescent="0.3">
      <c r="A812" s="1">
        <f t="shared" si="49"/>
        <v>805</v>
      </c>
      <c r="B812" s="3"/>
      <c r="C812" s="7" t="str">
        <f t="shared" si="50"/>
        <v/>
      </c>
      <c r="D812" s="7" t="str">
        <f t="shared" si="48"/>
        <v/>
      </c>
      <c r="E812" s="9" t="str">
        <f>IF(TRIM(INDEX('Member Census'!$B$23:$BC$1401,MATCH($A812,'Member Census'!$A$23:$A$1401,FALSE),MATCH(E$1,'Member Census'!$B$22:$BC$22,FALSE)))="","",VLOOKUP(INDEX('Member Census'!$B$23:$BC$1401,MATCH($A812,'Member Census'!$A$23:$A$1401,FALSE),MATCH(E$1,'Member Census'!$B$22:$BC$22,FALSE)),Key!$A$2:$B$27,2,FALSE))</f>
        <v/>
      </c>
      <c r="F812" s="10" t="str">
        <f>IF(TRIM(INDEX('Member Census'!$B$23:$BC$1401,MATCH($A812,'Member Census'!$A$23:$A$1401,FALSE),MATCH(F$1,'Member Census'!$B$22:$BC$22,FALSE)))="","",TEXT(TRIM(INDEX('Member Census'!$B$23:$BC$1401,MATCH($A812,'Member Census'!$A$23:$A$1401,FALSE),MATCH(F$1,'Member Census'!$B$22:$BC$22,FALSE))),"mmddyyyy"))</f>
        <v/>
      </c>
      <c r="G812" s="7" t="str">
        <f>IF(TRIM($E812)&lt;&gt;"",IF($D812=1,IFERROR(VLOOKUP(INDEX('Member Census'!$B$23:$BC$1401,MATCH($A812,'Member Census'!$A$23:$A$1401,FALSE),MATCH(G$1,'Member Census'!$B$22:$BC$22,FALSE)),Key!$C$2:$F$29,4,FALSE),""),G811),"")</f>
        <v/>
      </c>
      <c r="H812" s="7" t="str">
        <f>IF(TRIM($E812)&lt;&gt;"",IF($D812=1,IF(TRIM(INDEX('Member Census'!$B$23:$BC$1401,MATCH($A812,'Member Census'!$A$23:$A$1401,FALSE),MATCH(H$1,'Member Census'!$B$22:$BC$22,FALSE)))="",$G812,IFERROR(VLOOKUP(INDEX('Member Census'!$B$23:$BC$1401,MATCH($A812,'Member Census'!$A$23:$A$1401,FALSE),MATCH(H$1,'Member Census'!$B$22:$BC$22,FALSE)),Key!$D$2:$F$29,3,FALSE),"")),H811),"")</f>
        <v/>
      </c>
      <c r="I812" s="7" t="str">
        <f>IF(TRIM(INDEX('Member Census'!$B$23:$BC$1401,MATCH($A812,'Member Census'!$A$23:$A$1401,FALSE),MATCH(I$1,'Member Census'!$B$22:$BC$22,FALSE)))="","",INDEX('Member Census'!$B$23:$BC$1401,MATCH($A812,'Member Census'!$A$23:$A$1401,FALSE),MATCH(I$1,'Member Census'!$B$22:$BC$22,FALSE)))</f>
        <v/>
      </c>
      <c r="J812" s="7"/>
      <c r="K812" s="7" t="str">
        <f>LEFT(TRIM(IF(TRIM(INDEX('Member Census'!$B$23:$BC$1401,MATCH($A812,'Member Census'!$A$23:$A$1401,FALSE),MATCH(K$1,'Member Census'!$B$22:$BC$22,FALSE)))="",IF(AND(TRIM($E812)&lt;&gt;"",$D812&gt;1),K811,""),INDEX('Member Census'!$B$23:$BC$1401,MATCH($A812,'Member Census'!$A$23:$A$1401,FALSE),MATCH(K$1,'Member Census'!$B$22:$BC$22,FALSE)))),5)</f>
        <v/>
      </c>
      <c r="L812" s="7" t="str">
        <f t="shared" si="51"/>
        <v/>
      </c>
      <c r="M812" s="7" t="str">
        <f>IF(TRIM($E812)&lt;&gt;"",TRIM(IF(TRIM(INDEX('Member Census'!$B$23:$BC$1401,MATCH($A812,'Member Census'!$A$23:$A$1401,FALSE),MATCH(M$1,'Member Census'!$B$22:$BC$22,FALSE)))="",IF(AND(TRIM($E812)&lt;&gt;"",$D812&gt;1),M811,"N"),INDEX('Member Census'!$B$23:$BC$1401,MATCH($A812,'Member Census'!$A$23:$A$1401,FALSE),MATCH(M$1,'Member Census'!$B$22:$BC$22,FALSE)))),"")</f>
        <v/>
      </c>
      <c r="N812" s="7"/>
      <c r="O812" s="7" t="str">
        <f>TRIM(IF(TRIM(INDEX('Member Census'!$B$23:$BC$1401,MATCH($A812,'Member Census'!$A$23:$A$1401,FALSE),MATCH(O$1,'Member Census'!$B$22:$BC$22,FALSE)))="",IF(AND(TRIM($E812)&lt;&gt;"",$D812&gt;1),O811,""),INDEX('Member Census'!$B$23:$BC$1401,MATCH($A812,'Member Census'!$A$23:$A$1401,FALSE),MATCH(O$1,'Member Census'!$B$22:$BC$22,FALSE))))</f>
        <v/>
      </c>
      <c r="P812" s="7" t="str">
        <f>TRIM(IF(TRIM(INDEX('Member Census'!$B$23:$BC$1401,MATCH($A812,'Member Census'!$A$23:$A$1401,FALSE),MATCH(P$1,'Member Census'!$B$22:$BC$22,FALSE)))="",IF(AND(TRIM($E812)&lt;&gt;"",$D812&gt;1),P811,""),INDEX('Member Census'!$B$23:$BC$1401,MATCH($A812,'Member Census'!$A$23:$A$1401,FALSE),MATCH(P$1,'Member Census'!$B$22:$BC$22,FALSE))))</f>
        <v/>
      </c>
      <c r="Q812" s="7"/>
    </row>
    <row r="813" spans="1:17" x14ac:dyDescent="0.3">
      <c r="A813" s="1">
        <f t="shared" si="49"/>
        <v>806</v>
      </c>
      <c r="B813" s="3"/>
      <c r="C813" s="7" t="str">
        <f t="shared" si="50"/>
        <v/>
      </c>
      <c r="D813" s="7" t="str">
        <f t="shared" si="48"/>
        <v/>
      </c>
      <c r="E813" s="9" t="str">
        <f>IF(TRIM(INDEX('Member Census'!$B$23:$BC$1401,MATCH($A813,'Member Census'!$A$23:$A$1401,FALSE),MATCH(E$1,'Member Census'!$B$22:$BC$22,FALSE)))="","",VLOOKUP(INDEX('Member Census'!$B$23:$BC$1401,MATCH($A813,'Member Census'!$A$23:$A$1401,FALSE),MATCH(E$1,'Member Census'!$B$22:$BC$22,FALSE)),Key!$A$2:$B$27,2,FALSE))</f>
        <v/>
      </c>
      <c r="F813" s="10" t="str">
        <f>IF(TRIM(INDEX('Member Census'!$B$23:$BC$1401,MATCH($A813,'Member Census'!$A$23:$A$1401,FALSE),MATCH(F$1,'Member Census'!$B$22:$BC$22,FALSE)))="","",TEXT(TRIM(INDEX('Member Census'!$B$23:$BC$1401,MATCH($A813,'Member Census'!$A$23:$A$1401,FALSE),MATCH(F$1,'Member Census'!$B$22:$BC$22,FALSE))),"mmddyyyy"))</f>
        <v/>
      </c>
      <c r="G813" s="7" t="str">
        <f>IF(TRIM($E813)&lt;&gt;"",IF($D813=1,IFERROR(VLOOKUP(INDEX('Member Census'!$B$23:$BC$1401,MATCH($A813,'Member Census'!$A$23:$A$1401,FALSE),MATCH(G$1,'Member Census'!$B$22:$BC$22,FALSE)),Key!$C$2:$F$29,4,FALSE),""),G812),"")</f>
        <v/>
      </c>
      <c r="H813" s="7" t="str">
        <f>IF(TRIM($E813)&lt;&gt;"",IF($D813=1,IF(TRIM(INDEX('Member Census'!$B$23:$BC$1401,MATCH($A813,'Member Census'!$A$23:$A$1401,FALSE),MATCH(H$1,'Member Census'!$B$22:$BC$22,FALSE)))="",$G813,IFERROR(VLOOKUP(INDEX('Member Census'!$B$23:$BC$1401,MATCH($A813,'Member Census'!$A$23:$A$1401,FALSE),MATCH(H$1,'Member Census'!$B$22:$BC$22,FALSE)),Key!$D$2:$F$29,3,FALSE),"")),H812),"")</f>
        <v/>
      </c>
      <c r="I813" s="7" t="str">
        <f>IF(TRIM(INDEX('Member Census'!$B$23:$BC$1401,MATCH($A813,'Member Census'!$A$23:$A$1401,FALSE),MATCH(I$1,'Member Census'!$B$22:$BC$22,FALSE)))="","",INDEX('Member Census'!$B$23:$BC$1401,MATCH($A813,'Member Census'!$A$23:$A$1401,FALSE),MATCH(I$1,'Member Census'!$B$22:$BC$22,FALSE)))</f>
        <v/>
      </c>
      <c r="J813" s="7"/>
      <c r="K813" s="7" t="str">
        <f>LEFT(TRIM(IF(TRIM(INDEX('Member Census'!$B$23:$BC$1401,MATCH($A813,'Member Census'!$A$23:$A$1401,FALSE),MATCH(K$1,'Member Census'!$B$22:$BC$22,FALSE)))="",IF(AND(TRIM($E813)&lt;&gt;"",$D813&gt;1),K812,""),INDEX('Member Census'!$B$23:$BC$1401,MATCH($A813,'Member Census'!$A$23:$A$1401,FALSE),MATCH(K$1,'Member Census'!$B$22:$BC$22,FALSE)))),5)</f>
        <v/>
      </c>
      <c r="L813" s="7" t="str">
        <f t="shared" si="51"/>
        <v/>
      </c>
      <c r="M813" s="7" t="str">
        <f>IF(TRIM($E813)&lt;&gt;"",TRIM(IF(TRIM(INDEX('Member Census'!$B$23:$BC$1401,MATCH($A813,'Member Census'!$A$23:$A$1401,FALSE),MATCH(M$1,'Member Census'!$B$22:$BC$22,FALSE)))="",IF(AND(TRIM($E813)&lt;&gt;"",$D813&gt;1),M812,"N"),INDEX('Member Census'!$B$23:$BC$1401,MATCH($A813,'Member Census'!$A$23:$A$1401,FALSE),MATCH(M$1,'Member Census'!$B$22:$BC$22,FALSE)))),"")</f>
        <v/>
      </c>
      <c r="N813" s="7"/>
      <c r="O813" s="7" t="str">
        <f>TRIM(IF(TRIM(INDEX('Member Census'!$B$23:$BC$1401,MATCH($A813,'Member Census'!$A$23:$A$1401,FALSE),MATCH(O$1,'Member Census'!$B$22:$BC$22,FALSE)))="",IF(AND(TRIM($E813)&lt;&gt;"",$D813&gt;1),O812,""),INDEX('Member Census'!$B$23:$BC$1401,MATCH($A813,'Member Census'!$A$23:$A$1401,FALSE),MATCH(O$1,'Member Census'!$B$22:$BC$22,FALSE))))</f>
        <v/>
      </c>
      <c r="P813" s="7" t="str">
        <f>TRIM(IF(TRIM(INDEX('Member Census'!$B$23:$BC$1401,MATCH($A813,'Member Census'!$A$23:$A$1401,FALSE),MATCH(P$1,'Member Census'!$B$22:$BC$22,FALSE)))="",IF(AND(TRIM($E813)&lt;&gt;"",$D813&gt;1),P812,""),INDEX('Member Census'!$B$23:$BC$1401,MATCH($A813,'Member Census'!$A$23:$A$1401,FALSE),MATCH(P$1,'Member Census'!$B$22:$BC$22,FALSE))))</f>
        <v/>
      </c>
      <c r="Q813" s="7"/>
    </row>
    <row r="814" spans="1:17" x14ac:dyDescent="0.3">
      <c r="A814" s="1">
        <f t="shared" si="49"/>
        <v>807</v>
      </c>
      <c r="B814" s="3"/>
      <c r="C814" s="7" t="str">
        <f t="shared" si="50"/>
        <v/>
      </c>
      <c r="D814" s="7" t="str">
        <f t="shared" si="48"/>
        <v/>
      </c>
      <c r="E814" s="9" t="str">
        <f>IF(TRIM(INDEX('Member Census'!$B$23:$BC$1401,MATCH($A814,'Member Census'!$A$23:$A$1401,FALSE),MATCH(E$1,'Member Census'!$B$22:$BC$22,FALSE)))="","",VLOOKUP(INDEX('Member Census'!$B$23:$BC$1401,MATCH($A814,'Member Census'!$A$23:$A$1401,FALSE),MATCH(E$1,'Member Census'!$B$22:$BC$22,FALSE)),Key!$A$2:$B$27,2,FALSE))</f>
        <v/>
      </c>
      <c r="F814" s="10" t="str">
        <f>IF(TRIM(INDEX('Member Census'!$B$23:$BC$1401,MATCH($A814,'Member Census'!$A$23:$A$1401,FALSE),MATCH(F$1,'Member Census'!$B$22:$BC$22,FALSE)))="","",TEXT(TRIM(INDEX('Member Census'!$B$23:$BC$1401,MATCH($A814,'Member Census'!$A$23:$A$1401,FALSE),MATCH(F$1,'Member Census'!$B$22:$BC$22,FALSE))),"mmddyyyy"))</f>
        <v/>
      </c>
      <c r="G814" s="7" t="str">
        <f>IF(TRIM($E814)&lt;&gt;"",IF($D814=1,IFERROR(VLOOKUP(INDEX('Member Census'!$B$23:$BC$1401,MATCH($A814,'Member Census'!$A$23:$A$1401,FALSE),MATCH(G$1,'Member Census'!$B$22:$BC$22,FALSE)),Key!$C$2:$F$29,4,FALSE),""),G813),"")</f>
        <v/>
      </c>
      <c r="H814" s="7" t="str">
        <f>IF(TRIM($E814)&lt;&gt;"",IF($D814=1,IF(TRIM(INDEX('Member Census'!$B$23:$BC$1401,MATCH($A814,'Member Census'!$A$23:$A$1401,FALSE),MATCH(H$1,'Member Census'!$B$22:$BC$22,FALSE)))="",$G814,IFERROR(VLOOKUP(INDEX('Member Census'!$B$23:$BC$1401,MATCH($A814,'Member Census'!$A$23:$A$1401,FALSE),MATCH(H$1,'Member Census'!$B$22:$BC$22,FALSE)),Key!$D$2:$F$29,3,FALSE),"")),H813),"")</f>
        <v/>
      </c>
      <c r="I814" s="7" t="str">
        <f>IF(TRIM(INDEX('Member Census'!$B$23:$BC$1401,MATCH($A814,'Member Census'!$A$23:$A$1401,FALSE),MATCH(I$1,'Member Census'!$B$22:$BC$22,FALSE)))="","",INDEX('Member Census'!$B$23:$BC$1401,MATCH($A814,'Member Census'!$A$23:$A$1401,FALSE),MATCH(I$1,'Member Census'!$B$22:$BC$22,FALSE)))</f>
        <v/>
      </c>
      <c r="J814" s="7"/>
      <c r="K814" s="7" t="str">
        <f>LEFT(TRIM(IF(TRIM(INDEX('Member Census'!$B$23:$BC$1401,MATCH($A814,'Member Census'!$A$23:$A$1401,FALSE),MATCH(K$1,'Member Census'!$B$22:$BC$22,FALSE)))="",IF(AND(TRIM($E814)&lt;&gt;"",$D814&gt;1),K813,""),INDEX('Member Census'!$B$23:$BC$1401,MATCH($A814,'Member Census'!$A$23:$A$1401,FALSE),MATCH(K$1,'Member Census'!$B$22:$BC$22,FALSE)))),5)</f>
        <v/>
      </c>
      <c r="L814" s="7" t="str">
        <f t="shared" si="51"/>
        <v/>
      </c>
      <c r="M814" s="7" t="str">
        <f>IF(TRIM($E814)&lt;&gt;"",TRIM(IF(TRIM(INDEX('Member Census'!$B$23:$BC$1401,MATCH($A814,'Member Census'!$A$23:$A$1401,FALSE),MATCH(M$1,'Member Census'!$B$22:$BC$22,FALSE)))="",IF(AND(TRIM($E814)&lt;&gt;"",$D814&gt;1),M813,"N"),INDEX('Member Census'!$B$23:$BC$1401,MATCH($A814,'Member Census'!$A$23:$A$1401,FALSE),MATCH(M$1,'Member Census'!$B$22:$BC$22,FALSE)))),"")</f>
        <v/>
      </c>
      <c r="N814" s="7"/>
      <c r="O814" s="7" t="str">
        <f>TRIM(IF(TRIM(INDEX('Member Census'!$B$23:$BC$1401,MATCH($A814,'Member Census'!$A$23:$A$1401,FALSE),MATCH(O$1,'Member Census'!$B$22:$BC$22,FALSE)))="",IF(AND(TRIM($E814)&lt;&gt;"",$D814&gt;1),O813,""),INDEX('Member Census'!$B$23:$BC$1401,MATCH($A814,'Member Census'!$A$23:$A$1401,FALSE),MATCH(O$1,'Member Census'!$B$22:$BC$22,FALSE))))</f>
        <v/>
      </c>
      <c r="P814" s="7" t="str">
        <f>TRIM(IF(TRIM(INDEX('Member Census'!$B$23:$BC$1401,MATCH($A814,'Member Census'!$A$23:$A$1401,FALSE),MATCH(P$1,'Member Census'!$B$22:$BC$22,FALSE)))="",IF(AND(TRIM($E814)&lt;&gt;"",$D814&gt;1),P813,""),INDEX('Member Census'!$B$23:$BC$1401,MATCH($A814,'Member Census'!$A$23:$A$1401,FALSE),MATCH(P$1,'Member Census'!$B$22:$BC$22,FALSE))))</f>
        <v/>
      </c>
      <c r="Q814" s="7"/>
    </row>
    <row r="815" spans="1:17" x14ac:dyDescent="0.3">
      <c r="A815" s="1">
        <f t="shared" si="49"/>
        <v>808</v>
      </c>
      <c r="B815" s="3"/>
      <c r="C815" s="7" t="str">
        <f t="shared" si="50"/>
        <v/>
      </c>
      <c r="D815" s="7" t="str">
        <f t="shared" si="48"/>
        <v/>
      </c>
      <c r="E815" s="9" t="str">
        <f>IF(TRIM(INDEX('Member Census'!$B$23:$BC$1401,MATCH($A815,'Member Census'!$A$23:$A$1401,FALSE),MATCH(E$1,'Member Census'!$B$22:$BC$22,FALSE)))="","",VLOOKUP(INDEX('Member Census'!$B$23:$BC$1401,MATCH($A815,'Member Census'!$A$23:$A$1401,FALSE),MATCH(E$1,'Member Census'!$B$22:$BC$22,FALSE)),Key!$A$2:$B$27,2,FALSE))</f>
        <v/>
      </c>
      <c r="F815" s="10" t="str">
        <f>IF(TRIM(INDEX('Member Census'!$B$23:$BC$1401,MATCH($A815,'Member Census'!$A$23:$A$1401,FALSE),MATCH(F$1,'Member Census'!$B$22:$BC$22,FALSE)))="","",TEXT(TRIM(INDEX('Member Census'!$B$23:$BC$1401,MATCH($A815,'Member Census'!$A$23:$A$1401,FALSE),MATCH(F$1,'Member Census'!$B$22:$BC$22,FALSE))),"mmddyyyy"))</f>
        <v/>
      </c>
      <c r="G815" s="7" t="str">
        <f>IF(TRIM($E815)&lt;&gt;"",IF($D815=1,IFERROR(VLOOKUP(INDEX('Member Census'!$B$23:$BC$1401,MATCH($A815,'Member Census'!$A$23:$A$1401,FALSE),MATCH(G$1,'Member Census'!$B$22:$BC$22,FALSE)),Key!$C$2:$F$29,4,FALSE),""),G814),"")</f>
        <v/>
      </c>
      <c r="H815" s="7" t="str">
        <f>IF(TRIM($E815)&lt;&gt;"",IF($D815=1,IF(TRIM(INDEX('Member Census'!$B$23:$BC$1401,MATCH($A815,'Member Census'!$A$23:$A$1401,FALSE),MATCH(H$1,'Member Census'!$B$22:$BC$22,FALSE)))="",$G815,IFERROR(VLOOKUP(INDEX('Member Census'!$B$23:$BC$1401,MATCH($A815,'Member Census'!$A$23:$A$1401,FALSE),MATCH(H$1,'Member Census'!$B$22:$BC$22,FALSE)),Key!$D$2:$F$29,3,FALSE),"")),H814),"")</f>
        <v/>
      </c>
      <c r="I815" s="7" t="str">
        <f>IF(TRIM(INDEX('Member Census'!$B$23:$BC$1401,MATCH($A815,'Member Census'!$A$23:$A$1401,FALSE),MATCH(I$1,'Member Census'!$B$22:$BC$22,FALSE)))="","",INDEX('Member Census'!$B$23:$BC$1401,MATCH($A815,'Member Census'!$A$23:$A$1401,FALSE),MATCH(I$1,'Member Census'!$B$22:$BC$22,FALSE)))</f>
        <v/>
      </c>
      <c r="J815" s="7"/>
      <c r="K815" s="7" t="str">
        <f>LEFT(TRIM(IF(TRIM(INDEX('Member Census'!$B$23:$BC$1401,MATCH($A815,'Member Census'!$A$23:$A$1401,FALSE),MATCH(K$1,'Member Census'!$B$22:$BC$22,FALSE)))="",IF(AND(TRIM($E815)&lt;&gt;"",$D815&gt;1),K814,""),INDEX('Member Census'!$B$23:$BC$1401,MATCH($A815,'Member Census'!$A$23:$A$1401,FALSE),MATCH(K$1,'Member Census'!$B$22:$BC$22,FALSE)))),5)</f>
        <v/>
      </c>
      <c r="L815" s="7" t="str">
        <f t="shared" si="51"/>
        <v/>
      </c>
      <c r="M815" s="7" t="str">
        <f>IF(TRIM($E815)&lt;&gt;"",TRIM(IF(TRIM(INDEX('Member Census'!$B$23:$BC$1401,MATCH($A815,'Member Census'!$A$23:$A$1401,FALSE),MATCH(M$1,'Member Census'!$B$22:$BC$22,FALSE)))="",IF(AND(TRIM($E815)&lt;&gt;"",$D815&gt;1),M814,"N"),INDEX('Member Census'!$B$23:$BC$1401,MATCH($A815,'Member Census'!$A$23:$A$1401,FALSE),MATCH(M$1,'Member Census'!$B$22:$BC$22,FALSE)))),"")</f>
        <v/>
      </c>
      <c r="N815" s="7"/>
      <c r="O815" s="7" t="str">
        <f>TRIM(IF(TRIM(INDEX('Member Census'!$B$23:$BC$1401,MATCH($A815,'Member Census'!$A$23:$A$1401,FALSE),MATCH(O$1,'Member Census'!$B$22:$BC$22,FALSE)))="",IF(AND(TRIM($E815)&lt;&gt;"",$D815&gt;1),O814,""),INDEX('Member Census'!$B$23:$BC$1401,MATCH($A815,'Member Census'!$A$23:$A$1401,FALSE),MATCH(O$1,'Member Census'!$B$22:$BC$22,FALSE))))</f>
        <v/>
      </c>
      <c r="P815" s="7" t="str">
        <f>TRIM(IF(TRIM(INDEX('Member Census'!$B$23:$BC$1401,MATCH($A815,'Member Census'!$A$23:$A$1401,FALSE),MATCH(P$1,'Member Census'!$B$22:$BC$22,FALSE)))="",IF(AND(TRIM($E815)&lt;&gt;"",$D815&gt;1),P814,""),INDEX('Member Census'!$B$23:$BC$1401,MATCH($A815,'Member Census'!$A$23:$A$1401,FALSE),MATCH(P$1,'Member Census'!$B$22:$BC$22,FALSE))))</f>
        <v/>
      </c>
      <c r="Q815" s="7"/>
    </row>
    <row r="816" spans="1:17" x14ac:dyDescent="0.3">
      <c r="A816" s="1">
        <f t="shared" si="49"/>
        <v>809</v>
      </c>
      <c r="B816" s="3"/>
      <c r="C816" s="7" t="str">
        <f t="shared" si="50"/>
        <v/>
      </c>
      <c r="D816" s="7" t="str">
        <f t="shared" si="48"/>
        <v/>
      </c>
      <c r="E816" s="9" t="str">
        <f>IF(TRIM(INDEX('Member Census'!$B$23:$BC$1401,MATCH($A816,'Member Census'!$A$23:$A$1401,FALSE),MATCH(E$1,'Member Census'!$B$22:$BC$22,FALSE)))="","",VLOOKUP(INDEX('Member Census'!$B$23:$BC$1401,MATCH($A816,'Member Census'!$A$23:$A$1401,FALSE),MATCH(E$1,'Member Census'!$B$22:$BC$22,FALSE)),Key!$A$2:$B$27,2,FALSE))</f>
        <v/>
      </c>
      <c r="F816" s="10" t="str">
        <f>IF(TRIM(INDEX('Member Census'!$B$23:$BC$1401,MATCH($A816,'Member Census'!$A$23:$A$1401,FALSE),MATCH(F$1,'Member Census'!$B$22:$BC$22,FALSE)))="","",TEXT(TRIM(INDEX('Member Census'!$B$23:$BC$1401,MATCH($A816,'Member Census'!$A$23:$A$1401,FALSE),MATCH(F$1,'Member Census'!$B$22:$BC$22,FALSE))),"mmddyyyy"))</f>
        <v/>
      </c>
      <c r="G816" s="7" t="str">
        <f>IF(TRIM($E816)&lt;&gt;"",IF($D816=1,IFERROR(VLOOKUP(INDEX('Member Census'!$B$23:$BC$1401,MATCH($A816,'Member Census'!$A$23:$A$1401,FALSE),MATCH(G$1,'Member Census'!$B$22:$BC$22,FALSE)),Key!$C$2:$F$29,4,FALSE),""),G815),"")</f>
        <v/>
      </c>
      <c r="H816" s="7" t="str">
        <f>IF(TRIM($E816)&lt;&gt;"",IF($D816=1,IF(TRIM(INDEX('Member Census'!$B$23:$BC$1401,MATCH($A816,'Member Census'!$A$23:$A$1401,FALSE),MATCH(H$1,'Member Census'!$B$22:$BC$22,FALSE)))="",$G816,IFERROR(VLOOKUP(INDEX('Member Census'!$B$23:$BC$1401,MATCH($A816,'Member Census'!$A$23:$A$1401,FALSE),MATCH(H$1,'Member Census'!$B$22:$BC$22,FALSE)),Key!$D$2:$F$29,3,FALSE),"")),H815),"")</f>
        <v/>
      </c>
      <c r="I816" s="7" t="str">
        <f>IF(TRIM(INDEX('Member Census'!$B$23:$BC$1401,MATCH($A816,'Member Census'!$A$23:$A$1401,FALSE),MATCH(I$1,'Member Census'!$B$22:$BC$22,FALSE)))="","",INDEX('Member Census'!$B$23:$BC$1401,MATCH($A816,'Member Census'!$A$23:$A$1401,FALSE),MATCH(I$1,'Member Census'!$B$22:$BC$22,FALSE)))</f>
        <v/>
      </c>
      <c r="J816" s="7"/>
      <c r="K816" s="7" t="str">
        <f>LEFT(TRIM(IF(TRIM(INDEX('Member Census'!$B$23:$BC$1401,MATCH($A816,'Member Census'!$A$23:$A$1401,FALSE),MATCH(K$1,'Member Census'!$B$22:$BC$22,FALSE)))="",IF(AND(TRIM($E816)&lt;&gt;"",$D816&gt;1),K815,""),INDEX('Member Census'!$B$23:$BC$1401,MATCH($A816,'Member Census'!$A$23:$A$1401,FALSE),MATCH(K$1,'Member Census'!$B$22:$BC$22,FALSE)))),5)</f>
        <v/>
      </c>
      <c r="L816" s="7" t="str">
        <f t="shared" si="51"/>
        <v/>
      </c>
      <c r="M816" s="7" t="str">
        <f>IF(TRIM($E816)&lt;&gt;"",TRIM(IF(TRIM(INDEX('Member Census'!$B$23:$BC$1401,MATCH($A816,'Member Census'!$A$23:$A$1401,FALSE),MATCH(M$1,'Member Census'!$B$22:$BC$22,FALSE)))="",IF(AND(TRIM($E816)&lt;&gt;"",$D816&gt;1),M815,"N"),INDEX('Member Census'!$B$23:$BC$1401,MATCH($A816,'Member Census'!$A$23:$A$1401,FALSE),MATCH(M$1,'Member Census'!$B$22:$BC$22,FALSE)))),"")</f>
        <v/>
      </c>
      <c r="N816" s="7"/>
      <c r="O816" s="7" t="str">
        <f>TRIM(IF(TRIM(INDEX('Member Census'!$B$23:$BC$1401,MATCH($A816,'Member Census'!$A$23:$A$1401,FALSE),MATCH(O$1,'Member Census'!$B$22:$BC$22,FALSE)))="",IF(AND(TRIM($E816)&lt;&gt;"",$D816&gt;1),O815,""),INDEX('Member Census'!$B$23:$BC$1401,MATCH($A816,'Member Census'!$A$23:$A$1401,FALSE),MATCH(O$1,'Member Census'!$B$22:$BC$22,FALSE))))</f>
        <v/>
      </c>
      <c r="P816" s="7" t="str">
        <f>TRIM(IF(TRIM(INDEX('Member Census'!$B$23:$BC$1401,MATCH($A816,'Member Census'!$A$23:$A$1401,FALSE),MATCH(P$1,'Member Census'!$B$22:$BC$22,FALSE)))="",IF(AND(TRIM($E816)&lt;&gt;"",$D816&gt;1),P815,""),INDEX('Member Census'!$B$23:$BC$1401,MATCH($A816,'Member Census'!$A$23:$A$1401,FALSE),MATCH(P$1,'Member Census'!$B$22:$BC$22,FALSE))))</f>
        <v/>
      </c>
      <c r="Q816" s="7"/>
    </row>
    <row r="817" spans="1:17" x14ac:dyDescent="0.3">
      <c r="A817" s="1">
        <f t="shared" si="49"/>
        <v>810</v>
      </c>
      <c r="B817" s="3"/>
      <c r="C817" s="7" t="str">
        <f t="shared" si="50"/>
        <v/>
      </c>
      <c r="D817" s="7" t="str">
        <f t="shared" si="48"/>
        <v/>
      </c>
      <c r="E817" s="9" t="str">
        <f>IF(TRIM(INDEX('Member Census'!$B$23:$BC$1401,MATCH($A817,'Member Census'!$A$23:$A$1401,FALSE),MATCH(E$1,'Member Census'!$B$22:$BC$22,FALSE)))="","",VLOOKUP(INDEX('Member Census'!$B$23:$BC$1401,MATCH($A817,'Member Census'!$A$23:$A$1401,FALSE),MATCH(E$1,'Member Census'!$B$22:$BC$22,FALSE)),Key!$A$2:$B$27,2,FALSE))</f>
        <v/>
      </c>
      <c r="F817" s="10" t="str">
        <f>IF(TRIM(INDEX('Member Census'!$B$23:$BC$1401,MATCH($A817,'Member Census'!$A$23:$A$1401,FALSE),MATCH(F$1,'Member Census'!$B$22:$BC$22,FALSE)))="","",TEXT(TRIM(INDEX('Member Census'!$B$23:$BC$1401,MATCH($A817,'Member Census'!$A$23:$A$1401,FALSE),MATCH(F$1,'Member Census'!$B$22:$BC$22,FALSE))),"mmddyyyy"))</f>
        <v/>
      </c>
      <c r="G817" s="7" t="str">
        <f>IF(TRIM($E817)&lt;&gt;"",IF($D817=1,IFERROR(VLOOKUP(INDEX('Member Census'!$B$23:$BC$1401,MATCH($A817,'Member Census'!$A$23:$A$1401,FALSE),MATCH(G$1,'Member Census'!$B$22:$BC$22,FALSE)),Key!$C$2:$F$29,4,FALSE),""),G816),"")</f>
        <v/>
      </c>
      <c r="H817" s="7" t="str">
        <f>IF(TRIM($E817)&lt;&gt;"",IF($D817=1,IF(TRIM(INDEX('Member Census'!$B$23:$BC$1401,MATCH($A817,'Member Census'!$A$23:$A$1401,FALSE),MATCH(H$1,'Member Census'!$B$22:$BC$22,FALSE)))="",$G817,IFERROR(VLOOKUP(INDEX('Member Census'!$B$23:$BC$1401,MATCH($A817,'Member Census'!$A$23:$A$1401,FALSE),MATCH(H$1,'Member Census'!$B$22:$BC$22,FALSE)),Key!$D$2:$F$29,3,FALSE),"")),H816),"")</f>
        <v/>
      </c>
      <c r="I817" s="7" t="str">
        <f>IF(TRIM(INDEX('Member Census'!$B$23:$BC$1401,MATCH($A817,'Member Census'!$A$23:$A$1401,FALSE),MATCH(I$1,'Member Census'!$B$22:$BC$22,FALSE)))="","",INDEX('Member Census'!$B$23:$BC$1401,MATCH($A817,'Member Census'!$A$23:$A$1401,FALSE),MATCH(I$1,'Member Census'!$B$22:$BC$22,FALSE)))</f>
        <v/>
      </c>
      <c r="J817" s="7"/>
      <c r="K817" s="7" t="str">
        <f>LEFT(TRIM(IF(TRIM(INDEX('Member Census'!$B$23:$BC$1401,MATCH($A817,'Member Census'!$A$23:$A$1401,FALSE),MATCH(K$1,'Member Census'!$B$22:$BC$22,FALSE)))="",IF(AND(TRIM($E817)&lt;&gt;"",$D817&gt;1),K816,""),INDEX('Member Census'!$B$23:$BC$1401,MATCH($A817,'Member Census'!$A$23:$A$1401,FALSE),MATCH(K$1,'Member Census'!$B$22:$BC$22,FALSE)))),5)</f>
        <v/>
      </c>
      <c r="L817" s="7" t="str">
        <f t="shared" si="51"/>
        <v/>
      </c>
      <c r="M817" s="7" t="str">
        <f>IF(TRIM($E817)&lt;&gt;"",TRIM(IF(TRIM(INDEX('Member Census'!$B$23:$BC$1401,MATCH($A817,'Member Census'!$A$23:$A$1401,FALSE),MATCH(M$1,'Member Census'!$B$22:$BC$22,FALSE)))="",IF(AND(TRIM($E817)&lt;&gt;"",$D817&gt;1),M816,"N"),INDEX('Member Census'!$B$23:$BC$1401,MATCH($A817,'Member Census'!$A$23:$A$1401,FALSE),MATCH(M$1,'Member Census'!$B$22:$BC$22,FALSE)))),"")</f>
        <v/>
      </c>
      <c r="N817" s="7"/>
      <c r="O817" s="7" t="str">
        <f>TRIM(IF(TRIM(INDEX('Member Census'!$B$23:$BC$1401,MATCH($A817,'Member Census'!$A$23:$A$1401,FALSE),MATCH(O$1,'Member Census'!$B$22:$BC$22,FALSE)))="",IF(AND(TRIM($E817)&lt;&gt;"",$D817&gt;1),O816,""),INDEX('Member Census'!$B$23:$BC$1401,MATCH($A817,'Member Census'!$A$23:$A$1401,FALSE),MATCH(O$1,'Member Census'!$B$22:$BC$22,FALSE))))</f>
        <v/>
      </c>
      <c r="P817" s="7" t="str">
        <f>TRIM(IF(TRIM(INDEX('Member Census'!$B$23:$BC$1401,MATCH($A817,'Member Census'!$A$23:$A$1401,FALSE),MATCH(P$1,'Member Census'!$B$22:$BC$22,FALSE)))="",IF(AND(TRIM($E817)&lt;&gt;"",$D817&gt;1),P816,""),INDEX('Member Census'!$B$23:$BC$1401,MATCH($A817,'Member Census'!$A$23:$A$1401,FALSE),MATCH(P$1,'Member Census'!$B$22:$BC$22,FALSE))))</f>
        <v/>
      </c>
      <c r="Q817" s="7"/>
    </row>
    <row r="818" spans="1:17" x14ac:dyDescent="0.3">
      <c r="A818" s="1">
        <f t="shared" si="49"/>
        <v>811</v>
      </c>
      <c r="B818" s="3"/>
      <c r="C818" s="7" t="str">
        <f t="shared" si="50"/>
        <v/>
      </c>
      <c r="D818" s="7" t="str">
        <f t="shared" si="48"/>
        <v/>
      </c>
      <c r="E818" s="9" t="str">
        <f>IF(TRIM(INDEX('Member Census'!$B$23:$BC$1401,MATCH($A818,'Member Census'!$A$23:$A$1401,FALSE),MATCH(E$1,'Member Census'!$B$22:$BC$22,FALSE)))="","",VLOOKUP(INDEX('Member Census'!$B$23:$BC$1401,MATCH($A818,'Member Census'!$A$23:$A$1401,FALSE),MATCH(E$1,'Member Census'!$B$22:$BC$22,FALSE)),Key!$A$2:$B$27,2,FALSE))</f>
        <v/>
      </c>
      <c r="F818" s="10" t="str">
        <f>IF(TRIM(INDEX('Member Census'!$B$23:$BC$1401,MATCH($A818,'Member Census'!$A$23:$A$1401,FALSE),MATCH(F$1,'Member Census'!$B$22:$BC$22,FALSE)))="","",TEXT(TRIM(INDEX('Member Census'!$B$23:$BC$1401,MATCH($A818,'Member Census'!$A$23:$A$1401,FALSE),MATCH(F$1,'Member Census'!$B$22:$BC$22,FALSE))),"mmddyyyy"))</f>
        <v/>
      </c>
      <c r="G818" s="7" t="str">
        <f>IF(TRIM($E818)&lt;&gt;"",IF($D818=1,IFERROR(VLOOKUP(INDEX('Member Census'!$B$23:$BC$1401,MATCH($A818,'Member Census'!$A$23:$A$1401,FALSE),MATCH(G$1,'Member Census'!$B$22:$BC$22,FALSE)),Key!$C$2:$F$29,4,FALSE),""),G817),"")</f>
        <v/>
      </c>
      <c r="H818" s="7" t="str">
        <f>IF(TRIM($E818)&lt;&gt;"",IF($D818=1,IF(TRIM(INDEX('Member Census'!$B$23:$BC$1401,MATCH($A818,'Member Census'!$A$23:$A$1401,FALSE),MATCH(H$1,'Member Census'!$B$22:$BC$22,FALSE)))="",$G818,IFERROR(VLOOKUP(INDEX('Member Census'!$B$23:$BC$1401,MATCH($A818,'Member Census'!$A$23:$A$1401,FALSE),MATCH(H$1,'Member Census'!$B$22:$BC$22,FALSE)),Key!$D$2:$F$29,3,FALSE),"")),H817),"")</f>
        <v/>
      </c>
      <c r="I818" s="7" t="str">
        <f>IF(TRIM(INDEX('Member Census'!$B$23:$BC$1401,MATCH($A818,'Member Census'!$A$23:$A$1401,FALSE),MATCH(I$1,'Member Census'!$B$22:$BC$22,FALSE)))="","",INDEX('Member Census'!$B$23:$BC$1401,MATCH($A818,'Member Census'!$A$23:$A$1401,FALSE),MATCH(I$1,'Member Census'!$B$22:$BC$22,FALSE)))</f>
        <v/>
      </c>
      <c r="J818" s="7"/>
      <c r="K818" s="7" t="str">
        <f>LEFT(TRIM(IF(TRIM(INDEX('Member Census'!$B$23:$BC$1401,MATCH($A818,'Member Census'!$A$23:$A$1401,FALSE),MATCH(K$1,'Member Census'!$B$22:$BC$22,FALSE)))="",IF(AND(TRIM($E818)&lt;&gt;"",$D818&gt;1),K817,""),INDEX('Member Census'!$B$23:$BC$1401,MATCH($A818,'Member Census'!$A$23:$A$1401,FALSE),MATCH(K$1,'Member Census'!$B$22:$BC$22,FALSE)))),5)</f>
        <v/>
      </c>
      <c r="L818" s="7" t="str">
        <f t="shared" si="51"/>
        <v/>
      </c>
      <c r="M818" s="7" t="str">
        <f>IF(TRIM($E818)&lt;&gt;"",TRIM(IF(TRIM(INDEX('Member Census'!$B$23:$BC$1401,MATCH($A818,'Member Census'!$A$23:$A$1401,FALSE),MATCH(M$1,'Member Census'!$B$22:$BC$22,FALSE)))="",IF(AND(TRIM($E818)&lt;&gt;"",$D818&gt;1),M817,"N"),INDEX('Member Census'!$B$23:$BC$1401,MATCH($A818,'Member Census'!$A$23:$A$1401,FALSE),MATCH(M$1,'Member Census'!$B$22:$BC$22,FALSE)))),"")</f>
        <v/>
      </c>
      <c r="N818" s="7"/>
      <c r="O818" s="7" t="str">
        <f>TRIM(IF(TRIM(INDEX('Member Census'!$B$23:$BC$1401,MATCH($A818,'Member Census'!$A$23:$A$1401,FALSE),MATCH(O$1,'Member Census'!$B$22:$BC$22,FALSE)))="",IF(AND(TRIM($E818)&lt;&gt;"",$D818&gt;1),O817,""),INDEX('Member Census'!$B$23:$BC$1401,MATCH($A818,'Member Census'!$A$23:$A$1401,FALSE),MATCH(O$1,'Member Census'!$B$22:$BC$22,FALSE))))</f>
        <v/>
      </c>
      <c r="P818" s="7" t="str">
        <f>TRIM(IF(TRIM(INDEX('Member Census'!$B$23:$BC$1401,MATCH($A818,'Member Census'!$A$23:$A$1401,FALSE),MATCH(P$1,'Member Census'!$B$22:$BC$22,FALSE)))="",IF(AND(TRIM($E818)&lt;&gt;"",$D818&gt;1),P817,""),INDEX('Member Census'!$B$23:$BC$1401,MATCH($A818,'Member Census'!$A$23:$A$1401,FALSE),MATCH(P$1,'Member Census'!$B$22:$BC$22,FALSE))))</f>
        <v/>
      </c>
      <c r="Q818" s="7"/>
    </row>
    <row r="819" spans="1:17" x14ac:dyDescent="0.3">
      <c r="A819" s="1">
        <f t="shared" si="49"/>
        <v>812</v>
      </c>
      <c r="B819" s="3"/>
      <c r="C819" s="7" t="str">
        <f t="shared" si="50"/>
        <v/>
      </c>
      <c r="D819" s="7" t="str">
        <f t="shared" si="48"/>
        <v/>
      </c>
      <c r="E819" s="9" t="str">
        <f>IF(TRIM(INDEX('Member Census'!$B$23:$BC$1401,MATCH($A819,'Member Census'!$A$23:$A$1401,FALSE),MATCH(E$1,'Member Census'!$B$22:$BC$22,FALSE)))="","",VLOOKUP(INDEX('Member Census'!$B$23:$BC$1401,MATCH($A819,'Member Census'!$A$23:$A$1401,FALSE),MATCH(E$1,'Member Census'!$B$22:$BC$22,FALSE)),Key!$A$2:$B$27,2,FALSE))</f>
        <v/>
      </c>
      <c r="F819" s="10" t="str">
        <f>IF(TRIM(INDEX('Member Census'!$B$23:$BC$1401,MATCH($A819,'Member Census'!$A$23:$A$1401,FALSE),MATCH(F$1,'Member Census'!$B$22:$BC$22,FALSE)))="","",TEXT(TRIM(INDEX('Member Census'!$B$23:$BC$1401,MATCH($A819,'Member Census'!$A$23:$A$1401,FALSE),MATCH(F$1,'Member Census'!$B$22:$BC$22,FALSE))),"mmddyyyy"))</f>
        <v/>
      </c>
      <c r="G819" s="7" t="str">
        <f>IF(TRIM($E819)&lt;&gt;"",IF($D819=1,IFERROR(VLOOKUP(INDEX('Member Census'!$B$23:$BC$1401,MATCH($A819,'Member Census'!$A$23:$A$1401,FALSE),MATCH(G$1,'Member Census'!$B$22:$BC$22,FALSE)),Key!$C$2:$F$29,4,FALSE),""),G818),"")</f>
        <v/>
      </c>
      <c r="H819" s="7" t="str">
        <f>IF(TRIM($E819)&lt;&gt;"",IF($D819=1,IF(TRIM(INDEX('Member Census'!$B$23:$BC$1401,MATCH($A819,'Member Census'!$A$23:$A$1401,FALSE),MATCH(H$1,'Member Census'!$B$22:$BC$22,FALSE)))="",$G819,IFERROR(VLOOKUP(INDEX('Member Census'!$B$23:$BC$1401,MATCH($A819,'Member Census'!$A$23:$A$1401,FALSE),MATCH(H$1,'Member Census'!$B$22:$BC$22,FALSE)),Key!$D$2:$F$29,3,FALSE),"")),H818),"")</f>
        <v/>
      </c>
      <c r="I819" s="7" t="str">
        <f>IF(TRIM(INDEX('Member Census'!$B$23:$BC$1401,MATCH($A819,'Member Census'!$A$23:$A$1401,FALSE),MATCH(I$1,'Member Census'!$B$22:$BC$22,FALSE)))="","",INDEX('Member Census'!$B$23:$BC$1401,MATCH($A819,'Member Census'!$A$23:$A$1401,FALSE),MATCH(I$1,'Member Census'!$B$22:$BC$22,FALSE)))</f>
        <v/>
      </c>
      <c r="J819" s="7"/>
      <c r="K819" s="7" t="str">
        <f>LEFT(TRIM(IF(TRIM(INDEX('Member Census'!$B$23:$BC$1401,MATCH($A819,'Member Census'!$A$23:$A$1401,FALSE),MATCH(K$1,'Member Census'!$B$22:$BC$22,FALSE)))="",IF(AND(TRIM($E819)&lt;&gt;"",$D819&gt;1),K818,""),INDEX('Member Census'!$B$23:$BC$1401,MATCH($A819,'Member Census'!$A$23:$A$1401,FALSE),MATCH(K$1,'Member Census'!$B$22:$BC$22,FALSE)))),5)</f>
        <v/>
      </c>
      <c r="L819" s="7" t="str">
        <f t="shared" si="51"/>
        <v/>
      </c>
      <c r="M819" s="7" t="str">
        <f>IF(TRIM($E819)&lt;&gt;"",TRIM(IF(TRIM(INDEX('Member Census'!$B$23:$BC$1401,MATCH($A819,'Member Census'!$A$23:$A$1401,FALSE),MATCH(M$1,'Member Census'!$B$22:$BC$22,FALSE)))="",IF(AND(TRIM($E819)&lt;&gt;"",$D819&gt;1),M818,"N"),INDEX('Member Census'!$B$23:$BC$1401,MATCH($A819,'Member Census'!$A$23:$A$1401,FALSE),MATCH(M$1,'Member Census'!$B$22:$BC$22,FALSE)))),"")</f>
        <v/>
      </c>
      <c r="N819" s="7"/>
      <c r="O819" s="7" t="str">
        <f>TRIM(IF(TRIM(INDEX('Member Census'!$B$23:$BC$1401,MATCH($A819,'Member Census'!$A$23:$A$1401,FALSE),MATCH(O$1,'Member Census'!$B$22:$BC$22,FALSE)))="",IF(AND(TRIM($E819)&lt;&gt;"",$D819&gt;1),O818,""),INDEX('Member Census'!$B$23:$BC$1401,MATCH($A819,'Member Census'!$A$23:$A$1401,FALSE),MATCH(O$1,'Member Census'!$B$22:$BC$22,FALSE))))</f>
        <v/>
      </c>
      <c r="P819" s="7" t="str">
        <f>TRIM(IF(TRIM(INDEX('Member Census'!$B$23:$BC$1401,MATCH($A819,'Member Census'!$A$23:$A$1401,FALSE),MATCH(P$1,'Member Census'!$B$22:$BC$22,FALSE)))="",IF(AND(TRIM($E819)&lt;&gt;"",$D819&gt;1),P818,""),INDEX('Member Census'!$B$23:$BC$1401,MATCH($A819,'Member Census'!$A$23:$A$1401,FALSE),MATCH(P$1,'Member Census'!$B$22:$BC$22,FALSE))))</f>
        <v/>
      </c>
      <c r="Q819" s="7"/>
    </row>
    <row r="820" spans="1:17" x14ac:dyDescent="0.3">
      <c r="A820" s="1">
        <f t="shared" si="49"/>
        <v>813</v>
      </c>
      <c r="B820" s="3"/>
      <c r="C820" s="7" t="str">
        <f t="shared" si="50"/>
        <v/>
      </c>
      <c r="D820" s="7" t="str">
        <f t="shared" si="48"/>
        <v/>
      </c>
      <c r="E820" s="9" t="str">
        <f>IF(TRIM(INDEX('Member Census'!$B$23:$BC$1401,MATCH($A820,'Member Census'!$A$23:$A$1401,FALSE),MATCH(E$1,'Member Census'!$B$22:$BC$22,FALSE)))="","",VLOOKUP(INDEX('Member Census'!$B$23:$BC$1401,MATCH($A820,'Member Census'!$A$23:$A$1401,FALSE),MATCH(E$1,'Member Census'!$B$22:$BC$22,FALSE)),Key!$A$2:$B$27,2,FALSE))</f>
        <v/>
      </c>
      <c r="F820" s="10" t="str">
        <f>IF(TRIM(INDEX('Member Census'!$B$23:$BC$1401,MATCH($A820,'Member Census'!$A$23:$A$1401,FALSE),MATCH(F$1,'Member Census'!$B$22:$BC$22,FALSE)))="","",TEXT(TRIM(INDEX('Member Census'!$B$23:$BC$1401,MATCH($A820,'Member Census'!$A$23:$A$1401,FALSE),MATCH(F$1,'Member Census'!$B$22:$BC$22,FALSE))),"mmddyyyy"))</f>
        <v/>
      </c>
      <c r="G820" s="7" t="str">
        <f>IF(TRIM($E820)&lt;&gt;"",IF($D820=1,IFERROR(VLOOKUP(INDEX('Member Census'!$B$23:$BC$1401,MATCH($A820,'Member Census'!$A$23:$A$1401,FALSE),MATCH(G$1,'Member Census'!$B$22:$BC$22,FALSE)),Key!$C$2:$F$29,4,FALSE),""),G819),"")</f>
        <v/>
      </c>
      <c r="H820" s="7" t="str">
        <f>IF(TRIM($E820)&lt;&gt;"",IF($D820=1,IF(TRIM(INDEX('Member Census'!$B$23:$BC$1401,MATCH($A820,'Member Census'!$A$23:$A$1401,FALSE),MATCH(H$1,'Member Census'!$B$22:$BC$22,FALSE)))="",$G820,IFERROR(VLOOKUP(INDEX('Member Census'!$B$23:$BC$1401,MATCH($A820,'Member Census'!$A$23:$A$1401,FALSE),MATCH(H$1,'Member Census'!$B$22:$BC$22,FALSE)),Key!$D$2:$F$29,3,FALSE),"")),H819),"")</f>
        <v/>
      </c>
      <c r="I820" s="7" t="str">
        <f>IF(TRIM(INDEX('Member Census'!$B$23:$BC$1401,MATCH($A820,'Member Census'!$A$23:$A$1401,FALSE),MATCH(I$1,'Member Census'!$B$22:$BC$22,FALSE)))="","",INDEX('Member Census'!$B$23:$BC$1401,MATCH($A820,'Member Census'!$A$23:$A$1401,FALSE),MATCH(I$1,'Member Census'!$B$22:$BC$22,FALSE)))</f>
        <v/>
      </c>
      <c r="J820" s="7"/>
      <c r="K820" s="7" t="str">
        <f>LEFT(TRIM(IF(TRIM(INDEX('Member Census'!$B$23:$BC$1401,MATCH($A820,'Member Census'!$A$23:$A$1401,FALSE),MATCH(K$1,'Member Census'!$B$22:$BC$22,FALSE)))="",IF(AND(TRIM($E820)&lt;&gt;"",$D820&gt;1),K819,""),INDEX('Member Census'!$B$23:$BC$1401,MATCH($A820,'Member Census'!$A$23:$A$1401,FALSE),MATCH(K$1,'Member Census'!$B$22:$BC$22,FALSE)))),5)</f>
        <v/>
      </c>
      <c r="L820" s="7" t="str">
        <f t="shared" si="51"/>
        <v/>
      </c>
      <c r="M820" s="7" t="str">
        <f>IF(TRIM($E820)&lt;&gt;"",TRIM(IF(TRIM(INDEX('Member Census'!$B$23:$BC$1401,MATCH($A820,'Member Census'!$A$23:$A$1401,FALSE),MATCH(M$1,'Member Census'!$B$22:$BC$22,FALSE)))="",IF(AND(TRIM($E820)&lt;&gt;"",$D820&gt;1),M819,"N"),INDEX('Member Census'!$B$23:$BC$1401,MATCH($A820,'Member Census'!$A$23:$A$1401,FALSE),MATCH(M$1,'Member Census'!$B$22:$BC$22,FALSE)))),"")</f>
        <v/>
      </c>
      <c r="N820" s="7"/>
      <c r="O820" s="7" t="str">
        <f>TRIM(IF(TRIM(INDEX('Member Census'!$B$23:$BC$1401,MATCH($A820,'Member Census'!$A$23:$A$1401,FALSE),MATCH(O$1,'Member Census'!$B$22:$BC$22,FALSE)))="",IF(AND(TRIM($E820)&lt;&gt;"",$D820&gt;1),O819,""),INDEX('Member Census'!$B$23:$BC$1401,MATCH($A820,'Member Census'!$A$23:$A$1401,FALSE),MATCH(O$1,'Member Census'!$B$22:$BC$22,FALSE))))</f>
        <v/>
      </c>
      <c r="P820" s="7" t="str">
        <f>TRIM(IF(TRIM(INDEX('Member Census'!$B$23:$BC$1401,MATCH($A820,'Member Census'!$A$23:$A$1401,FALSE),MATCH(P$1,'Member Census'!$B$22:$BC$22,FALSE)))="",IF(AND(TRIM($E820)&lt;&gt;"",$D820&gt;1),P819,""),INDEX('Member Census'!$B$23:$BC$1401,MATCH($A820,'Member Census'!$A$23:$A$1401,FALSE),MATCH(P$1,'Member Census'!$B$22:$BC$22,FALSE))))</f>
        <v/>
      </c>
      <c r="Q820" s="7"/>
    </row>
    <row r="821" spans="1:17" x14ac:dyDescent="0.3">
      <c r="A821" s="1">
        <f t="shared" si="49"/>
        <v>814</v>
      </c>
      <c r="B821" s="3"/>
      <c r="C821" s="7" t="str">
        <f t="shared" si="50"/>
        <v/>
      </c>
      <c r="D821" s="7" t="str">
        <f t="shared" si="48"/>
        <v/>
      </c>
      <c r="E821" s="9" t="str">
        <f>IF(TRIM(INDEX('Member Census'!$B$23:$BC$1401,MATCH($A821,'Member Census'!$A$23:$A$1401,FALSE),MATCH(E$1,'Member Census'!$B$22:$BC$22,FALSE)))="","",VLOOKUP(INDEX('Member Census'!$B$23:$BC$1401,MATCH($A821,'Member Census'!$A$23:$A$1401,FALSE),MATCH(E$1,'Member Census'!$B$22:$BC$22,FALSE)),Key!$A$2:$B$27,2,FALSE))</f>
        <v/>
      </c>
      <c r="F821" s="10" t="str">
        <f>IF(TRIM(INDEX('Member Census'!$B$23:$BC$1401,MATCH($A821,'Member Census'!$A$23:$A$1401,FALSE),MATCH(F$1,'Member Census'!$B$22:$BC$22,FALSE)))="","",TEXT(TRIM(INDEX('Member Census'!$B$23:$BC$1401,MATCH($A821,'Member Census'!$A$23:$A$1401,FALSE),MATCH(F$1,'Member Census'!$B$22:$BC$22,FALSE))),"mmddyyyy"))</f>
        <v/>
      </c>
      <c r="G821" s="7" t="str">
        <f>IF(TRIM($E821)&lt;&gt;"",IF($D821=1,IFERROR(VLOOKUP(INDEX('Member Census'!$B$23:$BC$1401,MATCH($A821,'Member Census'!$A$23:$A$1401,FALSE),MATCH(G$1,'Member Census'!$B$22:$BC$22,FALSE)),Key!$C$2:$F$29,4,FALSE),""),G820),"")</f>
        <v/>
      </c>
      <c r="H821" s="7" t="str">
        <f>IF(TRIM($E821)&lt;&gt;"",IF($D821=1,IF(TRIM(INDEX('Member Census'!$B$23:$BC$1401,MATCH($A821,'Member Census'!$A$23:$A$1401,FALSE),MATCH(H$1,'Member Census'!$B$22:$BC$22,FALSE)))="",$G821,IFERROR(VLOOKUP(INDEX('Member Census'!$B$23:$BC$1401,MATCH($A821,'Member Census'!$A$23:$A$1401,FALSE),MATCH(H$1,'Member Census'!$B$22:$BC$22,FALSE)),Key!$D$2:$F$29,3,FALSE),"")),H820),"")</f>
        <v/>
      </c>
      <c r="I821" s="7" t="str">
        <f>IF(TRIM(INDEX('Member Census'!$B$23:$BC$1401,MATCH($A821,'Member Census'!$A$23:$A$1401,FALSE),MATCH(I$1,'Member Census'!$B$22:$BC$22,FALSE)))="","",INDEX('Member Census'!$B$23:$BC$1401,MATCH($A821,'Member Census'!$A$23:$A$1401,FALSE),MATCH(I$1,'Member Census'!$B$22:$BC$22,FALSE)))</f>
        <v/>
      </c>
      <c r="J821" s="7"/>
      <c r="K821" s="7" t="str">
        <f>LEFT(TRIM(IF(TRIM(INDEX('Member Census'!$B$23:$BC$1401,MATCH($A821,'Member Census'!$A$23:$A$1401,FALSE),MATCH(K$1,'Member Census'!$B$22:$BC$22,FALSE)))="",IF(AND(TRIM($E821)&lt;&gt;"",$D821&gt;1),K820,""),INDEX('Member Census'!$B$23:$BC$1401,MATCH($A821,'Member Census'!$A$23:$A$1401,FALSE),MATCH(K$1,'Member Census'!$B$22:$BC$22,FALSE)))),5)</f>
        <v/>
      </c>
      <c r="L821" s="7" t="str">
        <f t="shared" si="51"/>
        <v/>
      </c>
      <c r="M821" s="7" t="str">
        <f>IF(TRIM($E821)&lt;&gt;"",TRIM(IF(TRIM(INDEX('Member Census'!$B$23:$BC$1401,MATCH($A821,'Member Census'!$A$23:$A$1401,FALSE),MATCH(M$1,'Member Census'!$B$22:$BC$22,FALSE)))="",IF(AND(TRIM($E821)&lt;&gt;"",$D821&gt;1),M820,"N"),INDEX('Member Census'!$B$23:$BC$1401,MATCH($A821,'Member Census'!$A$23:$A$1401,FALSE),MATCH(M$1,'Member Census'!$B$22:$BC$22,FALSE)))),"")</f>
        <v/>
      </c>
      <c r="N821" s="7"/>
      <c r="O821" s="7" t="str">
        <f>TRIM(IF(TRIM(INDEX('Member Census'!$B$23:$BC$1401,MATCH($A821,'Member Census'!$A$23:$A$1401,FALSE),MATCH(O$1,'Member Census'!$B$22:$BC$22,FALSE)))="",IF(AND(TRIM($E821)&lt;&gt;"",$D821&gt;1),O820,""),INDEX('Member Census'!$B$23:$BC$1401,MATCH($A821,'Member Census'!$A$23:$A$1401,FALSE),MATCH(O$1,'Member Census'!$B$22:$BC$22,FALSE))))</f>
        <v/>
      </c>
      <c r="P821" s="7" t="str">
        <f>TRIM(IF(TRIM(INDEX('Member Census'!$B$23:$BC$1401,MATCH($A821,'Member Census'!$A$23:$A$1401,FALSE),MATCH(P$1,'Member Census'!$B$22:$BC$22,FALSE)))="",IF(AND(TRIM($E821)&lt;&gt;"",$D821&gt;1),P820,""),INDEX('Member Census'!$B$23:$BC$1401,MATCH($A821,'Member Census'!$A$23:$A$1401,FALSE),MATCH(P$1,'Member Census'!$B$22:$BC$22,FALSE))))</f>
        <v/>
      </c>
      <c r="Q821" s="7"/>
    </row>
    <row r="822" spans="1:17" x14ac:dyDescent="0.3">
      <c r="A822" s="1">
        <f t="shared" si="49"/>
        <v>815</v>
      </c>
      <c r="B822" s="3"/>
      <c r="C822" s="7" t="str">
        <f t="shared" si="50"/>
        <v/>
      </c>
      <c r="D822" s="7" t="str">
        <f t="shared" si="48"/>
        <v/>
      </c>
      <c r="E822" s="9" t="str">
        <f>IF(TRIM(INDEX('Member Census'!$B$23:$BC$1401,MATCH($A822,'Member Census'!$A$23:$A$1401,FALSE),MATCH(E$1,'Member Census'!$B$22:$BC$22,FALSE)))="","",VLOOKUP(INDEX('Member Census'!$B$23:$BC$1401,MATCH($A822,'Member Census'!$A$23:$A$1401,FALSE),MATCH(E$1,'Member Census'!$B$22:$BC$22,FALSE)),Key!$A$2:$B$27,2,FALSE))</f>
        <v/>
      </c>
      <c r="F822" s="10" t="str">
        <f>IF(TRIM(INDEX('Member Census'!$B$23:$BC$1401,MATCH($A822,'Member Census'!$A$23:$A$1401,FALSE),MATCH(F$1,'Member Census'!$B$22:$BC$22,FALSE)))="","",TEXT(TRIM(INDEX('Member Census'!$B$23:$BC$1401,MATCH($A822,'Member Census'!$A$23:$A$1401,FALSE),MATCH(F$1,'Member Census'!$B$22:$BC$22,FALSE))),"mmddyyyy"))</f>
        <v/>
      </c>
      <c r="G822" s="7" t="str">
        <f>IF(TRIM($E822)&lt;&gt;"",IF($D822=1,IFERROR(VLOOKUP(INDEX('Member Census'!$B$23:$BC$1401,MATCH($A822,'Member Census'!$A$23:$A$1401,FALSE),MATCH(G$1,'Member Census'!$B$22:$BC$22,FALSE)),Key!$C$2:$F$29,4,FALSE),""),G821),"")</f>
        <v/>
      </c>
      <c r="H822" s="7" t="str">
        <f>IF(TRIM($E822)&lt;&gt;"",IF($D822=1,IF(TRIM(INDEX('Member Census'!$B$23:$BC$1401,MATCH($A822,'Member Census'!$A$23:$A$1401,FALSE),MATCH(H$1,'Member Census'!$B$22:$BC$22,FALSE)))="",$G822,IFERROR(VLOOKUP(INDEX('Member Census'!$B$23:$BC$1401,MATCH($A822,'Member Census'!$A$23:$A$1401,FALSE),MATCH(H$1,'Member Census'!$B$22:$BC$22,FALSE)),Key!$D$2:$F$29,3,FALSE),"")),H821),"")</f>
        <v/>
      </c>
      <c r="I822" s="7" t="str">
        <f>IF(TRIM(INDEX('Member Census'!$B$23:$BC$1401,MATCH($A822,'Member Census'!$A$23:$A$1401,FALSE),MATCH(I$1,'Member Census'!$B$22:$BC$22,FALSE)))="","",INDEX('Member Census'!$B$23:$BC$1401,MATCH($A822,'Member Census'!$A$23:$A$1401,FALSE),MATCH(I$1,'Member Census'!$B$22:$BC$22,FALSE)))</f>
        <v/>
      </c>
      <c r="J822" s="7"/>
      <c r="K822" s="7" t="str">
        <f>LEFT(TRIM(IF(TRIM(INDEX('Member Census'!$B$23:$BC$1401,MATCH($A822,'Member Census'!$A$23:$A$1401,FALSE),MATCH(K$1,'Member Census'!$B$22:$BC$22,FALSE)))="",IF(AND(TRIM($E822)&lt;&gt;"",$D822&gt;1),K821,""),INDEX('Member Census'!$B$23:$BC$1401,MATCH($A822,'Member Census'!$A$23:$A$1401,FALSE),MATCH(K$1,'Member Census'!$B$22:$BC$22,FALSE)))),5)</f>
        <v/>
      </c>
      <c r="L822" s="7" t="str">
        <f t="shared" si="51"/>
        <v/>
      </c>
      <c r="M822" s="7" t="str">
        <f>IF(TRIM($E822)&lt;&gt;"",TRIM(IF(TRIM(INDEX('Member Census'!$B$23:$BC$1401,MATCH($A822,'Member Census'!$A$23:$A$1401,FALSE),MATCH(M$1,'Member Census'!$B$22:$BC$22,FALSE)))="",IF(AND(TRIM($E822)&lt;&gt;"",$D822&gt;1),M821,"N"),INDEX('Member Census'!$B$23:$BC$1401,MATCH($A822,'Member Census'!$A$23:$A$1401,FALSE),MATCH(M$1,'Member Census'!$B$22:$BC$22,FALSE)))),"")</f>
        <v/>
      </c>
      <c r="N822" s="7"/>
      <c r="O822" s="7" t="str">
        <f>TRIM(IF(TRIM(INDEX('Member Census'!$B$23:$BC$1401,MATCH($A822,'Member Census'!$A$23:$A$1401,FALSE),MATCH(O$1,'Member Census'!$B$22:$BC$22,FALSE)))="",IF(AND(TRIM($E822)&lt;&gt;"",$D822&gt;1),O821,""),INDEX('Member Census'!$B$23:$BC$1401,MATCH($A822,'Member Census'!$A$23:$A$1401,FALSE),MATCH(O$1,'Member Census'!$B$22:$BC$22,FALSE))))</f>
        <v/>
      </c>
      <c r="P822" s="7" t="str">
        <f>TRIM(IF(TRIM(INDEX('Member Census'!$B$23:$BC$1401,MATCH($A822,'Member Census'!$A$23:$A$1401,FALSE),MATCH(P$1,'Member Census'!$B$22:$BC$22,FALSE)))="",IF(AND(TRIM($E822)&lt;&gt;"",$D822&gt;1),P821,""),INDEX('Member Census'!$B$23:$BC$1401,MATCH($A822,'Member Census'!$A$23:$A$1401,FALSE),MATCH(P$1,'Member Census'!$B$22:$BC$22,FALSE))))</f>
        <v/>
      </c>
      <c r="Q822" s="7"/>
    </row>
    <row r="823" spans="1:17" x14ac:dyDescent="0.3">
      <c r="A823" s="1">
        <f t="shared" si="49"/>
        <v>816</v>
      </c>
      <c r="B823" s="3"/>
      <c r="C823" s="7" t="str">
        <f t="shared" si="50"/>
        <v/>
      </c>
      <c r="D823" s="7" t="str">
        <f t="shared" si="48"/>
        <v/>
      </c>
      <c r="E823" s="9" t="str">
        <f>IF(TRIM(INDEX('Member Census'!$B$23:$BC$1401,MATCH($A823,'Member Census'!$A$23:$A$1401,FALSE),MATCH(E$1,'Member Census'!$B$22:$BC$22,FALSE)))="","",VLOOKUP(INDEX('Member Census'!$B$23:$BC$1401,MATCH($A823,'Member Census'!$A$23:$A$1401,FALSE),MATCH(E$1,'Member Census'!$B$22:$BC$22,FALSE)),Key!$A$2:$B$27,2,FALSE))</f>
        <v/>
      </c>
      <c r="F823" s="10" t="str">
        <f>IF(TRIM(INDEX('Member Census'!$B$23:$BC$1401,MATCH($A823,'Member Census'!$A$23:$A$1401,FALSE),MATCH(F$1,'Member Census'!$B$22:$BC$22,FALSE)))="","",TEXT(TRIM(INDEX('Member Census'!$B$23:$BC$1401,MATCH($A823,'Member Census'!$A$23:$A$1401,FALSE),MATCH(F$1,'Member Census'!$B$22:$BC$22,FALSE))),"mmddyyyy"))</f>
        <v/>
      </c>
      <c r="G823" s="7" t="str">
        <f>IF(TRIM($E823)&lt;&gt;"",IF($D823=1,IFERROR(VLOOKUP(INDEX('Member Census'!$B$23:$BC$1401,MATCH($A823,'Member Census'!$A$23:$A$1401,FALSE),MATCH(G$1,'Member Census'!$B$22:$BC$22,FALSE)),Key!$C$2:$F$29,4,FALSE),""),G822),"")</f>
        <v/>
      </c>
      <c r="H823" s="7" t="str">
        <f>IF(TRIM($E823)&lt;&gt;"",IF($D823=1,IF(TRIM(INDEX('Member Census'!$B$23:$BC$1401,MATCH($A823,'Member Census'!$A$23:$A$1401,FALSE),MATCH(H$1,'Member Census'!$B$22:$BC$22,FALSE)))="",$G823,IFERROR(VLOOKUP(INDEX('Member Census'!$B$23:$BC$1401,MATCH($A823,'Member Census'!$A$23:$A$1401,FALSE),MATCH(H$1,'Member Census'!$B$22:$BC$22,FALSE)),Key!$D$2:$F$29,3,FALSE),"")),H822),"")</f>
        <v/>
      </c>
      <c r="I823" s="7" t="str">
        <f>IF(TRIM(INDEX('Member Census'!$B$23:$BC$1401,MATCH($A823,'Member Census'!$A$23:$A$1401,FALSE),MATCH(I$1,'Member Census'!$B$22:$BC$22,FALSE)))="","",INDEX('Member Census'!$B$23:$BC$1401,MATCH($A823,'Member Census'!$A$23:$A$1401,FALSE),MATCH(I$1,'Member Census'!$B$22:$BC$22,FALSE)))</f>
        <v/>
      </c>
      <c r="J823" s="7"/>
      <c r="K823" s="7" t="str">
        <f>LEFT(TRIM(IF(TRIM(INDEX('Member Census'!$B$23:$BC$1401,MATCH($A823,'Member Census'!$A$23:$A$1401,FALSE),MATCH(K$1,'Member Census'!$B$22:$BC$22,FALSE)))="",IF(AND(TRIM($E823)&lt;&gt;"",$D823&gt;1),K822,""),INDEX('Member Census'!$B$23:$BC$1401,MATCH($A823,'Member Census'!$A$23:$A$1401,FALSE),MATCH(K$1,'Member Census'!$B$22:$BC$22,FALSE)))),5)</f>
        <v/>
      </c>
      <c r="L823" s="7" t="str">
        <f t="shared" si="51"/>
        <v/>
      </c>
      <c r="M823" s="7" t="str">
        <f>IF(TRIM($E823)&lt;&gt;"",TRIM(IF(TRIM(INDEX('Member Census'!$B$23:$BC$1401,MATCH($A823,'Member Census'!$A$23:$A$1401,FALSE),MATCH(M$1,'Member Census'!$B$22:$BC$22,FALSE)))="",IF(AND(TRIM($E823)&lt;&gt;"",$D823&gt;1),M822,"N"),INDEX('Member Census'!$B$23:$BC$1401,MATCH($A823,'Member Census'!$A$23:$A$1401,FALSE),MATCH(M$1,'Member Census'!$B$22:$BC$22,FALSE)))),"")</f>
        <v/>
      </c>
      <c r="N823" s="7"/>
      <c r="O823" s="7" t="str">
        <f>TRIM(IF(TRIM(INDEX('Member Census'!$B$23:$BC$1401,MATCH($A823,'Member Census'!$A$23:$A$1401,FALSE),MATCH(O$1,'Member Census'!$B$22:$BC$22,FALSE)))="",IF(AND(TRIM($E823)&lt;&gt;"",$D823&gt;1),O822,""),INDEX('Member Census'!$B$23:$BC$1401,MATCH($A823,'Member Census'!$A$23:$A$1401,FALSE),MATCH(O$1,'Member Census'!$B$22:$BC$22,FALSE))))</f>
        <v/>
      </c>
      <c r="P823" s="7" t="str">
        <f>TRIM(IF(TRIM(INDEX('Member Census'!$B$23:$BC$1401,MATCH($A823,'Member Census'!$A$23:$A$1401,FALSE),MATCH(P$1,'Member Census'!$B$22:$BC$22,FALSE)))="",IF(AND(TRIM($E823)&lt;&gt;"",$D823&gt;1),P822,""),INDEX('Member Census'!$B$23:$BC$1401,MATCH($A823,'Member Census'!$A$23:$A$1401,FALSE),MATCH(P$1,'Member Census'!$B$22:$BC$22,FALSE))))</f>
        <v/>
      </c>
      <c r="Q823" s="7"/>
    </row>
    <row r="824" spans="1:17" x14ac:dyDescent="0.3">
      <c r="A824" s="1">
        <f t="shared" si="49"/>
        <v>817</v>
      </c>
      <c r="B824" s="3"/>
      <c r="C824" s="7" t="str">
        <f t="shared" si="50"/>
        <v/>
      </c>
      <c r="D824" s="7" t="str">
        <f t="shared" si="48"/>
        <v/>
      </c>
      <c r="E824" s="9" t="str">
        <f>IF(TRIM(INDEX('Member Census'!$B$23:$BC$1401,MATCH($A824,'Member Census'!$A$23:$A$1401,FALSE),MATCH(E$1,'Member Census'!$B$22:$BC$22,FALSE)))="","",VLOOKUP(INDEX('Member Census'!$B$23:$BC$1401,MATCH($A824,'Member Census'!$A$23:$A$1401,FALSE),MATCH(E$1,'Member Census'!$B$22:$BC$22,FALSE)),Key!$A$2:$B$27,2,FALSE))</f>
        <v/>
      </c>
      <c r="F824" s="10" t="str">
        <f>IF(TRIM(INDEX('Member Census'!$B$23:$BC$1401,MATCH($A824,'Member Census'!$A$23:$A$1401,FALSE),MATCH(F$1,'Member Census'!$B$22:$BC$22,FALSE)))="","",TEXT(TRIM(INDEX('Member Census'!$B$23:$BC$1401,MATCH($A824,'Member Census'!$A$23:$A$1401,FALSE),MATCH(F$1,'Member Census'!$B$22:$BC$22,FALSE))),"mmddyyyy"))</f>
        <v/>
      </c>
      <c r="G824" s="7" t="str">
        <f>IF(TRIM($E824)&lt;&gt;"",IF($D824=1,IFERROR(VLOOKUP(INDEX('Member Census'!$B$23:$BC$1401,MATCH($A824,'Member Census'!$A$23:$A$1401,FALSE),MATCH(G$1,'Member Census'!$B$22:$BC$22,FALSE)),Key!$C$2:$F$29,4,FALSE),""),G823),"")</f>
        <v/>
      </c>
      <c r="H824" s="7" t="str">
        <f>IF(TRIM($E824)&lt;&gt;"",IF($D824=1,IF(TRIM(INDEX('Member Census'!$B$23:$BC$1401,MATCH($A824,'Member Census'!$A$23:$A$1401,FALSE),MATCH(H$1,'Member Census'!$B$22:$BC$22,FALSE)))="",$G824,IFERROR(VLOOKUP(INDEX('Member Census'!$B$23:$BC$1401,MATCH($A824,'Member Census'!$A$23:$A$1401,FALSE),MATCH(H$1,'Member Census'!$B$22:$BC$22,FALSE)),Key!$D$2:$F$29,3,FALSE),"")),H823),"")</f>
        <v/>
      </c>
      <c r="I824" s="7" t="str">
        <f>IF(TRIM(INDEX('Member Census'!$B$23:$BC$1401,MATCH($A824,'Member Census'!$A$23:$A$1401,FALSE),MATCH(I$1,'Member Census'!$B$22:$BC$22,FALSE)))="","",INDEX('Member Census'!$B$23:$BC$1401,MATCH($A824,'Member Census'!$A$23:$A$1401,FALSE),MATCH(I$1,'Member Census'!$B$22:$BC$22,FALSE)))</f>
        <v/>
      </c>
      <c r="J824" s="7"/>
      <c r="K824" s="7" t="str">
        <f>LEFT(TRIM(IF(TRIM(INDEX('Member Census'!$B$23:$BC$1401,MATCH($A824,'Member Census'!$A$23:$A$1401,FALSE),MATCH(K$1,'Member Census'!$B$22:$BC$22,FALSE)))="",IF(AND(TRIM($E824)&lt;&gt;"",$D824&gt;1),K823,""),INDEX('Member Census'!$B$23:$BC$1401,MATCH($A824,'Member Census'!$A$23:$A$1401,FALSE),MATCH(K$1,'Member Census'!$B$22:$BC$22,FALSE)))),5)</f>
        <v/>
      </c>
      <c r="L824" s="7" t="str">
        <f t="shared" si="51"/>
        <v/>
      </c>
      <c r="M824" s="7" t="str">
        <f>IF(TRIM($E824)&lt;&gt;"",TRIM(IF(TRIM(INDEX('Member Census'!$B$23:$BC$1401,MATCH($A824,'Member Census'!$A$23:$A$1401,FALSE),MATCH(M$1,'Member Census'!$B$22:$BC$22,FALSE)))="",IF(AND(TRIM($E824)&lt;&gt;"",$D824&gt;1),M823,"N"),INDEX('Member Census'!$B$23:$BC$1401,MATCH($A824,'Member Census'!$A$23:$A$1401,FALSE),MATCH(M$1,'Member Census'!$B$22:$BC$22,FALSE)))),"")</f>
        <v/>
      </c>
      <c r="N824" s="7"/>
      <c r="O824" s="7" t="str">
        <f>TRIM(IF(TRIM(INDEX('Member Census'!$B$23:$BC$1401,MATCH($A824,'Member Census'!$A$23:$A$1401,FALSE),MATCH(O$1,'Member Census'!$B$22:$BC$22,FALSE)))="",IF(AND(TRIM($E824)&lt;&gt;"",$D824&gt;1),O823,""),INDEX('Member Census'!$B$23:$BC$1401,MATCH($A824,'Member Census'!$A$23:$A$1401,FALSE),MATCH(O$1,'Member Census'!$B$22:$BC$22,FALSE))))</f>
        <v/>
      </c>
      <c r="P824" s="7" t="str">
        <f>TRIM(IF(TRIM(INDEX('Member Census'!$B$23:$BC$1401,MATCH($A824,'Member Census'!$A$23:$A$1401,FALSE),MATCH(P$1,'Member Census'!$B$22:$BC$22,FALSE)))="",IF(AND(TRIM($E824)&lt;&gt;"",$D824&gt;1),P823,""),INDEX('Member Census'!$B$23:$BC$1401,MATCH($A824,'Member Census'!$A$23:$A$1401,FALSE),MATCH(P$1,'Member Census'!$B$22:$BC$22,FALSE))))</f>
        <v/>
      </c>
      <c r="Q824" s="7"/>
    </row>
    <row r="825" spans="1:17" x14ac:dyDescent="0.3">
      <c r="A825" s="1">
        <f t="shared" si="49"/>
        <v>818</v>
      </c>
      <c r="B825" s="3"/>
      <c r="C825" s="7" t="str">
        <f t="shared" si="50"/>
        <v/>
      </c>
      <c r="D825" s="7" t="str">
        <f t="shared" si="48"/>
        <v/>
      </c>
      <c r="E825" s="9" t="str">
        <f>IF(TRIM(INDEX('Member Census'!$B$23:$BC$1401,MATCH($A825,'Member Census'!$A$23:$A$1401,FALSE),MATCH(E$1,'Member Census'!$B$22:$BC$22,FALSE)))="","",VLOOKUP(INDEX('Member Census'!$B$23:$BC$1401,MATCH($A825,'Member Census'!$A$23:$A$1401,FALSE),MATCH(E$1,'Member Census'!$B$22:$BC$22,FALSE)),Key!$A$2:$B$27,2,FALSE))</f>
        <v/>
      </c>
      <c r="F825" s="10" t="str">
        <f>IF(TRIM(INDEX('Member Census'!$B$23:$BC$1401,MATCH($A825,'Member Census'!$A$23:$A$1401,FALSE),MATCH(F$1,'Member Census'!$B$22:$BC$22,FALSE)))="","",TEXT(TRIM(INDEX('Member Census'!$B$23:$BC$1401,MATCH($A825,'Member Census'!$A$23:$A$1401,FALSE),MATCH(F$1,'Member Census'!$B$22:$BC$22,FALSE))),"mmddyyyy"))</f>
        <v/>
      </c>
      <c r="G825" s="7" t="str">
        <f>IF(TRIM($E825)&lt;&gt;"",IF($D825=1,IFERROR(VLOOKUP(INDEX('Member Census'!$B$23:$BC$1401,MATCH($A825,'Member Census'!$A$23:$A$1401,FALSE),MATCH(G$1,'Member Census'!$B$22:$BC$22,FALSE)),Key!$C$2:$F$29,4,FALSE),""),G824),"")</f>
        <v/>
      </c>
      <c r="H825" s="7" t="str">
        <f>IF(TRIM($E825)&lt;&gt;"",IF($D825=1,IF(TRIM(INDEX('Member Census'!$B$23:$BC$1401,MATCH($A825,'Member Census'!$A$23:$A$1401,FALSE),MATCH(H$1,'Member Census'!$B$22:$BC$22,FALSE)))="",$G825,IFERROR(VLOOKUP(INDEX('Member Census'!$B$23:$BC$1401,MATCH($A825,'Member Census'!$A$23:$A$1401,FALSE),MATCH(H$1,'Member Census'!$B$22:$BC$22,FALSE)),Key!$D$2:$F$29,3,FALSE),"")),H824),"")</f>
        <v/>
      </c>
      <c r="I825" s="7" t="str">
        <f>IF(TRIM(INDEX('Member Census'!$B$23:$BC$1401,MATCH($A825,'Member Census'!$A$23:$A$1401,FALSE),MATCH(I$1,'Member Census'!$B$22:$BC$22,FALSE)))="","",INDEX('Member Census'!$B$23:$BC$1401,MATCH($A825,'Member Census'!$A$23:$A$1401,FALSE),MATCH(I$1,'Member Census'!$B$22:$BC$22,FALSE)))</f>
        <v/>
      </c>
      <c r="J825" s="7"/>
      <c r="K825" s="7" t="str">
        <f>LEFT(TRIM(IF(TRIM(INDEX('Member Census'!$B$23:$BC$1401,MATCH($A825,'Member Census'!$A$23:$A$1401,FALSE),MATCH(K$1,'Member Census'!$B$22:$BC$22,FALSE)))="",IF(AND(TRIM($E825)&lt;&gt;"",$D825&gt;1),K824,""),INDEX('Member Census'!$B$23:$BC$1401,MATCH($A825,'Member Census'!$A$23:$A$1401,FALSE),MATCH(K$1,'Member Census'!$B$22:$BC$22,FALSE)))),5)</f>
        <v/>
      </c>
      <c r="L825" s="7" t="str">
        <f t="shared" si="51"/>
        <v/>
      </c>
      <c r="M825" s="7" t="str">
        <f>IF(TRIM($E825)&lt;&gt;"",TRIM(IF(TRIM(INDEX('Member Census'!$B$23:$BC$1401,MATCH($A825,'Member Census'!$A$23:$A$1401,FALSE),MATCH(M$1,'Member Census'!$B$22:$BC$22,FALSE)))="",IF(AND(TRIM($E825)&lt;&gt;"",$D825&gt;1),M824,"N"),INDEX('Member Census'!$B$23:$BC$1401,MATCH($A825,'Member Census'!$A$23:$A$1401,FALSE),MATCH(M$1,'Member Census'!$B$22:$BC$22,FALSE)))),"")</f>
        <v/>
      </c>
      <c r="N825" s="7"/>
      <c r="O825" s="7" t="str">
        <f>TRIM(IF(TRIM(INDEX('Member Census'!$B$23:$BC$1401,MATCH($A825,'Member Census'!$A$23:$A$1401,FALSE),MATCH(O$1,'Member Census'!$B$22:$BC$22,FALSE)))="",IF(AND(TRIM($E825)&lt;&gt;"",$D825&gt;1),O824,""),INDEX('Member Census'!$B$23:$BC$1401,MATCH($A825,'Member Census'!$A$23:$A$1401,FALSE),MATCH(O$1,'Member Census'!$B$22:$BC$22,FALSE))))</f>
        <v/>
      </c>
      <c r="P825" s="7" t="str">
        <f>TRIM(IF(TRIM(INDEX('Member Census'!$B$23:$BC$1401,MATCH($A825,'Member Census'!$A$23:$A$1401,FALSE),MATCH(P$1,'Member Census'!$B$22:$BC$22,FALSE)))="",IF(AND(TRIM($E825)&lt;&gt;"",$D825&gt;1),P824,""),INDEX('Member Census'!$B$23:$BC$1401,MATCH($A825,'Member Census'!$A$23:$A$1401,FALSE),MATCH(P$1,'Member Census'!$B$22:$BC$22,FALSE))))</f>
        <v/>
      </c>
      <c r="Q825" s="7"/>
    </row>
    <row r="826" spans="1:17" x14ac:dyDescent="0.3">
      <c r="A826" s="1">
        <f t="shared" si="49"/>
        <v>819</v>
      </c>
      <c r="B826" s="3"/>
      <c r="C826" s="7" t="str">
        <f t="shared" si="50"/>
        <v/>
      </c>
      <c r="D826" s="7" t="str">
        <f t="shared" si="48"/>
        <v/>
      </c>
      <c r="E826" s="9" t="str">
        <f>IF(TRIM(INDEX('Member Census'!$B$23:$BC$1401,MATCH($A826,'Member Census'!$A$23:$A$1401,FALSE),MATCH(E$1,'Member Census'!$B$22:$BC$22,FALSE)))="","",VLOOKUP(INDEX('Member Census'!$B$23:$BC$1401,MATCH($A826,'Member Census'!$A$23:$A$1401,FALSE),MATCH(E$1,'Member Census'!$B$22:$BC$22,FALSE)),Key!$A$2:$B$27,2,FALSE))</f>
        <v/>
      </c>
      <c r="F826" s="10" t="str">
        <f>IF(TRIM(INDEX('Member Census'!$B$23:$BC$1401,MATCH($A826,'Member Census'!$A$23:$A$1401,FALSE),MATCH(F$1,'Member Census'!$B$22:$BC$22,FALSE)))="","",TEXT(TRIM(INDEX('Member Census'!$B$23:$BC$1401,MATCH($A826,'Member Census'!$A$23:$A$1401,FALSE),MATCH(F$1,'Member Census'!$B$22:$BC$22,FALSE))),"mmddyyyy"))</f>
        <v/>
      </c>
      <c r="G826" s="7" t="str">
        <f>IF(TRIM($E826)&lt;&gt;"",IF($D826=1,IFERROR(VLOOKUP(INDEX('Member Census'!$B$23:$BC$1401,MATCH($A826,'Member Census'!$A$23:$A$1401,FALSE),MATCH(G$1,'Member Census'!$B$22:$BC$22,FALSE)),Key!$C$2:$F$29,4,FALSE),""),G825),"")</f>
        <v/>
      </c>
      <c r="H826" s="7" t="str">
        <f>IF(TRIM($E826)&lt;&gt;"",IF($D826=1,IF(TRIM(INDEX('Member Census'!$B$23:$BC$1401,MATCH($A826,'Member Census'!$A$23:$A$1401,FALSE),MATCH(H$1,'Member Census'!$B$22:$BC$22,FALSE)))="",$G826,IFERROR(VLOOKUP(INDEX('Member Census'!$B$23:$BC$1401,MATCH($A826,'Member Census'!$A$23:$A$1401,FALSE),MATCH(H$1,'Member Census'!$B$22:$BC$22,FALSE)),Key!$D$2:$F$29,3,FALSE),"")),H825),"")</f>
        <v/>
      </c>
      <c r="I826" s="7" t="str">
        <f>IF(TRIM(INDEX('Member Census'!$B$23:$BC$1401,MATCH($A826,'Member Census'!$A$23:$A$1401,FALSE),MATCH(I$1,'Member Census'!$B$22:$BC$22,FALSE)))="","",INDEX('Member Census'!$B$23:$BC$1401,MATCH($A826,'Member Census'!$A$23:$A$1401,FALSE),MATCH(I$1,'Member Census'!$B$22:$BC$22,FALSE)))</f>
        <v/>
      </c>
      <c r="J826" s="7"/>
      <c r="K826" s="7" t="str">
        <f>LEFT(TRIM(IF(TRIM(INDEX('Member Census'!$B$23:$BC$1401,MATCH($A826,'Member Census'!$A$23:$A$1401,FALSE),MATCH(K$1,'Member Census'!$B$22:$BC$22,FALSE)))="",IF(AND(TRIM($E826)&lt;&gt;"",$D826&gt;1),K825,""),INDEX('Member Census'!$B$23:$BC$1401,MATCH($A826,'Member Census'!$A$23:$A$1401,FALSE),MATCH(K$1,'Member Census'!$B$22:$BC$22,FALSE)))),5)</f>
        <v/>
      </c>
      <c r="L826" s="7" t="str">
        <f t="shared" si="51"/>
        <v/>
      </c>
      <c r="M826" s="7" t="str">
        <f>IF(TRIM($E826)&lt;&gt;"",TRIM(IF(TRIM(INDEX('Member Census'!$B$23:$BC$1401,MATCH($A826,'Member Census'!$A$23:$A$1401,FALSE),MATCH(M$1,'Member Census'!$B$22:$BC$22,FALSE)))="",IF(AND(TRIM($E826)&lt;&gt;"",$D826&gt;1),M825,"N"),INDEX('Member Census'!$B$23:$BC$1401,MATCH($A826,'Member Census'!$A$23:$A$1401,FALSE),MATCH(M$1,'Member Census'!$B$22:$BC$22,FALSE)))),"")</f>
        <v/>
      </c>
      <c r="N826" s="7"/>
      <c r="O826" s="7" t="str">
        <f>TRIM(IF(TRIM(INDEX('Member Census'!$B$23:$BC$1401,MATCH($A826,'Member Census'!$A$23:$A$1401,FALSE),MATCH(O$1,'Member Census'!$B$22:$BC$22,FALSE)))="",IF(AND(TRIM($E826)&lt;&gt;"",$D826&gt;1),O825,""),INDEX('Member Census'!$B$23:$BC$1401,MATCH($A826,'Member Census'!$A$23:$A$1401,FALSE),MATCH(O$1,'Member Census'!$B$22:$BC$22,FALSE))))</f>
        <v/>
      </c>
      <c r="P826" s="7" t="str">
        <f>TRIM(IF(TRIM(INDEX('Member Census'!$B$23:$BC$1401,MATCH($A826,'Member Census'!$A$23:$A$1401,FALSE),MATCH(P$1,'Member Census'!$B$22:$BC$22,FALSE)))="",IF(AND(TRIM($E826)&lt;&gt;"",$D826&gt;1),P825,""),INDEX('Member Census'!$B$23:$BC$1401,MATCH($A826,'Member Census'!$A$23:$A$1401,FALSE),MATCH(P$1,'Member Census'!$B$22:$BC$22,FALSE))))</f>
        <v/>
      </c>
      <c r="Q826" s="7"/>
    </row>
    <row r="827" spans="1:17" x14ac:dyDescent="0.3">
      <c r="A827" s="1">
        <f t="shared" si="49"/>
        <v>820</v>
      </c>
      <c r="B827" s="3"/>
      <c r="C827" s="7" t="str">
        <f t="shared" si="50"/>
        <v/>
      </c>
      <c r="D827" s="7" t="str">
        <f t="shared" si="48"/>
        <v/>
      </c>
      <c r="E827" s="9" t="str">
        <f>IF(TRIM(INDEX('Member Census'!$B$23:$BC$1401,MATCH($A827,'Member Census'!$A$23:$A$1401,FALSE),MATCH(E$1,'Member Census'!$B$22:$BC$22,FALSE)))="","",VLOOKUP(INDEX('Member Census'!$B$23:$BC$1401,MATCH($A827,'Member Census'!$A$23:$A$1401,FALSE),MATCH(E$1,'Member Census'!$B$22:$BC$22,FALSE)),Key!$A$2:$B$27,2,FALSE))</f>
        <v/>
      </c>
      <c r="F827" s="10" t="str">
        <f>IF(TRIM(INDEX('Member Census'!$B$23:$BC$1401,MATCH($A827,'Member Census'!$A$23:$A$1401,FALSE),MATCH(F$1,'Member Census'!$B$22:$BC$22,FALSE)))="","",TEXT(TRIM(INDEX('Member Census'!$B$23:$BC$1401,MATCH($A827,'Member Census'!$A$23:$A$1401,FALSE),MATCH(F$1,'Member Census'!$B$22:$BC$22,FALSE))),"mmddyyyy"))</f>
        <v/>
      </c>
      <c r="G827" s="7" t="str">
        <f>IF(TRIM($E827)&lt;&gt;"",IF($D827=1,IFERROR(VLOOKUP(INDEX('Member Census'!$B$23:$BC$1401,MATCH($A827,'Member Census'!$A$23:$A$1401,FALSE),MATCH(G$1,'Member Census'!$B$22:$BC$22,FALSE)),Key!$C$2:$F$29,4,FALSE),""),G826),"")</f>
        <v/>
      </c>
      <c r="H827" s="7" t="str">
        <f>IF(TRIM($E827)&lt;&gt;"",IF($D827=1,IF(TRIM(INDEX('Member Census'!$B$23:$BC$1401,MATCH($A827,'Member Census'!$A$23:$A$1401,FALSE),MATCH(H$1,'Member Census'!$B$22:$BC$22,FALSE)))="",$G827,IFERROR(VLOOKUP(INDEX('Member Census'!$B$23:$BC$1401,MATCH($A827,'Member Census'!$A$23:$A$1401,FALSE),MATCH(H$1,'Member Census'!$B$22:$BC$22,FALSE)),Key!$D$2:$F$29,3,FALSE),"")),H826),"")</f>
        <v/>
      </c>
      <c r="I827" s="7" t="str">
        <f>IF(TRIM(INDEX('Member Census'!$B$23:$BC$1401,MATCH($A827,'Member Census'!$A$23:$A$1401,FALSE),MATCH(I$1,'Member Census'!$B$22:$BC$22,FALSE)))="","",INDEX('Member Census'!$B$23:$BC$1401,MATCH($A827,'Member Census'!$A$23:$A$1401,FALSE),MATCH(I$1,'Member Census'!$B$22:$BC$22,FALSE)))</f>
        <v/>
      </c>
      <c r="J827" s="7"/>
      <c r="K827" s="7" t="str">
        <f>LEFT(TRIM(IF(TRIM(INDEX('Member Census'!$B$23:$BC$1401,MATCH($A827,'Member Census'!$A$23:$A$1401,FALSE),MATCH(K$1,'Member Census'!$B$22:$BC$22,FALSE)))="",IF(AND(TRIM($E827)&lt;&gt;"",$D827&gt;1),K826,""),INDEX('Member Census'!$B$23:$BC$1401,MATCH($A827,'Member Census'!$A$23:$A$1401,FALSE),MATCH(K$1,'Member Census'!$B$22:$BC$22,FALSE)))),5)</f>
        <v/>
      </c>
      <c r="L827" s="7" t="str">
        <f t="shared" si="51"/>
        <v/>
      </c>
      <c r="M827" s="7" t="str">
        <f>IF(TRIM($E827)&lt;&gt;"",TRIM(IF(TRIM(INDEX('Member Census'!$B$23:$BC$1401,MATCH($A827,'Member Census'!$A$23:$A$1401,FALSE),MATCH(M$1,'Member Census'!$B$22:$BC$22,FALSE)))="",IF(AND(TRIM($E827)&lt;&gt;"",$D827&gt;1),M826,"N"),INDEX('Member Census'!$B$23:$BC$1401,MATCH($A827,'Member Census'!$A$23:$A$1401,FALSE),MATCH(M$1,'Member Census'!$B$22:$BC$22,FALSE)))),"")</f>
        <v/>
      </c>
      <c r="N827" s="7"/>
      <c r="O827" s="7" t="str">
        <f>TRIM(IF(TRIM(INDEX('Member Census'!$B$23:$BC$1401,MATCH($A827,'Member Census'!$A$23:$A$1401,FALSE),MATCH(O$1,'Member Census'!$B$22:$BC$22,FALSE)))="",IF(AND(TRIM($E827)&lt;&gt;"",$D827&gt;1),O826,""),INDEX('Member Census'!$B$23:$BC$1401,MATCH($A827,'Member Census'!$A$23:$A$1401,FALSE),MATCH(O$1,'Member Census'!$B$22:$BC$22,FALSE))))</f>
        <v/>
      </c>
      <c r="P827" s="7" t="str">
        <f>TRIM(IF(TRIM(INDEX('Member Census'!$B$23:$BC$1401,MATCH($A827,'Member Census'!$A$23:$A$1401,FALSE),MATCH(P$1,'Member Census'!$B$22:$BC$22,FALSE)))="",IF(AND(TRIM($E827)&lt;&gt;"",$D827&gt;1),P826,""),INDEX('Member Census'!$B$23:$BC$1401,MATCH($A827,'Member Census'!$A$23:$A$1401,FALSE),MATCH(P$1,'Member Census'!$B$22:$BC$22,FALSE))))</f>
        <v/>
      </c>
      <c r="Q827" s="7"/>
    </row>
    <row r="828" spans="1:17" x14ac:dyDescent="0.3">
      <c r="A828" s="1">
        <f t="shared" si="49"/>
        <v>821</v>
      </c>
      <c r="B828" s="3"/>
      <c r="C828" s="7" t="str">
        <f t="shared" si="50"/>
        <v/>
      </c>
      <c r="D828" s="7" t="str">
        <f t="shared" si="48"/>
        <v/>
      </c>
      <c r="E828" s="9" t="str">
        <f>IF(TRIM(INDEX('Member Census'!$B$23:$BC$1401,MATCH($A828,'Member Census'!$A$23:$A$1401,FALSE),MATCH(E$1,'Member Census'!$B$22:$BC$22,FALSE)))="","",VLOOKUP(INDEX('Member Census'!$B$23:$BC$1401,MATCH($A828,'Member Census'!$A$23:$A$1401,FALSE),MATCH(E$1,'Member Census'!$B$22:$BC$22,FALSE)),Key!$A$2:$B$27,2,FALSE))</f>
        <v/>
      </c>
      <c r="F828" s="10" t="str">
        <f>IF(TRIM(INDEX('Member Census'!$B$23:$BC$1401,MATCH($A828,'Member Census'!$A$23:$A$1401,FALSE),MATCH(F$1,'Member Census'!$B$22:$BC$22,FALSE)))="","",TEXT(TRIM(INDEX('Member Census'!$B$23:$BC$1401,MATCH($A828,'Member Census'!$A$23:$A$1401,FALSE),MATCH(F$1,'Member Census'!$B$22:$BC$22,FALSE))),"mmddyyyy"))</f>
        <v/>
      </c>
      <c r="G828" s="7" t="str">
        <f>IF(TRIM($E828)&lt;&gt;"",IF($D828=1,IFERROR(VLOOKUP(INDEX('Member Census'!$B$23:$BC$1401,MATCH($A828,'Member Census'!$A$23:$A$1401,FALSE),MATCH(G$1,'Member Census'!$B$22:$BC$22,FALSE)),Key!$C$2:$F$29,4,FALSE),""),G827),"")</f>
        <v/>
      </c>
      <c r="H828" s="7" t="str">
        <f>IF(TRIM($E828)&lt;&gt;"",IF($D828=1,IF(TRIM(INDEX('Member Census'!$B$23:$BC$1401,MATCH($A828,'Member Census'!$A$23:$A$1401,FALSE),MATCH(H$1,'Member Census'!$B$22:$BC$22,FALSE)))="",$G828,IFERROR(VLOOKUP(INDEX('Member Census'!$B$23:$BC$1401,MATCH($A828,'Member Census'!$A$23:$A$1401,FALSE),MATCH(H$1,'Member Census'!$B$22:$BC$22,FALSE)),Key!$D$2:$F$29,3,FALSE),"")),H827),"")</f>
        <v/>
      </c>
      <c r="I828" s="7" t="str">
        <f>IF(TRIM(INDEX('Member Census'!$B$23:$BC$1401,MATCH($A828,'Member Census'!$A$23:$A$1401,FALSE),MATCH(I$1,'Member Census'!$B$22:$BC$22,FALSE)))="","",INDEX('Member Census'!$B$23:$BC$1401,MATCH($A828,'Member Census'!$A$23:$A$1401,FALSE),MATCH(I$1,'Member Census'!$B$22:$BC$22,FALSE)))</f>
        <v/>
      </c>
      <c r="J828" s="7"/>
      <c r="K828" s="7" t="str">
        <f>LEFT(TRIM(IF(TRIM(INDEX('Member Census'!$B$23:$BC$1401,MATCH($A828,'Member Census'!$A$23:$A$1401,FALSE),MATCH(K$1,'Member Census'!$B$22:$BC$22,FALSE)))="",IF(AND(TRIM($E828)&lt;&gt;"",$D828&gt;1),K827,""),INDEX('Member Census'!$B$23:$BC$1401,MATCH($A828,'Member Census'!$A$23:$A$1401,FALSE),MATCH(K$1,'Member Census'!$B$22:$BC$22,FALSE)))),5)</f>
        <v/>
      </c>
      <c r="L828" s="7" t="str">
        <f t="shared" si="51"/>
        <v/>
      </c>
      <c r="M828" s="7" t="str">
        <f>IF(TRIM($E828)&lt;&gt;"",TRIM(IF(TRIM(INDEX('Member Census'!$B$23:$BC$1401,MATCH($A828,'Member Census'!$A$23:$A$1401,FALSE),MATCH(M$1,'Member Census'!$B$22:$BC$22,FALSE)))="",IF(AND(TRIM($E828)&lt;&gt;"",$D828&gt;1),M827,"N"),INDEX('Member Census'!$B$23:$BC$1401,MATCH($A828,'Member Census'!$A$23:$A$1401,FALSE),MATCH(M$1,'Member Census'!$B$22:$BC$22,FALSE)))),"")</f>
        <v/>
      </c>
      <c r="N828" s="7"/>
      <c r="O828" s="7" t="str">
        <f>TRIM(IF(TRIM(INDEX('Member Census'!$B$23:$BC$1401,MATCH($A828,'Member Census'!$A$23:$A$1401,FALSE),MATCH(O$1,'Member Census'!$B$22:$BC$22,FALSE)))="",IF(AND(TRIM($E828)&lt;&gt;"",$D828&gt;1),O827,""),INDEX('Member Census'!$B$23:$BC$1401,MATCH($A828,'Member Census'!$A$23:$A$1401,FALSE),MATCH(O$1,'Member Census'!$B$22:$BC$22,FALSE))))</f>
        <v/>
      </c>
      <c r="P828" s="7" t="str">
        <f>TRIM(IF(TRIM(INDEX('Member Census'!$B$23:$BC$1401,MATCH($A828,'Member Census'!$A$23:$A$1401,FALSE),MATCH(P$1,'Member Census'!$B$22:$BC$22,FALSE)))="",IF(AND(TRIM($E828)&lt;&gt;"",$D828&gt;1),P827,""),INDEX('Member Census'!$B$23:$BC$1401,MATCH($A828,'Member Census'!$A$23:$A$1401,FALSE),MATCH(P$1,'Member Census'!$B$22:$BC$22,FALSE))))</f>
        <v/>
      </c>
      <c r="Q828" s="7"/>
    </row>
    <row r="829" spans="1:17" x14ac:dyDescent="0.3">
      <c r="A829" s="1">
        <f t="shared" si="49"/>
        <v>822</v>
      </c>
      <c r="B829" s="3"/>
      <c r="C829" s="7" t="str">
        <f t="shared" si="50"/>
        <v/>
      </c>
      <c r="D829" s="7" t="str">
        <f t="shared" si="48"/>
        <v/>
      </c>
      <c r="E829" s="9" t="str">
        <f>IF(TRIM(INDEX('Member Census'!$B$23:$BC$1401,MATCH($A829,'Member Census'!$A$23:$A$1401,FALSE),MATCH(E$1,'Member Census'!$B$22:$BC$22,FALSE)))="","",VLOOKUP(INDEX('Member Census'!$B$23:$BC$1401,MATCH($A829,'Member Census'!$A$23:$A$1401,FALSE),MATCH(E$1,'Member Census'!$B$22:$BC$22,FALSE)),Key!$A$2:$B$27,2,FALSE))</f>
        <v/>
      </c>
      <c r="F829" s="10" t="str">
        <f>IF(TRIM(INDEX('Member Census'!$B$23:$BC$1401,MATCH($A829,'Member Census'!$A$23:$A$1401,FALSE),MATCH(F$1,'Member Census'!$B$22:$BC$22,FALSE)))="","",TEXT(TRIM(INDEX('Member Census'!$B$23:$BC$1401,MATCH($A829,'Member Census'!$A$23:$A$1401,FALSE),MATCH(F$1,'Member Census'!$B$22:$BC$22,FALSE))),"mmddyyyy"))</f>
        <v/>
      </c>
      <c r="G829" s="7" t="str">
        <f>IF(TRIM($E829)&lt;&gt;"",IF($D829=1,IFERROR(VLOOKUP(INDEX('Member Census'!$B$23:$BC$1401,MATCH($A829,'Member Census'!$A$23:$A$1401,FALSE),MATCH(G$1,'Member Census'!$B$22:$BC$22,FALSE)),Key!$C$2:$F$29,4,FALSE),""),G828),"")</f>
        <v/>
      </c>
      <c r="H829" s="7" t="str">
        <f>IF(TRIM($E829)&lt;&gt;"",IF($D829=1,IF(TRIM(INDEX('Member Census'!$B$23:$BC$1401,MATCH($A829,'Member Census'!$A$23:$A$1401,FALSE),MATCH(H$1,'Member Census'!$B$22:$BC$22,FALSE)))="",$G829,IFERROR(VLOOKUP(INDEX('Member Census'!$B$23:$BC$1401,MATCH($A829,'Member Census'!$A$23:$A$1401,FALSE),MATCH(H$1,'Member Census'!$B$22:$BC$22,FALSE)),Key!$D$2:$F$29,3,FALSE),"")),H828),"")</f>
        <v/>
      </c>
      <c r="I829" s="7" t="str">
        <f>IF(TRIM(INDEX('Member Census'!$B$23:$BC$1401,MATCH($A829,'Member Census'!$A$23:$A$1401,FALSE),MATCH(I$1,'Member Census'!$B$22:$BC$22,FALSE)))="","",INDEX('Member Census'!$B$23:$BC$1401,MATCH($A829,'Member Census'!$A$23:$A$1401,FALSE),MATCH(I$1,'Member Census'!$B$22:$BC$22,FALSE)))</f>
        <v/>
      </c>
      <c r="J829" s="7"/>
      <c r="K829" s="7" t="str">
        <f>LEFT(TRIM(IF(TRIM(INDEX('Member Census'!$B$23:$BC$1401,MATCH($A829,'Member Census'!$A$23:$A$1401,FALSE),MATCH(K$1,'Member Census'!$B$22:$BC$22,FALSE)))="",IF(AND(TRIM($E829)&lt;&gt;"",$D829&gt;1),K828,""),INDEX('Member Census'!$B$23:$BC$1401,MATCH($A829,'Member Census'!$A$23:$A$1401,FALSE),MATCH(K$1,'Member Census'!$B$22:$BC$22,FALSE)))),5)</f>
        <v/>
      </c>
      <c r="L829" s="7" t="str">
        <f t="shared" si="51"/>
        <v/>
      </c>
      <c r="M829" s="7" t="str">
        <f>IF(TRIM($E829)&lt;&gt;"",TRIM(IF(TRIM(INDEX('Member Census'!$B$23:$BC$1401,MATCH($A829,'Member Census'!$A$23:$A$1401,FALSE),MATCH(M$1,'Member Census'!$B$22:$BC$22,FALSE)))="",IF(AND(TRIM($E829)&lt;&gt;"",$D829&gt;1),M828,"N"),INDEX('Member Census'!$B$23:$BC$1401,MATCH($A829,'Member Census'!$A$23:$A$1401,FALSE),MATCH(M$1,'Member Census'!$B$22:$BC$22,FALSE)))),"")</f>
        <v/>
      </c>
      <c r="N829" s="7"/>
      <c r="O829" s="7" t="str">
        <f>TRIM(IF(TRIM(INDEX('Member Census'!$B$23:$BC$1401,MATCH($A829,'Member Census'!$A$23:$A$1401,FALSE),MATCH(O$1,'Member Census'!$B$22:$BC$22,FALSE)))="",IF(AND(TRIM($E829)&lt;&gt;"",$D829&gt;1),O828,""),INDEX('Member Census'!$B$23:$BC$1401,MATCH($A829,'Member Census'!$A$23:$A$1401,FALSE),MATCH(O$1,'Member Census'!$B$22:$BC$22,FALSE))))</f>
        <v/>
      </c>
      <c r="P829" s="7" t="str">
        <f>TRIM(IF(TRIM(INDEX('Member Census'!$B$23:$BC$1401,MATCH($A829,'Member Census'!$A$23:$A$1401,FALSE),MATCH(P$1,'Member Census'!$B$22:$BC$22,FALSE)))="",IF(AND(TRIM($E829)&lt;&gt;"",$D829&gt;1),P828,""),INDEX('Member Census'!$B$23:$BC$1401,MATCH($A829,'Member Census'!$A$23:$A$1401,FALSE),MATCH(P$1,'Member Census'!$B$22:$BC$22,FALSE))))</f>
        <v/>
      </c>
      <c r="Q829" s="7"/>
    </row>
    <row r="830" spans="1:17" x14ac:dyDescent="0.3">
      <c r="A830" s="1">
        <f t="shared" si="49"/>
        <v>823</v>
      </c>
      <c r="B830" s="3"/>
      <c r="C830" s="7" t="str">
        <f t="shared" si="50"/>
        <v/>
      </c>
      <c r="D830" s="7" t="str">
        <f t="shared" si="48"/>
        <v/>
      </c>
      <c r="E830" s="9" t="str">
        <f>IF(TRIM(INDEX('Member Census'!$B$23:$BC$1401,MATCH($A830,'Member Census'!$A$23:$A$1401,FALSE),MATCH(E$1,'Member Census'!$B$22:$BC$22,FALSE)))="","",VLOOKUP(INDEX('Member Census'!$B$23:$BC$1401,MATCH($A830,'Member Census'!$A$23:$A$1401,FALSE),MATCH(E$1,'Member Census'!$B$22:$BC$22,FALSE)),Key!$A$2:$B$27,2,FALSE))</f>
        <v/>
      </c>
      <c r="F830" s="10" t="str">
        <f>IF(TRIM(INDEX('Member Census'!$B$23:$BC$1401,MATCH($A830,'Member Census'!$A$23:$A$1401,FALSE),MATCH(F$1,'Member Census'!$B$22:$BC$22,FALSE)))="","",TEXT(TRIM(INDEX('Member Census'!$B$23:$BC$1401,MATCH($A830,'Member Census'!$A$23:$A$1401,FALSE),MATCH(F$1,'Member Census'!$B$22:$BC$22,FALSE))),"mmddyyyy"))</f>
        <v/>
      </c>
      <c r="G830" s="7" t="str">
        <f>IF(TRIM($E830)&lt;&gt;"",IF($D830=1,IFERROR(VLOOKUP(INDEX('Member Census'!$B$23:$BC$1401,MATCH($A830,'Member Census'!$A$23:$A$1401,FALSE),MATCH(G$1,'Member Census'!$B$22:$BC$22,FALSE)),Key!$C$2:$F$29,4,FALSE),""),G829),"")</f>
        <v/>
      </c>
      <c r="H830" s="7" t="str">
        <f>IF(TRIM($E830)&lt;&gt;"",IF($D830=1,IF(TRIM(INDEX('Member Census'!$B$23:$BC$1401,MATCH($A830,'Member Census'!$A$23:$A$1401,FALSE),MATCH(H$1,'Member Census'!$B$22:$BC$22,FALSE)))="",$G830,IFERROR(VLOOKUP(INDEX('Member Census'!$B$23:$BC$1401,MATCH($A830,'Member Census'!$A$23:$A$1401,FALSE),MATCH(H$1,'Member Census'!$B$22:$BC$22,FALSE)),Key!$D$2:$F$29,3,FALSE),"")),H829),"")</f>
        <v/>
      </c>
      <c r="I830" s="7" t="str">
        <f>IF(TRIM(INDEX('Member Census'!$B$23:$BC$1401,MATCH($A830,'Member Census'!$A$23:$A$1401,FALSE),MATCH(I$1,'Member Census'!$B$22:$BC$22,FALSE)))="","",INDEX('Member Census'!$B$23:$BC$1401,MATCH($A830,'Member Census'!$A$23:$A$1401,FALSE),MATCH(I$1,'Member Census'!$B$22:$BC$22,FALSE)))</f>
        <v/>
      </c>
      <c r="J830" s="7"/>
      <c r="K830" s="7" t="str">
        <f>LEFT(TRIM(IF(TRIM(INDEX('Member Census'!$B$23:$BC$1401,MATCH($A830,'Member Census'!$A$23:$A$1401,FALSE),MATCH(K$1,'Member Census'!$B$22:$BC$22,FALSE)))="",IF(AND(TRIM($E830)&lt;&gt;"",$D830&gt;1),K829,""),INDEX('Member Census'!$B$23:$BC$1401,MATCH($A830,'Member Census'!$A$23:$A$1401,FALSE),MATCH(K$1,'Member Census'!$B$22:$BC$22,FALSE)))),5)</f>
        <v/>
      </c>
      <c r="L830" s="7" t="str">
        <f t="shared" si="51"/>
        <v/>
      </c>
      <c r="M830" s="7" t="str">
        <f>IF(TRIM($E830)&lt;&gt;"",TRIM(IF(TRIM(INDEX('Member Census'!$B$23:$BC$1401,MATCH($A830,'Member Census'!$A$23:$A$1401,FALSE),MATCH(M$1,'Member Census'!$B$22:$BC$22,FALSE)))="",IF(AND(TRIM($E830)&lt;&gt;"",$D830&gt;1),M829,"N"),INDEX('Member Census'!$B$23:$BC$1401,MATCH($A830,'Member Census'!$A$23:$A$1401,FALSE),MATCH(M$1,'Member Census'!$B$22:$BC$22,FALSE)))),"")</f>
        <v/>
      </c>
      <c r="N830" s="7"/>
      <c r="O830" s="7" t="str">
        <f>TRIM(IF(TRIM(INDEX('Member Census'!$B$23:$BC$1401,MATCH($A830,'Member Census'!$A$23:$A$1401,FALSE),MATCH(O$1,'Member Census'!$B$22:$BC$22,FALSE)))="",IF(AND(TRIM($E830)&lt;&gt;"",$D830&gt;1),O829,""),INDEX('Member Census'!$B$23:$BC$1401,MATCH($A830,'Member Census'!$A$23:$A$1401,FALSE),MATCH(O$1,'Member Census'!$B$22:$BC$22,FALSE))))</f>
        <v/>
      </c>
      <c r="P830" s="7" t="str">
        <f>TRIM(IF(TRIM(INDEX('Member Census'!$B$23:$BC$1401,MATCH($A830,'Member Census'!$A$23:$A$1401,FALSE),MATCH(P$1,'Member Census'!$B$22:$BC$22,FALSE)))="",IF(AND(TRIM($E830)&lt;&gt;"",$D830&gt;1),P829,""),INDEX('Member Census'!$B$23:$BC$1401,MATCH($A830,'Member Census'!$A$23:$A$1401,FALSE),MATCH(P$1,'Member Census'!$B$22:$BC$22,FALSE))))</f>
        <v/>
      </c>
      <c r="Q830" s="7"/>
    </row>
    <row r="831" spans="1:17" x14ac:dyDescent="0.3">
      <c r="A831" s="1">
        <f t="shared" si="49"/>
        <v>824</v>
      </c>
      <c r="B831" s="3"/>
      <c r="C831" s="7" t="str">
        <f t="shared" si="50"/>
        <v/>
      </c>
      <c r="D831" s="7" t="str">
        <f t="shared" si="48"/>
        <v/>
      </c>
      <c r="E831" s="9" t="str">
        <f>IF(TRIM(INDEX('Member Census'!$B$23:$BC$1401,MATCH($A831,'Member Census'!$A$23:$A$1401,FALSE),MATCH(E$1,'Member Census'!$B$22:$BC$22,FALSE)))="","",VLOOKUP(INDEX('Member Census'!$B$23:$BC$1401,MATCH($A831,'Member Census'!$A$23:$A$1401,FALSE),MATCH(E$1,'Member Census'!$B$22:$BC$22,FALSE)),Key!$A$2:$B$27,2,FALSE))</f>
        <v/>
      </c>
      <c r="F831" s="10" t="str">
        <f>IF(TRIM(INDEX('Member Census'!$B$23:$BC$1401,MATCH($A831,'Member Census'!$A$23:$A$1401,FALSE),MATCH(F$1,'Member Census'!$B$22:$BC$22,FALSE)))="","",TEXT(TRIM(INDEX('Member Census'!$B$23:$BC$1401,MATCH($A831,'Member Census'!$A$23:$A$1401,FALSE),MATCH(F$1,'Member Census'!$B$22:$BC$22,FALSE))),"mmddyyyy"))</f>
        <v/>
      </c>
      <c r="G831" s="7" t="str">
        <f>IF(TRIM($E831)&lt;&gt;"",IF($D831=1,IFERROR(VLOOKUP(INDEX('Member Census'!$B$23:$BC$1401,MATCH($A831,'Member Census'!$A$23:$A$1401,FALSE),MATCH(G$1,'Member Census'!$B$22:$BC$22,FALSE)),Key!$C$2:$F$29,4,FALSE),""),G830),"")</f>
        <v/>
      </c>
      <c r="H831" s="7" t="str">
        <f>IF(TRIM($E831)&lt;&gt;"",IF($D831=1,IF(TRIM(INDEX('Member Census'!$B$23:$BC$1401,MATCH($A831,'Member Census'!$A$23:$A$1401,FALSE),MATCH(H$1,'Member Census'!$B$22:$BC$22,FALSE)))="",$G831,IFERROR(VLOOKUP(INDEX('Member Census'!$B$23:$BC$1401,MATCH($A831,'Member Census'!$A$23:$A$1401,FALSE),MATCH(H$1,'Member Census'!$B$22:$BC$22,FALSE)),Key!$D$2:$F$29,3,FALSE),"")),H830),"")</f>
        <v/>
      </c>
      <c r="I831" s="7" t="str">
        <f>IF(TRIM(INDEX('Member Census'!$B$23:$BC$1401,MATCH($A831,'Member Census'!$A$23:$A$1401,FALSE),MATCH(I$1,'Member Census'!$B$22:$BC$22,FALSE)))="","",INDEX('Member Census'!$B$23:$BC$1401,MATCH($A831,'Member Census'!$A$23:$A$1401,FALSE),MATCH(I$1,'Member Census'!$B$22:$BC$22,FALSE)))</f>
        <v/>
      </c>
      <c r="J831" s="7"/>
      <c r="K831" s="7" t="str">
        <f>LEFT(TRIM(IF(TRIM(INDEX('Member Census'!$B$23:$BC$1401,MATCH($A831,'Member Census'!$A$23:$A$1401,FALSE),MATCH(K$1,'Member Census'!$B$22:$BC$22,FALSE)))="",IF(AND(TRIM($E831)&lt;&gt;"",$D831&gt;1),K830,""),INDEX('Member Census'!$B$23:$BC$1401,MATCH($A831,'Member Census'!$A$23:$A$1401,FALSE),MATCH(K$1,'Member Census'!$B$22:$BC$22,FALSE)))),5)</f>
        <v/>
      </c>
      <c r="L831" s="7" t="str">
        <f t="shared" si="51"/>
        <v/>
      </c>
      <c r="M831" s="7" t="str">
        <f>IF(TRIM($E831)&lt;&gt;"",TRIM(IF(TRIM(INDEX('Member Census'!$B$23:$BC$1401,MATCH($A831,'Member Census'!$A$23:$A$1401,FALSE),MATCH(M$1,'Member Census'!$B$22:$BC$22,FALSE)))="",IF(AND(TRIM($E831)&lt;&gt;"",$D831&gt;1),M830,"N"),INDEX('Member Census'!$B$23:$BC$1401,MATCH($A831,'Member Census'!$A$23:$A$1401,FALSE),MATCH(M$1,'Member Census'!$B$22:$BC$22,FALSE)))),"")</f>
        <v/>
      </c>
      <c r="N831" s="7"/>
      <c r="O831" s="7" t="str">
        <f>TRIM(IF(TRIM(INDEX('Member Census'!$B$23:$BC$1401,MATCH($A831,'Member Census'!$A$23:$A$1401,FALSE),MATCH(O$1,'Member Census'!$B$22:$BC$22,FALSE)))="",IF(AND(TRIM($E831)&lt;&gt;"",$D831&gt;1),O830,""),INDEX('Member Census'!$B$23:$BC$1401,MATCH($A831,'Member Census'!$A$23:$A$1401,FALSE),MATCH(O$1,'Member Census'!$B$22:$BC$22,FALSE))))</f>
        <v/>
      </c>
      <c r="P831" s="7" t="str">
        <f>TRIM(IF(TRIM(INDEX('Member Census'!$B$23:$BC$1401,MATCH($A831,'Member Census'!$A$23:$A$1401,FALSE),MATCH(P$1,'Member Census'!$B$22:$BC$22,FALSE)))="",IF(AND(TRIM($E831)&lt;&gt;"",$D831&gt;1),P830,""),INDEX('Member Census'!$B$23:$BC$1401,MATCH($A831,'Member Census'!$A$23:$A$1401,FALSE),MATCH(P$1,'Member Census'!$B$22:$BC$22,FALSE))))</f>
        <v/>
      </c>
      <c r="Q831" s="7"/>
    </row>
    <row r="832" spans="1:17" x14ac:dyDescent="0.3">
      <c r="A832" s="1">
        <f t="shared" si="49"/>
        <v>825</v>
      </c>
      <c r="B832" s="3"/>
      <c r="C832" s="7" t="str">
        <f t="shared" si="50"/>
        <v/>
      </c>
      <c r="D832" s="7" t="str">
        <f t="shared" si="48"/>
        <v/>
      </c>
      <c r="E832" s="9" t="str">
        <f>IF(TRIM(INDEX('Member Census'!$B$23:$BC$1401,MATCH($A832,'Member Census'!$A$23:$A$1401,FALSE),MATCH(E$1,'Member Census'!$B$22:$BC$22,FALSE)))="","",VLOOKUP(INDEX('Member Census'!$B$23:$BC$1401,MATCH($A832,'Member Census'!$A$23:$A$1401,FALSE),MATCH(E$1,'Member Census'!$B$22:$BC$22,FALSE)),Key!$A$2:$B$27,2,FALSE))</f>
        <v/>
      </c>
      <c r="F832" s="10" t="str">
        <f>IF(TRIM(INDEX('Member Census'!$B$23:$BC$1401,MATCH($A832,'Member Census'!$A$23:$A$1401,FALSE),MATCH(F$1,'Member Census'!$B$22:$BC$22,FALSE)))="","",TEXT(TRIM(INDEX('Member Census'!$B$23:$BC$1401,MATCH($A832,'Member Census'!$A$23:$A$1401,FALSE),MATCH(F$1,'Member Census'!$B$22:$BC$22,FALSE))),"mmddyyyy"))</f>
        <v/>
      </c>
      <c r="G832" s="7" t="str">
        <f>IF(TRIM($E832)&lt;&gt;"",IF($D832=1,IFERROR(VLOOKUP(INDEX('Member Census'!$B$23:$BC$1401,MATCH($A832,'Member Census'!$A$23:$A$1401,FALSE),MATCH(G$1,'Member Census'!$B$22:$BC$22,FALSE)),Key!$C$2:$F$29,4,FALSE),""),G831),"")</f>
        <v/>
      </c>
      <c r="H832" s="7" t="str">
        <f>IF(TRIM($E832)&lt;&gt;"",IF($D832=1,IF(TRIM(INDEX('Member Census'!$B$23:$BC$1401,MATCH($A832,'Member Census'!$A$23:$A$1401,FALSE),MATCH(H$1,'Member Census'!$B$22:$BC$22,FALSE)))="",$G832,IFERROR(VLOOKUP(INDEX('Member Census'!$B$23:$BC$1401,MATCH($A832,'Member Census'!$A$23:$A$1401,FALSE),MATCH(H$1,'Member Census'!$B$22:$BC$22,FALSE)),Key!$D$2:$F$29,3,FALSE),"")),H831),"")</f>
        <v/>
      </c>
      <c r="I832" s="7" t="str">
        <f>IF(TRIM(INDEX('Member Census'!$B$23:$BC$1401,MATCH($A832,'Member Census'!$A$23:$A$1401,FALSE),MATCH(I$1,'Member Census'!$B$22:$BC$22,FALSE)))="","",INDEX('Member Census'!$B$23:$BC$1401,MATCH($A832,'Member Census'!$A$23:$A$1401,FALSE),MATCH(I$1,'Member Census'!$B$22:$BC$22,FALSE)))</f>
        <v/>
      </c>
      <c r="J832" s="7"/>
      <c r="K832" s="7" t="str">
        <f>LEFT(TRIM(IF(TRIM(INDEX('Member Census'!$B$23:$BC$1401,MATCH($A832,'Member Census'!$A$23:$A$1401,FALSE),MATCH(K$1,'Member Census'!$B$22:$BC$22,FALSE)))="",IF(AND(TRIM($E832)&lt;&gt;"",$D832&gt;1),K831,""),INDEX('Member Census'!$B$23:$BC$1401,MATCH($A832,'Member Census'!$A$23:$A$1401,FALSE),MATCH(K$1,'Member Census'!$B$22:$BC$22,FALSE)))),5)</f>
        <v/>
      </c>
      <c r="L832" s="7" t="str">
        <f t="shared" si="51"/>
        <v/>
      </c>
      <c r="M832" s="7" t="str">
        <f>IF(TRIM($E832)&lt;&gt;"",TRIM(IF(TRIM(INDEX('Member Census'!$B$23:$BC$1401,MATCH($A832,'Member Census'!$A$23:$A$1401,FALSE),MATCH(M$1,'Member Census'!$B$22:$BC$22,FALSE)))="",IF(AND(TRIM($E832)&lt;&gt;"",$D832&gt;1),M831,"N"),INDEX('Member Census'!$B$23:$BC$1401,MATCH($A832,'Member Census'!$A$23:$A$1401,FALSE),MATCH(M$1,'Member Census'!$B$22:$BC$22,FALSE)))),"")</f>
        <v/>
      </c>
      <c r="N832" s="7"/>
      <c r="O832" s="7" t="str">
        <f>TRIM(IF(TRIM(INDEX('Member Census'!$B$23:$BC$1401,MATCH($A832,'Member Census'!$A$23:$A$1401,FALSE),MATCH(O$1,'Member Census'!$B$22:$BC$22,FALSE)))="",IF(AND(TRIM($E832)&lt;&gt;"",$D832&gt;1),O831,""),INDEX('Member Census'!$B$23:$BC$1401,MATCH($A832,'Member Census'!$A$23:$A$1401,FALSE),MATCH(O$1,'Member Census'!$B$22:$BC$22,FALSE))))</f>
        <v/>
      </c>
      <c r="P832" s="7" t="str">
        <f>TRIM(IF(TRIM(INDEX('Member Census'!$B$23:$BC$1401,MATCH($A832,'Member Census'!$A$23:$A$1401,FALSE),MATCH(P$1,'Member Census'!$B$22:$BC$22,FALSE)))="",IF(AND(TRIM($E832)&lt;&gt;"",$D832&gt;1),P831,""),INDEX('Member Census'!$B$23:$BC$1401,MATCH($A832,'Member Census'!$A$23:$A$1401,FALSE),MATCH(P$1,'Member Census'!$B$22:$BC$22,FALSE))))</f>
        <v/>
      </c>
      <c r="Q832" s="7"/>
    </row>
    <row r="833" spans="1:17" x14ac:dyDescent="0.3">
      <c r="A833" s="1">
        <f t="shared" si="49"/>
        <v>826</v>
      </c>
      <c r="B833" s="3"/>
      <c r="C833" s="7" t="str">
        <f t="shared" si="50"/>
        <v/>
      </c>
      <c r="D833" s="7" t="str">
        <f t="shared" si="48"/>
        <v/>
      </c>
      <c r="E833" s="9" t="str">
        <f>IF(TRIM(INDEX('Member Census'!$B$23:$BC$1401,MATCH($A833,'Member Census'!$A$23:$A$1401,FALSE),MATCH(E$1,'Member Census'!$B$22:$BC$22,FALSE)))="","",VLOOKUP(INDEX('Member Census'!$B$23:$BC$1401,MATCH($A833,'Member Census'!$A$23:$A$1401,FALSE),MATCH(E$1,'Member Census'!$B$22:$BC$22,FALSE)),Key!$A$2:$B$27,2,FALSE))</f>
        <v/>
      </c>
      <c r="F833" s="10" t="str">
        <f>IF(TRIM(INDEX('Member Census'!$B$23:$BC$1401,MATCH($A833,'Member Census'!$A$23:$A$1401,FALSE),MATCH(F$1,'Member Census'!$B$22:$BC$22,FALSE)))="","",TEXT(TRIM(INDEX('Member Census'!$B$23:$BC$1401,MATCH($A833,'Member Census'!$A$23:$A$1401,FALSE),MATCH(F$1,'Member Census'!$B$22:$BC$22,FALSE))),"mmddyyyy"))</f>
        <v/>
      </c>
      <c r="G833" s="7" t="str">
        <f>IF(TRIM($E833)&lt;&gt;"",IF($D833=1,IFERROR(VLOOKUP(INDEX('Member Census'!$B$23:$BC$1401,MATCH($A833,'Member Census'!$A$23:$A$1401,FALSE),MATCH(G$1,'Member Census'!$B$22:$BC$22,FALSE)),Key!$C$2:$F$29,4,FALSE),""),G832),"")</f>
        <v/>
      </c>
      <c r="H833" s="7" t="str">
        <f>IF(TRIM($E833)&lt;&gt;"",IF($D833=1,IF(TRIM(INDEX('Member Census'!$B$23:$BC$1401,MATCH($A833,'Member Census'!$A$23:$A$1401,FALSE),MATCH(H$1,'Member Census'!$B$22:$BC$22,FALSE)))="",$G833,IFERROR(VLOOKUP(INDEX('Member Census'!$B$23:$BC$1401,MATCH($A833,'Member Census'!$A$23:$A$1401,FALSE),MATCH(H$1,'Member Census'!$B$22:$BC$22,FALSE)),Key!$D$2:$F$29,3,FALSE),"")),H832),"")</f>
        <v/>
      </c>
      <c r="I833" s="7" t="str">
        <f>IF(TRIM(INDEX('Member Census'!$B$23:$BC$1401,MATCH($A833,'Member Census'!$A$23:$A$1401,FALSE),MATCH(I$1,'Member Census'!$B$22:$BC$22,FALSE)))="","",INDEX('Member Census'!$B$23:$BC$1401,MATCH($A833,'Member Census'!$A$23:$A$1401,FALSE),MATCH(I$1,'Member Census'!$B$22:$BC$22,FALSE)))</f>
        <v/>
      </c>
      <c r="J833" s="7"/>
      <c r="K833" s="7" t="str">
        <f>LEFT(TRIM(IF(TRIM(INDEX('Member Census'!$B$23:$BC$1401,MATCH($A833,'Member Census'!$A$23:$A$1401,FALSE),MATCH(K$1,'Member Census'!$B$22:$BC$22,FALSE)))="",IF(AND(TRIM($E833)&lt;&gt;"",$D833&gt;1),K832,""),INDEX('Member Census'!$B$23:$BC$1401,MATCH($A833,'Member Census'!$A$23:$A$1401,FALSE),MATCH(K$1,'Member Census'!$B$22:$BC$22,FALSE)))),5)</f>
        <v/>
      </c>
      <c r="L833" s="7" t="str">
        <f t="shared" si="51"/>
        <v/>
      </c>
      <c r="M833" s="7" t="str">
        <f>IF(TRIM($E833)&lt;&gt;"",TRIM(IF(TRIM(INDEX('Member Census'!$B$23:$BC$1401,MATCH($A833,'Member Census'!$A$23:$A$1401,FALSE),MATCH(M$1,'Member Census'!$B$22:$BC$22,FALSE)))="",IF(AND(TRIM($E833)&lt;&gt;"",$D833&gt;1),M832,"N"),INDEX('Member Census'!$B$23:$BC$1401,MATCH($A833,'Member Census'!$A$23:$A$1401,FALSE),MATCH(M$1,'Member Census'!$B$22:$BC$22,FALSE)))),"")</f>
        <v/>
      </c>
      <c r="N833" s="7"/>
      <c r="O833" s="7" t="str">
        <f>TRIM(IF(TRIM(INDEX('Member Census'!$B$23:$BC$1401,MATCH($A833,'Member Census'!$A$23:$A$1401,FALSE),MATCH(O$1,'Member Census'!$B$22:$BC$22,FALSE)))="",IF(AND(TRIM($E833)&lt;&gt;"",$D833&gt;1),O832,""),INDEX('Member Census'!$B$23:$BC$1401,MATCH($A833,'Member Census'!$A$23:$A$1401,FALSE),MATCH(O$1,'Member Census'!$B$22:$BC$22,FALSE))))</f>
        <v/>
      </c>
      <c r="P833" s="7" t="str">
        <f>TRIM(IF(TRIM(INDEX('Member Census'!$B$23:$BC$1401,MATCH($A833,'Member Census'!$A$23:$A$1401,FALSE),MATCH(P$1,'Member Census'!$B$22:$BC$22,FALSE)))="",IF(AND(TRIM($E833)&lt;&gt;"",$D833&gt;1),P832,""),INDEX('Member Census'!$B$23:$BC$1401,MATCH($A833,'Member Census'!$A$23:$A$1401,FALSE),MATCH(P$1,'Member Census'!$B$22:$BC$22,FALSE))))</f>
        <v/>
      </c>
      <c r="Q833" s="7"/>
    </row>
    <row r="834" spans="1:17" x14ac:dyDescent="0.3">
      <c r="A834" s="1">
        <f t="shared" si="49"/>
        <v>827</v>
      </c>
      <c r="B834" s="3"/>
      <c r="C834" s="7" t="str">
        <f t="shared" si="50"/>
        <v/>
      </c>
      <c r="D834" s="7" t="str">
        <f t="shared" si="48"/>
        <v/>
      </c>
      <c r="E834" s="9" t="str">
        <f>IF(TRIM(INDEX('Member Census'!$B$23:$BC$1401,MATCH($A834,'Member Census'!$A$23:$A$1401,FALSE),MATCH(E$1,'Member Census'!$B$22:$BC$22,FALSE)))="","",VLOOKUP(INDEX('Member Census'!$B$23:$BC$1401,MATCH($A834,'Member Census'!$A$23:$A$1401,FALSE),MATCH(E$1,'Member Census'!$B$22:$BC$22,FALSE)),Key!$A$2:$B$27,2,FALSE))</f>
        <v/>
      </c>
      <c r="F834" s="10" t="str">
        <f>IF(TRIM(INDEX('Member Census'!$B$23:$BC$1401,MATCH($A834,'Member Census'!$A$23:$A$1401,FALSE),MATCH(F$1,'Member Census'!$B$22:$BC$22,FALSE)))="","",TEXT(TRIM(INDEX('Member Census'!$B$23:$BC$1401,MATCH($A834,'Member Census'!$A$23:$A$1401,FALSE),MATCH(F$1,'Member Census'!$B$22:$BC$22,FALSE))),"mmddyyyy"))</f>
        <v/>
      </c>
      <c r="G834" s="7" t="str">
        <f>IF(TRIM($E834)&lt;&gt;"",IF($D834=1,IFERROR(VLOOKUP(INDEX('Member Census'!$B$23:$BC$1401,MATCH($A834,'Member Census'!$A$23:$A$1401,FALSE),MATCH(G$1,'Member Census'!$B$22:$BC$22,FALSE)),Key!$C$2:$F$29,4,FALSE),""),G833),"")</f>
        <v/>
      </c>
      <c r="H834" s="7" t="str">
        <f>IF(TRIM($E834)&lt;&gt;"",IF($D834=1,IF(TRIM(INDEX('Member Census'!$B$23:$BC$1401,MATCH($A834,'Member Census'!$A$23:$A$1401,FALSE),MATCH(H$1,'Member Census'!$B$22:$BC$22,FALSE)))="",$G834,IFERROR(VLOOKUP(INDEX('Member Census'!$B$23:$BC$1401,MATCH($A834,'Member Census'!$A$23:$A$1401,FALSE),MATCH(H$1,'Member Census'!$B$22:$BC$22,FALSE)),Key!$D$2:$F$29,3,FALSE),"")),H833),"")</f>
        <v/>
      </c>
      <c r="I834" s="7" t="str">
        <f>IF(TRIM(INDEX('Member Census'!$B$23:$BC$1401,MATCH($A834,'Member Census'!$A$23:$A$1401,FALSE),MATCH(I$1,'Member Census'!$B$22:$BC$22,FALSE)))="","",INDEX('Member Census'!$B$23:$BC$1401,MATCH($A834,'Member Census'!$A$23:$A$1401,FALSE),MATCH(I$1,'Member Census'!$B$22:$BC$22,FALSE)))</f>
        <v/>
      </c>
      <c r="J834" s="7"/>
      <c r="K834" s="7" t="str">
        <f>LEFT(TRIM(IF(TRIM(INDEX('Member Census'!$B$23:$BC$1401,MATCH($A834,'Member Census'!$A$23:$A$1401,FALSE),MATCH(K$1,'Member Census'!$B$22:$BC$22,FALSE)))="",IF(AND(TRIM($E834)&lt;&gt;"",$D834&gt;1),K833,""),INDEX('Member Census'!$B$23:$BC$1401,MATCH($A834,'Member Census'!$A$23:$A$1401,FALSE),MATCH(K$1,'Member Census'!$B$22:$BC$22,FALSE)))),5)</f>
        <v/>
      </c>
      <c r="L834" s="7" t="str">
        <f t="shared" si="51"/>
        <v/>
      </c>
      <c r="M834" s="7" t="str">
        <f>IF(TRIM($E834)&lt;&gt;"",TRIM(IF(TRIM(INDEX('Member Census'!$B$23:$BC$1401,MATCH($A834,'Member Census'!$A$23:$A$1401,FALSE),MATCH(M$1,'Member Census'!$B$22:$BC$22,FALSE)))="",IF(AND(TRIM($E834)&lt;&gt;"",$D834&gt;1),M833,"N"),INDEX('Member Census'!$B$23:$BC$1401,MATCH($A834,'Member Census'!$A$23:$A$1401,FALSE),MATCH(M$1,'Member Census'!$B$22:$BC$22,FALSE)))),"")</f>
        <v/>
      </c>
      <c r="N834" s="7"/>
      <c r="O834" s="7" t="str">
        <f>TRIM(IF(TRIM(INDEX('Member Census'!$B$23:$BC$1401,MATCH($A834,'Member Census'!$A$23:$A$1401,FALSE),MATCH(O$1,'Member Census'!$B$22:$BC$22,FALSE)))="",IF(AND(TRIM($E834)&lt;&gt;"",$D834&gt;1),O833,""),INDEX('Member Census'!$B$23:$BC$1401,MATCH($A834,'Member Census'!$A$23:$A$1401,FALSE),MATCH(O$1,'Member Census'!$B$22:$BC$22,FALSE))))</f>
        <v/>
      </c>
      <c r="P834" s="7" t="str">
        <f>TRIM(IF(TRIM(INDEX('Member Census'!$B$23:$BC$1401,MATCH($A834,'Member Census'!$A$23:$A$1401,FALSE),MATCH(P$1,'Member Census'!$B$22:$BC$22,FALSE)))="",IF(AND(TRIM($E834)&lt;&gt;"",$D834&gt;1),P833,""),INDEX('Member Census'!$B$23:$BC$1401,MATCH($A834,'Member Census'!$A$23:$A$1401,FALSE),MATCH(P$1,'Member Census'!$B$22:$BC$22,FALSE))))</f>
        <v/>
      </c>
      <c r="Q834" s="7"/>
    </row>
    <row r="835" spans="1:17" x14ac:dyDescent="0.3">
      <c r="A835" s="1">
        <f t="shared" si="49"/>
        <v>828</v>
      </c>
      <c r="B835" s="3"/>
      <c r="C835" s="7" t="str">
        <f t="shared" si="50"/>
        <v/>
      </c>
      <c r="D835" s="7" t="str">
        <f t="shared" si="48"/>
        <v/>
      </c>
      <c r="E835" s="9" t="str">
        <f>IF(TRIM(INDEX('Member Census'!$B$23:$BC$1401,MATCH($A835,'Member Census'!$A$23:$A$1401,FALSE),MATCH(E$1,'Member Census'!$B$22:$BC$22,FALSE)))="","",VLOOKUP(INDEX('Member Census'!$B$23:$BC$1401,MATCH($A835,'Member Census'!$A$23:$A$1401,FALSE),MATCH(E$1,'Member Census'!$B$22:$BC$22,FALSE)),Key!$A$2:$B$27,2,FALSE))</f>
        <v/>
      </c>
      <c r="F835" s="10" t="str">
        <f>IF(TRIM(INDEX('Member Census'!$B$23:$BC$1401,MATCH($A835,'Member Census'!$A$23:$A$1401,FALSE),MATCH(F$1,'Member Census'!$B$22:$BC$22,FALSE)))="","",TEXT(TRIM(INDEX('Member Census'!$B$23:$BC$1401,MATCH($A835,'Member Census'!$A$23:$A$1401,FALSE),MATCH(F$1,'Member Census'!$B$22:$BC$22,FALSE))),"mmddyyyy"))</f>
        <v/>
      </c>
      <c r="G835" s="7" t="str">
        <f>IF(TRIM($E835)&lt;&gt;"",IF($D835=1,IFERROR(VLOOKUP(INDEX('Member Census'!$B$23:$BC$1401,MATCH($A835,'Member Census'!$A$23:$A$1401,FALSE),MATCH(G$1,'Member Census'!$B$22:$BC$22,FALSE)),Key!$C$2:$F$29,4,FALSE),""),G834),"")</f>
        <v/>
      </c>
      <c r="H835" s="7" t="str">
        <f>IF(TRIM($E835)&lt;&gt;"",IF($D835=1,IF(TRIM(INDEX('Member Census'!$B$23:$BC$1401,MATCH($A835,'Member Census'!$A$23:$A$1401,FALSE),MATCH(H$1,'Member Census'!$B$22:$BC$22,FALSE)))="",$G835,IFERROR(VLOOKUP(INDEX('Member Census'!$B$23:$BC$1401,MATCH($A835,'Member Census'!$A$23:$A$1401,FALSE),MATCH(H$1,'Member Census'!$B$22:$BC$22,FALSE)),Key!$D$2:$F$29,3,FALSE),"")),H834),"")</f>
        <v/>
      </c>
      <c r="I835" s="7" t="str">
        <f>IF(TRIM(INDEX('Member Census'!$B$23:$BC$1401,MATCH($A835,'Member Census'!$A$23:$A$1401,FALSE),MATCH(I$1,'Member Census'!$B$22:$BC$22,FALSE)))="","",INDEX('Member Census'!$B$23:$BC$1401,MATCH($A835,'Member Census'!$A$23:$A$1401,FALSE),MATCH(I$1,'Member Census'!$B$22:$BC$22,FALSE)))</f>
        <v/>
      </c>
      <c r="J835" s="7"/>
      <c r="K835" s="7" t="str">
        <f>LEFT(TRIM(IF(TRIM(INDEX('Member Census'!$B$23:$BC$1401,MATCH($A835,'Member Census'!$A$23:$A$1401,FALSE),MATCH(K$1,'Member Census'!$B$22:$BC$22,FALSE)))="",IF(AND(TRIM($E835)&lt;&gt;"",$D835&gt;1),K834,""),INDEX('Member Census'!$B$23:$BC$1401,MATCH($A835,'Member Census'!$A$23:$A$1401,FALSE),MATCH(K$1,'Member Census'!$B$22:$BC$22,FALSE)))),5)</f>
        <v/>
      </c>
      <c r="L835" s="7" t="str">
        <f t="shared" si="51"/>
        <v/>
      </c>
      <c r="M835" s="7" t="str">
        <f>IF(TRIM($E835)&lt;&gt;"",TRIM(IF(TRIM(INDEX('Member Census'!$B$23:$BC$1401,MATCH($A835,'Member Census'!$A$23:$A$1401,FALSE),MATCH(M$1,'Member Census'!$B$22:$BC$22,FALSE)))="",IF(AND(TRIM($E835)&lt;&gt;"",$D835&gt;1),M834,"N"),INDEX('Member Census'!$B$23:$BC$1401,MATCH($A835,'Member Census'!$A$23:$A$1401,FALSE),MATCH(M$1,'Member Census'!$B$22:$BC$22,FALSE)))),"")</f>
        <v/>
      </c>
      <c r="N835" s="7"/>
      <c r="O835" s="7" t="str">
        <f>TRIM(IF(TRIM(INDEX('Member Census'!$B$23:$BC$1401,MATCH($A835,'Member Census'!$A$23:$A$1401,FALSE),MATCH(O$1,'Member Census'!$B$22:$BC$22,FALSE)))="",IF(AND(TRIM($E835)&lt;&gt;"",$D835&gt;1),O834,""),INDEX('Member Census'!$B$23:$BC$1401,MATCH($A835,'Member Census'!$A$23:$A$1401,FALSE),MATCH(O$1,'Member Census'!$B$22:$BC$22,FALSE))))</f>
        <v/>
      </c>
      <c r="P835" s="7" t="str">
        <f>TRIM(IF(TRIM(INDEX('Member Census'!$B$23:$BC$1401,MATCH($A835,'Member Census'!$A$23:$A$1401,FALSE),MATCH(P$1,'Member Census'!$B$22:$BC$22,FALSE)))="",IF(AND(TRIM($E835)&lt;&gt;"",$D835&gt;1),P834,""),INDEX('Member Census'!$B$23:$BC$1401,MATCH($A835,'Member Census'!$A$23:$A$1401,FALSE),MATCH(P$1,'Member Census'!$B$22:$BC$22,FALSE))))</f>
        <v/>
      </c>
      <c r="Q835" s="7"/>
    </row>
    <row r="836" spans="1:17" x14ac:dyDescent="0.3">
      <c r="A836" s="1">
        <f t="shared" si="49"/>
        <v>829</v>
      </c>
      <c r="B836" s="3"/>
      <c r="C836" s="7" t="str">
        <f t="shared" si="50"/>
        <v/>
      </c>
      <c r="D836" s="7" t="str">
        <f t="shared" si="48"/>
        <v/>
      </c>
      <c r="E836" s="9" t="str">
        <f>IF(TRIM(INDEX('Member Census'!$B$23:$BC$1401,MATCH($A836,'Member Census'!$A$23:$A$1401,FALSE),MATCH(E$1,'Member Census'!$B$22:$BC$22,FALSE)))="","",VLOOKUP(INDEX('Member Census'!$B$23:$BC$1401,MATCH($A836,'Member Census'!$A$23:$A$1401,FALSE),MATCH(E$1,'Member Census'!$B$22:$BC$22,FALSE)),Key!$A$2:$B$27,2,FALSE))</f>
        <v/>
      </c>
      <c r="F836" s="10" t="str">
        <f>IF(TRIM(INDEX('Member Census'!$B$23:$BC$1401,MATCH($A836,'Member Census'!$A$23:$A$1401,FALSE),MATCH(F$1,'Member Census'!$B$22:$BC$22,FALSE)))="","",TEXT(TRIM(INDEX('Member Census'!$B$23:$BC$1401,MATCH($A836,'Member Census'!$A$23:$A$1401,FALSE),MATCH(F$1,'Member Census'!$B$22:$BC$22,FALSE))),"mmddyyyy"))</f>
        <v/>
      </c>
      <c r="G836" s="7" t="str">
        <f>IF(TRIM($E836)&lt;&gt;"",IF($D836=1,IFERROR(VLOOKUP(INDEX('Member Census'!$B$23:$BC$1401,MATCH($A836,'Member Census'!$A$23:$A$1401,FALSE),MATCH(G$1,'Member Census'!$B$22:$BC$22,FALSE)),Key!$C$2:$F$29,4,FALSE),""),G835),"")</f>
        <v/>
      </c>
      <c r="H836" s="7" t="str">
        <f>IF(TRIM($E836)&lt;&gt;"",IF($D836=1,IF(TRIM(INDEX('Member Census'!$B$23:$BC$1401,MATCH($A836,'Member Census'!$A$23:$A$1401,FALSE),MATCH(H$1,'Member Census'!$B$22:$BC$22,FALSE)))="",$G836,IFERROR(VLOOKUP(INDEX('Member Census'!$B$23:$BC$1401,MATCH($A836,'Member Census'!$A$23:$A$1401,FALSE),MATCH(H$1,'Member Census'!$B$22:$BC$22,FALSE)),Key!$D$2:$F$29,3,FALSE),"")),H835),"")</f>
        <v/>
      </c>
      <c r="I836" s="7" t="str">
        <f>IF(TRIM(INDEX('Member Census'!$B$23:$BC$1401,MATCH($A836,'Member Census'!$A$23:$A$1401,FALSE),MATCH(I$1,'Member Census'!$B$22:$BC$22,FALSE)))="","",INDEX('Member Census'!$B$23:$BC$1401,MATCH($A836,'Member Census'!$A$23:$A$1401,FALSE),MATCH(I$1,'Member Census'!$B$22:$BC$22,FALSE)))</f>
        <v/>
      </c>
      <c r="J836" s="7"/>
      <c r="K836" s="7" t="str">
        <f>LEFT(TRIM(IF(TRIM(INDEX('Member Census'!$B$23:$BC$1401,MATCH($A836,'Member Census'!$A$23:$A$1401,FALSE),MATCH(K$1,'Member Census'!$B$22:$BC$22,FALSE)))="",IF(AND(TRIM($E836)&lt;&gt;"",$D836&gt;1),K835,""),INDEX('Member Census'!$B$23:$BC$1401,MATCH($A836,'Member Census'!$A$23:$A$1401,FALSE),MATCH(K$1,'Member Census'!$B$22:$BC$22,FALSE)))),5)</f>
        <v/>
      </c>
      <c r="L836" s="7" t="str">
        <f t="shared" si="51"/>
        <v/>
      </c>
      <c r="M836" s="7" t="str">
        <f>IF(TRIM($E836)&lt;&gt;"",TRIM(IF(TRIM(INDEX('Member Census'!$B$23:$BC$1401,MATCH($A836,'Member Census'!$A$23:$A$1401,FALSE),MATCH(M$1,'Member Census'!$B$22:$BC$22,FALSE)))="",IF(AND(TRIM($E836)&lt;&gt;"",$D836&gt;1),M835,"N"),INDEX('Member Census'!$B$23:$BC$1401,MATCH($A836,'Member Census'!$A$23:$A$1401,FALSE),MATCH(M$1,'Member Census'!$B$22:$BC$22,FALSE)))),"")</f>
        <v/>
      </c>
      <c r="N836" s="7"/>
      <c r="O836" s="7" t="str">
        <f>TRIM(IF(TRIM(INDEX('Member Census'!$B$23:$BC$1401,MATCH($A836,'Member Census'!$A$23:$A$1401,FALSE),MATCH(O$1,'Member Census'!$B$22:$BC$22,FALSE)))="",IF(AND(TRIM($E836)&lt;&gt;"",$D836&gt;1),O835,""),INDEX('Member Census'!$B$23:$BC$1401,MATCH($A836,'Member Census'!$A$23:$A$1401,FALSE),MATCH(O$1,'Member Census'!$B$22:$BC$22,FALSE))))</f>
        <v/>
      </c>
      <c r="P836" s="7" t="str">
        <f>TRIM(IF(TRIM(INDEX('Member Census'!$B$23:$BC$1401,MATCH($A836,'Member Census'!$A$23:$A$1401,FALSE),MATCH(P$1,'Member Census'!$B$22:$BC$22,FALSE)))="",IF(AND(TRIM($E836)&lt;&gt;"",$D836&gt;1),P835,""),INDEX('Member Census'!$B$23:$BC$1401,MATCH($A836,'Member Census'!$A$23:$A$1401,FALSE),MATCH(P$1,'Member Census'!$B$22:$BC$22,FALSE))))</f>
        <v/>
      </c>
      <c r="Q836" s="7"/>
    </row>
    <row r="837" spans="1:17" x14ac:dyDescent="0.3">
      <c r="A837" s="1">
        <f t="shared" si="49"/>
        <v>830</v>
      </c>
      <c r="B837" s="3"/>
      <c r="C837" s="7" t="str">
        <f t="shared" si="50"/>
        <v/>
      </c>
      <c r="D837" s="7" t="str">
        <f t="shared" si="48"/>
        <v/>
      </c>
      <c r="E837" s="9" t="str">
        <f>IF(TRIM(INDEX('Member Census'!$B$23:$BC$1401,MATCH($A837,'Member Census'!$A$23:$A$1401,FALSE),MATCH(E$1,'Member Census'!$B$22:$BC$22,FALSE)))="","",VLOOKUP(INDEX('Member Census'!$B$23:$BC$1401,MATCH($A837,'Member Census'!$A$23:$A$1401,FALSE),MATCH(E$1,'Member Census'!$B$22:$BC$22,FALSE)),Key!$A$2:$B$27,2,FALSE))</f>
        <v/>
      </c>
      <c r="F837" s="10" t="str">
        <f>IF(TRIM(INDEX('Member Census'!$B$23:$BC$1401,MATCH($A837,'Member Census'!$A$23:$A$1401,FALSE),MATCH(F$1,'Member Census'!$B$22:$BC$22,FALSE)))="","",TEXT(TRIM(INDEX('Member Census'!$B$23:$BC$1401,MATCH($A837,'Member Census'!$A$23:$A$1401,FALSE),MATCH(F$1,'Member Census'!$B$22:$BC$22,FALSE))),"mmddyyyy"))</f>
        <v/>
      </c>
      <c r="G837" s="7" t="str">
        <f>IF(TRIM($E837)&lt;&gt;"",IF($D837=1,IFERROR(VLOOKUP(INDEX('Member Census'!$B$23:$BC$1401,MATCH($A837,'Member Census'!$A$23:$A$1401,FALSE),MATCH(G$1,'Member Census'!$B$22:$BC$22,FALSE)),Key!$C$2:$F$29,4,FALSE),""),G836),"")</f>
        <v/>
      </c>
      <c r="H837" s="7" t="str">
        <f>IF(TRIM($E837)&lt;&gt;"",IF($D837=1,IF(TRIM(INDEX('Member Census'!$B$23:$BC$1401,MATCH($A837,'Member Census'!$A$23:$A$1401,FALSE),MATCH(H$1,'Member Census'!$B$22:$BC$22,FALSE)))="",$G837,IFERROR(VLOOKUP(INDEX('Member Census'!$B$23:$BC$1401,MATCH($A837,'Member Census'!$A$23:$A$1401,FALSE),MATCH(H$1,'Member Census'!$B$22:$BC$22,FALSE)),Key!$D$2:$F$29,3,FALSE),"")),H836),"")</f>
        <v/>
      </c>
      <c r="I837" s="7" t="str">
        <f>IF(TRIM(INDEX('Member Census'!$B$23:$BC$1401,MATCH($A837,'Member Census'!$A$23:$A$1401,FALSE),MATCH(I$1,'Member Census'!$B$22:$BC$22,FALSE)))="","",INDEX('Member Census'!$B$23:$BC$1401,MATCH($A837,'Member Census'!$A$23:$A$1401,FALSE),MATCH(I$1,'Member Census'!$B$22:$BC$22,FALSE)))</f>
        <v/>
      </c>
      <c r="J837" s="7"/>
      <c r="K837" s="7" t="str">
        <f>LEFT(TRIM(IF(TRIM(INDEX('Member Census'!$B$23:$BC$1401,MATCH($A837,'Member Census'!$A$23:$A$1401,FALSE),MATCH(K$1,'Member Census'!$B$22:$BC$22,FALSE)))="",IF(AND(TRIM($E837)&lt;&gt;"",$D837&gt;1),K836,""),INDEX('Member Census'!$B$23:$BC$1401,MATCH($A837,'Member Census'!$A$23:$A$1401,FALSE),MATCH(K$1,'Member Census'!$B$22:$BC$22,FALSE)))),5)</f>
        <v/>
      </c>
      <c r="L837" s="7" t="str">
        <f t="shared" si="51"/>
        <v/>
      </c>
      <c r="M837" s="7" t="str">
        <f>IF(TRIM($E837)&lt;&gt;"",TRIM(IF(TRIM(INDEX('Member Census'!$B$23:$BC$1401,MATCH($A837,'Member Census'!$A$23:$A$1401,FALSE),MATCH(M$1,'Member Census'!$B$22:$BC$22,FALSE)))="",IF(AND(TRIM($E837)&lt;&gt;"",$D837&gt;1),M836,"N"),INDEX('Member Census'!$B$23:$BC$1401,MATCH($A837,'Member Census'!$A$23:$A$1401,FALSE),MATCH(M$1,'Member Census'!$B$22:$BC$22,FALSE)))),"")</f>
        <v/>
      </c>
      <c r="N837" s="7"/>
      <c r="O837" s="7" t="str">
        <f>TRIM(IF(TRIM(INDEX('Member Census'!$B$23:$BC$1401,MATCH($A837,'Member Census'!$A$23:$A$1401,FALSE),MATCH(O$1,'Member Census'!$B$22:$BC$22,FALSE)))="",IF(AND(TRIM($E837)&lt;&gt;"",$D837&gt;1),O836,""),INDEX('Member Census'!$B$23:$BC$1401,MATCH($A837,'Member Census'!$A$23:$A$1401,FALSE),MATCH(O$1,'Member Census'!$B$22:$BC$22,FALSE))))</f>
        <v/>
      </c>
      <c r="P837" s="7" t="str">
        <f>TRIM(IF(TRIM(INDEX('Member Census'!$B$23:$BC$1401,MATCH($A837,'Member Census'!$A$23:$A$1401,FALSE),MATCH(P$1,'Member Census'!$B$22:$BC$22,FALSE)))="",IF(AND(TRIM($E837)&lt;&gt;"",$D837&gt;1),P836,""),INDEX('Member Census'!$B$23:$BC$1401,MATCH($A837,'Member Census'!$A$23:$A$1401,FALSE),MATCH(P$1,'Member Census'!$B$22:$BC$22,FALSE))))</f>
        <v/>
      </c>
      <c r="Q837" s="7"/>
    </row>
    <row r="838" spans="1:17" x14ac:dyDescent="0.3">
      <c r="A838" s="1">
        <f t="shared" si="49"/>
        <v>831</v>
      </c>
      <c r="B838" s="3"/>
      <c r="C838" s="7" t="str">
        <f t="shared" si="50"/>
        <v/>
      </c>
      <c r="D838" s="7" t="str">
        <f t="shared" si="48"/>
        <v/>
      </c>
      <c r="E838" s="9" t="str">
        <f>IF(TRIM(INDEX('Member Census'!$B$23:$BC$1401,MATCH($A838,'Member Census'!$A$23:$A$1401,FALSE),MATCH(E$1,'Member Census'!$B$22:$BC$22,FALSE)))="","",VLOOKUP(INDEX('Member Census'!$B$23:$BC$1401,MATCH($A838,'Member Census'!$A$23:$A$1401,FALSE),MATCH(E$1,'Member Census'!$B$22:$BC$22,FALSE)),Key!$A$2:$B$27,2,FALSE))</f>
        <v/>
      </c>
      <c r="F838" s="10" t="str">
        <f>IF(TRIM(INDEX('Member Census'!$B$23:$BC$1401,MATCH($A838,'Member Census'!$A$23:$A$1401,FALSE),MATCH(F$1,'Member Census'!$B$22:$BC$22,FALSE)))="","",TEXT(TRIM(INDEX('Member Census'!$B$23:$BC$1401,MATCH($A838,'Member Census'!$A$23:$A$1401,FALSE),MATCH(F$1,'Member Census'!$B$22:$BC$22,FALSE))),"mmddyyyy"))</f>
        <v/>
      </c>
      <c r="G838" s="7" t="str">
        <f>IF(TRIM($E838)&lt;&gt;"",IF($D838=1,IFERROR(VLOOKUP(INDEX('Member Census'!$B$23:$BC$1401,MATCH($A838,'Member Census'!$A$23:$A$1401,FALSE),MATCH(G$1,'Member Census'!$B$22:$BC$22,FALSE)),Key!$C$2:$F$29,4,FALSE),""),G837),"")</f>
        <v/>
      </c>
      <c r="H838" s="7" t="str">
        <f>IF(TRIM($E838)&lt;&gt;"",IF($D838=1,IF(TRIM(INDEX('Member Census'!$B$23:$BC$1401,MATCH($A838,'Member Census'!$A$23:$A$1401,FALSE),MATCH(H$1,'Member Census'!$B$22:$BC$22,FALSE)))="",$G838,IFERROR(VLOOKUP(INDEX('Member Census'!$B$23:$BC$1401,MATCH($A838,'Member Census'!$A$23:$A$1401,FALSE),MATCH(H$1,'Member Census'!$B$22:$BC$22,FALSE)),Key!$D$2:$F$29,3,FALSE),"")),H837),"")</f>
        <v/>
      </c>
      <c r="I838" s="7" t="str">
        <f>IF(TRIM(INDEX('Member Census'!$B$23:$BC$1401,MATCH($A838,'Member Census'!$A$23:$A$1401,FALSE),MATCH(I$1,'Member Census'!$B$22:$BC$22,FALSE)))="","",INDEX('Member Census'!$B$23:$BC$1401,MATCH($A838,'Member Census'!$A$23:$A$1401,FALSE),MATCH(I$1,'Member Census'!$B$22:$BC$22,FALSE)))</f>
        <v/>
      </c>
      <c r="J838" s="7"/>
      <c r="K838" s="7" t="str">
        <f>LEFT(TRIM(IF(TRIM(INDEX('Member Census'!$B$23:$BC$1401,MATCH($A838,'Member Census'!$A$23:$A$1401,FALSE),MATCH(K$1,'Member Census'!$B$22:$BC$22,FALSE)))="",IF(AND(TRIM($E838)&lt;&gt;"",$D838&gt;1),K837,""),INDEX('Member Census'!$B$23:$BC$1401,MATCH($A838,'Member Census'!$A$23:$A$1401,FALSE),MATCH(K$1,'Member Census'!$B$22:$BC$22,FALSE)))),5)</f>
        <v/>
      </c>
      <c r="L838" s="7" t="str">
        <f t="shared" si="51"/>
        <v/>
      </c>
      <c r="M838" s="7" t="str">
        <f>IF(TRIM($E838)&lt;&gt;"",TRIM(IF(TRIM(INDEX('Member Census'!$B$23:$BC$1401,MATCH($A838,'Member Census'!$A$23:$A$1401,FALSE),MATCH(M$1,'Member Census'!$B$22:$BC$22,FALSE)))="",IF(AND(TRIM($E838)&lt;&gt;"",$D838&gt;1),M837,"N"),INDEX('Member Census'!$B$23:$BC$1401,MATCH($A838,'Member Census'!$A$23:$A$1401,FALSE),MATCH(M$1,'Member Census'!$B$22:$BC$22,FALSE)))),"")</f>
        <v/>
      </c>
      <c r="N838" s="7"/>
      <c r="O838" s="7" t="str">
        <f>TRIM(IF(TRIM(INDEX('Member Census'!$B$23:$BC$1401,MATCH($A838,'Member Census'!$A$23:$A$1401,FALSE),MATCH(O$1,'Member Census'!$B$22:$BC$22,FALSE)))="",IF(AND(TRIM($E838)&lt;&gt;"",$D838&gt;1),O837,""),INDEX('Member Census'!$B$23:$BC$1401,MATCH($A838,'Member Census'!$A$23:$A$1401,FALSE),MATCH(O$1,'Member Census'!$B$22:$BC$22,FALSE))))</f>
        <v/>
      </c>
      <c r="P838" s="7" t="str">
        <f>TRIM(IF(TRIM(INDEX('Member Census'!$B$23:$BC$1401,MATCH($A838,'Member Census'!$A$23:$A$1401,FALSE),MATCH(P$1,'Member Census'!$B$22:$BC$22,FALSE)))="",IF(AND(TRIM($E838)&lt;&gt;"",$D838&gt;1),P837,""),INDEX('Member Census'!$B$23:$BC$1401,MATCH($A838,'Member Census'!$A$23:$A$1401,FALSE),MATCH(P$1,'Member Census'!$B$22:$BC$22,FALSE))))</f>
        <v/>
      </c>
      <c r="Q838" s="7"/>
    </row>
    <row r="839" spans="1:17" x14ac:dyDescent="0.3">
      <c r="A839" s="1">
        <f t="shared" si="49"/>
        <v>832</v>
      </c>
      <c r="B839" s="3"/>
      <c r="C839" s="7" t="str">
        <f t="shared" si="50"/>
        <v/>
      </c>
      <c r="D839" s="7" t="str">
        <f t="shared" si="48"/>
        <v/>
      </c>
      <c r="E839" s="9" t="str">
        <f>IF(TRIM(INDEX('Member Census'!$B$23:$BC$1401,MATCH($A839,'Member Census'!$A$23:$A$1401,FALSE),MATCH(E$1,'Member Census'!$B$22:$BC$22,FALSE)))="","",VLOOKUP(INDEX('Member Census'!$B$23:$BC$1401,MATCH($A839,'Member Census'!$A$23:$A$1401,FALSE),MATCH(E$1,'Member Census'!$B$22:$BC$22,FALSE)),Key!$A$2:$B$27,2,FALSE))</f>
        <v/>
      </c>
      <c r="F839" s="10" t="str">
        <f>IF(TRIM(INDEX('Member Census'!$B$23:$BC$1401,MATCH($A839,'Member Census'!$A$23:$A$1401,FALSE),MATCH(F$1,'Member Census'!$B$22:$BC$22,FALSE)))="","",TEXT(TRIM(INDEX('Member Census'!$B$23:$BC$1401,MATCH($A839,'Member Census'!$A$23:$A$1401,FALSE),MATCH(F$1,'Member Census'!$B$22:$BC$22,FALSE))),"mmddyyyy"))</f>
        <v/>
      </c>
      <c r="G839" s="7" t="str">
        <f>IF(TRIM($E839)&lt;&gt;"",IF($D839=1,IFERROR(VLOOKUP(INDEX('Member Census'!$B$23:$BC$1401,MATCH($A839,'Member Census'!$A$23:$A$1401,FALSE),MATCH(G$1,'Member Census'!$B$22:$BC$22,FALSE)),Key!$C$2:$F$29,4,FALSE),""),G838),"")</f>
        <v/>
      </c>
      <c r="H839" s="7" t="str">
        <f>IF(TRIM($E839)&lt;&gt;"",IF($D839=1,IF(TRIM(INDEX('Member Census'!$B$23:$BC$1401,MATCH($A839,'Member Census'!$A$23:$A$1401,FALSE),MATCH(H$1,'Member Census'!$B$22:$BC$22,FALSE)))="",$G839,IFERROR(VLOOKUP(INDEX('Member Census'!$B$23:$BC$1401,MATCH($A839,'Member Census'!$A$23:$A$1401,FALSE),MATCH(H$1,'Member Census'!$B$22:$BC$22,FALSE)),Key!$D$2:$F$29,3,FALSE),"")),H838),"")</f>
        <v/>
      </c>
      <c r="I839" s="7" t="str">
        <f>IF(TRIM(INDEX('Member Census'!$B$23:$BC$1401,MATCH($A839,'Member Census'!$A$23:$A$1401,FALSE),MATCH(I$1,'Member Census'!$B$22:$BC$22,FALSE)))="","",INDEX('Member Census'!$B$23:$BC$1401,MATCH($A839,'Member Census'!$A$23:$A$1401,FALSE),MATCH(I$1,'Member Census'!$B$22:$BC$22,FALSE)))</f>
        <v/>
      </c>
      <c r="J839" s="7"/>
      <c r="K839" s="7" t="str">
        <f>LEFT(TRIM(IF(TRIM(INDEX('Member Census'!$B$23:$BC$1401,MATCH($A839,'Member Census'!$A$23:$A$1401,FALSE),MATCH(K$1,'Member Census'!$B$22:$BC$22,FALSE)))="",IF(AND(TRIM($E839)&lt;&gt;"",$D839&gt;1),K838,""),INDEX('Member Census'!$B$23:$BC$1401,MATCH($A839,'Member Census'!$A$23:$A$1401,FALSE),MATCH(K$1,'Member Census'!$B$22:$BC$22,FALSE)))),5)</f>
        <v/>
      </c>
      <c r="L839" s="7" t="str">
        <f t="shared" si="51"/>
        <v/>
      </c>
      <c r="M839" s="7" t="str">
        <f>IF(TRIM($E839)&lt;&gt;"",TRIM(IF(TRIM(INDEX('Member Census'!$B$23:$BC$1401,MATCH($A839,'Member Census'!$A$23:$A$1401,FALSE),MATCH(M$1,'Member Census'!$B$22:$BC$22,FALSE)))="",IF(AND(TRIM($E839)&lt;&gt;"",$D839&gt;1),M838,"N"),INDEX('Member Census'!$B$23:$BC$1401,MATCH($A839,'Member Census'!$A$23:$A$1401,FALSE),MATCH(M$1,'Member Census'!$B$22:$BC$22,FALSE)))),"")</f>
        <v/>
      </c>
      <c r="N839" s="7"/>
      <c r="O839" s="7" t="str">
        <f>TRIM(IF(TRIM(INDEX('Member Census'!$B$23:$BC$1401,MATCH($A839,'Member Census'!$A$23:$A$1401,FALSE),MATCH(O$1,'Member Census'!$B$22:$BC$22,FALSE)))="",IF(AND(TRIM($E839)&lt;&gt;"",$D839&gt;1),O838,""),INDEX('Member Census'!$B$23:$BC$1401,MATCH($A839,'Member Census'!$A$23:$A$1401,FALSE),MATCH(O$1,'Member Census'!$B$22:$BC$22,FALSE))))</f>
        <v/>
      </c>
      <c r="P839" s="7" t="str">
        <f>TRIM(IF(TRIM(INDEX('Member Census'!$B$23:$BC$1401,MATCH($A839,'Member Census'!$A$23:$A$1401,FALSE),MATCH(P$1,'Member Census'!$B$22:$BC$22,FALSE)))="",IF(AND(TRIM($E839)&lt;&gt;"",$D839&gt;1),P838,""),INDEX('Member Census'!$B$23:$BC$1401,MATCH($A839,'Member Census'!$A$23:$A$1401,FALSE),MATCH(P$1,'Member Census'!$B$22:$BC$22,FALSE))))</f>
        <v/>
      </c>
      <c r="Q839" s="7"/>
    </row>
    <row r="840" spans="1:17" x14ac:dyDescent="0.3">
      <c r="A840" s="1">
        <f t="shared" si="49"/>
        <v>833</v>
      </c>
      <c r="B840" s="3"/>
      <c r="C840" s="7" t="str">
        <f t="shared" si="50"/>
        <v/>
      </c>
      <c r="D840" s="7" t="str">
        <f t="shared" si="48"/>
        <v/>
      </c>
      <c r="E840" s="9" t="str">
        <f>IF(TRIM(INDEX('Member Census'!$B$23:$BC$1401,MATCH($A840,'Member Census'!$A$23:$A$1401,FALSE),MATCH(E$1,'Member Census'!$B$22:$BC$22,FALSE)))="","",VLOOKUP(INDEX('Member Census'!$B$23:$BC$1401,MATCH($A840,'Member Census'!$A$23:$A$1401,FALSE),MATCH(E$1,'Member Census'!$B$22:$BC$22,FALSE)),Key!$A$2:$B$27,2,FALSE))</f>
        <v/>
      </c>
      <c r="F840" s="10" t="str">
        <f>IF(TRIM(INDEX('Member Census'!$B$23:$BC$1401,MATCH($A840,'Member Census'!$A$23:$A$1401,FALSE),MATCH(F$1,'Member Census'!$B$22:$BC$22,FALSE)))="","",TEXT(TRIM(INDEX('Member Census'!$B$23:$BC$1401,MATCH($A840,'Member Census'!$A$23:$A$1401,FALSE),MATCH(F$1,'Member Census'!$B$22:$BC$22,FALSE))),"mmddyyyy"))</f>
        <v/>
      </c>
      <c r="G840" s="7" t="str">
        <f>IF(TRIM($E840)&lt;&gt;"",IF($D840=1,IFERROR(VLOOKUP(INDEX('Member Census'!$B$23:$BC$1401,MATCH($A840,'Member Census'!$A$23:$A$1401,FALSE),MATCH(G$1,'Member Census'!$B$22:$BC$22,FALSE)),Key!$C$2:$F$29,4,FALSE),""),G839),"")</f>
        <v/>
      </c>
      <c r="H840" s="7" t="str">
        <f>IF(TRIM($E840)&lt;&gt;"",IF($D840=1,IF(TRIM(INDEX('Member Census'!$B$23:$BC$1401,MATCH($A840,'Member Census'!$A$23:$A$1401,FALSE),MATCH(H$1,'Member Census'!$B$22:$BC$22,FALSE)))="",$G840,IFERROR(VLOOKUP(INDEX('Member Census'!$B$23:$BC$1401,MATCH($A840,'Member Census'!$A$23:$A$1401,FALSE),MATCH(H$1,'Member Census'!$B$22:$BC$22,FALSE)),Key!$D$2:$F$29,3,FALSE),"")),H839),"")</f>
        <v/>
      </c>
      <c r="I840" s="7" t="str">
        <f>IF(TRIM(INDEX('Member Census'!$B$23:$BC$1401,MATCH($A840,'Member Census'!$A$23:$A$1401,FALSE),MATCH(I$1,'Member Census'!$B$22:$BC$22,FALSE)))="","",INDEX('Member Census'!$B$23:$BC$1401,MATCH($A840,'Member Census'!$A$23:$A$1401,FALSE),MATCH(I$1,'Member Census'!$B$22:$BC$22,FALSE)))</f>
        <v/>
      </c>
      <c r="J840" s="7"/>
      <c r="K840" s="7" t="str">
        <f>LEFT(TRIM(IF(TRIM(INDEX('Member Census'!$B$23:$BC$1401,MATCH($A840,'Member Census'!$A$23:$A$1401,FALSE),MATCH(K$1,'Member Census'!$B$22:$BC$22,FALSE)))="",IF(AND(TRIM($E840)&lt;&gt;"",$D840&gt;1),K839,""),INDEX('Member Census'!$B$23:$BC$1401,MATCH($A840,'Member Census'!$A$23:$A$1401,FALSE),MATCH(K$1,'Member Census'!$B$22:$BC$22,FALSE)))),5)</f>
        <v/>
      </c>
      <c r="L840" s="7" t="str">
        <f t="shared" si="51"/>
        <v/>
      </c>
      <c r="M840" s="7" t="str">
        <f>IF(TRIM($E840)&lt;&gt;"",TRIM(IF(TRIM(INDEX('Member Census'!$B$23:$BC$1401,MATCH($A840,'Member Census'!$A$23:$A$1401,FALSE),MATCH(M$1,'Member Census'!$B$22:$BC$22,FALSE)))="",IF(AND(TRIM($E840)&lt;&gt;"",$D840&gt;1),M839,"N"),INDEX('Member Census'!$B$23:$BC$1401,MATCH($A840,'Member Census'!$A$23:$A$1401,FALSE),MATCH(M$1,'Member Census'!$B$22:$BC$22,FALSE)))),"")</f>
        <v/>
      </c>
      <c r="N840" s="7"/>
      <c r="O840" s="7" t="str">
        <f>TRIM(IF(TRIM(INDEX('Member Census'!$B$23:$BC$1401,MATCH($A840,'Member Census'!$A$23:$A$1401,FALSE),MATCH(O$1,'Member Census'!$B$22:$BC$22,FALSE)))="",IF(AND(TRIM($E840)&lt;&gt;"",$D840&gt;1),O839,""),INDEX('Member Census'!$B$23:$BC$1401,MATCH($A840,'Member Census'!$A$23:$A$1401,FALSE),MATCH(O$1,'Member Census'!$B$22:$BC$22,FALSE))))</f>
        <v/>
      </c>
      <c r="P840" s="7" t="str">
        <f>TRIM(IF(TRIM(INDEX('Member Census'!$B$23:$BC$1401,MATCH($A840,'Member Census'!$A$23:$A$1401,FALSE),MATCH(P$1,'Member Census'!$B$22:$BC$22,FALSE)))="",IF(AND(TRIM($E840)&lt;&gt;"",$D840&gt;1),P839,""),INDEX('Member Census'!$B$23:$BC$1401,MATCH($A840,'Member Census'!$A$23:$A$1401,FALSE),MATCH(P$1,'Member Census'!$B$22:$BC$22,FALSE))))</f>
        <v/>
      </c>
      <c r="Q840" s="7"/>
    </row>
    <row r="841" spans="1:17" x14ac:dyDescent="0.3">
      <c r="A841" s="1">
        <f t="shared" si="49"/>
        <v>834</v>
      </c>
      <c r="B841" s="3"/>
      <c r="C841" s="7" t="str">
        <f t="shared" si="50"/>
        <v/>
      </c>
      <c r="D841" s="7" t="str">
        <f t="shared" ref="D841:D904" si="52">IF(TRIM($E841)&lt;&gt;"",IF($E841="Contract Holder",1,IFERROR(D840+1,"")),"")</f>
        <v/>
      </c>
      <c r="E841" s="9" t="str">
        <f>IF(TRIM(INDEX('Member Census'!$B$23:$BC$1401,MATCH($A841,'Member Census'!$A$23:$A$1401,FALSE),MATCH(E$1,'Member Census'!$B$22:$BC$22,FALSE)))="","",VLOOKUP(INDEX('Member Census'!$B$23:$BC$1401,MATCH($A841,'Member Census'!$A$23:$A$1401,FALSE),MATCH(E$1,'Member Census'!$B$22:$BC$22,FALSE)),Key!$A$2:$B$27,2,FALSE))</f>
        <v/>
      </c>
      <c r="F841" s="10" t="str">
        <f>IF(TRIM(INDEX('Member Census'!$B$23:$BC$1401,MATCH($A841,'Member Census'!$A$23:$A$1401,FALSE),MATCH(F$1,'Member Census'!$B$22:$BC$22,FALSE)))="","",TEXT(TRIM(INDEX('Member Census'!$B$23:$BC$1401,MATCH($A841,'Member Census'!$A$23:$A$1401,FALSE),MATCH(F$1,'Member Census'!$B$22:$BC$22,FALSE))),"mmddyyyy"))</f>
        <v/>
      </c>
      <c r="G841" s="7" t="str">
        <f>IF(TRIM($E841)&lt;&gt;"",IF($D841=1,IFERROR(VLOOKUP(INDEX('Member Census'!$B$23:$BC$1401,MATCH($A841,'Member Census'!$A$23:$A$1401,FALSE),MATCH(G$1,'Member Census'!$B$22:$BC$22,FALSE)),Key!$C$2:$F$29,4,FALSE),""),G840),"")</f>
        <v/>
      </c>
      <c r="H841" s="7" t="str">
        <f>IF(TRIM($E841)&lt;&gt;"",IF($D841=1,IF(TRIM(INDEX('Member Census'!$B$23:$BC$1401,MATCH($A841,'Member Census'!$A$23:$A$1401,FALSE),MATCH(H$1,'Member Census'!$B$22:$BC$22,FALSE)))="",$G841,IFERROR(VLOOKUP(INDEX('Member Census'!$B$23:$BC$1401,MATCH($A841,'Member Census'!$A$23:$A$1401,FALSE),MATCH(H$1,'Member Census'!$B$22:$BC$22,FALSE)),Key!$D$2:$F$29,3,FALSE),"")),H840),"")</f>
        <v/>
      </c>
      <c r="I841" s="7" t="str">
        <f>IF(TRIM(INDEX('Member Census'!$B$23:$BC$1401,MATCH($A841,'Member Census'!$A$23:$A$1401,FALSE),MATCH(I$1,'Member Census'!$B$22:$BC$22,FALSE)))="","",INDEX('Member Census'!$B$23:$BC$1401,MATCH($A841,'Member Census'!$A$23:$A$1401,FALSE),MATCH(I$1,'Member Census'!$B$22:$BC$22,FALSE)))</f>
        <v/>
      </c>
      <c r="J841" s="7"/>
      <c r="K841" s="7" t="str">
        <f>LEFT(TRIM(IF(TRIM(INDEX('Member Census'!$B$23:$BC$1401,MATCH($A841,'Member Census'!$A$23:$A$1401,FALSE),MATCH(K$1,'Member Census'!$B$22:$BC$22,FALSE)))="",IF(AND(TRIM($E841)&lt;&gt;"",$D841&gt;1),K840,""),INDEX('Member Census'!$B$23:$BC$1401,MATCH($A841,'Member Census'!$A$23:$A$1401,FALSE),MATCH(K$1,'Member Census'!$B$22:$BC$22,FALSE)))),5)</f>
        <v/>
      </c>
      <c r="L841" s="7" t="str">
        <f t="shared" si="51"/>
        <v/>
      </c>
      <c r="M841" s="7" t="str">
        <f>IF(TRIM($E841)&lt;&gt;"",TRIM(IF(TRIM(INDEX('Member Census'!$B$23:$BC$1401,MATCH($A841,'Member Census'!$A$23:$A$1401,FALSE),MATCH(M$1,'Member Census'!$B$22:$BC$22,FALSE)))="",IF(AND(TRIM($E841)&lt;&gt;"",$D841&gt;1),M840,"N"),INDEX('Member Census'!$B$23:$BC$1401,MATCH($A841,'Member Census'!$A$23:$A$1401,FALSE),MATCH(M$1,'Member Census'!$B$22:$BC$22,FALSE)))),"")</f>
        <v/>
      </c>
      <c r="N841" s="7"/>
      <c r="O841" s="7" t="str">
        <f>TRIM(IF(TRIM(INDEX('Member Census'!$B$23:$BC$1401,MATCH($A841,'Member Census'!$A$23:$A$1401,FALSE),MATCH(O$1,'Member Census'!$B$22:$BC$22,FALSE)))="",IF(AND(TRIM($E841)&lt;&gt;"",$D841&gt;1),O840,""),INDEX('Member Census'!$B$23:$BC$1401,MATCH($A841,'Member Census'!$A$23:$A$1401,FALSE),MATCH(O$1,'Member Census'!$B$22:$BC$22,FALSE))))</f>
        <v/>
      </c>
      <c r="P841" s="7" t="str">
        <f>TRIM(IF(TRIM(INDEX('Member Census'!$B$23:$BC$1401,MATCH($A841,'Member Census'!$A$23:$A$1401,FALSE),MATCH(P$1,'Member Census'!$B$22:$BC$22,FALSE)))="",IF(AND(TRIM($E841)&lt;&gt;"",$D841&gt;1),P840,""),INDEX('Member Census'!$B$23:$BC$1401,MATCH($A841,'Member Census'!$A$23:$A$1401,FALSE),MATCH(P$1,'Member Census'!$B$22:$BC$22,FALSE))))</f>
        <v/>
      </c>
      <c r="Q841" s="7"/>
    </row>
    <row r="842" spans="1:17" x14ac:dyDescent="0.3">
      <c r="A842" s="1">
        <f t="shared" ref="A842:A905" si="53">A841+1</f>
        <v>835</v>
      </c>
      <c r="B842" s="3"/>
      <c r="C842" s="7" t="str">
        <f t="shared" ref="C842:C905" si="54">IF(TRIM($E842)&lt;&gt;"",IFERROR(IF($D842=1,C841+1,C841),""),"")</f>
        <v/>
      </c>
      <c r="D842" s="7" t="str">
        <f t="shared" si="52"/>
        <v/>
      </c>
      <c r="E842" s="9" t="str">
        <f>IF(TRIM(INDEX('Member Census'!$B$23:$BC$1401,MATCH($A842,'Member Census'!$A$23:$A$1401,FALSE),MATCH(E$1,'Member Census'!$B$22:$BC$22,FALSE)))="","",VLOOKUP(INDEX('Member Census'!$B$23:$BC$1401,MATCH($A842,'Member Census'!$A$23:$A$1401,FALSE),MATCH(E$1,'Member Census'!$B$22:$BC$22,FALSE)),Key!$A$2:$B$27,2,FALSE))</f>
        <v/>
      </c>
      <c r="F842" s="10" t="str">
        <f>IF(TRIM(INDEX('Member Census'!$B$23:$BC$1401,MATCH($A842,'Member Census'!$A$23:$A$1401,FALSE),MATCH(F$1,'Member Census'!$B$22:$BC$22,FALSE)))="","",TEXT(TRIM(INDEX('Member Census'!$B$23:$BC$1401,MATCH($A842,'Member Census'!$A$23:$A$1401,FALSE),MATCH(F$1,'Member Census'!$B$22:$BC$22,FALSE))),"mmddyyyy"))</f>
        <v/>
      </c>
      <c r="G842" s="7" t="str">
        <f>IF(TRIM($E842)&lt;&gt;"",IF($D842=1,IFERROR(VLOOKUP(INDEX('Member Census'!$B$23:$BC$1401,MATCH($A842,'Member Census'!$A$23:$A$1401,FALSE),MATCH(G$1,'Member Census'!$B$22:$BC$22,FALSE)),Key!$C$2:$F$29,4,FALSE),""),G841),"")</f>
        <v/>
      </c>
      <c r="H842" s="7" t="str">
        <f>IF(TRIM($E842)&lt;&gt;"",IF($D842=1,IF(TRIM(INDEX('Member Census'!$B$23:$BC$1401,MATCH($A842,'Member Census'!$A$23:$A$1401,FALSE),MATCH(H$1,'Member Census'!$B$22:$BC$22,FALSE)))="",$G842,IFERROR(VLOOKUP(INDEX('Member Census'!$B$23:$BC$1401,MATCH($A842,'Member Census'!$A$23:$A$1401,FALSE),MATCH(H$1,'Member Census'!$B$22:$BC$22,FALSE)),Key!$D$2:$F$29,3,FALSE),"")),H841),"")</f>
        <v/>
      </c>
      <c r="I842" s="7" t="str">
        <f>IF(TRIM(INDEX('Member Census'!$B$23:$BC$1401,MATCH($A842,'Member Census'!$A$23:$A$1401,FALSE),MATCH(I$1,'Member Census'!$B$22:$BC$22,FALSE)))="","",INDEX('Member Census'!$B$23:$BC$1401,MATCH($A842,'Member Census'!$A$23:$A$1401,FALSE),MATCH(I$1,'Member Census'!$B$22:$BC$22,FALSE)))</f>
        <v/>
      </c>
      <c r="J842" s="7"/>
      <c r="K842" s="7" t="str">
        <f>LEFT(TRIM(IF(TRIM(INDEX('Member Census'!$B$23:$BC$1401,MATCH($A842,'Member Census'!$A$23:$A$1401,FALSE),MATCH(K$1,'Member Census'!$B$22:$BC$22,FALSE)))="",IF(AND(TRIM($E842)&lt;&gt;"",$D842&gt;1),K841,""),INDEX('Member Census'!$B$23:$BC$1401,MATCH($A842,'Member Census'!$A$23:$A$1401,FALSE),MATCH(K$1,'Member Census'!$B$22:$BC$22,FALSE)))),5)</f>
        <v/>
      </c>
      <c r="L842" s="7" t="str">
        <f t="shared" ref="L842:L905" si="55">IF(TRIM($E842)&lt;&gt;"","N","")</f>
        <v/>
      </c>
      <c r="M842" s="7" t="str">
        <f>IF(TRIM($E842)&lt;&gt;"",TRIM(IF(TRIM(INDEX('Member Census'!$B$23:$BC$1401,MATCH($A842,'Member Census'!$A$23:$A$1401,FALSE),MATCH(M$1,'Member Census'!$B$22:$BC$22,FALSE)))="",IF(AND(TRIM($E842)&lt;&gt;"",$D842&gt;1),M841,"N"),INDEX('Member Census'!$B$23:$BC$1401,MATCH($A842,'Member Census'!$A$23:$A$1401,FALSE),MATCH(M$1,'Member Census'!$B$22:$BC$22,FALSE)))),"")</f>
        <v/>
      </c>
      <c r="N842" s="7"/>
      <c r="O842" s="7" t="str">
        <f>TRIM(IF(TRIM(INDEX('Member Census'!$B$23:$BC$1401,MATCH($A842,'Member Census'!$A$23:$A$1401,FALSE),MATCH(O$1,'Member Census'!$B$22:$BC$22,FALSE)))="",IF(AND(TRIM($E842)&lt;&gt;"",$D842&gt;1),O841,""),INDEX('Member Census'!$B$23:$BC$1401,MATCH($A842,'Member Census'!$A$23:$A$1401,FALSE),MATCH(O$1,'Member Census'!$B$22:$BC$22,FALSE))))</f>
        <v/>
      </c>
      <c r="P842" s="7" t="str">
        <f>TRIM(IF(TRIM(INDEX('Member Census'!$B$23:$BC$1401,MATCH($A842,'Member Census'!$A$23:$A$1401,FALSE),MATCH(P$1,'Member Census'!$B$22:$BC$22,FALSE)))="",IF(AND(TRIM($E842)&lt;&gt;"",$D842&gt;1),P841,""),INDEX('Member Census'!$B$23:$BC$1401,MATCH($A842,'Member Census'!$A$23:$A$1401,FALSE),MATCH(P$1,'Member Census'!$B$22:$BC$22,FALSE))))</f>
        <v/>
      </c>
      <c r="Q842" s="7"/>
    </row>
    <row r="843" spans="1:17" x14ac:dyDescent="0.3">
      <c r="A843" s="1">
        <f t="shared" si="53"/>
        <v>836</v>
      </c>
      <c r="B843" s="3"/>
      <c r="C843" s="7" t="str">
        <f t="shared" si="54"/>
        <v/>
      </c>
      <c r="D843" s="7" t="str">
        <f t="shared" si="52"/>
        <v/>
      </c>
      <c r="E843" s="9" t="str">
        <f>IF(TRIM(INDEX('Member Census'!$B$23:$BC$1401,MATCH($A843,'Member Census'!$A$23:$A$1401,FALSE),MATCH(E$1,'Member Census'!$B$22:$BC$22,FALSE)))="","",VLOOKUP(INDEX('Member Census'!$B$23:$BC$1401,MATCH($A843,'Member Census'!$A$23:$A$1401,FALSE),MATCH(E$1,'Member Census'!$B$22:$BC$22,FALSE)),Key!$A$2:$B$27,2,FALSE))</f>
        <v/>
      </c>
      <c r="F843" s="10" t="str">
        <f>IF(TRIM(INDEX('Member Census'!$B$23:$BC$1401,MATCH($A843,'Member Census'!$A$23:$A$1401,FALSE),MATCH(F$1,'Member Census'!$B$22:$BC$22,FALSE)))="","",TEXT(TRIM(INDEX('Member Census'!$B$23:$BC$1401,MATCH($A843,'Member Census'!$A$23:$A$1401,FALSE),MATCH(F$1,'Member Census'!$B$22:$BC$22,FALSE))),"mmddyyyy"))</f>
        <v/>
      </c>
      <c r="G843" s="7" t="str">
        <f>IF(TRIM($E843)&lt;&gt;"",IF($D843=1,IFERROR(VLOOKUP(INDEX('Member Census'!$B$23:$BC$1401,MATCH($A843,'Member Census'!$A$23:$A$1401,FALSE),MATCH(G$1,'Member Census'!$B$22:$BC$22,FALSE)),Key!$C$2:$F$29,4,FALSE),""),G842),"")</f>
        <v/>
      </c>
      <c r="H843" s="7" t="str">
        <f>IF(TRIM($E843)&lt;&gt;"",IF($D843=1,IF(TRIM(INDEX('Member Census'!$B$23:$BC$1401,MATCH($A843,'Member Census'!$A$23:$A$1401,FALSE),MATCH(H$1,'Member Census'!$B$22:$BC$22,FALSE)))="",$G843,IFERROR(VLOOKUP(INDEX('Member Census'!$B$23:$BC$1401,MATCH($A843,'Member Census'!$A$23:$A$1401,FALSE),MATCH(H$1,'Member Census'!$B$22:$BC$22,FALSE)),Key!$D$2:$F$29,3,FALSE),"")),H842),"")</f>
        <v/>
      </c>
      <c r="I843" s="7" t="str">
        <f>IF(TRIM(INDEX('Member Census'!$B$23:$BC$1401,MATCH($A843,'Member Census'!$A$23:$A$1401,FALSE),MATCH(I$1,'Member Census'!$B$22:$BC$22,FALSE)))="","",INDEX('Member Census'!$B$23:$BC$1401,MATCH($A843,'Member Census'!$A$23:$A$1401,FALSE),MATCH(I$1,'Member Census'!$B$22:$BC$22,FALSE)))</f>
        <v/>
      </c>
      <c r="J843" s="7"/>
      <c r="K843" s="7" t="str">
        <f>LEFT(TRIM(IF(TRIM(INDEX('Member Census'!$B$23:$BC$1401,MATCH($A843,'Member Census'!$A$23:$A$1401,FALSE),MATCH(K$1,'Member Census'!$B$22:$BC$22,FALSE)))="",IF(AND(TRIM($E843)&lt;&gt;"",$D843&gt;1),K842,""),INDEX('Member Census'!$B$23:$BC$1401,MATCH($A843,'Member Census'!$A$23:$A$1401,FALSE),MATCH(K$1,'Member Census'!$B$22:$BC$22,FALSE)))),5)</f>
        <v/>
      </c>
      <c r="L843" s="7" t="str">
        <f t="shared" si="55"/>
        <v/>
      </c>
      <c r="M843" s="7" t="str">
        <f>IF(TRIM($E843)&lt;&gt;"",TRIM(IF(TRIM(INDEX('Member Census'!$B$23:$BC$1401,MATCH($A843,'Member Census'!$A$23:$A$1401,FALSE),MATCH(M$1,'Member Census'!$B$22:$BC$22,FALSE)))="",IF(AND(TRIM($E843)&lt;&gt;"",$D843&gt;1),M842,"N"),INDEX('Member Census'!$B$23:$BC$1401,MATCH($A843,'Member Census'!$A$23:$A$1401,FALSE),MATCH(M$1,'Member Census'!$B$22:$BC$22,FALSE)))),"")</f>
        <v/>
      </c>
      <c r="N843" s="7"/>
      <c r="O843" s="7" t="str">
        <f>TRIM(IF(TRIM(INDEX('Member Census'!$B$23:$BC$1401,MATCH($A843,'Member Census'!$A$23:$A$1401,FALSE),MATCH(O$1,'Member Census'!$B$22:$BC$22,FALSE)))="",IF(AND(TRIM($E843)&lt;&gt;"",$D843&gt;1),O842,""),INDEX('Member Census'!$B$23:$BC$1401,MATCH($A843,'Member Census'!$A$23:$A$1401,FALSE),MATCH(O$1,'Member Census'!$B$22:$BC$22,FALSE))))</f>
        <v/>
      </c>
      <c r="P843" s="7" t="str">
        <f>TRIM(IF(TRIM(INDEX('Member Census'!$B$23:$BC$1401,MATCH($A843,'Member Census'!$A$23:$A$1401,FALSE),MATCH(P$1,'Member Census'!$B$22:$BC$22,FALSE)))="",IF(AND(TRIM($E843)&lt;&gt;"",$D843&gt;1),P842,""),INDEX('Member Census'!$B$23:$BC$1401,MATCH($A843,'Member Census'!$A$23:$A$1401,FALSE),MATCH(P$1,'Member Census'!$B$22:$BC$22,FALSE))))</f>
        <v/>
      </c>
      <c r="Q843" s="7"/>
    </row>
    <row r="844" spans="1:17" x14ac:dyDescent="0.3">
      <c r="A844" s="1">
        <f t="shared" si="53"/>
        <v>837</v>
      </c>
      <c r="B844" s="3"/>
      <c r="C844" s="7" t="str">
        <f t="shared" si="54"/>
        <v/>
      </c>
      <c r="D844" s="7" t="str">
        <f t="shared" si="52"/>
        <v/>
      </c>
      <c r="E844" s="9" t="str">
        <f>IF(TRIM(INDEX('Member Census'!$B$23:$BC$1401,MATCH($A844,'Member Census'!$A$23:$A$1401,FALSE),MATCH(E$1,'Member Census'!$B$22:$BC$22,FALSE)))="","",VLOOKUP(INDEX('Member Census'!$B$23:$BC$1401,MATCH($A844,'Member Census'!$A$23:$A$1401,FALSE),MATCH(E$1,'Member Census'!$B$22:$BC$22,FALSE)),Key!$A$2:$B$27,2,FALSE))</f>
        <v/>
      </c>
      <c r="F844" s="10" t="str">
        <f>IF(TRIM(INDEX('Member Census'!$B$23:$BC$1401,MATCH($A844,'Member Census'!$A$23:$A$1401,FALSE),MATCH(F$1,'Member Census'!$B$22:$BC$22,FALSE)))="","",TEXT(TRIM(INDEX('Member Census'!$B$23:$BC$1401,MATCH($A844,'Member Census'!$A$23:$A$1401,FALSE),MATCH(F$1,'Member Census'!$B$22:$BC$22,FALSE))),"mmddyyyy"))</f>
        <v/>
      </c>
      <c r="G844" s="7" t="str">
        <f>IF(TRIM($E844)&lt;&gt;"",IF($D844=1,IFERROR(VLOOKUP(INDEX('Member Census'!$B$23:$BC$1401,MATCH($A844,'Member Census'!$A$23:$A$1401,FALSE),MATCH(G$1,'Member Census'!$B$22:$BC$22,FALSE)),Key!$C$2:$F$29,4,FALSE),""),G843),"")</f>
        <v/>
      </c>
      <c r="H844" s="7" t="str">
        <f>IF(TRIM($E844)&lt;&gt;"",IF($D844=1,IF(TRIM(INDEX('Member Census'!$B$23:$BC$1401,MATCH($A844,'Member Census'!$A$23:$A$1401,FALSE),MATCH(H$1,'Member Census'!$B$22:$BC$22,FALSE)))="",$G844,IFERROR(VLOOKUP(INDEX('Member Census'!$B$23:$BC$1401,MATCH($A844,'Member Census'!$A$23:$A$1401,FALSE),MATCH(H$1,'Member Census'!$B$22:$BC$22,FALSE)),Key!$D$2:$F$29,3,FALSE),"")),H843),"")</f>
        <v/>
      </c>
      <c r="I844" s="7" t="str">
        <f>IF(TRIM(INDEX('Member Census'!$B$23:$BC$1401,MATCH($A844,'Member Census'!$A$23:$A$1401,FALSE),MATCH(I$1,'Member Census'!$B$22:$BC$22,FALSE)))="","",INDEX('Member Census'!$B$23:$BC$1401,MATCH($A844,'Member Census'!$A$23:$A$1401,FALSE),MATCH(I$1,'Member Census'!$B$22:$BC$22,FALSE)))</f>
        <v/>
      </c>
      <c r="J844" s="7"/>
      <c r="K844" s="7" t="str">
        <f>LEFT(TRIM(IF(TRIM(INDEX('Member Census'!$B$23:$BC$1401,MATCH($A844,'Member Census'!$A$23:$A$1401,FALSE),MATCH(K$1,'Member Census'!$B$22:$BC$22,FALSE)))="",IF(AND(TRIM($E844)&lt;&gt;"",$D844&gt;1),K843,""),INDEX('Member Census'!$B$23:$BC$1401,MATCH($A844,'Member Census'!$A$23:$A$1401,FALSE),MATCH(K$1,'Member Census'!$B$22:$BC$22,FALSE)))),5)</f>
        <v/>
      </c>
      <c r="L844" s="7" t="str">
        <f t="shared" si="55"/>
        <v/>
      </c>
      <c r="M844" s="7" t="str">
        <f>IF(TRIM($E844)&lt;&gt;"",TRIM(IF(TRIM(INDEX('Member Census'!$B$23:$BC$1401,MATCH($A844,'Member Census'!$A$23:$A$1401,FALSE),MATCH(M$1,'Member Census'!$B$22:$BC$22,FALSE)))="",IF(AND(TRIM($E844)&lt;&gt;"",$D844&gt;1),M843,"N"),INDEX('Member Census'!$B$23:$BC$1401,MATCH($A844,'Member Census'!$A$23:$A$1401,FALSE),MATCH(M$1,'Member Census'!$B$22:$BC$22,FALSE)))),"")</f>
        <v/>
      </c>
      <c r="N844" s="7"/>
      <c r="O844" s="7" t="str">
        <f>TRIM(IF(TRIM(INDEX('Member Census'!$B$23:$BC$1401,MATCH($A844,'Member Census'!$A$23:$A$1401,FALSE),MATCH(O$1,'Member Census'!$B$22:$BC$22,FALSE)))="",IF(AND(TRIM($E844)&lt;&gt;"",$D844&gt;1),O843,""),INDEX('Member Census'!$B$23:$BC$1401,MATCH($A844,'Member Census'!$A$23:$A$1401,FALSE),MATCH(O$1,'Member Census'!$B$22:$BC$22,FALSE))))</f>
        <v/>
      </c>
      <c r="P844" s="7" t="str">
        <f>TRIM(IF(TRIM(INDEX('Member Census'!$B$23:$BC$1401,MATCH($A844,'Member Census'!$A$23:$A$1401,FALSE),MATCH(P$1,'Member Census'!$B$22:$BC$22,FALSE)))="",IF(AND(TRIM($E844)&lt;&gt;"",$D844&gt;1),P843,""),INDEX('Member Census'!$B$23:$BC$1401,MATCH($A844,'Member Census'!$A$23:$A$1401,FALSE),MATCH(P$1,'Member Census'!$B$22:$BC$22,FALSE))))</f>
        <v/>
      </c>
      <c r="Q844" s="7"/>
    </row>
    <row r="845" spans="1:17" x14ac:dyDescent="0.3">
      <c r="A845" s="1">
        <f t="shared" si="53"/>
        <v>838</v>
      </c>
      <c r="B845" s="3"/>
      <c r="C845" s="7" t="str">
        <f t="shared" si="54"/>
        <v/>
      </c>
      <c r="D845" s="7" t="str">
        <f t="shared" si="52"/>
        <v/>
      </c>
      <c r="E845" s="9" t="str">
        <f>IF(TRIM(INDEX('Member Census'!$B$23:$BC$1401,MATCH($A845,'Member Census'!$A$23:$A$1401,FALSE),MATCH(E$1,'Member Census'!$B$22:$BC$22,FALSE)))="","",VLOOKUP(INDEX('Member Census'!$B$23:$BC$1401,MATCH($A845,'Member Census'!$A$23:$A$1401,FALSE),MATCH(E$1,'Member Census'!$B$22:$BC$22,FALSE)),Key!$A$2:$B$27,2,FALSE))</f>
        <v/>
      </c>
      <c r="F845" s="10" t="str">
        <f>IF(TRIM(INDEX('Member Census'!$B$23:$BC$1401,MATCH($A845,'Member Census'!$A$23:$A$1401,FALSE),MATCH(F$1,'Member Census'!$B$22:$BC$22,FALSE)))="","",TEXT(TRIM(INDEX('Member Census'!$B$23:$BC$1401,MATCH($A845,'Member Census'!$A$23:$A$1401,FALSE),MATCH(F$1,'Member Census'!$B$22:$BC$22,FALSE))),"mmddyyyy"))</f>
        <v/>
      </c>
      <c r="G845" s="7" t="str">
        <f>IF(TRIM($E845)&lt;&gt;"",IF($D845=1,IFERROR(VLOOKUP(INDEX('Member Census'!$B$23:$BC$1401,MATCH($A845,'Member Census'!$A$23:$A$1401,FALSE),MATCH(G$1,'Member Census'!$B$22:$BC$22,FALSE)),Key!$C$2:$F$29,4,FALSE),""),G844),"")</f>
        <v/>
      </c>
      <c r="H845" s="7" t="str">
        <f>IF(TRIM($E845)&lt;&gt;"",IF($D845=1,IF(TRIM(INDEX('Member Census'!$B$23:$BC$1401,MATCH($A845,'Member Census'!$A$23:$A$1401,FALSE),MATCH(H$1,'Member Census'!$B$22:$BC$22,FALSE)))="",$G845,IFERROR(VLOOKUP(INDEX('Member Census'!$B$23:$BC$1401,MATCH($A845,'Member Census'!$A$23:$A$1401,FALSE),MATCH(H$1,'Member Census'!$B$22:$BC$22,FALSE)),Key!$D$2:$F$29,3,FALSE),"")),H844),"")</f>
        <v/>
      </c>
      <c r="I845" s="7" t="str">
        <f>IF(TRIM(INDEX('Member Census'!$B$23:$BC$1401,MATCH($A845,'Member Census'!$A$23:$A$1401,FALSE),MATCH(I$1,'Member Census'!$B$22:$BC$22,FALSE)))="","",INDEX('Member Census'!$B$23:$BC$1401,MATCH($A845,'Member Census'!$A$23:$A$1401,FALSE),MATCH(I$1,'Member Census'!$B$22:$BC$22,FALSE)))</f>
        <v/>
      </c>
      <c r="J845" s="7"/>
      <c r="K845" s="7" t="str">
        <f>LEFT(TRIM(IF(TRIM(INDEX('Member Census'!$B$23:$BC$1401,MATCH($A845,'Member Census'!$A$23:$A$1401,FALSE),MATCH(K$1,'Member Census'!$B$22:$BC$22,FALSE)))="",IF(AND(TRIM($E845)&lt;&gt;"",$D845&gt;1),K844,""),INDEX('Member Census'!$B$23:$BC$1401,MATCH($A845,'Member Census'!$A$23:$A$1401,FALSE),MATCH(K$1,'Member Census'!$B$22:$BC$22,FALSE)))),5)</f>
        <v/>
      </c>
      <c r="L845" s="7" t="str">
        <f t="shared" si="55"/>
        <v/>
      </c>
      <c r="M845" s="7" t="str">
        <f>IF(TRIM($E845)&lt;&gt;"",TRIM(IF(TRIM(INDEX('Member Census'!$B$23:$BC$1401,MATCH($A845,'Member Census'!$A$23:$A$1401,FALSE),MATCH(M$1,'Member Census'!$B$22:$BC$22,FALSE)))="",IF(AND(TRIM($E845)&lt;&gt;"",$D845&gt;1),M844,"N"),INDEX('Member Census'!$B$23:$BC$1401,MATCH($A845,'Member Census'!$A$23:$A$1401,FALSE),MATCH(M$1,'Member Census'!$B$22:$BC$22,FALSE)))),"")</f>
        <v/>
      </c>
      <c r="N845" s="7"/>
      <c r="O845" s="7" t="str">
        <f>TRIM(IF(TRIM(INDEX('Member Census'!$B$23:$BC$1401,MATCH($A845,'Member Census'!$A$23:$A$1401,FALSE),MATCH(O$1,'Member Census'!$B$22:$BC$22,FALSE)))="",IF(AND(TRIM($E845)&lt;&gt;"",$D845&gt;1),O844,""),INDEX('Member Census'!$B$23:$BC$1401,MATCH($A845,'Member Census'!$A$23:$A$1401,FALSE),MATCH(O$1,'Member Census'!$B$22:$BC$22,FALSE))))</f>
        <v/>
      </c>
      <c r="P845" s="7" t="str">
        <f>TRIM(IF(TRIM(INDEX('Member Census'!$B$23:$BC$1401,MATCH($A845,'Member Census'!$A$23:$A$1401,FALSE),MATCH(P$1,'Member Census'!$B$22:$BC$22,FALSE)))="",IF(AND(TRIM($E845)&lt;&gt;"",$D845&gt;1),P844,""),INDEX('Member Census'!$B$23:$BC$1401,MATCH($A845,'Member Census'!$A$23:$A$1401,FALSE),MATCH(P$1,'Member Census'!$B$22:$BC$22,FALSE))))</f>
        <v/>
      </c>
      <c r="Q845" s="7"/>
    </row>
    <row r="846" spans="1:17" x14ac:dyDescent="0.3">
      <c r="A846" s="1">
        <f t="shared" si="53"/>
        <v>839</v>
      </c>
      <c r="B846" s="3"/>
      <c r="C846" s="7" t="str">
        <f t="shared" si="54"/>
        <v/>
      </c>
      <c r="D846" s="7" t="str">
        <f t="shared" si="52"/>
        <v/>
      </c>
      <c r="E846" s="9" t="str">
        <f>IF(TRIM(INDEX('Member Census'!$B$23:$BC$1401,MATCH($A846,'Member Census'!$A$23:$A$1401,FALSE),MATCH(E$1,'Member Census'!$B$22:$BC$22,FALSE)))="","",VLOOKUP(INDEX('Member Census'!$B$23:$BC$1401,MATCH($A846,'Member Census'!$A$23:$A$1401,FALSE),MATCH(E$1,'Member Census'!$B$22:$BC$22,FALSE)),Key!$A$2:$B$27,2,FALSE))</f>
        <v/>
      </c>
      <c r="F846" s="10" t="str">
        <f>IF(TRIM(INDEX('Member Census'!$B$23:$BC$1401,MATCH($A846,'Member Census'!$A$23:$A$1401,FALSE),MATCH(F$1,'Member Census'!$B$22:$BC$22,FALSE)))="","",TEXT(TRIM(INDEX('Member Census'!$B$23:$BC$1401,MATCH($A846,'Member Census'!$A$23:$A$1401,FALSE),MATCH(F$1,'Member Census'!$B$22:$BC$22,FALSE))),"mmddyyyy"))</f>
        <v/>
      </c>
      <c r="G846" s="7" t="str">
        <f>IF(TRIM($E846)&lt;&gt;"",IF($D846=1,IFERROR(VLOOKUP(INDEX('Member Census'!$B$23:$BC$1401,MATCH($A846,'Member Census'!$A$23:$A$1401,FALSE),MATCH(G$1,'Member Census'!$B$22:$BC$22,FALSE)),Key!$C$2:$F$29,4,FALSE),""),G845),"")</f>
        <v/>
      </c>
      <c r="H846" s="7" t="str">
        <f>IF(TRIM($E846)&lt;&gt;"",IF($D846=1,IF(TRIM(INDEX('Member Census'!$B$23:$BC$1401,MATCH($A846,'Member Census'!$A$23:$A$1401,FALSE),MATCH(H$1,'Member Census'!$B$22:$BC$22,FALSE)))="",$G846,IFERROR(VLOOKUP(INDEX('Member Census'!$B$23:$BC$1401,MATCH($A846,'Member Census'!$A$23:$A$1401,FALSE),MATCH(H$1,'Member Census'!$B$22:$BC$22,FALSE)),Key!$D$2:$F$29,3,FALSE),"")),H845),"")</f>
        <v/>
      </c>
      <c r="I846" s="7" t="str">
        <f>IF(TRIM(INDEX('Member Census'!$B$23:$BC$1401,MATCH($A846,'Member Census'!$A$23:$A$1401,FALSE),MATCH(I$1,'Member Census'!$B$22:$BC$22,FALSE)))="","",INDEX('Member Census'!$B$23:$BC$1401,MATCH($A846,'Member Census'!$A$23:$A$1401,FALSE),MATCH(I$1,'Member Census'!$B$22:$BC$22,FALSE)))</f>
        <v/>
      </c>
      <c r="J846" s="7"/>
      <c r="K846" s="7" t="str">
        <f>LEFT(TRIM(IF(TRIM(INDEX('Member Census'!$B$23:$BC$1401,MATCH($A846,'Member Census'!$A$23:$A$1401,FALSE),MATCH(K$1,'Member Census'!$B$22:$BC$22,FALSE)))="",IF(AND(TRIM($E846)&lt;&gt;"",$D846&gt;1),K845,""),INDEX('Member Census'!$B$23:$BC$1401,MATCH($A846,'Member Census'!$A$23:$A$1401,FALSE),MATCH(K$1,'Member Census'!$B$22:$BC$22,FALSE)))),5)</f>
        <v/>
      </c>
      <c r="L846" s="7" t="str">
        <f t="shared" si="55"/>
        <v/>
      </c>
      <c r="M846" s="7" t="str">
        <f>IF(TRIM($E846)&lt;&gt;"",TRIM(IF(TRIM(INDEX('Member Census'!$B$23:$BC$1401,MATCH($A846,'Member Census'!$A$23:$A$1401,FALSE),MATCH(M$1,'Member Census'!$B$22:$BC$22,FALSE)))="",IF(AND(TRIM($E846)&lt;&gt;"",$D846&gt;1),M845,"N"),INDEX('Member Census'!$B$23:$BC$1401,MATCH($A846,'Member Census'!$A$23:$A$1401,FALSE),MATCH(M$1,'Member Census'!$B$22:$BC$22,FALSE)))),"")</f>
        <v/>
      </c>
      <c r="N846" s="7"/>
      <c r="O846" s="7" t="str">
        <f>TRIM(IF(TRIM(INDEX('Member Census'!$B$23:$BC$1401,MATCH($A846,'Member Census'!$A$23:$A$1401,FALSE),MATCH(O$1,'Member Census'!$B$22:$BC$22,FALSE)))="",IF(AND(TRIM($E846)&lt;&gt;"",$D846&gt;1),O845,""),INDEX('Member Census'!$B$23:$BC$1401,MATCH($A846,'Member Census'!$A$23:$A$1401,FALSE),MATCH(O$1,'Member Census'!$B$22:$BC$22,FALSE))))</f>
        <v/>
      </c>
      <c r="P846" s="7" t="str">
        <f>TRIM(IF(TRIM(INDEX('Member Census'!$B$23:$BC$1401,MATCH($A846,'Member Census'!$A$23:$A$1401,FALSE),MATCH(P$1,'Member Census'!$B$22:$BC$22,FALSE)))="",IF(AND(TRIM($E846)&lt;&gt;"",$D846&gt;1),P845,""),INDEX('Member Census'!$B$23:$BC$1401,MATCH($A846,'Member Census'!$A$23:$A$1401,FALSE),MATCH(P$1,'Member Census'!$B$22:$BC$22,FALSE))))</f>
        <v/>
      </c>
      <c r="Q846" s="7"/>
    </row>
    <row r="847" spans="1:17" x14ac:dyDescent="0.3">
      <c r="A847" s="1">
        <f t="shared" si="53"/>
        <v>840</v>
      </c>
      <c r="B847" s="3"/>
      <c r="C847" s="7" t="str">
        <f t="shared" si="54"/>
        <v/>
      </c>
      <c r="D847" s="7" t="str">
        <f t="shared" si="52"/>
        <v/>
      </c>
      <c r="E847" s="9" t="str">
        <f>IF(TRIM(INDEX('Member Census'!$B$23:$BC$1401,MATCH($A847,'Member Census'!$A$23:$A$1401,FALSE),MATCH(E$1,'Member Census'!$B$22:$BC$22,FALSE)))="","",VLOOKUP(INDEX('Member Census'!$B$23:$BC$1401,MATCH($A847,'Member Census'!$A$23:$A$1401,FALSE),MATCH(E$1,'Member Census'!$B$22:$BC$22,FALSE)),Key!$A$2:$B$27,2,FALSE))</f>
        <v/>
      </c>
      <c r="F847" s="10" t="str">
        <f>IF(TRIM(INDEX('Member Census'!$B$23:$BC$1401,MATCH($A847,'Member Census'!$A$23:$A$1401,FALSE),MATCH(F$1,'Member Census'!$B$22:$BC$22,FALSE)))="","",TEXT(TRIM(INDEX('Member Census'!$B$23:$BC$1401,MATCH($A847,'Member Census'!$A$23:$A$1401,FALSE),MATCH(F$1,'Member Census'!$B$22:$BC$22,FALSE))),"mmddyyyy"))</f>
        <v/>
      </c>
      <c r="G847" s="7" t="str">
        <f>IF(TRIM($E847)&lt;&gt;"",IF($D847=1,IFERROR(VLOOKUP(INDEX('Member Census'!$B$23:$BC$1401,MATCH($A847,'Member Census'!$A$23:$A$1401,FALSE),MATCH(G$1,'Member Census'!$B$22:$BC$22,FALSE)),Key!$C$2:$F$29,4,FALSE),""),G846),"")</f>
        <v/>
      </c>
      <c r="H847" s="7" t="str">
        <f>IF(TRIM($E847)&lt;&gt;"",IF($D847=1,IF(TRIM(INDEX('Member Census'!$B$23:$BC$1401,MATCH($A847,'Member Census'!$A$23:$A$1401,FALSE),MATCH(H$1,'Member Census'!$B$22:$BC$22,FALSE)))="",$G847,IFERROR(VLOOKUP(INDEX('Member Census'!$B$23:$BC$1401,MATCH($A847,'Member Census'!$A$23:$A$1401,FALSE),MATCH(H$1,'Member Census'!$B$22:$BC$22,FALSE)),Key!$D$2:$F$29,3,FALSE),"")),H846),"")</f>
        <v/>
      </c>
      <c r="I847" s="7" t="str">
        <f>IF(TRIM(INDEX('Member Census'!$B$23:$BC$1401,MATCH($A847,'Member Census'!$A$23:$A$1401,FALSE),MATCH(I$1,'Member Census'!$B$22:$BC$22,FALSE)))="","",INDEX('Member Census'!$B$23:$BC$1401,MATCH($A847,'Member Census'!$A$23:$A$1401,FALSE),MATCH(I$1,'Member Census'!$B$22:$BC$22,FALSE)))</f>
        <v/>
      </c>
      <c r="J847" s="7"/>
      <c r="K847" s="7" t="str">
        <f>LEFT(TRIM(IF(TRIM(INDEX('Member Census'!$B$23:$BC$1401,MATCH($A847,'Member Census'!$A$23:$A$1401,FALSE),MATCH(K$1,'Member Census'!$B$22:$BC$22,FALSE)))="",IF(AND(TRIM($E847)&lt;&gt;"",$D847&gt;1),K846,""),INDEX('Member Census'!$B$23:$BC$1401,MATCH($A847,'Member Census'!$A$23:$A$1401,FALSE),MATCH(K$1,'Member Census'!$B$22:$BC$22,FALSE)))),5)</f>
        <v/>
      </c>
      <c r="L847" s="7" t="str">
        <f t="shared" si="55"/>
        <v/>
      </c>
      <c r="M847" s="7" t="str">
        <f>IF(TRIM($E847)&lt;&gt;"",TRIM(IF(TRIM(INDEX('Member Census'!$B$23:$BC$1401,MATCH($A847,'Member Census'!$A$23:$A$1401,FALSE),MATCH(M$1,'Member Census'!$B$22:$BC$22,FALSE)))="",IF(AND(TRIM($E847)&lt;&gt;"",$D847&gt;1),M846,"N"),INDEX('Member Census'!$B$23:$BC$1401,MATCH($A847,'Member Census'!$A$23:$A$1401,FALSE),MATCH(M$1,'Member Census'!$B$22:$BC$22,FALSE)))),"")</f>
        <v/>
      </c>
      <c r="N847" s="7"/>
      <c r="O847" s="7" t="str">
        <f>TRIM(IF(TRIM(INDEX('Member Census'!$B$23:$BC$1401,MATCH($A847,'Member Census'!$A$23:$A$1401,FALSE),MATCH(O$1,'Member Census'!$B$22:$BC$22,FALSE)))="",IF(AND(TRIM($E847)&lt;&gt;"",$D847&gt;1),O846,""),INDEX('Member Census'!$B$23:$BC$1401,MATCH($A847,'Member Census'!$A$23:$A$1401,FALSE),MATCH(O$1,'Member Census'!$B$22:$BC$22,FALSE))))</f>
        <v/>
      </c>
      <c r="P847" s="7" t="str">
        <f>TRIM(IF(TRIM(INDEX('Member Census'!$B$23:$BC$1401,MATCH($A847,'Member Census'!$A$23:$A$1401,FALSE),MATCH(P$1,'Member Census'!$B$22:$BC$22,FALSE)))="",IF(AND(TRIM($E847)&lt;&gt;"",$D847&gt;1),P846,""),INDEX('Member Census'!$B$23:$BC$1401,MATCH($A847,'Member Census'!$A$23:$A$1401,FALSE),MATCH(P$1,'Member Census'!$B$22:$BC$22,FALSE))))</f>
        <v/>
      </c>
      <c r="Q847" s="7"/>
    </row>
    <row r="848" spans="1:17" x14ac:dyDescent="0.3">
      <c r="A848" s="1">
        <f t="shared" si="53"/>
        <v>841</v>
      </c>
      <c r="B848" s="3"/>
      <c r="C848" s="7" t="str">
        <f t="shared" si="54"/>
        <v/>
      </c>
      <c r="D848" s="7" t="str">
        <f t="shared" si="52"/>
        <v/>
      </c>
      <c r="E848" s="9" t="str">
        <f>IF(TRIM(INDEX('Member Census'!$B$23:$BC$1401,MATCH($A848,'Member Census'!$A$23:$A$1401,FALSE),MATCH(E$1,'Member Census'!$B$22:$BC$22,FALSE)))="","",VLOOKUP(INDEX('Member Census'!$B$23:$BC$1401,MATCH($A848,'Member Census'!$A$23:$A$1401,FALSE),MATCH(E$1,'Member Census'!$B$22:$BC$22,FALSE)),Key!$A$2:$B$27,2,FALSE))</f>
        <v/>
      </c>
      <c r="F848" s="10" t="str">
        <f>IF(TRIM(INDEX('Member Census'!$B$23:$BC$1401,MATCH($A848,'Member Census'!$A$23:$A$1401,FALSE),MATCH(F$1,'Member Census'!$B$22:$BC$22,FALSE)))="","",TEXT(TRIM(INDEX('Member Census'!$B$23:$BC$1401,MATCH($A848,'Member Census'!$A$23:$A$1401,FALSE),MATCH(F$1,'Member Census'!$B$22:$BC$22,FALSE))),"mmddyyyy"))</f>
        <v/>
      </c>
      <c r="G848" s="7" t="str">
        <f>IF(TRIM($E848)&lt;&gt;"",IF($D848=1,IFERROR(VLOOKUP(INDEX('Member Census'!$B$23:$BC$1401,MATCH($A848,'Member Census'!$A$23:$A$1401,FALSE),MATCH(G$1,'Member Census'!$B$22:$BC$22,FALSE)),Key!$C$2:$F$29,4,FALSE),""),G847),"")</f>
        <v/>
      </c>
      <c r="H848" s="7" t="str">
        <f>IF(TRIM($E848)&lt;&gt;"",IF($D848=1,IF(TRIM(INDEX('Member Census'!$B$23:$BC$1401,MATCH($A848,'Member Census'!$A$23:$A$1401,FALSE),MATCH(H$1,'Member Census'!$B$22:$BC$22,FALSE)))="",$G848,IFERROR(VLOOKUP(INDEX('Member Census'!$B$23:$BC$1401,MATCH($A848,'Member Census'!$A$23:$A$1401,FALSE),MATCH(H$1,'Member Census'!$B$22:$BC$22,FALSE)),Key!$D$2:$F$29,3,FALSE),"")),H847),"")</f>
        <v/>
      </c>
      <c r="I848" s="7" t="str">
        <f>IF(TRIM(INDEX('Member Census'!$B$23:$BC$1401,MATCH($A848,'Member Census'!$A$23:$A$1401,FALSE),MATCH(I$1,'Member Census'!$B$22:$BC$22,FALSE)))="","",INDEX('Member Census'!$B$23:$BC$1401,MATCH($A848,'Member Census'!$A$23:$A$1401,FALSE),MATCH(I$1,'Member Census'!$B$22:$BC$22,FALSE)))</f>
        <v/>
      </c>
      <c r="J848" s="7"/>
      <c r="K848" s="7" t="str">
        <f>LEFT(TRIM(IF(TRIM(INDEX('Member Census'!$B$23:$BC$1401,MATCH($A848,'Member Census'!$A$23:$A$1401,FALSE),MATCH(K$1,'Member Census'!$B$22:$BC$22,FALSE)))="",IF(AND(TRIM($E848)&lt;&gt;"",$D848&gt;1),K847,""),INDEX('Member Census'!$B$23:$BC$1401,MATCH($A848,'Member Census'!$A$23:$A$1401,FALSE),MATCH(K$1,'Member Census'!$B$22:$BC$22,FALSE)))),5)</f>
        <v/>
      </c>
      <c r="L848" s="7" t="str">
        <f t="shared" si="55"/>
        <v/>
      </c>
      <c r="M848" s="7" t="str">
        <f>IF(TRIM($E848)&lt;&gt;"",TRIM(IF(TRIM(INDEX('Member Census'!$B$23:$BC$1401,MATCH($A848,'Member Census'!$A$23:$A$1401,FALSE),MATCH(M$1,'Member Census'!$B$22:$BC$22,FALSE)))="",IF(AND(TRIM($E848)&lt;&gt;"",$D848&gt;1),M847,"N"),INDEX('Member Census'!$B$23:$BC$1401,MATCH($A848,'Member Census'!$A$23:$A$1401,FALSE),MATCH(M$1,'Member Census'!$B$22:$BC$22,FALSE)))),"")</f>
        <v/>
      </c>
      <c r="N848" s="7"/>
      <c r="O848" s="7" t="str">
        <f>TRIM(IF(TRIM(INDEX('Member Census'!$B$23:$BC$1401,MATCH($A848,'Member Census'!$A$23:$A$1401,FALSE),MATCH(O$1,'Member Census'!$B$22:$BC$22,FALSE)))="",IF(AND(TRIM($E848)&lt;&gt;"",$D848&gt;1),O847,""),INDEX('Member Census'!$B$23:$BC$1401,MATCH($A848,'Member Census'!$A$23:$A$1401,FALSE),MATCH(O$1,'Member Census'!$B$22:$BC$22,FALSE))))</f>
        <v/>
      </c>
      <c r="P848" s="7" t="str">
        <f>TRIM(IF(TRIM(INDEX('Member Census'!$B$23:$BC$1401,MATCH($A848,'Member Census'!$A$23:$A$1401,FALSE),MATCH(P$1,'Member Census'!$B$22:$BC$22,FALSE)))="",IF(AND(TRIM($E848)&lt;&gt;"",$D848&gt;1),P847,""),INDEX('Member Census'!$B$23:$BC$1401,MATCH($A848,'Member Census'!$A$23:$A$1401,FALSE),MATCH(P$1,'Member Census'!$B$22:$BC$22,FALSE))))</f>
        <v/>
      </c>
      <c r="Q848" s="7"/>
    </row>
    <row r="849" spans="1:17" x14ac:dyDescent="0.3">
      <c r="A849" s="1">
        <f t="shared" si="53"/>
        <v>842</v>
      </c>
      <c r="B849" s="3"/>
      <c r="C849" s="7" t="str">
        <f t="shared" si="54"/>
        <v/>
      </c>
      <c r="D849" s="7" t="str">
        <f t="shared" si="52"/>
        <v/>
      </c>
      <c r="E849" s="9" t="str">
        <f>IF(TRIM(INDEX('Member Census'!$B$23:$BC$1401,MATCH($A849,'Member Census'!$A$23:$A$1401,FALSE),MATCH(E$1,'Member Census'!$B$22:$BC$22,FALSE)))="","",VLOOKUP(INDEX('Member Census'!$B$23:$BC$1401,MATCH($A849,'Member Census'!$A$23:$A$1401,FALSE),MATCH(E$1,'Member Census'!$B$22:$BC$22,FALSE)),Key!$A$2:$B$27,2,FALSE))</f>
        <v/>
      </c>
      <c r="F849" s="10" t="str">
        <f>IF(TRIM(INDEX('Member Census'!$B$23:$BC$1401,MATCH($A849,'Member Census'!$A$23:$A$1401,FALSE),MATCH(F$1,'Member Census'!$B$22:$BC$22,FALSE)))="","",TEXT(TRIM(INDEX('Member Census'!$B$23:$BC$1401,MATCH($A849,'Member Census'!$A$23:$A$1401,FALSE),MATCH(F$1,'Member Census'!$B$22:$BC$22,FALSE))),"mmddyyyy"))</f>
        <v/>
      </c>
      <c r="G849" s="7" t="str">
        <f>IF(TRIM($E849)&lt;&gt;"",IF($D849=1,IFERROR(VLOOKUP(INDEX('Member Census'!$B$23:$BC$1401,MATCH($A849,'Member Census'!$A$23:$A$1401,FALSE),MATCH(G$1,'Member Census'!$B$22:$BC$22,FALSE)),Key!$C$2:$F$29,4,FALSE),""),G848),"")</f>
        <v/>
      </c>
      <c r="H849" s="7" t="str">
        <f>IF(TRIM($E849)&lt;&gt;"",IF($D849=1,IF(TRIM(INDEX('Member Census'!$B$23:$BC$1401,MATCH($A849,'Member Census'!$A$23:$A$1401,FALSE),MATCH(H$1,'Member Census'!$B$22:$BC$22,FALSE)))="",$G849,IFERROR(VLOOKUP(INDEX('Member Census'!$B$23:$BC$1401,MATCH($A849,'Member Census'!$A$23:$A$1401,FALSE),MATCH(H$1,'Member Census'!$B$22:$BC$22,FALSE)),Key!$D$2:$F$29,3,FALSE),"")),H848),"")</f>
        <v/>
      </c>
      <c r="I849" s="7" t="str">
        <f>IF(TRIM(INDEX('Member Census'!$B$23:$BC$1401,MATCH($A849,'Member Census'!$A$23:$A$1401,FALSE),MATCH(I$1,'Member Census'!$B$22:$BC$22,FALSE)))="","",INDEX('Member Census'!$B$23:$BC$1401,MATCH($A849,'Member Census'!$A$23:$A$1401,FALSE),MATCH(I$1,'Member Census'!$B$22:$BC$22,FALSE)))</f>
        <v/>
      </c>
      <c r="J849" s="7"/>
      <c r="K849" s="7" t="str">
        <f>LEFT(TRIM(IF(TRIM(INDEX('Member Census'!$B$23:$BC$1401,MATCH($A849,'Member Census'!$A$23:$A$1401,FALSE),MATCH(K$1,'Member Census'!$B$22:$BC$22,FALSE)))="",IF(AND(TRIM($E849)&lt;&gt;"",$D849&gt;1),K848,""),INDEX('Member Census'!$B$23:$BC$1401,MATCH($A849,'Member Census'!$A$23:$A$1401,FALSE),MATCH(K$1,'Member Census'!$B$22:$BC$22,FALSE)))),5)</f>
        <v/>
      </c>
      <c r="L849" s="7" t="str">
        <f t="shared" si="55"/>
        <v/>
      </c>
      <c r="M849" s="7" t="str">
        <f>IF(TRIM($E849)&lt;&gt;"",TRIM(IF(TRIM(INDEX('Member Census'!$B$23:$BC$1401,MATCH($A849,'Member Census'!$A$23:$A$1401,FALSE),MATCH(M$1,'Member Census'!$B$22:$BC$22,FALSE)))="",IF(AND(TRIM($E849)&lt;&gt;"",$D849&gt;1),M848,"N"),INDEX('Member Census'!$B$23:$BC$1401,MATCH($A849,'Member Census'!$A$23:$A$1401,FALSE),MATCH(M$1,'Member Census'!$B$22:$BC$22,FALSE)))),"")</f>
        <v/>
      </c>
      <c r="N849" s="7"/>
      <c r="O849" s="7" t="str">
        <f>TRIM(IF(TRIM(INDEX('Member Census'!$B$23:$BC$1401,MATCH($A849,'Member Census'!$A$23:$A$1401,FALSE),MATCH(O$1,'Member Census'!$B$22:$BC$22,FALSE)))="",IF(AND(TRIM($E849)&lt;&gt;"",$D849&gt;1),O848,""),INDEX('Member Census'!$B$23:$BC$1401,MATCH($A849,'Member Census'!$A$23:$A$1401,FALSE),MATCH(O$1,'Member Census'!$B$22:$BC$22,FALSE))))</f>
        <v/>
      </c>
      <c r="P849" s="7" t="str">
        <f>TRIM(IF(TRIM(INDEX('Member Census'!$B$23:$BC$1401,MATCH($A849,'Member Census'!$A$23:$A$1401,FALSE),MATCH(P$1,'Member Census'!$B$22:$BC$22,FALSE)))="",IF(AND(TRIM($E849)&lt;&gt;"",$D849&gt;1),P848,""),INDEX('Member Census'!$B$23:$BC$1401,MATCH($A849,'Member Census'!$A$23:$A$1401,FALSE),MATCH(P$1,'Member Census'!$B$22:$BC$22,FALSE))))</f>
        <v/>
      </c>
      <c r="Q849" s="7"/>
    </row>
    <row r="850" spans="1:17" x14ac:dyDescent="0.3">
      <c r="A850" s="1">
        <f t="shared" si="53"/>
        <v>843</v>
      </c>
      <c r="B850" s="3"/>
      <c r="C850" s="7" t="str">
        <f t="shared" si="54"/>
        <v/>
      </c>
      <c r="D850" s="7" t="str">
        <f t="shared" si="52"/>
        <v/>
      </c>
      <c r="E850" s="9" t="str">
        <f>IF(TRIM(INDEX('Member Census'!$B$23:$BC$1401,MATCH($A850,'Member Census'!$A$23:$A$1401,FALSE),MATCH(E$1,'Member Census'!$B$22:$BC$22,FALSE)))="","",VLOOKUP(INDEX('Member Census'!$B$23:$BC$1401,MATCH($A850,'Member Census'!$A$23:$A$1401,FALSE),MATCH(E$1,'Member Census'!$B$22:$BC$22,FALSE)),Key!$A$2:$B$27,2,FALSE))</f>
        <v/>
      </c>
      <c r="F850" s="10" t="str">
        <f>IF(TRIM(INDEX('Member Census'!$B$23:$BC$1401,MATCH($A850,'Member Census'!$A$23:$A$1401,FALSE),MATCH(F$1,'Member Census'!$B$22:$BC$22,FALSE)))="","",TEXT(TRIM(INDEX('Member Census'!$B$23:$BC$1401,MATCH($A850,'Member Census'!$A$23:$A$1401,FALSE),MATCH(F$1,'Member Census'!$B$22:$BC$22,FALSE))),"mmddyyyy"))</f>
        <v/>
      </c>
      <c r="G850" s="7" t="str">
        <f>IF(TRIM($E850)&lt;&gt;"",IF($D850=1,IFERROR(VLOOKUP(INDEX('Member Census'!$B$23:$BC$1401,MATCH($A850,'Member Census'!$A$23:$A$1401,FALSE),MATCH(G$1,'Member Census'!$B$22:$BC$22,FALSE)),Key!$C$2:$F$29,4,FALSE),""),G849),"")</f>
        <v/>
      </c>
      <c r="H850" s="7" t="str">
        <f>IF(TRIM($E850)&lt;&gt;"",IF($D850=1,IF(TRIM(INDEX('Member Census'!$B$23:$BC$1401,MATCH($A850,'Member Census'!$A$23:$A$1401,FALSE),MATCH(H$1,'Member Census'!$B$22:$BC$22,FALSE)))="",$G850,IFERROR(VLOOKUP(INDEX('Member Census'!$B$23:$BC$1401,MATCH($A850,'Member Census'!$A$23:$A$1401,FALSE),MATCH(H$1,'Member Census'!$B$22:$BC$22,FALSE)),Key!$D$2:$F$29,3,FALSE),"")),H849),"")</f>
        <v/>
      </c>
      <c r="I850" s="7" t="str">
        <f>IF(TRIM(INDEX('Member Census'!$B$23:$BC$1401,MATCH($A850,'Member Census'!$A$23:$A$1401,FALSE),MATCH(I$1,'Member Census'!$B$22:$BC$22,FALSE)))="","",INDEX('Member Census'!$B$23:$BC$1401,MATCH($A850,'Member Census'!$A$23:$A$1401,FALSE),MATCH(I$1,'Member Census'!$B$22:$BC$22,FALSE)))</f>
        <v/>
      </c>
      <c r="J850" s="7"/>
      <c r="K850" s="7" t="str">
        <f>LEFT(TRIM(IF(TRIM(INDEX('Member Census'!$B$23:$BC$1401,MATCH($A850,'Member Census'!$A$23:$A$1401,FALSE),MATCH(K$1,'Member Census'!$B$22:$BC$22,FALSE)))="",IF(AND(TRIM($E850)&lt;&gt;"",$D850&gt;1),K849,""),INDEX('Member Census'!$B$23:$BC$1401,MATCH($A850,'Member Census'!$A$23:$A$1401,FALSE),MATCH(K$1,'Member Census'!$B$22:$BC$22,FALSE)))),5)</f>
        <v/>
      </c>
      <c r="L850" s="7" t="str">
        <f t="shared" si="55"/>
        <v/>
      </c>
      <c r="M850" s="7" t="str">
        <f>IF(TRIM($E850)&lt;&gt;"",TRIM(IF(TRIM(INDEX('Member Census'!$B$23:$BC$1401,MATCH($A850,'Member Census'!$A$23:$A$1401,FALSE),MATCH(M$1,'Member Census'!$B$22:$BC$22,FALSE)))="",IF(AND(TRIM($E850)&lt;&gt;"",$D850&gt;1),M849,"N"),INDEX('Member Census'!$B$23:$BC$1401,MATCH($A850,'Member Census'!$A$23:$A$1401,FALSE),MATCH(M$1,'Member Census'!$B$22:$BC$22,FALSE)))),"")</f>
        <v/>
      </c>
      <c r="N850" s="7"/>
      <c r="O850" s="7" t="str">
        <f>TRIM(IF(TRIM(INDEX('Member Census'!$B$23:$BC$1401,MATCH($A850,'Member Census'!$A$23:$A$1401,FALSE),MATCH(O$1,'Member Census'!$B$22:$BC$22,FALSE)))="",IF(AND(TRIM($E850)&lt;&gt;"",$D850&gt;1),O849,""),INDEX('Member Census'!$B$23:$BC$1401,MATCH($A850,'Member Census'!$A$23:$A$1401,FALSE),MATCH(O$1,'Member Census'!$B$22:$BC$22,FALSE))))</f>
        <v/>
      </c>
      <c r="P850" s="7" t="str">
        <f>TRIM(IF(TRIM(INDEX('Member Census'!$B$23:$BC$1401,MATCH($A850,'Member Census'!$A$23:$A$1401,FALSE),MATCH(P$1,'Member Census'!$B$22:$BC$22,FALSE)))="",IF(AND(TRIM($E850)&lt;&gt;"",$D850&gt;1),P849,""),INDEX('Member Census'!$B$23:$BC$1401,MATCH($A850,'Member Census'!$A$23:$A$1401,FALSE),MATCH(P$1,'Member Census'!$B$22:$BC$22,FALSE))))</f>
        <v/>
      </c>
      <c r="Q850" s="7"/>
    </row>
    <row r="851" spans="1:17" x14ac:dyDescent="0.3">
      <c r="A851" s="1">
        <f t="shared" si="53"/>
        <v>844</v>
      </c>
      <c r="B851" s="3"/>
      <c r="C851" s="7" t="str">
        <f t="shared" si="54"/>
        <v/>
      </c>
      <c r="D851" s="7" t="str">
        <f t="shared" si="52"/>
        <v/>
      </c>
      <c r="E851" s="9" t="str">
        <f>IF(TRIM(INDEX('Member Census'!$B$23:$BC$1401,MATCH($A851,'Member Census'!$A$23:$A$1401,FALSE),MATCH(E$1,'Member Census'!$B$22:$BC$22,FALSE)))="","",VLOOKUP(INDEX('Member Census'!$B$23:$BC$1401,MATCH($A851,'Member Census'!$A$23:$A$1401,FALSE),MATCH(E$1,'Member Census'!$B$22:$BC$22,FALSE)),Key!$A$2:$B$27,2,FALSE))</f>
        <v/>
      </c>
      <c r="F851" s="10" t="str">
        <f>IF(TRIM(INDEX('Member Census'!$B$23:$BC$1401,MATCH($A851,'Member Census'!$A$23:$A$1401,FALSE),MATCH(F$1,'Member Census'!$B$22:$BC$22,FALSE)))="","",TEXT(TRIM(INDEX('Member Census'!$B$23:$BC$1401,MATCH($A851,'Member Census'!$A$23:$A$1401,FALSE),MATCH(F$1,'Member Census'!$B$22:$BC$22,FALSE))),"mmddyyyy"))</f>
        <v/>
      </c>
      <c r="G851" s="7" t="str">
        <f>IF(TRIM($E851)&lt;&gt;"",IF($D851=1,IFERROR(VLOOKUP(INDEX('Member Census'!$B$23:$BC$1401,MATCH($A851,'Member Census'!$A$23:$A$1401,FALSE),MATCH(G$1,'Member Census'!$B$22:$BC$22,FALSE)),Key!$C$2:$F$29,4,FALSE),""),G850),"")</f>
        <v/>
      </c>
      <c r="H851" s="7" t="str">
        <f>IF(TRIM($E851)&lt;&gt;"",IF($D851=1,IF(TRIM(INDEX('Member Census'!$B$23:$BC$1401,MATCH($A851,'Member Census'!$A$23:$A$1401,FALSE),MATCH(H$1,'Member Census'!$B$22:$BC$22,FALSE)))="",$G851,IFERROR(VLOOKUP(INDEX('Member Census'!$B$23:$BC$1401,MATCH($A851,'Member Census'!$A$23:$A$1401,FALSE),MATCH(H$1,'Member Census'!$B$22:$BC$22,FALSE)),Key!$D$2:$F$29,3,FALSE),"")),H850),"")</f>
        <v/>
      </c>
      <c r="I851" s="7" t="str">
        <f>IF(TRIM(INDEX('Member Census'!$B$23:$BC$1401,MATCH($A851,'Member Census'!$A$23:$A$1401,FALSE),MATCH(I$1,'Member Census'!$B$22:$BC$22,FALSE)))="","",INDEX('Member Census'!$B$23:$BC$1401,MATCH($A851,'Member Census'!$A$23:$A$1401,FALSE),MATCH(I$1,'Member Census'!$B$22:$BC$22,FALSE)))</f>
        <v/>
      </c>
      <c r="J851" s="7"/>
      <c r="K851" s="7" t="str">
        <f>LEFT(TRIM(IF(TRIM(INDEX('Member Census'!$B$23:$BC$1401,MATCH($A851,'Member Census'!$A$23:$A$1401,FALSE),MATCH(K$1,'Member Census'!$B$22:$BC$22,FALSE)))="",IF(AND(TRIM($E851)&lt;&gt;"",$D851&gt;1),K850,""),INDEX('Member Census'!$B$23:$BC$1401,MATCH($A851,'Member Census'!$A$23:$A$1401,FALSE),MATCH(K$1,'Member Census'!$B$22:$BC$22,FALSE)))),5)</f>
        <v/>
      </c>
      <c r="L851" s="7" t="str">
        <f t="shared" si="55"/>
        <v/>
      </c>
      <c r="M851" s="7" t="str">
        <f>IF(TRIM($E851)&lt;&gt;"",TRIM(IF(TRIM(INDEX('Member Census'!$B$23:$BC$1401,MATCH($A851,'Member Census'!$A$23:$A$1401,FALSE),MATCH(M$1,'Member Census'!$B$22:$BC$22,FALSE)))="",IF(AND(TRIM($E851)&lt;&gt;"",$D851&gt;1),M850,"N"),INDEX('Member Census'!$B$23:$BC$1401,MATCH($A851,'Member Census'!$A$23:$A$1401,FALSE),MATCH(M$1,'Member Census'!$B$22:$BC$22,FALSE)))),"")</f>
        <v/>
      </c>
      <c r="N851" s="7"/>
      <c r="O851" s="7" t="str">
        <f>TRIM(IF(TRIM(INDEX('Member Census'!$B$23:$BC$1401,MATCH($A851,'Member Census'!$A$23:$A$1401,FALSE),MATCH(O$1,'Member Census'!$B$22:$BC$22,FALSE)))="",IF(AND(TRIM($E851)&lt;&gt;"",$D851&gt;1),O850,""),INDEX('Member Census'!$B$23:$BC$1401,MATCH($A851,'Member Census'!$A$23:$A$1401,FALSE),MATCH(O$1,'Member Census'!$B$22:$BC$22,FALSE))))</f>
        <v/>
      </c>
      <c r="P851" s="7" t="str">
        <f>TRIM(IF(TRIM(INDEX('Member Census'!$B$23:$BC$1401,MATCH($A851,'Member Census'!$A$23:$A$1401,FALSE),MATCH(P$1,'Member Census'!$B$22:$BC$22,FALSE)))="",IF(AND(TRIM($E851)&lt;&gt;"",$D851&gt;1),P850,""),INDEX('Member Census'!$B$23:$BC$1401,MATCH($A851,'Member Census'!$A$23:$A$1401,FALSE),MATCH(P$1,'Member Census'!$B$22:$BC$22,FALSE))))</f>
        <v/>
      </c>
      <c r="Q851" s="7"/>
    </row>
    <row r="852" spans="1:17" x14ac:dyDescent="0.3">
      <c r="A852" s="1">
        <f t="shared" si="53"/>
        <v>845</v>
      </c>
      <c r="B852" s="3"/>
      <c r="C852" s="7" t="str">
        <f t="shared" si="54"/>
        <v/>
      </c>
      <c r="D852" s="7" t="str">
        <f t="shared" si="52"/>
        <v/>
      </c>
      <c r="E852" s="9" t="str">
        <f>IF(TRIM(INDEX('Member Census'!$B$23:$BC$1401,MATCH($A852,'Member Census'!$A$23:$A$1401,FALSE),MATCH(E$1,'Member Census'!$B$22:$BC$22,FALSE)))="","",VLOOKUP(INDEX('Member Census'!$B$23:$BC$1401,MATCH($A852,'Member Census'!$A$23:$A$1401,FALSE),MATCH(E$1,'Member Census'!$B$22:$BC$22,FALSE)),Key!$A$2:$B$27,2,FALSE))</f>
        <v/>
      </c>
      <c r="F852" s="10" t="str">
        <f>IF(TRIM(INDEX('Member Census'!$B$23:$BC$1401,MATCH($A852,'Member Census'!$A$23:$A$1401,FALSE),MATCH(F$1,'Member Census'!$B$22:$BC$22,FALSE)))="","",TEXT(TRIM(INDEX('Member Census'!$B$23:$BC$1401,MATCH($A852,'Member Census'!$A$23:$A$1401,FALSE),MATCH(F$1,'Member Census'!$B$22:$BC$22,FALSE))),"mmddyyyy"))</f>
        <v/>
      </c>
      <c r="G852" s="7" t="str">
        <f>IF(TRIM($E852)&lt;&gt;"",IF($D852=1,IFERROR(VLOOKUP(INDEX('Member Census'!$B$23:$BC$1401,MATCH($A852,'Member Census'!$A$23:$A$1401,FALSE),MATCH(G$1,'Member Census'!$B$22:$BC$22,FALSE)),Key!$C$2:$F$29,4,FALSE),""),G851),"")</f>
        <v/>
      </c>
      <c r="H852" s="7" t="str">
        <f>IF(TRIM($E852)&lt;&gt;"",IF($D852=1,IF(TRIM(INDEX('Member Census'!$B$23:$BC$1401,MATCH($A852,'Member Census'!$A$23:$A$1401,FALSE),MATCH(H$1,'Member Census'!$B$22:$BC$22,FALSE)))="",$G852,IFERROR(VLOOKUP(INDEX('Member Census'!$B$23:$BC$1401,MATCH($A852,'Member Census'!$A$23:$A$1401,FALSE),MATCH(H$1,'Member Census'!$B$22:$BC$22,FALSE)),Key!$D$2:$F$29,3,FALSE),"")),H851),"")</f>
        <v/>
      </c>
      <c r="I852" s="7" t="str">
        <f>IF(TRIM(INDEX('Member Census'!$B$23:$BC$1401,MATCH($A852,'Member Census'!$A$23:$A$1401,FALSE),MATCH(I$1,'Member Census'!$B$22:$BC$22,FALSE)))="","",INDEX('Member Census'!$B$23:$BC$1401,MATCH($A852,'Member Census'!$A$23:$A$1401,FALSE),MATCH(I$1,'Member Census'!$B$22:$BC$22,FALSE)))</f>
        <v/>
      </c>
      <c r="J852" s="7"/>
      <c r="K852" s="7" t="str">
        <f>LEFT(TRIM(IF(TRIM(INDEX('Member Census'!$B$23:$BC$1401,MATCH($A852,'Member Census'!$A$23:$A$1401,FALSE),MATCH(K$1,'Member Census'!$B$22:$BC$22,FALSE)))="",IF(AND(TRIM($E852)&lt;&gt;"",$D852&gt;1),K851,""),INDEX('Member Census'!$B$23:$BC$1401,MATCH($A852,'Member Census'!$A$23:$A$1401,FALSE),MATCH(K$1,'Member Census'!$B$22:$BC$22,FALSE)))),5)</f>
        <v/>
      </c>
      <c r="L852" s="7" t="str">
        <f t="shared" si="55"/>
        <v/>
      </c>
      <c r="M852" s="7" t="str">
        <f>IF(TRIM($E852)&lt;&gt;"",TRIM(IF(TRIM(INDEX('Member Census'!$B$23:$BC$1401,MATCH($A852,'Member Census'!$A$23:$A$1401,FALSE),MATCH(M$1,'Member Census'!$B$22:$BC$22,FALSE)))="",IF(AND(TRIM($E852)&lt;&gt;"",$D852&gt;1),M851,"N"),INDEX('Member Census'!$B$23:$BC$1401,MATCH($A852,'Member Census'!$A$23:$A$1401,FALSE),MATCH(M$1,'Member Census'!$B$22:$BC$22,FALSE)))),"")</f>
        <v/>
      </c>
      <c r="N852" s="7"/>
      <c r="O852" s="7" t="str">
        <f>TRIM(IF(TRIM(INDEX('Member Census'!$B$23:$BC$1401,MATCH($A852,'Member Census'!$A$23:$A$1401,FALSE),MATCH(O$1,'Member Census'!$B$22:$BC$22,FALSE)))="",IF(AND(TRIM($E852)&lt;&gt;"",$D852&gt;1),O851,""),INDEX('Member Census'!$B$23:$BC$1401,MATCH($A852,'Member Census'!$A$23:$A$1401,FALSE),MATCH(O$1,'Member Census'!$B$22:$BC$22,FALSE))))</f>
        <v/>
      </c>
      <c r="P852" s="7" t="str">
        <f>TRIM(IF(TRIM(INDEX('Member Census'!$B$23:$BC$1401,MATCH($A852,'Member Census'!$A$23:$A$1401,FALSE),MATCH(P$1,'Member Census'!$B$22:$BC$22,FALSE)))="",IF(AND(TRIM($E852)&lt;&gt;"",$D852&gt;1),P851,""),INDEX('Member Census'!$B$23:$BC$1401,MATCH($A852,'Member Census'!$A$23:$A$1401,FALSE),MATCH(P$1,'Member Census'!$B$22:$BC$22,FALSE))))</f>
        <v/>
      </c>
      <c r="Q852" s="7"/>
    </row>
    <row r="853" spans="1:17" x14ac:dyDescent="0.3">
      <c r="A853" s="1">
        <f t="shared" si="53"/>
        <v>846</v>
      </c>
      <c r="B853" s="3"/>
      <c r="C853" s="7" t="str">
        <f t="shared" si="54"/>
        <v/>
      </c>
      <c r="D853" s="7" t="str">
        <f t="shared" si="52"/>
        <v/>
      </c>
      <c r="E853" s="9" t="str">
        <f>IF(TRIM(INDEX('Member Census'!$B$23:$BC$1401,MATCH($A853,'Member Census'!$A$23:$A$1401,FALSE),MATCH(E$1,'Member Census'!$B$22:$BC$22,FALSE)))="","",VLOOKUP(INDEX('Member Census'!$B$23:$BC$1401,MATCH($A853,'Member Census'!$A$23:$A$1401,FALSE),MATCH(E$1,'Member Census'!$B$22:$BC$22,FALSE)),Key!$A$2:$B$27,2,FALSE))</f>
        <v/>
      </c>
      <c r="F853" s="10" t="str">
        <f>IF(TRIM(INDEX('Member Census'!$B$23:$BC$1401,MATCH($A853,'Member Census'!$A$23:$A$1401,FALSE),MATCH(F$1,'Member Census'!$B$22:$BC$22,FALSE)))="","",TEXT(TRIM(INDEX('Member Census'!$B$23:$BC$1401,MATCH($A853,'Member Census'!$A$23:$A$1401,FALSE),MATCH(F$1,'Member Census'!$B$22:$BC$22,FALSE))),"mmddyyyy"))</f>
        <v/>
      </c>
      <c r="G853" s="7" t="str">
        <f>IF(TRIM($E853)&lt;&gt;"",IF($D853=1,IFERROR(VLOOKUP(INDEX('Member Census'!$B$23:$BC$1401,MATCH($A853,'Member Census'!$A$23:$A$1401,FALSE),MATCH(G$1,'Member Census'!$B$22:$BC$22,FALSE)),Key!$C$2:$F$29,4,FALSE),""),G852),"")</f>
        <v/>
      </c>
      <c r="H853" s="7" t="str">
        <f>IF(TRIM($E853)&lt;&gt;"",IF($D853=1,IF(TRIM(INDEX('Member Census'!$B$23:$BC$1401,MATCH($A853,'Member Census'!$A$23:$A$1401,FALSE),MATCH(H$1,'Member Census'!$B$22:$BC$22,FALSE)))="",$G853,IFERROR(VLOOKUP(INDEX('Member Census'!$B$23:$BC$1401,MATCH($A853,'Member Census'!$A$23:$A$1401,FALSE),MATCH(H$1,'Member Census'!$B$22:$BC$22,FALSE)),Key!$D$2:$F$29,3,FALSE),"")),H852),"")</f>
        <v/>
      </c>
      <c r="I853" s="7" t="str">
        <f>IF(TRIM(INDEX('Member Census'!$B$23:$BC$1401,MATCH($A853,'Member Census'!$A$23:$A$1401,FALSE),MATCH(I$1,'Member Census'!$B$22:$BC$22,FALSE)))="","",INDEX('Member Census'!$B$23:$BC$1401,MATCH($A853,'Member Census'!$A$23:$A$1401,FALSE),MATCH(I$1,'Member Census'!$B$22:$BC$22,FALSE)))</f>
        <v/>
      </c>
      <c r="J853" s="7"/>
      <c r="K853" s="7" t="str">
        <f>LEFT(TRIM(IF(TRIM(INDEX('Member Census'!$B$23:$BC$1401,MATCH($A853,'Member Census'!$A$23:$A$1401,FALSE),MATCH(K$1,'Member Census'!$B$22:$BC$22,FALSE)))="",IF(AND(TRIM($E853)&lt;&gt;"",$D853&gt;1),K852,""),INDEX('Member Census'!$B$23:$BC$1401,MATCH($A853,'Member Census'!$A$23:$A$1401,FALSE),MATCH(K$1,'Member Census'!$B$22:$BC$22,FALSE)))),5)</f>
        <v/>
      </c>
      <c r="L853" s="7" t="str">
        <f t="shared" si="55"/>
        <v/>
      </c>
      <c r="M853" s="7" t="str">
        <f>IF(TRIM($E853)&lt;&gt;"",TRIM(IF(TRIM(INDEX('Member Census'!$B$23:$BC$1401,MATCH($A853,'Member Census'!$A$23:$A$1401,FALSE),MATCH(M$1,'Member Census'!$B$22:$BC$22,FALSE)))="",IF(AND(TRIM($E853)&lt;&gt;"",$D853&gt;1),M852,"N"),INDEX('Member Census'!$B$23:$BC$1401,MATCH($A853,'Member Census'!$A$23:$A$1401,FALSE),MATCH(M$1,'Member Census'!$B$22:$BC$22,FALSE)))),"")</f>
        <v/>
      </c>
      <c r="N853" s="7"/>
      <c r="O853" s="7" t="str">
        <f>TRIM(IF(TRIM(INDEX('Member Census'!$B$23:$BC$1401,MATCH($A853,'Member Census'!$A$23:$A$1401,FALSE),MATCH(O$1,'Member Census'!$B$22:$BC$22,FALSE)))="",IF(AND(TRIM($E853)&lt;&gt;"",$D853&gt;1),O852,""),INDEX('Member Census'!$B$23:$BC$1401,MATCH($A853,'Member Census'!$A$23:$A$1401,FALSE),MATCH(O$1,'Member Census'!$B$22:$BC$22,FALSE))))</f>
        <v/>
      </c>
      <c r="P853" s="7" t="str">
        <f>TRIM(IF(TRIM(INDEX('Member Census'!$B$23:$BC$1401,MATCH($A853,'Member Census'!$A$23:$A$1401,FALSE),MATCH(P$1,'Member Census'!$B$22:$BC$22,FALSE)))="",IF(AND(TRIM($E853)&lt;&gt;"",$D853&gt;1),P852,""),INDEX('Member Census'!$B$23:$BC$1401,MATCH($A853,'Member Census'!$A$23:$A$1401,FALSE),MATCH(P$1,'Member Census'!$B$22:$BC$22,FALSE))))</f>
        <v/>
      </c>
      <c r="Q853" s="7"/>
    </row>
    <row r="854" spans="1:17" x14ac:dyDescent="0.3">
      <c r="A854" s="1">
        <f t="shared" si="53"/>
        <v>847</v>
      </c>
      <c r="B854" s="3"/>
      <c r="C854" s="7" t="str">
        <f t="shared" si="54"/>
        <v/>
      </c>
      <c r="D854" s="7" t="str">
        <f t="shared" si="52"/>
        <v/>
      </c>
      <c r="E854" s="9" t="str">
        <f>IF(TRIM(INDEX('Member Census'!$B$23:$BC$1401,MATCH($A854,'Member Census'!$A$23:$A$1401,FALSE),MATCH(E$1,'Member Census'!$B$22:$BC$22,FALSE)))="","",VLOOKUP(INDEX('Member Census'!$B$23:$BC$1401,MATCH($A854,'Member Census'!$A$23:$A$1401,FALSE),MATCH(E$1,'Member Census'!$B$22:$BC$22,FALSE)),Key!$A$2:$B$27,2,FALSE))</f>
        <v/>
      </c>
      <c r="F854" s="10" t="str">
        <f>IF(TRIM(INDEX('Member Census'!$B$23:$BC$1401,MATCH($A854,'Member Census'!$A$23:$A$1401,FALSE),MATCH(F$1,'Member Census'!$B$22:$BC$22,FALSE)))="","",TEXT(TRIM(INDEX('Member Census'!$B$23:$BC$1401,MATCH($A854,'Member Census'!$A$23:$A$1401,FALSE),MATCH(F$1,'Member Census'!$B$22:$BC$22,FALSE))),"mmddyyyy"))</f>
        <v/>
      </c>
      <c r="G854" s="7" t="str">
        <f>IF(TRIM($E854)&lt;&gt;"",IF($D854=1,IFERROR(VLOOKUP(INDEX('Member Census'!$B$23:$BC$1401,MATCH($A854,'Member Census'!$A$23:$A$1401,FALSE),MATCH(G$1,'Member Census'!$B$22:$BC$22,FALSE)),Key!$C$2:$F$29,4,FALSE),""),G853),"")</f>
        <v/>
      </c>
      <c r="H854" s="7" t="str">
        <f>IF(TRIM($E854)&lt;&gt;"",IF($D854=1,IF(TRIM(INDEX('Member Census'!$B$23:$BC$1401,MATCH($A854,'Member Census'!$A$23:$A$1401,FALSE),MATCH(H$1,'Member Census'!$B$22:$BC$22,FALSE)))="",$G854,IFERROR(VLOOKUP(INDEX('Member Census'!$B$23:$BC$1401,MATCH($A854,'Member Census'!$A$23:$A$1401,FALSE),MATCH(H$1,'Member Census'!$B$22:$BC$22,FALSE)),Key!$D$2:$F$29,3,FALSE),"")),H853),"")</f>
        <v/>
      </c>
      <c r="I854" s="7" t="str">
        <f>IF(TRIM(INDEX('Member Census'!$B$23:$BC$1401,MATCH($A854,'Member Census'!$A$23:$A$1401,FALSE),MATCH(I$1,'Member Census'!$B$22:$BC$22,FALSE)))="","",INDEX('Member Census'!$B$23:$BC$1401,MATCH($A854,'Member Census'!$A$23:$A$1401,FALSE),MATCH(I$1,'Member Census'!$B$22:$BC$22,FALSE)))</f>
        <v/>
      </c>
      <c r="J854" s="7"/>
      <c r="K854" s="7" t="str">
        <f>LEFT(TRIM(IF(TRIM(INDEX('Member Census'!$B$23:$BC$1401,MATCH($A854,'Member Census'!$A$23:$A$1401,FALSE),MATCH(K$1,'Member Census'!$B$22:$BC$22,FALSE)))="",IF(AND(TRIM($E854)&lt;&gt;"",$D854&gt;1),K853,""),INDEX('Member Census'!$B$23:$BC$1401,MATCH($A854,'Member Census'!$A$23:$A$1401,FALSE),MATCH(K$1,'Member Census'!$B$22:$BC$22,FALSE)))),5)</f>
        <v/>
      </c>
      <c r="L854" s="7" t="str">
        <f t="shared" si="55"/>
        <v/>
      </c>
      <c r="M854" s="7" t="str">
        <f>IF(TRIM($E854)&lt;&gt;"",TRIM(IF(TRIM(INDEX('Member Census'!$B$23:$BC$1401,MATCH($A854,'Member Census'!$A$23:$A$1401,FALSE),MATCH(M$1,'Member Census'!$B$22:$BC$22,FALSE)))="",IF(AND(TRIM($E854)&lt;&gt;"",$D854&gt;1),M853,"N"),INDEX('Member Census'!$B$23:$BC$1401,MATCH($A854,'Member Census'!$A$23:$A$1401,FALSE),MATCH(M$1,'Member Census'!$B$22:$BC$22,FALSE)))),"")</f>
        <v/>
      </c>
      <c r="N854" s="7"/>
      <c r="O854" s="7" t="str">
        <f>TRIM(IF(TRIM(INDEX('Member Census'!$B$23:$BC$1401,MATCH($A854,'Member Census'!$A$23:$A$1401,FALSE),MATCH(O$1,'Member Census'!$B$22:$BC$22,FALSE)))="",IF(AND(TRIM($E854)&lt;&gt;"",$D854&gt;1),O853,""),INDEX('Member Census'!$B$23:$BC$1401,MATCH($A854,'Member Census'!$A$23:$A$1401,FALSE),MATCH(O$1,'Member Census'!$B$22:$BC$22,FALSE))))</f>
        <v/>
      </c>
      <c r="P854" s="7" t="str">
        <f>TRIM(IF(TRIM(INDEX('Member Census'!$B$23:$BC$1401,MATCH($A854,'Member Census'!$A$23:$A$1401,FALSE),MATCH(P$1,'Member Census'!$B$22:$BC$22,FALSE)))="",IF(AND(TRIM($E854)&lt;&gt;"",$D854&gt;1),P853,""),INDEX('Member Census'!$B$23:$BC$1401,MATCH($A854,'Member Census'!$A$23:$A$1401,FALSE),MATCH(P$1,'Member Census'!$B$22:$BC$22,FALSE))))</f>
        <v/>
      </c>
      <c r="Q854" s="7"/>
    </row>
    <row r="855" spans="1:17" x14ac:dyDescent="0.3">
      <c r="A855" s="1">
        <f t="shared" si="53"/>
        <v>848</v>
      </c>
      <c r="B855" s="3"/>
      <c r="C855" s="7" t="str">
        <f t="shared" si="54"/>
        <v/>
      </c>
      <c r="D855" s="7" t="str">
        <f t="shared" si="52"/>
        <v/>
      </c>
      <c r="E855" s="9" t="str">
        <f>IF(TRIM(INDEX('Member Census'!$B$23:$BC$1401,MATCH($A855,'Member Census'!$A$23:$A$1401,FALSE),MATCH(E$1,'Member Census'!$B$22:$BC$22,FALSE)))="","",VLOOKUP(INDEX('Member Census'!$B$23:$BC$1401,MATCH($A855,'Member Census'!$A$23:$A$1401,FALSE),MATCH(E$1,'Member Census'!$B$22:$BC$22,FALSE)),Key!$A$2:$B$27,2,FALSE))</f>
        <v/>
      </c>
      <c r="F855" s="10" t="str">
        <f>IF(TRIM(INDEX('Member Census'!$B$23:$BC$1401,MATCH($A855,'Member Census'!$A$23:$A$1401,FALSE),MATCH(F$1,'Member Census'!$B$22:$BC$22,FALSE)))="","",TEXT(TRIM(INDEX('Member Census'!$B$23:$BC$1401,MATCH($A855,'Member Census'!$A$23:$A$1401,FALSE),MATCH(F$1,'Member Census'!$B$22:$BC$22,FALSE))),"mmddyyyy"))</f>
        <v/>
      </c>
      <c r="G855" s="7" t="str">
        <f>IF(TRIM($E855)&lt;&gt;"",IF($D855=1,IFERROR(VLOOKUP(INDEX('Member Census'!$B$23:$BC$1401,MATCH($A855,'Member Census'!$A$23:$A$1401,FALSE),MATCH(G$1,'Member Census'!$B$22:$BC$22,FALSE)),Key!$C$2:$F$29,4,FALSE),""),G854),"")</f>
        <v/>
      </c>
      <c r="H855" s="7" t="str">
        <f>IF(TRIM($E855)&lt;&gt;"",IF($D855=1,IF(TRIM(INDEX('Member Census'!$B$23:$BC$1401,MATCH($A855,'Member Census'!$A$23:$A$1401,FALSE),MATCH(H$1,'Member Census'!$B$22:$BC$22,FALSE)))="",$G855,IFERROR(VLOOKUP(INDEX('Member Census'!$B$23:$BC$1401,MATCH($A855,'Member Census'!$A$23:$A$1401,FALSE),MATCH(H$1,'Member Census'!$B$22:$BC$22,FALSE)),Key!$D$2:$F$29,3,FALSE),"")),H854),"")</f>
        <v/>
      </c>
      <c r="I855" s="7" t="str">
        <f>IF(TRIM(INDEX('Member Census'!$B$23:$BC$1401,MATCH($A855,'Member Census'!$A$23:$A$1401,FALSE),MATCH(I$1,'Member Census'!$B$22:$BC$22,FALSE)))="","",INDEX('Member Census'!$B$23:$BC$1401,MATCH($A855,'Member Census'!$A$23:$A$1401,FALSE),MATCH(I$1,'Member Census'!$B$22:$BC$22,FALSE)))</f>
        <v/>
      </c>
      <c r="J855" s="7"/>
      <c r="K855" s="7" t="str">
        <f>LEFT(TRIM(IF(TRIM(INDEX('Member Census'!$B$23:$BC$1401,MATCH($A855,'Member Census'!$A$23:$A$1401,FALSE),MATCH(K$1,'Member Census'!$B$22:$BC$22,FALSE)))="",IF(AND(TRIM($E855)&lt;&gt;"",$D855&gt;1),K854,""),INDEX('Member Census'!$B$23:$BC$1401,MATCH($A855,'Member Census'!$A$23:$A$1401,FALSE),MATCH(K$1,'Member Census'!$B$22:$BC$22,FALSE)))),5)</f>
        <v/>
      </c>
      <c r="L855" s="7" t="str">
        <f t="shared" si="55"/>
        <v/>
      </c>
      <c r="M855" s="7" t="str">
        <f>IF(TRIM($E855)&lt;&gt;"",TRIM(IF(TRIM(INDEX('Member Census'!$B$23:$BC$1401,MATCH($A855,'Member Census'!$A$23:$A$1401,FALSE),MATCH(M$1,'Member Census'!$B$22:$BC$22,FALSE)))="",IF(AND(TRIM($E855)&lt;&gt;"",$D855&gt;1),M854,"N"),INDEX('Member Census'!$B$23:$BC$1401,MATCH($A855,'Member Census'!$A$23:$A$1401,FALSE),MATCH(M$1,'Member Census'!$B$22:$BC$22,FALSE)))),"")</f>
        <v/>
      </c>
      <c r="N855" s="7"/>
      <c r="O855" s="7" t="str">
        <f>TRIM(IF(TRIM(INDEX('Member Census'!$B$23:$BC$1401,MATCH($A855,'Member Census'!$A$23:$A$1401,FALSE),MATCH(O$1,'Member Census'!$B$22:$BC$22,FALSE)))="",IF(AND(TRIM($E855)&lt;&gt;"",$D855&gt;1),O854,""),INDEX('Member Census'!$B$23:$BC$1401,MATCH($A855,'Member Census'!$A$23:$A$1401,FALSE),MATCH(O$1,'Member Census'!$B$22:$BC$22,FALSE))))</f>
        <v/>
      </c>
      <c r="P855" s="7" t="str">
        <f>TRIM(IF(TRIM(INDEX('Member Census'!$B$23:$BC$1401,MATCH($A855,'Member Census'!$A$23:$A$1401,FALSE),MATCH(P$1,'Member Census'!$B$22:$BC$22,FALSE)))="",IF(AND(TRIM($E855)&lt;&gt;"",$D855&gt;1),P854,""),INDEX('Member Census'!$B$23:$BC$1401,MATCH($A855,'Member Census'!$A$23:$A$1401,FALSE),MATCH(P$1,'Member Census'!$B$22:$BC$22,FALSE))))</f>
        <v/>
      </c>
      <c r="Q855" s="7"/>
    </row>
    <row r="856" spans="1:17" x14ac:dyDescent="0.3">
      <c r="A856" s="1">
        <f t="shared" si="53"/>
        <v>849</v>
      </c>
      <c r="B856" s="3"/>
      <c r="C856" s="7" t="str">
        <f t="shared" si="54"/>
        <v/>
      </c>
      <c r="D856" s="7" t="str">
        <f t="shared" si="52"/>
        <v/>
      </c>
      <c r="E856" s="9" t="str">
        <f>IF(TRIM(INDEX('Member Census'!$B$23:$BC$1401,MATCH($A856,'Member Census'!$A$23:$A$1401,FALSE),MATCH(E$1,'Member Census'!$B$22:$BC$22,FALSE)))="","",VLOOKUP(INDEX('Member Census'!$B$23:$BC$1401,MATCH($A856,'Member Census'!$A$23:$A$1401,FALSE),MATCH(E$1,'Member Census'!$B$22:$BC$22,FALSE)),Key!$A$2:$B$27,2,FALSE))</f>
        <v/>
      </c>
      <c r="F856" s="10" t="str">
        <f>IF(TRIM(INDEX('Member Census'!$B$23:$BC$1401,MATCH($A856,'Member Census'!$A$23:$A$1401,FALSE),MATCH(F$1,'Member Census'!$B$22:$BC$22,FALSE)))="","",TEXT(TRIM(INDEX('Member Census'!$B$23:$BC$1401,MATCH($A856,'Member Census'!$A$23:$A$1401,FALSE),MATCH(F$1,'Member Census'!$B$22:$BC$22,FALSE))),"mmddyyyy"))</f>
        <v/>
      </c>
      <c r="G856" s="7" t="str">
        <f>IF(TRIM($E856)&lt;&gt;"",IF($D856=1,IFERROR(VLOOKUP(INDEX('Member Census'!$B$23:$BC$1401,MATCH($A856,'Member Census'!$A$23:$A$1401,FALSE),MATCH(G$1,'Member Census'!$B$22:$BC$22,FALSE)),Key!$C$2:$F$29,4,FALSE),""),G855),"")</f>
        <v/>
      </c>
      <c r="H856" s="7" t="str">
        <f>IF(TRIM($E856)&lt;&gt;"",IF($D856=1,IF(TRIM(INDEX('Member Census'!$B$23:$BC$1401,MATCH($A856,'Member Census'!$A$23:$A$1401,FALSE),MATCH(H$1,'Member Census'!$B$22:$BC$22,FALSE)))="",$G856,IFERROR(VLOOKUP(INDEX('Member Census'!$B$23:$BC$1401,MATCH($A856,'Member Census'!$A$23:$A$1401,FALSE),MATCH(H$1,'Member Census'!$B$22:$BC$22,FALSE)),Key!$D$2:$F$29,3,FALSE),"")),H855),"")</f>
        <v/>
      </c>
      <c r="I856" s="7" t="str">
        <f>IF(TRIM(INDEX('Member Census'!$B$23:$BC$1401,MATCH($A856,'Member Census'!$A$23:$A$1401,FALSE),MATCH(I$1,'Member Census'!$B$22:$BC$22,FALSE)))="","",INDEX('Member Census'!$B$23:$BC$1401,MATCH($A856,'Member Census'!$A$23:$A$1401,FALSE),MATCH(I$1,'Member Census'!$B$22:$BC$22,FALSE)))</f>
        <v/>
      </c>
      <c r="J856" s="7"/>
      <c r="K856" s="7" t="str">
        <f>LEFT(TRIM(IF(TRIM(INDEX('Member Census'!$B$23:$BC$1401,MATCH($A856,'Member Census'!$A$23:$A$1401,FALSE),MATCH(K$1,'Member Census'!$B$22:$BC$22,FALSE)))="",IF(AND(TRIM($E856)&lt;&gt;"",$D856&gt;1),K855,""),INDEX('Member Census'!$B$23:$BC$1401,MATCH($A856,'Member Census'!$A$23:$A$1401,FALSE),MATCH(K$1,'Member Census'!$B$22:$BC$22,FALSE)))),5)</f>
        <v/>
      </c>
      <c r="L856" s="7" t="str">
        <f t="shared" si="55"/>
        <v/>
      </c>
      <c r="M856" s="7" t="str">
        <f>IF(TRIM($E856)&lt;&gt;"",TRIM(IF(TRIM(INDEX('Member Census'!$B$23:$BC$1401,MATCH($A856,'Member Census'!$A$23:$A$1401,FALSE),MATCH(M$1,'Member Census'!$B$22:$BC$22,FALSE)))="",IF(AND(TRIM($E856)&lt;&gt;"",$D856&gt;1),M855,"N"),INDEX('Member Census'!$B$23:$BC$1401,MATCH($A856,'Member Census'!$A$23:$A$1401,FALSE),MATCH(M$1,'Member Census'!$B$22:$BC$22,FALSE)))),"")</f>
        <v/>
      </c>
      <c r="N856" s="7"/>
      <c r="O856" s="7" t="str">
        <f>TRIM(IF(TRIM(INDEX('Member Census'!$B$23:$BC$1401,MATCH($A856,'Member Census'!$A$23:$A$1401,FALSE),MATCH(O$1,'Member Census'!$B$22:$BC$22,FALSE)))="",IF(AND(TRIM($E856)&lt;&gt;"",$D856&gt;1),O855,""),INDEX('Member Census'!$B$23:$BC$1401,MATCH($A856,'Member Census'!$A$23:$A$1401,FALSE),MATCH(O$1,'Member Census'!$B$22:$BC$22,FALSE))))</f>
        <v/>
      </c>
      <c r="P856" s="7" t="str">
        <f>TRIM(IF(TRIM(INDEX('Member Census'!$B$23:$BC$1401,MATCH($A856,'Member Census'!$A$23:$A$1401,FALSE),MATCH(P$1,'Member Census'!$B$22:$BC$22,FALSE)))="",IF(AND(TRIM($E856)&lt;&gt;"",$D856&gt;1),P855,""),INDEX('Member Census'!$B$23:$BC$1401,MATCH($A856,'Member Census'!$A$23:$A$1401,FALSE),MATCH(P$1,'Member Census'!$B$22:$BC$22,FALSE))))</f>
        <v/>
      </c>
      <c r="Q856" s="7"/>
    </row>
    <row r="857" spans="1:17" x14ac:dyDescent="0.3">
      <c r="A857" s="1">
        <f t="shared" si="53"/>
        <v>850</v>
      </c>
      <c r="B857" s="3"/>
      <c r="C857" s="7" t="str">
        <f t="shared" si="54"/>
        <v/>
      </c>
      <c r="D857" s="7" t="str">
        <f t="shared" si="52"/>
        <v/>
      </c>
      <c r="E857" s="9" t="str">
        <f>IF(TRIM(INDEX('Member Census'!$B$23:$BC$1401,MATCH($A857,'Member Census'!$A$23:$A$1401,FALSE),MATCH(E$1,'Member Census'!$B$22:$BC$22,FALSE)))="","",VLOOKUP(INDEX('Member Census'!$B$23:$BC$1401,MATCH($A857,'Member Census'!$A$23:$A$1401,FALSE),MATCH(E$1,'Member Census'!$B$22:$BC$22,FALSE)),Key!$A$2:$B$27,2,FALSE))</f>
        <v/>
      </c>
      <c r="F857" s="10" t="str">
        <f>IF(TRIM(INDEX('Member Census'!$B$23:$BC$1401,MATCH($A857,'Member Census'!$A$23:$A$1401,FALSE),MATCH(F$1,'Member Census'!$B$22:$BC$22,FALSE)))="","",TEXT(TRIM(INDEX('Member Census'!$B$23:$BC$1401,MATCH($A857,'Member Census'!$A$23:$A$1401,FALSE),MATCH(F$1,'Member Census'!$B$22:$BC$22,FALSE))),"mmddyyyy"))</f>
        <v/>
      </c>
      <c r="G857" s="7" t="str">
        <f>IF(TRIM($E857)&lt;&gt;"",IF($D857=1,IFERROR(VLOOKUP(INDEX('Member Census'!$B$23:$BC$1401,MATCH($A857,'Member Census'!$A$23:$A$1401,FALSE),MATCH(G$1,'Member Census'!$B$22:$BC$22,FALSE)),Key!$C$2:$F$29,4,FALSE),""),G856),"")</f>
        <v/>
      </c>
      <c r="H857" s="7" t="str">
        <f>IF(TRIM($E857)&lt;&gt;"",IF($D857=1,IF(TRIM(INDEX('Member Census'!$B$23:$BC$1401,MATCH($A857,'Member Census'!$A$23:$A$1401,FALSE),MATCH(H$1,'Member Census'!$B$22:$BC$22,FALSE)))="",$G857,IFERROR(VLOOKUP(INDEX('Member Census'!$B$23:$BC$1401,MATCH($A857,'Member Census'!$A$23:$A$1401,FALSE),MATCH(H$1,'Member Census'!$B$22:$BC$22,FALSE)),Key!$D$2:$F$29,3,FALSE),"")),H856),"")</f>
        <v/>
      </c>
      <c r="I857" s="7" t="str">
        <f>IF(TRIM(INDEX('Member Census'!$B$23:$BC$1401,MATCH($A857,'Member Census'!$A$23:$A$1401,FALSE),MATCH(I$1,'Member Census'!$B$22:$BC$22,FALSE)))="","",INDEX('Member Census'!$B$23:$BC$1401,MATCH($A857,'Member Census'!$A$23:$A$1401,FALSE),MATCH(I$1,'Member Census'!$B$22:$BC$22,FALSE)))</f>
        <v/>
      </c>
      <c r="J857" s="7"/>
      <c r="K857" s="7" t="str">
        <f>LEFT(TRIM(IF(TRIM(INDEX('Member Census'!$B$23:$BC$1401,MATCH($A857,'Member Census'!$A$23:$A$1401,FALSE),MATCH(K$1,'Member Census'!$B$22:$BC$22,FALSE)))="",IF(AND(TRIM($E857)&lt;&gt;"",$D857&gt;1),K856,""),INDEX('Member Census'!$B$23:$BC$1401,MATCH($A857,'Member Census'!$A$23:$A$1401,FALSE),MATCH(K$1,'Member Census'!$B$22:$BC$22,FALSE)))),5)</f>
        <v/>
      </c>
      <c r="L857" s="7" t="str">
        <f t="shared" si="55"/>
        <v/>
      </c>
      <c r="M857" s="7" t="str">
        <f>IF(TRIM($E857)&lt;&gt;"",TRIM(IF(TRIM(INDEX('Member Census'!$B$23:$BC$1401,MATCH($A857,'Member Census'!$A$23:$A$1401,FALSE),MATCH(M$1,'Member Census'!$B$22:$BC$22,FALSE)))="",IF(AND(TRIM($E857)&lt;&gt;"",$D857&gt;1),M856,"N"),INDEX('Member Census'!$B$23:$BC$1401,MATCH($A857,'Member Census'!$A$23:$A$1401,FALSE),MATCH(M$1,'Member Census'!$B$22:$BC$22,FALSE)))),"")</f>
        <v/>
      </c>
      <c r="N857" s="7"/>
      <c r="O857" s="7" t="str">
        <f>TRIM(IF(TRIM(INDEX('Member Census'!$B$23:$BC$1401,MATCH($A857,'Member Census'!$A$23:$A$1401,FALSE),MATCH(O$1,'Member Census'!$B$22:$BC$22,FALSE)))="",IF(AND(TRIM($E857)&lt;&gt;"",$D857&gt;1),O856,""),INDEX('Member Census'!$B$23:$BC$1401,MATCH($A857,'Member Census'!$A$23:$A$1401,FALSE),MATCH(O$1,'Member Census'!$B$22:$BC$22,FALSE))))</f>
        <v/>
      </c>
      <c r="P857" s="7" t="str">
        <f>TRIM(IF(TRIM(INDEX('Member Census'!$B$23:$BC$1401,MATCH($A857,'Member Census'!$A$23:$A$1401,FALSE),MATCH(P$1,'Member Census'!$B$22:$BC$22,FALSE)))="",IF(AND(TRIM($E857)&lt;&gt;"",$D857&gt;1),P856,""),INDEX('Member Census'!$B$23:$BC$1401,MATCH($A857,'Member Census'!$A$23:$A$1401,FALSE),MATCH(P$1,'Member Census'!$B$22:$BC$22,FALSE))))</f>
        <v/>
      </c>
      <c r="Q857" s="7"/>
    </row>
    <row r="858" spans="1:17" x14ac:dyDescent="0.3">
      <c r="A858" s="1">
        <f t="shared" si="53"/>
        <v>851</v>
      </c>
      <c r="B858" s="3"/>
      <c r="C858" s="7" t="str">
        <f t="shared" si="54"/>
        <v/>
      </c>
      <c r="D858" s="7" t="str">
        <f t="shared" si="52"/>
        <v/>
      </c>
      <c r="E858" s="9" t="str">
        <f>IF(TRIM(INDEX('Member Census'!$B$23:$BC$1401,MATCH($A858,'Member Census'!$A$23:$A$1401,FALSE),MATCH(E$1,'Member Census'!$B$22:$BC$22,FALSE)))="","",VLOOKUP(INDEX('Member Census'!$B$23:$BC$1401,MATCH($A858,'Member Census'!$A$23:$A$1401,FALSE),MATCH(E$1,'Member Census'!$B$22:$BC$22,FALSE)),Key!$A$2:$B$27,2,FALSE))</f>
        <v/>
      </c>
      <c r="F858" s="10" t="str">
        <f>IF(TRIM(INDEX('Member Census'!$B$23:$BC$1401,MATCH($A858,'Member Census'!$A$23:$A$1401,FALSE),MATCH(F$1,'Member Census'!$B$22:$BC$22,FALSE)))="","",TEXT(TRIM(INDEX('Member Census'!$B$23:$BC$1401,MATCH($A858,'Member Census'!$A$23:$A$1401,FALSE),MATCH(F$1,'Member Census'!$B$22:$BC$22,FALSE))),"mmddyyyy"))</f>
        <v/>
      </c>
      <c r="G858" s="7" t="str">
        <f>IF(TRIM($E858)&lt;&gt;"",IF($D858=1,IFERROR(VLOOKUP(INDEX('Member Census'!$B$23:$BC$1401,MATCH($A858,'Member Census'!$A$23:$A$1401,FALSE),MATCH(G$1,'Member Census'!$B$22:$BC$22,FALSE)),Key!$C$2:$F$29,4,FALSE),""),G857),"")</f>
        <v/>
      </c>
      <c r="H858" s="7" t="str">
        <f>IF(TRIM($E858)&lt;&gt;"",IF($D858=1,IF(TRIM(INDEX('Member Census'!$B$23:$BC$1401,MATCH($A858,'Member Census'!$A$23:$A$1401,FALSE),MATCH(H$1,'Member Census'!$B$22:$BC$22,FALSE)))="",$G858,IFERROR(VLOOKUP(INDEX('Member Census'!$B$23:$BC$1401,MATCH($A858,'Member Census'!$A$23:$A$1401,FALSE),MATCH(H$1,'Member Census'!$B$22:$BC$22,FALSE)),Key!$D$2:$F$29,3,FALSE),"")),H857),"")</f>
        <v/>
      </c>
      <c r="I858" s="7" t="str">
        <f>IF(TRIM(INDEX('Member Census'!$B$23:$BC$1401,MATCH($A858,'Member Census'!$A$23:$A$1401,FALSE),MATCH(I$1,'Member Census'!$B$22:$BC$22,FALSE)))="","",INDEX('Member Census'!$B$23:$BC$1401,MATCH($A858,'Member Census'!$A$23:$A$1401,FALSE),MATCH(I$1,'Member Census'!$B$22:$BC$22,FALSE)))</f>
        <v/>
      </c>
      <c r="J858" s="7"/>
      <c r="K858" s="7" t="str">
        <f>LEFT(TRIM(IF(TRIM(INDEX('Member Census'!$B$23:$BC$1401,MATCH($A858,'Member Census'!$A$23:$A$1401,FALSE),MATCH(K$1,'Member Census'!$B$22:$BC$22,FALSE)))="",IF(AND(TRIM($E858)&lt;&gt;"",$D858&gt;1),K857,""),INDEX('Member Census'!$B$23:$BC$1401,MATCH($A858,'Member Census'!$A$23:$A$1401,FALSE),MATCH(K$1,'Member Census'!$B$22:$BC$22,FALSE)))),5)</f>
        <v/>
      </c>
      <c r="L858" s="7" t="str">
        <f t="shared" si="55"/>
        <v/>
      </c>
      <c r="M858" s="7" t="str">
        <f>IF(TRIM($E858)&lt;&gt;"",TRIM(IF(TRIM(INDEX('Member Census'!$B$23:$BC$1401,MATCH($A858,'Member Census'!$A$23:$A$1401,FALSE),MATCH(M$1,'Member Census'!$B$22:$BC$22,FALSE)))="",IF(AND(TRIM($E858)&lt;&gt;"",$D858&gt;1),M857,"N"),INDEX('Member Census'!$B$23:$BC$1401,MATCH($A858,'Member Census'!$A$23:$A$1401,FALSE),MATCH(M$1,'Member Census'!$B$22:$BC$22,FALSE)))),"")</f>
        <v/>
      </c>
      <c r="N858" s="7"/>
      <c r="O858" s="7" t="str">
        <f>TRIM(IF(TRIM(INDEX('Member Census'!$B$23:$BC$1401,MATCH($A858,'Member Census'!$A$23:$A$1401,FALSE),MATCH(O$1,'Member Census'!$B$22:$BC$22,FALSE)))="",IF(AND(TRIM($E858)&lt;&gt;"",$D858&gt;1),O857,""),INDEX('Member Census'!$B$23:$BC$1401,MATCH($A858,'Member Census'!$A$23:$A$1401,FALSE),MATCH(O$1,'Member Census'!$B$22:$BC$22,FALSE))))</f>
        <v/>
      </c>
      <c r="P858" s="7" t="str">
        <f>TRIM(IF(TRIM(INDEX('Member Census'!$B$23:$BC$1401,MATCH($A858,'Member Census'!$A$23:$A$1401,FALSE),MATCH(P$1,'Member Census'!$B$22:$BC$22,FALSE)))="",IF(AND(TRIM($E858)&lt;&gt;"",$D858&gt;1),P857,""),INDEX('Member Census'!$B$23:$BC$1401,MATCH($A858,'Member Census'!$A$23:$A$1401,FALSE),MATCH(P$1,'Member Census'!$B$22:$BC$22,FALSE))))</f>
        <v/>
      </c>
      <c r="Q858" s="7"/>
    </row>
    <row r="859" spans="1:17" x14ac:dyDescent="0.3">
      <c r="A859" s="1">
        <f t="shared" si="53"/>
        <v>852</v>
      </c>
      <c r="B859" s="3"/>
      <c r="C859" s="7" t="str">
        <f t="shared" si="54"/>
        <v/>
      </c>
      <c r="D859" s="7" t="str">
        <f t="shared" si="52"/>
        <v/>
      </c>
      <c r="E859" s="9" t="str">
        <f>IF(TRIM(INDEX('Member Census'!$B$23:$BC$1401,MATCH($A859,'Member Census'!$A$23:$A$1401,FALSE),MATCH(E$1,'Member Census'!$B$22:$BC$22,FALSE)))="","",VLOOKUP(INDEX('Member Census'!$B$23:$BC$1401,MATCH($A859,'Member Census'!$A$23:$A$1401,FALSE),MATCH(E$1,'Member Census'!$B$22:$BC$22,FALSE)),Key!$A$2:$B$27,2,FALSE))</f>
        <v/>
      </c>
      <c r="F859" s="10" t="str">
        <f>IF(TRIM(INDEX('Member Census'!$B$23:$BC$1401,MATCH($A859,'Member Census'!$A$23:$A$1401,FALSE),MATCH(F$1,'Member Census'!$B$22:$BC$22,FALSE)))="","",TEXT(TRIM(INDEX('Member Census'!$B$23:$BC$1401,MATCH($A859,'Member Census'!$A$23:$A$1401,FALSE),MATCH(F$1,'Member Census'!$B$22:$BC$22,FALSE))),"mmddyyyy"))</f>
        <v/>
      </c>
      <c r="G859" s="7" t="str">
        <f>IF(TRIM($E859)&lt;&gt;"",IF($D859=1,IFERROR(VLOOKUP(INDEX('Member Census'!$B$23:$BC$1401,MATCH($A859,'Member Census'!$A$23:$A$1401,FALSE),MATCH(G$1,'Member Census'!$B$22:$BC$22,FALSE)),Key!$C$2:$F$29,4,FALSE),""),G858),"")</f>
        <v/>
      </c>
      <c r="H859" s="7" t="str">
        <f>IF(TRIM($E859)&lt;&gt;"",IF($D859=1,IF(TRIM(INDEX('Member Census'!$B$23:$BC$1401,MATCH($A859,'Member Census'!$A$23:$A$1401,FALSE),MATCH(H$1,'Member Census'!$B$22:$BC$22,FALSE)))="",$G859,IFERROR(VLOOKUP(INDEX('Member Census'!$B$23:$BC$1401,MATCH($A859,'Member Census'!$A$23:$A$1401,FALSE),MATCH(H$1,'Member Census'!$B$22:$BC$22,FALSE)),Key!$D$2:$F$29,3,FALSE),"")),H858),"")</f>
        <v/>
      </c>
      <c r="I859" s="7" t="str">
        <f>IF(TRIM(INDEX('Member Census'!$B$23:$BC$1401,MATCH($A859,'Member Census'!$A$23:$A$1401,FALSE),MATCH(I$1,'Member Census'!$B$22:$BC$22,FALSE)))="","",INDEX('Member Census'!$B$23:$BC$1401,MATCH($A859,'Member Census'!$A$23:$A$1401,FALSE),MATCH(I$1,'Member Census'!$B$22:$BC$22,FALSE)))</f>
        <v/>
      </c>
      <c r="J859" s="7"/>
      <c r="K859" s="7" t="str">
        <f>LEFT(TRIM(IF(TRIM(INDEX('Member Census'!$B$23:$BC$1401,MATCH($A859,'Member Census'!$A$23:$A$1401,FALSE),MATCH(K$1,'Member Census'!$B$22:$BC$22,FALSE)))="",IF(AND(TRIM($E859)&lt;&gt;"",$D859&gt;1),K858,""),INDEX('Member Census'!$B$23:$BC$1401,MATCH($A859,'Member Census'!$A$23:$A$1401,FALSE),MATCH(K$1,'Member Census'!$B$22:$BC$22,FALSE)))),5)</f>
        <v/>
      </c>
      <c r="L859" s="7" t="str">
        <f t="shared" si="55"/>
        <v/>
      </c>
      <c r="M859" s="7" t="str">
        <f>IF(TRIM($E859)&lt;&gt;"",TRIM(IF(TRIM(INDEX('Member Census'!$B$23:$BC$1401,MATCH($A859,'Member Census'!$A$23:$A$1401,FALSE),MATCH(M$1,'Member Census'!$B$22:$BC$22,FALSE)))="",IF(AND(TRIM($E859)&lt;&gt;"",$D859&gt;1),M858,"N"),INDEX('Member Census'!$B$23:$BC$1401,MATCH($A859,'Member Census'!$A$23:$A$1401,FALSE),MATCH(M$1,'Member Census'!$B$22:$BC$22,FALSE)))),"")</f>
        <v/>
      </c>
      <c r="N859" s="7"/>
      <c r="O859" s="7" t="str">
        <f>TRIM(IF(TRIM(INDEX('Member Census'!$B$23:$BC$1401,MATCH($A859,'Member Census'!$A$23:$A$1401,FALSE),MATCH(O$1,'Member Census'!$B$22:$BC$22,FALSE)))="",IF(AND(TRIM($E859)&lt;&gt;"",$D859&gt;1),O858,""),INDEX('Member Census'!$B$23:$BC$1401,MATCH($A859,'Member Census'!$A$23:$A$1401,FALSE),MATCH(O$1,'Member Census'!$B$22:$BC$22,FALSE))))</f>
        <v/>
      </c>
      <c r="P859" s="7" t="str">
        <f>TRIM(IF(TRIM(INDEX('Member Census'!$B$23:$BC$1401,MATCH($A859,'Member Census'!$A$23:$A$1401,FALSE),MATCH(P$1,'Member Census'!$B$22:$BC$22,FALSE)))="",IF(AND(TRIM($E859)&lt;&gt;"",$D859&gt;1),P858,""),INDEX('Member Census'!$B$23:$BC$1401,MATCH($A859,'Member Census'!$A$23:$A$1401,FALSE),MATCH(P$1,'Member Census'!$B$22:$BC$22,FALSE))))</f>
        <v/>
      </c>
      <c r="Q859" s="7"/>
    </row>
    <row r="860" spans="1:17" x14ac:dyDescent="0.3">
      <c r="A860" s="1">
        <f t="shared" si="53"/>
        <v>853</v>
      </c>
      <c r="B860" s="3"/>
      <c r="C860" s="7" t="str">
        <f t="shared" si="54"/>
        <v/>
      </c>
      <c r="D860" s="7" t="str">
        <f t="shared" si="52"/>
        <v/>
      </c>
      <c r="E860" s="9" t="str">
        <f>IF(TRIM(INDEX('Member Census'!$B$23:$BC$1401,MATCH($A860,'Member Census'!$A$23:$A$1401,FALSE),MATCH(E$1,'Member Census'!$B$22:$BC$22,FALSE)))="","",VLOOKUP(INDEX('Member Census'!$B$23:$BC$1401,MATCH($A860,'Member Census'!$A$23:$A$1401,FALSE),MATCH(E$1,'Member Census'!$B$22:$BC$22,FALSE)),Key!$A$2:$B$27,2,FALSE))</f>
        <v/>
      </c>
      <c r="F860" s="10" t="str">
        <f>IF(TRIM(INDEX('Member Census'!$B$23:$BC$1401,MATCH($A860,'Member Census'!$A$23:$A$1401,FALSE),MATCH(F$1,'Member Census'!$B$22:$BC$22,FALSE)))="","",TEXT(TRIM(INDEX('Member Census'!$B$23:$BC$1401,MATCH($A860,'Member Census'!$A$23:$A$1401,FALSE),MATCH(F$1,'Member Census'!$B$22:$BC$22,FALSE))),"mmddyyyy"))</f>
        <v/>
      </c>
      <c r="G860" s="7" t="str">
        <f>IF(TRIM($E860)&lt;&gt;"",IF($D860=1,IFERROR(VLOOKUP(INDEX('Member Census'!$B$23:$BC$1401,MATCH($A860,'Member Census'!$A$23:$A$1401,FALSE),MATCH(G$1,'Member Census'!$B$22:$BC$22,FALSE)),Key!$C$2:$F$29,4,FALSE),""),G859),"")</f>
        <v/>
      </c>
      <c r="H860" s="7" t="str">
        <f>IF(TRIM($E860)&lt;&gt;"",IF($D860=1,IF(TRIM(INDEX('Member Census'!$B$23:$BC$1401,MATCH($A860,'Member Census'!$A$23:$A$1401,FALSE),MATCH(H$1,'Member Census'!$B$22:$BC$22,FALSE)))="",$G860,IFERROR(VLOOKUP(INDEX('Member Census'!$B$23:$BC$1401,MATCH($A860,'Member Census'!$A$23:$A$1401,FALSE),MATCH(H$1,'Member Census'!$B$22:$BC$22,FALSE)),Key!$D$2:$F$29,3,FALSE),"")),H859),"")</f>
        <v/>
      </c>
      <c r="I860" s="7" t="str">
        <f>IF(TRIM(INDEX('Member Census'!$B$23:$BC$1401,MATCH($A860,'Member Census'!$A$23:$A$1401,FALSE),MATCH(I$1,'Member Census'!$B$22:$BC$22,FALSE)))="","",INDEX('Member Census'!$B$23:$BC$1401,MATCH($A860,'Member Census'!$A$23:$A$1401,FALSE),MATCH(I$1,'Member Census'!$B$22:$BC$22,FALSE)))</f>
        <v/>
      </c>
      <c r="J860" s="7"/>
      <c r="K860" s="7" t="str">
        <f>LEFT(TRIM(IF(TRIM(INDEX('Member Census'!$B$23:$BC$1401,MATCH($A860,'Member Census'!$A$23:$A$1401,FALSE),MATCH(K$1,'Member Census'!$B$22:$BC$22,FALSE)))="",IF(AND(TRIM($E860)&lt;&gt;"",$D860&gt;1),K859,""),INDEX('Member Census'!$B$23:$BC$1401,MATCH($A860,'Member Census'!$A$23:$A$1401,FALSE),MATCH(K$1,'Member Census'!$B$22:$BC$22,FALSE)))),5)</f>
        <v/>
      </c>
      <c r="L860" s="7" t="str">
        <f t="shared" si="55"/>
        <v/>
      </c>
      <c r="M860" s="7" t="str">
        <f>IF(TRIM($E860)&lt;&gt;"",TRIM(IF(TRIM(INDEX('Member Census'!$B$23:$BC$1401,MATCH($A860,'Member Census'!$A$23:$A$1401,FALSE),MATCH(M$1,'Member Census'!$B$22:$BC$22,FALSE)))="",IF(AND(TRIM($E860)&lt;&gt;"",$D860&gt;1),M859,"N"),INDEX('Member Census'!$B$23:$BC$1401,MATCH($A860,'Member Census'!$A$23:$A$1401,FALSE),MATCH(M$1,'Member Census'!$B$22:$BC$22,FALSE)))),"")</f>
        <v/>
      </c>
      <c r="N860" s="7"/>
      <c r="O860" s="7" t="str">
        <f>TRIM(IF(TRIM(INDEX('Member Census'!$B$23:$BC$1401,MATCH($A860,'Member Census'!$A$23:$A$1401,FALSE),MATCH(O$1,'Member Census'!$B$22:$BC$22,FALSE)))="",IF(AND(TRIM($E860)&lt;&gt;"",$D860&gt;1),O859,""),INDEX('Member Census'!$B$23:$BC$1401,MATCH($A860,'Member Census'!$A$23:$A$1401,FALSE),MATCH(O$1,'Member Census'!$B$22:$BC$22,FALSE))))</f>
        <v/>
      </c>
      <c r="P860" s="7" t="str">
        <f>TRIM(IF(TRIM(INDEX('Member Census'!$B$23:$BC$1401,MATCH($A860,'Member Census'!$A$23:$A$1401,FALSE),MATCH(P$1,'Member Census'!$B$22:$BC$22,FALSE)))="",IF(AND(TRIM($E860)&lt;&gt;"",$D860&gt;1),P859,""),INDEX('Member Census'!$B$23:$BC$1401,MATCH($A860,'Member Census'!$A$23:$A$1401,FALSE),MATCH(P$1,'Member Census'!$B$22:$BC$22,FALSE))))</f>
        <v/>
      </c>
      <c r="Q860" s="7"/>
    </row>
    <row r="861" spans="1:17" x14ac:dyDescent="0.3">
      <c r="A861" s="1">
        <f t="shared" si="53"/>
        <v>854</v>
      </c>
      <c r="B861" s="3"/>
      <c r="C861" s="7" t="str">
        <f t="shared" si="54"/>
        <v/>
      </c>
      <c r="D861" s="7" t="str">
        <f t="shared" si="52"/>
        <v/>
      </c>
      <c r="E861" s="9" t="str">
        <f>IF(TRIM(INDEX('Member Census'!$B$23:$BC$1401,MATCH($A861,'Member Census'!$A$23:$A$1401,FALSE),MATCH(E$1,'Member Census'!$B$22:$BC$22,FALSE)))="","",VLOOKUP(INDEX('Member Census'!$B$23:$BC$1401,MATCH($A861,'Member Census'!$A$23:$A$1401,FALSE),MATCH(E$1,'Member Census'!$B$22:$BC$22,FALSE)),Key!$A$2:$B$27,2,FALSE))</f>
        <v/>
      </c>
      <c r="F861" s="10" t="str">
        <f>IF(TRIM(INDEX('Member Census'!$B$23:$BC$1401,MATCH($A861,'Member Census'!$A$23:$A$1401,FALSE),MATCH(F$1,'Member Census'!$B$22:$BC$22,FALSE)))="","",TEXT(TRIM(INDEX('Member Census'!$B$23:$BC$1401,MATCH($A861,'Member Census'!$A$23:$A$1401,FALSE),MATCH(F$1,'Member Census'!$B$22:$BC$22,FALSE))),"mmddyyyy"))</f>
        <v/>
      </c>
      <c r="G861" s="7" t="str">
        <f>IF(TRIM($E861)&lt;&gt;"",IF($D861=1,IFERROR(VLOOKUP(INDEX('Member Census'!$B$23:$BC$1401,MATCH($A861,'Member Census'!$A$23:$A$1401,FALSE),MATCH(G$1,'Member Census'!$B$22:$BC$22,FALSE)),Key!$C$2:$F$29,4,FALSE),""),G860),"")</f>
        <v/>
      </c>
      <c r="H861" s="7" t="str">
        <f>IF(TRIM($E861)&lt;&gt;"",IF($D861=1,IF(TRIM(INDEX('Member Census'!$B$23:$BC$1401,MATCH($A861,'Member Census'!$A$23:$A$1401,FALSE),MATCH(H$1,'Member Census'!$B$22:$BC$22,FALSE)))="",$G861,IFERROR(VLOOKUP(INDEX('Member Census'!$B$23:$BC$1401,MATCH($A861,'Member Census'!$A$23:$A$1401,FALSE),MATCH(H$1,'Member Census'!$B$22:$BC$22,FALSE)),Key!$D$2:$F$29,3,FALSE),"")),H860),"")</f>
        <v/>
      </c>
      <c r="I861" s="7" t="str">
        <f>IF(TRIM(INDEX('Member Census'!$B$23:$BC$1401,MATCH($A861,'Member Census'!$A$23:$A$1401,FALSE),MATCH(I$1,'Member Census'!$B$22:$BC$22,FALSE)))="","",INDEX('Member Census'!$B$23:$BC$1401,MATCH($A861,'Member Census'!$A$23:$A$1401,FALSE),MATCH(I$1,'Member Census'!$B$22:$BC$22,FALSE)))</f>
        <v/>
      </c>
      <c r="J861" s="7"/>
      <c r="K861" s="7" t="str">
        <f>LEFT(TRIM(IF(TRIM(INDEX('Member Census'!$B$23:$BC$1401,MATCH($A861,'Member Census'!$A$23:$A$1401,FALSE),MATCH(K$1,'Member Census'!$B$22:$BC$22,FALSE)))="",IF(AND(TRIM($E861)&lt;&gt;"",$D861&gt;1),K860,""),INDEX('Member Census'!$B$23:$BC$1401,MATCH($A861,'Member Census'!$A$23:$A$1401,FALSE),MATCH(K$1,'Member Census'!$B$22:$BC$22,FALSE)))),5)</f>
        <v/>
      </c>
      <c r="L861" s="7" t="str">
        <f t="shared" si="55"/>
        <v/>
      </c>
      <c r="M861" s="7" t="str">
        <f>IF(TRIM($E861)&lt;&gt;"",TRIM(IF(TRIM(INDEX('Member Census'!$B$23:$BC$1401,MATCH($A861,'Member Census'!$A$23:$A$1401,FALSE),MATCH(M$1,'Member Census'!$B$22:$BC$22,FALSE)))="",IF(AND(TRIM($E861)&lt;&gt;"",$D861&gt;1),M860,"N"),INDEX('Member Census'!$B$23:$BC$1401,MATCH($A861,'Member Census'!$A$23:$A$1401,FALSE),MATCH(M$1,'Member Census'!$B$22:$BC$22,FALSE)))),"")</f>
        <v/>
      </c>
      <c r="N861" s="7"/>
      <c r="O861" s="7" t="str">
        <f>TRIM(IF(TRIM(INDEX('Member Census'!$B$23:$BC$1401,MATCH($A861,'Member Census'!$A$23:$A$1401,FALSE),MATCH(O$1,'Member Census'!$B$22:$BC$22,FALSE)))="",IF(AND(TRIM($E861)&lt;&gt;"",$D861&gt;1),O860,""),INDEX('Member Census'!$B$23:$BC$1401,MATCH($A861,'Member Census'!$A$23:$A$1401,FALSE),MATCH(O$1,'Member Census'!$B$22:$BC$22,FALSE))))</f>
        <v/>
      </c>
      <c r="P861" s="7" t="str">
        <f>TRIM(IF(TRIM(INDEX('Member Census'!$B$23:$BC$1401,MATCH($A861,'Member Census'!$A$23:$A$1401,FALSE),MATCH(P$1,'Member Census'!$B$22:$BC$22,FALSE)))="",IF(AND(TRIM($E861)&lt;&gt;"",$D861&gt;1),P860,""),INDEX('Member Census'!$B$23:$BC$1401,MATCH($A861,'Member Census'!$A$23:$A$1401,FALSE),MATCH(P$1,'Member Census'!$B$22:$BC$22,FALSE))))</f>
        <v/>
      </c>
      <c r="Q861" s="7"/>
    </row>
    <row r="862" spans="1:17" x14ac:dyDescent="0.3">
      <c r="A862" s="1">
        <f t="shared" si="53"/>
        <v>855</v>
      </c>
      <c r="B862" s="3"/>
      <c r="C862" s="7" t="str">
        <f t="shared" si="54"/>
        <v/>
      </c>
      <c r="D862" s="7" t="str">
        <f t="shared" si="52"/>
        <v/>
      </c>
      <c r="E862" s="9" t="str">
        <f>IF(TRIM(INDEX('Member Census'!$B$23:$BC$1401,MATCH($A862,'Member Census'!$A$23:$A$1401,FALSE),MATCH(E$1,'Member Census'!$B$22:$BC$22,FALSE)))="","",VLOOKUP(INDEX('Member Census'!$B$23:$BC$1401,MATCH($A862,'Member Census'!$A$23:$A$1401,FALSE),MATCH(E$1,'Member Census'!$B$22:$BC$22,FALSE)),Key!$A$2:$B$27,2,FALSE))</f>
        <v/>
      </c>
      <c r="F862" s="10" t="str">
        <f>IF(TRIM(INDEX('Member Census'!$B$23:$BC$1401,MATCH($A862,'Member Census'!$A$23:$A$1401,FALSE),MATCH(F$1,'Member Census'!$B$22:$BC$22,FALSE)))="","",TEXT(TRIM(INDEX('Member Census'!$B$23:$BC$1401,MATCH($A862,'Member Census'!$A$23:$A$1401,FALSE),MATCH(F$1,'Member Census'!$B$22:$BC$22,FALSE))),"mmddyyyy"))</f>
        <v/>
      </c>
      <c r="G862" s="7" t="str">
        <f>IF(TRIM($E862)&lt;&gt;"",IF($D862=1,IFERROR(VLOOKUP(INDEX('Member Census'!$B$23:$BC$1401,MATCH($A862,'Member Census'!$A$23:$A$1401,FALSE),MATCH(G$1,'Member Census'!$B$22:$BC$22,FALSE)),Key!$C$2:$F$29,4,FALSE),""),G861),"")</f>
        <v/>
      </c>
      <c r="H862" s="7" t="str">
        <f>IF(TRIM($E862)&lt;&gt;"",IF($D862=1,IF(TRIM(INDEX('Member Census'!$B$23:$BC$1401,MATCH($A862,'Member Census'!$A$23:$A$1401,FALSE),MATCH(H$1,'Member Census'!$B$22:$BC$22,FALSE)))="",$G862,IFERROR(VLOOKUP(INDEX('Member Census'!$B$23:$BC$1401,MATCH($A862,'Member Census'!$A$23:$A$1401,FALSE),MATCH(H$1,'Member Census'!$B$22:$BC$22,FALSE)),Key!$D$2:$F$29,3,FALSE),"")),H861),"")</f>
        <v/>
      </c>
      <c r="I862" s="7" t="str">
        <f>IF(TRIM(INDEX('Member Census'!$B$23:$BC$1401,MATCH($A862,'Member Census'!$A$23:$A$1401,FALSE),MATCH(I$1,'Member Census'!$B$22:$BC$22,FALSE)))="","",INDEX('Member Census'!$B$23:$BC$1401,MATCH($A862,'Member Census'!$A$23:$A$1401,FALSE),MATCH(I$1,'Member Census'!$B$22:$BC$22,FALSE)))</f>
        <v/>
      </c>
      <c r="J862" s="7"/>
      <c r="K862" s="7" t="str">
        <f>LEFT(TRIM(IF(TRIM(INDEX('Member Census'!$B$23:$BC$1401,MATCH($A862,'Member Census'!$A$23:$A$1401,FALSE),MATCH(K$1,'Member Census'!$B$22:$BC$22,FALSE)))="",IF(AND(TRIM($E862)&lt;&gt;"",$D862&gt;1),K861,""),INDEX('Member Census'!$B$23:$BC$1401,MATCH($A862,'Member Census'!$A$23:$A$1401,FALSE),MATCH(K$1,'Member Census'!$B$22:$BC$22,FALSE)))),5)</f>
        <v/>
      </c>
      <c r="L862" s="7" t="str">
        <f t="shared" si="55"/>
        <v/>
      </c>
      <c r="M862" s="7" t="str">
        <f>IF(TRIM($E862)&lt;&gt;"",TRIM(IF(TRIM(INDEX('Member Census'!$B$23:$BC$1401,MATCH($A862,'Member Census'!$A$23:$A$1401,FALSE),MATCH(M$1,'Member Census'!$B$22:$BC$22,FALSE)))="",IF(AND(TRIM($E862)&lt;&gt;"",$D862&gt;1),M861,"N"),INDEX('Member Census'!$B$23:$BC$1401,MATCH($A862,'Member Census'!$A$23:$A$1401,FALSE),MATCH(M$1,'Member Census'!$B$22:$BC$22,FALSE)))),"")</f>
        <v/>
      </c>
      <c r="N862" s="7"/>
      <c r="O862" s="7" t="str">
        <f>TRIM(IF(TRIM(INDEX('Member Census'!$B$23:$BC$1401,MATCH($A862,'Member Census'!$A$23:$A$1401,FALSE),MATCH(O$1,'Member Census'!$B$22:$BC$22,FALSE)))="",IF(AND(TRIM($E862)&lt;&gt;"",$D862&gt;1),O861,""),INDEX('Member Census'!$B$23:$BC$1401,MATCH($A862,'Member Census'!$A$23:$A$1401,FALSE),MATCH(O$1,'Member Census'!$B$22:$BC$22,FALSE))))</f>
        <v/>
      </c>
      <c r="P862" s="7" t="str">
        <f>TRIM(IF(TRIM(INDEX('Member Census'!$B$23:$BC$1401,MATCH($A862,'Member Census'!$A$23:$A$1401,FALSE),MATCH(P$1,'Member Census'!$B$22:$BC$22,FALSE)))="",IF(AND(TRIM($E862)&lt;&gt;"",$D862&gt;1),P861,""),INDEX('Member Census'!$B$23:$BC$1401,MATCH($A862,'Member Census'!$A$23:$A$1401,FALSE),MATCH(P$1,'Member Census'!$B$22:$BC$22,FALSE))))</f>
        <v/>
      </c>
      <c r="Q862" s="7"/>
    </row>
    <row r="863" spans="1:17" x14ac:dyDescent="0.3">
      <c r="A863" s="1">
        <f t="shared" si="53"/>
        <v>856</v>
      </c>
      <c r="B863" s="3"/>
      <c r="C863" s="7" t="str">
        <f t="shared" si="54"/>
        <v/>
      </c>
      <c r="D863" s="7" t="str">
        <f t="shared" si="52"/>
        <v/>
      </c>
      <c r="E863" s="9" t="str">
        <f>IF(TRIM(INDEX('Member Census'!$B$23:$BC$1401,MATCH($A863,'Member Census'!$A$23:$A$1401,FALSE),MATCH(E$1,'Member Census'!$B$22:$BC$22,FALSE)))="","",VLOOKUP(INDEX('Member Census'!$B$23:$BC$1401,MATCH($A863,'Member Census'!$A$23:$A$1401,FALSE),MATCH(E$1,'Member Census'!$B$22:$BC$22,FALSE)),Key!$A$2:$B$27,2,FALSE))</f>
        <v/>
      </c>
      <c r="F863" s="10" t="str">
        <f>IF(TRIM(INDEX('Member Census'!$B$23:$BC$1401,MATCH($A863,'Member Census'!$A$23:$A$1401,FALSE),MATCH(F$1,'Member Census'!$B$22:$BC$22,FALSE)))="","",TEXT(TRIM(INDEX('Member Census'!$B$23:$BC$1401,MATCH($A863,'Member Census'!$A$23:$A$1401,FALSE),MATCH(F$1,'Member Census'!$B$22:$BC$22,FALSE))),"mmddyyyy"))</f>
        <v/>
      </c>
      <c r="G863" s="7" t="str">
        <f>IF(TRIM($E863)&lt;&gt;"",IF($D863=1,IFERROR(VLOOKUP(INDEX('Member Census'!$B$23:$BC$1401,MATCH($A863,'Member Census'!$A$23:$A$1401,FALSE),MATCH(G$1,'Member Census'!$B$22:$BC$22,FALSE)),Key!$C$2:$F$29,4,FALSE),""),G862),"")</f>
        <v/>
      </c>
      <c r="H863" s="7" t="str">
        <f>IF(TRIM($E863)&lt;&gt;"",IF($D863=1,IF(TRIM(INDEX('Member Census'!$B$23:$BC$1401,MATCH($A863,'Member Census'!$A$23:$A$1401,FALSE),MATCH(H$1,'Member Census'!$B$22:$BC$22,FALSE)))="",$G863,IFERROR(VLOOKUP(INDEX('Member Census'!$B$23:$BC$1401,MATCH($A863,'Member Census'!$A$23:$A$1401,FALSE),MATCH(H$1,'Member Census'!$B$22:$BC$22,FALSE)),Key!$D$2:$F$29,3,FALSE),"")),H862),"")</f>
        <v/>
      </c>
      <c r="I863" s="7" t="str">
        <f>IF(TRIM(INDEX('Member Census'!$B$23:$BC$1401,MATCH($A863,'Member Census'!$A$23:$A$1401,FALSE),MATCH(I$1,'Member Census'!$B$22:$BC$22,FALSE)))="","",INDEX('Member Census'!$B$23:$BC$1401,MATCH($A863,'Member Census'!$A$23:$A$1401,FALSE),MATCH(I$1,'Member Census'!$B$22:$BC$22,FALSE)))</f>
        <v/>
      </c>
      <c r="J863" s="7"/>
      <c r="K863" s="7" t="str">
        <f>LEFT(TRIM(IF(TRIM(INDEX('Member Census'!$B$23:$BC$1401,MATCH($A863,'Member Census'!$A$23:$A$1401,FALSE),MATCH(K$1,'Member Census'!$B$22:$BC$22,FALSE)))="",IF(AND(TRIM($E863)&lt;&gt;"",$D863&gt;1),K862,""),INDEX('Member Census'!$B$23:$BC$1401,MATCH($A863,'Member Census'!$A$23:$A$1401,FALSE),MATCH(K$1,'Member Census'!$B$22:$BC$22,FALSE)))),5)</f>
        <v/>
      </c>
      <c r="L863" s="7" t="str">
        <f t="shared" si="55"/>
        <v/>
      </c>
      <c r="M863" s="7" t="str">
        <f>IF(TRIM($E863)&lt;&gt;"",TRIM(IF(TRIM(INDEX('Member Census'!$B$23:$BC$1401,MATCH($A863,'Member Census'!$A$23:$A$1401,FALSE),MATCH(M$1,'Member Census'!$B$22:$BC$22,FALSE)))="",IF(AND(TRIM($E863)&lt;&gt;"",$D863&gt;1),M862,"N"),INDEX('Member Census'!$B$23:$BC$1401,MATCH($A863,'Member Census'!$A$23:$A$1401,FALSE),MATCH(M$1,'Member Census'!$B$22:$BC$22,FALSE)))),"")</f>
        <v/>
      </c>
      <c r="N863" s="7"/>
      <c r="O863" s="7" t="str">
        <f>TRIM(IF(TRIM(INDEX('Member Census'!$B$23:$BC$1401,MATCH($A863,'Member Census'!$A$23:$A$1401,FALSE),MATCH(O$1,'Member Census'!$B$22:$BC$22,FALSE)))="",IF(AND(TRIM($E863)&lt;&gt;"",$D863&gt;1),O862,""),INDEX('Member Census'!$B$23:$BC$1401,MATCH($A863,'Member Census'!$A$23:$A$1401,FALSE),MATCH(O$1,'Member Census'!$B$22:$BC$22,FALSE))))</f>
        <v/>
      </c>
      <c r="P863" s="7" t="str">
        <f>TRIM(IF(TRIM(INDEX('Member Census'!$B$23:$BC$1401,MATCH($A863,'Member Census'!$A$23:$A$1401,FALSE),MATCH(P$1,'Member Census'!$B$22:$BC$22,FALSE)))="",IF(AND(TRIM($E863)&lt;&gt;"",$D863&gt;1),P862,""),INDEX('Member Census'!$B$23:$BC$1401,MATCH($A863,'Member Census'!$A$23:$A$1401,FALSE),MATCH(P$1,'Member Census'!$B$22:$BC$22,FALSE))))</f>
        <v/>
      </c>
      <c r="Q863" s="7"/>
    </row>
    <row r="864" spans="1:17" x14ac:dyDescent="0.3">
      <c r="A864" s="1">
        <f t="shared" si="53"/>
        <v>857</v>
      </c>
      <c r="B864" s="3"/>
      <c r="C864" s="7" t="str">
        <f t="shared" si="54"/>
        <v/>
      </c>
      <c r="D864" s="7" t="str">
        <f t="shared" si="52"/>
        <v/>
      </c>
      <c r="E864" s="9" t="str">
        <f>IF(TRIM(INDEX('Member Census'!$B$23:$BC$1401,MATCH($A864,'Member Census'!$A$23:$A$1401,FALSE),MATCH(E$1,'Member Census'!$B$22:$BC$22,FALSE)))="","",VLOOKUP(INDEX('Member Census'!$B$23:$BC$1401,MATCH($A864,'Member Census'!$A$23:$A$1401,FALSE),MATCH(E$1,'Member Census'!$B$22:$BC$22,FALSE)),Key!$A$2:$B$27,2,FALSE))</f>
        <v/>
      </c>
      <c r="F864" s="10" t="str">
        <f>IF(TRIM(INDEX('Member Census'!$B$23:$BC$1401,MATCH($A864,'Member Census'!$A$23:$A$1401,FALSE),MATCH(F$1,'Member Census'!$B$22:$BC$22,FALSE)))="","",TEXT(TRIM(INDEX('Member Census'!$B$23:$BC$1401,MATCH($A864,'Member Census'!$A$23:$A$1401,FALSE),MATCH(F$1,'Member Census'!$B$22:$BC$22,FALSE))),"mmddyyyy"))</f>
        <v/>
      </c>
      <c r="G864" s="7" t="str">
        <f>IF(TRIM($E864)&lt;&gt;"",IF($D864=1,IFERROR(VLOOKUP(INDEX('Member Census'!$B$23:$BC$1401,MATCH($A864,'Member Census'!$A$23:$A$1401,FALSE),MATCH(G$1,'Member Census'!$B$22:$BC$22,FALSE)),Key!$C$2:$F$29,4,FALSE),""),G863),"")</f>
        <v/>
      </c>
      <c r="H864" s="7" t="str">
        <f>IF(TRIM($E864)&lt;&gt;"",IF($D864=1,IF(TRIM(INDEX('Member Census'!$B$23:$BC$1401,MATCH($A864,'Member Census'!$A$23:$A$1401,FALSE),MATCH(H$1,'Member Census'!$B$22:$BC$22,FALSE)))="",$G864,IFERROR(VLOOKUP(INDEX('Member Census'!$B$23:$BC$1401,MATCH($A864,'Member Census'!$A$23:$A$1401,FALSE),MATCH(H$1,'Member Census'!$B$22:$BC$22,FALSE)),Key!$D$2:$F$29,3,FALSE),"")),H863),"")</f>
        <v/>
      </c>
      <c r="I864" s="7" t="str">
        <f>IF(TRIM(INDEX('Member Census'!$B$23:$BC$1401,MATCH($A864,'Member Census'!$A$23:$A$1401,FALSE),MATCH(I$1,'Member Census'!$B$22:$BC$22,FALSE)))="","",INDEX('Member Census'!$B$23:$BC$1401,MATCH($A864,'Member Census'!$A$23:$A$1401,FALSE),MATCH(I$1,'Member Census'!$B$22:$BC$22,FALSE)))</f>
        <v/>
      </c>
      <c r="J864" s="7"/>
      <c r="K864" s="7" t="str">
        <f>LEFT(TRIM(IF(TRIM(INDEX('Member Census'!$B$23:$BC$1401,MATCH($A864,'Member Census'!$A$23:$A$1401,FALSE),MATCH(K$1,'Member Census'!$B$22:$BC$22,FALSE)))="",IF(AND(TRIM($E864)&lt;&gt;"",$D864&gt;1),K863,""),INDEX('Member Census'!$B$23:$BC$1401,MATCH($A864,'Member Census'!$A$23:$A$1401,FALSE),MATCH(K$1,'Member Census'!$B$22:$BC$22,FALSE)))),5)</f>
        <v/>
      </c>
      <c r="L864" s="7" t="str">
        <f t="shared" si="55"/>
        <v/>
      </c>
      <c r="M864" s="7" t="str">
        <f>IF(TRIM($E864)&lt;&gt;"",TRIM(IF(TRIM(INDEX('Member Census'!$B$23:$BC$1401,MATCH($A864,'Member Census'!$A$23:$A$1401,FALSE),MATCH(M$1,'Member Census'!$B$22:$BC$22,FALSE)))="",IF(AND(TRIM($E864)&lt;&gt;"",$D864&gt;1),M863,"N"),INDEX('Member Census'!$B$23:$BC$1401,MATCH($A864,'Member Census'!$A$23:$A$1401,FALSE),MATCH(M$1,'Member Census'!$B$22:$BC$22,FALSE)))),"")</f>
        <v/>
      </c>
      <c r="N864" s="7"/>
      <c r="O864" s="7" t="str">
        <f>TRIM(IF(TRIM(INDEX('Member Census'!$B$23:$BC$1401,MATCH($A864,'Member Census'!$A$23:$A$1401,FALSE),MATCH(O$1,'Member Census'!$B$22:$BC$22,FALSE)))="",IF(AND(TRIM($E864)&lt;&gt;"",$D864&gt;1),O863,""),INDEX('Member Census'!$B$23:$BC$1401,MATCH($A864,'Member Census'!$A$23:$A$1401,FALSE),MATCH(O$1,'Member Census'!$B$22:$BC$22,FALSE))))</f>
        <v/>
      </c>
      <c r="P864" s="7" t="str">
        <f>TRIM(IF(TRIM(INDEX('Member Census'!$B$23:$BC$1401,MATCH($A864,'Member Census'!$A$23:$A$1401,FALSE),MATCH(P$1,'Member Census'!$B$22:$BC$22,FALSE)))="",IF(AND(TRIM($E864)&lt;&gt;"",$D864&gt;1),P863,""),INDEX('Member Census'!$B$23:$BC$1401,MATCH($A864,'Member Census'!$A$23:$A$1401,FALSE),MATCH(P$1,'Member Census'!$B$22:$BC$22,FALSE))))</f>
        <v/>
      </c>
      <c r="Q864" s="7"/>
    </row>
    <row r="865" spans="1:17" x14ac:dyDescent="0.3">
      <c r="A865" s="1">
        <f t="shared" si="53"/>
        <v>858</v>
      </c>
      <c r="B865" s="3"/>
      <c r="C865" s="7" t="str">
        <f t="shared" si="54"/>
        <v/>
      </c>
      <c r="D865" s="7" t="str">
        <f t="shared" si="52"/>
        <v/>
      </c>
      <c r="E865" s="9" t="str">
        <f>IF(TRIM(INDEX('Member Census'!$B$23:$BC$1401,MATCH($A865,'Member Census'!$A$23:$A$1401,FALSE),MATCH(E$1,'Member Census'!$B$22:$BC$22,FALSE)))="","",VLOOKUP(INDEX('Member Census'!$B$23:$BC$1401,MATCH($A865,'Member Census'!$A$23:$A$1401,FALSE),MATCH(E$1,'Member Census'!$B$22:$BC$22,FALSE)),Key!$A$2:$B$27,2,FALSE))</f>
        <v/>
      </c>
      <c r="F865" s="10" t="str">
        <f>IF(TRIM(INDEX('Member Census'!$B$23:$BC$1401,MATCH($A865,'Member Census'!$A$23:$A$1401,FALSE),MATCH(F$1,'Member Census'!$B$22:$BC$22,FALSE)))="","",TEXT(TRIM(INDEX('Member Census'!$B$23:$BC$1401,MATCH($A865,'Member Census'!$A$23:$A$1401,FALSE),MATCH(F$1,'Member Census'!$B$22:$BC$22,FALSE))),"mmddyyyy"))</f>
        <v/>
      </c>
      <c r="G865" s="7" t="str">
        <f>IF(TRIM($E865)&lt;&gt;"",IF($D865=1,IFERROR(VLOOKUP(INDEX('Member Census'!$B$23:$BC$1401,MATCH($A865,'Member Census'!$A$23:$A$1401,FALSE),MATCH(G$1,'Member Census'!$B$22:$BC$22,FALSE)),Key!$C$2:$F$29,4,FALSE),""),G864),"")</f>
        <v/>
      </c>
      <c r="H865" s="7" t="str">
        <f>IF(TRIM($E865)&lt;&gt;"",IF($D865=1,IF(TRIM(INDEX('Member Census'!$B$23:$BC$1401,MATCH($A865,'Member Census'!$A$23:$A$1401,FALSE),MATCH(H$1,'Member Census'!$B$22:$BC$22,FALSE)))="",$G865,IFERROR(VLOOKUP(INDEX('Member Census'!$B$23:$BC$1401,MATCH($A865,'Member Census'!$A$23:$A$1401,FALSE),MATCH(H$1,'Member Census'!$B$22:$BC$22,FALSE)),Key!$D$2:$F$29,3,FALSE),"")),H864),"")</f>
        <v/>
      </c>
      <c r="I865" s="7" t="str">
        <f>IF(TRIM(INDEX('Member Census'!$B$23:$BC$1401,MATCH($A865,'Member Census'!$A$23:$A$1401,FALSE),MATCH(I$1,'Member Census'!$B$22:$BC$22,FALSE)))="","",INDEX('Member Census'!$B$23:$BC$1401,MATCH($A865,'Member Census'!$A$23:$A$1401,FALSE),MATCH(I$1,'Member Census'!$B$22:$BC$22,FALSE)))</f>
        <v/>
      </c>
      <c r="J865" s="7"/>
      <c r="K865" s="7" t="str">
        <f>LEFT(TRIM(IF(TRIM(INDEX('Member Census'!$B$23:$BC$1401,MATCH($A865,'Member Census'!$A$23:$A$1401,FALSE),MATCH(K$1,'Member Census'!$B$22:$BC$22,FALSE)))="",IF(AND(TRIM($E865)&lt;&gt;"",$D865&gt;1),K864,""),INDEX('Member Census'!$B$23:$BC$1401,MATCH($A865,'Member Census'!$A$23:$A$1401,FALSE),MATCH(K$1,'Member Census'!$B$22:$BC$22,FALSE)))),5)</f>
        <v/>
      </c>
      <c r="L865" s="7" t="str">
        <f t="shared" si="55"/>
        <v/>
      </c>
      <c r="M865" s="7" t="str">
        <f>IF(TRIM($E865)&lt;&gt;"",TRIM(IF(TRIM(INDEX('Member Census'!$B$23:$BC$1401,MATCH($A865,'Member Census'!$A$23:$A$1401,FALSE),MATCH(M$1,'Member Census'!$B$22:$BC$22,FALSE)))="",IF(AND(TRIM($E865)&lt;&gt;"",$D865&gt;1),M864,"N"),INDEX('Member Census'!$B$23:$BC$1401,MATCH($A865,'Member Census'!$A$23:$A$1401,FALSE),MATCH(M$1,'Member Census'!$B$22:$BC$22,FALSE)))),"")</f>
        <v/>
      </c>
      <c r="N865" s="7"/>
      <c r="O865" s="7" t="str">
        <f>TRIM(IF(TRIM(INDEX('Member Census'!$B$23:$BC$1401,MATCH($A865,'Member Census'!$A$23:$A$1401,FALSE),MATCH(O$1,'Member Census'!$B$22:$BC$22,FALSE)))="",IF(AND(TRIM($E865)&lt;&gt;"",$D865&gt;1),O864,""),INDEX('Member Census'!$B$23:$BC$1401,MATCH($A865,'Member Census'!$A$23:$A$1401,FALSE),MATCH(O$1,'Member Census'!$B$22:$BC$22,FALSE))))</f>
        <v/>
      </c>
      <c r="P865" s="7" t="str">
        <f>TRIM(IF(TRIM(INDEX('Member Census'!$B$23:$BC$1401,MATCH($A865,'Member Census'!$A$23:$A$1401,FALSE),MATCH(P$1,'Member Census'!$B$22:$BC$22,FALSE)))="",IF(AND(TRIM($E865)&lt;&gt;"",$D865&gt;1),P864,""),INDEX('Member Census'!$B$23:$BC$1401,MATCH($A865,'Member Census'!$A$23:$A$1401,FALSE),MATCH(P$1,'Member Census'!$B$22:$BC$22,FALSE))))</f>
        <v/>
      </c>
      <c r="Q865" s="7"/>
    </row>
    <row r="866" spans="1:17" x14ac:dyDescent="0.3">
      <c r="A866" s="1">
        <f t="shared" si="53"/>
        <v>859</v>
      </c>
      <c r="B866" s="3"/>
      <c r="C866" s="7" t="str">
        <f t="shared" si="54"/>
        <v/>
      </c>
      <c r="D866" s="7" t="str">
        <f t="shared" si="52"/>
        <v/>
      </c>
      <c r="E866" s="9" t="str">
        <f>IF(TRIM(INDEX('Member Census'!$B$23:$BC$1401,MATCH($A866,'Member Census'!$A$23:$A$1401,FALSE),MATCH(E$1,'Member Census'!$B$22:$BC$22,FALSE)))="","",VLOOKUP(INDEX('Member Census'!$B$23:$BC$1401,MATCH($A866,'Member Census'!$A$23:$A$1401,FALSE),MATCH(E$1,'Member Census'!$B$22:$BC$22,FALSE)),Key!$A$2:$B$27,2,FALSE))</f>
        <v/>
      </c>
      <c r="F866" s="10" t="str">
        <f>IF(TRIM(INDEX('Member Census'!$B$23:$BC$1401,MATCH($A866,'Member Census'!$A$23:$A$1401,FALSE),MATCH(F$1,'Member Census'!$B$22:$BC$22,FALSE)))="","",TEXT(TRIM(INDEX('Member Census'!$B$23:$BC$1401,MATCH($A866,'Member Census'!$A$23:$A$1401,FALSE),MATCH(F$1,'Member Census'!$B$22:$BC$22,FALSE))),"mmddyyyy"))</f>
        <v/>
      </c>
      <c r="G866" s="7" t="str">
        <f>IF(TRIM($E866)&lt;&gt;"",IF($D866=1,IFERROR(VLOOKUP(INDEX('Member Census'!$B$23:$BC$1401,MATCH($A866,'Member Census'!$A$23:$A$1401,FALSE),MATCH(G$1,'Member Census'!$B$22:$BC$22,FALSE)),Key!$C$2:$F$29,4,FALSE),""),G865),"")</f>
        <v/>
      </c>
      <c r="H866" s="7" t="str">
        <f>IF(TRIM($E866)&lt;&gt;"",IF($D866=1,IF(TRIM(INDEX('Member Census'!$B$23:$BC$1401,MATCH($A866,'Member Census'!$A$23:$A$1401,FALSE),MATCH(H$1,'Member Census'!$B$22:$BC$22,FALSE)))="",$G866,IFERROR(VLOOKUP(INDEX('Member Census'!$B$23:$BC$1401,MATCH($A866,'Member Census'!$A$23:$A$1401,FALSE),MATCH(H$1,'Member Census'!$B$22:$BC$22,FALSE)),Key!$D$2:$F$29,3,FALSE),"")),H865),"")</f>
        <v/>
      </c>
      <c r="I866" s="7" t="str">
        <f>IF(TRIM(INDEX('Member Census'!$B$23:$BC$1401,MATCH($A866,'Member Census'!$A$23:$A$1401,FALSE),MATCH(I$1,'Member Census'!$B$22:$BC$22,FALSE)))="","",INDEX('Member Census'!$B$23:$BC$1401,MATCH($A866,'Member Census'!$A$23:$A$1401,FALSE),MATCH(I$1,'Member Census'!$B$22:$BC$22,FALSE)))</f>
        <v/>
      </c>
      <c r="J866" s="7"/>
      <c r="K866" s="7" t="str">
        <f>LEFT(TRIM(IF(TRIM(INDEX('Member Census'!$B$23:$BC$1401,MATCH($A866,'Member Census'!$A$23:$A$1401,FALSE),MATCH(K$1,'Member Census'!$B$22:$BC$22,FALSE)))="",IF(AND(TRIM($E866)&lt;&gt;"",$D866&gt;1),K865,""),INDEX('Member Census'!$B$23:$BC$1401,MATCH($A866,'Member Census'!$A$23:$A$1401,FALSE),MATCH(K$1,'Member Census'!$B$22:$BC$22,FALSE)))),5)</f>
        <v/>
      </c>
      <c r="L866" s="7" t="str">
        <f t="shared" si="55"/>
        <v/>
      </c>
      <c r="M866" s="7" t="str">
        <f>IF(TRIM($E866)&lt;&gt;"",TRIM(IF(TRIM(INDEX('Member Census'!$B$23:$BC$1401,MATCH($A866,'Member Census'!$A$23:$A$1401,FALSE),MATCH(M$1,'Member Census'!$B$22:$BC$22,FALSE)))="",IF(AND(TRIM($E866)&lt;&gt;"",$D866&gt;1),M865,"N"),INDEX('Member Census'!$B$23:$BC$1401,MATCH($A866,'Member Census'!$A$23:$A$1401,FALSE),MATCH(M$1,'Member Census'!$B$22:$BC$22,FALSE)))),"")</f>
        <v/>
      </c>
      <c r="N866" s="7"/>
      <c r="O866" s="7" t="str">
        <f>TRIM(IF(TRIM(INDEX('Member Census'!$B$23:$BC$1401,MATCH($A866,'Member Census'!$A$23:$A$1401,FALSE),MATCH(O$1,'Member Census'!$B$22:$BC$22,FALSE)))="",IF(AND(TRIM($E866)&lt;&gt;"",$D866&gt;1),O865,""),INDEX('Member Census'!$B$23:$BC$1401,MATCH($A866,'Member Census'!$A$23:$A$1401,FALSE),MATCH(O$1,'Member Census'!$B$22:$BC$22,FALSE))))</f>
        <v/>
      </c>
      <c r="P866" s="7" t="str">
        <f>TRIM(IF(TRIM(INDEX('Member Census'!$B$23:$BC$1401,MATCH($A866,'Member Census'!$A$23:$A$1401,FALSE),MATCH(P$1,'Member Census'!$B$22:$BC$22,FALSE)))="",IF(AND(TRIM($E866)&lt;&gt;"",$D866&gt;1),P865,""),INDEX('Member Census'!$B$23:$BC$1401,MATCH($A866,'Member Census'!$A$23:$A$1401,FALSE),MATCH(P$1,'Member Census'!$B$22:$BC$22,FALSE))))</f>
        <v/>
      </c>
      <c r="Q866" s="7"/>
    </row>
    <row r="867" spans="1:17" x14ac:dyDescent="0.3">
      <c r="A867" s="1">
        <f t="shared" si="53"/>
        <v>860</v>
      </c>
      <c r="B867" s="3"/>
      <c r="C867" s="7" t="str">
        <f t="shared" si="54"/>
        <v/>
      </c>
      <c r="D867" s="7" t="str">
        <f t="shared" si="52"/>
        <v/>
      </c>
      <c r="E867" s="9" t="str">
        <f>IF(TRIM(INDEX('Member Census'!$B$23:$BC$1401,MATCH($A867,'Member Census'!$A$23:$A$1401,FALSE),MATCH(E$1,'Member Census'!$B$22:$BC$22,FALSE)))="","",VLOOKUP(INDEX('Member Census'!$B$23:$BC$1401,MATCH($A867,'Member Census'!$A$23:$A$1401,FALSE),MATCH(E$1,'Member Census'!$B$22:$BC$22,FALSE)),Key!$A$2:$B$27,2,FALSE))</f>
        <v/>
      </c>
      <c r="F867" s="10" t="str">
        <f>IF(TRIM(INDEX('Member Census'!$B$23:$BC$1401,MATCH($A867,'Member Census'!$A$23:$A$1401,FALSE),MATCH(F$1,'Member Census'!$B$22:$BC$22,FALSE)))="","",TEXT(TRIM(INDEX('Member Census'!$B$23:$BC$1401,MATCH($A867,'Member Census'!$A$23:$A$1401,FALSE),MATCH(F$1,'Member Census'!$B$22:$BC$22,FALSE))),"mmddyyyy"))</f>
        <v/>
      </c>
      <c r="G867" s="7" t="str">
        <f>IF(TRIM($E867)&lt;&gt;"",IF($D867=1,IFERROR(VLOOKUP(INDEX('Member Census'!$B$23:$BC$1401,MATCH($A867,'Member Census'!$A$23:$A$1401,FALSE),MATCH(G$1,'Member Census'!$B$22:$BC$22,FALSE)),Key!$C$2:$F$29,4,FALSE),""),G866),"")</f>
        <v/>
      </c>
      <c r="H867" s="7" t="str">
        <f>IF(TRIM($E867)&lt;&gt;"",IF($D867=1,IF(TRIM(INDEX('Member Census'!$B$23:$BC$1401,MATCH($A867,'Member Census'!$A$23:$A$1401,FALSE),MATCH(H$1,'Member Census'!$B$22:$BC$22,FALSE)))="",$G867,IFERROR(VLOOKUP(INDEX('Member Census'!$B$23:$BC$1401,MATCH($A867,'Member Census'!$A$23:$A$1401,FALSE),MATCH(H$1,'Member Census'!$B$22:$BC$22,FALSE)),Key!$D$2:$F$29,3,FALSE),"")),H866),"")</f>
        <v/>
      </c>
      <c r="I867" s="7" t="str">
        <f>IF(TRIM(INDEX('Member Census'!$B$23:$BC$1401,MATCH($A867,'Member Census'!$A$23:$A$1401,FALSE),MATCH(I$1,'Member Census'!$B$22:$BC$22,FALSE)))="","",INDEX('Member Census'!$B$23:$BC$1401,MATCH($A867,'Member Census'!$A$23:$A$1401,FALSE),MATCH(I$1,'Member Census'!$B$22:$BC$22,FALSE)))</f>
        <v/>
      </c>
      <c r="J867" s="7"/>
      <c r="K867" s="7" t="str">
        <f>LEFT(TRIM(IF(TRIM(INDEX('Member Census'!$B$23:$BC$1401,MATCH($A867,'Member Census'!$A$23:$A$1401,FALSE),MATCH(K$1,'Member Census'!$B$22:$BC$22,FALSE)))="",IF(AND(TRIM($E867)&lt;&gt;"",$D867&gt;1),K866,""),INDEX('Member Census'!$B$23:$BC$1401,MATCH($A867,'Member Census'!$A$23:$A$1401,FALSE),MATCH(K$1,'Member Census'!$B$22:$BC$22,FALSE)))),5)</f>
        <v/>
      </c>
      <c r="L867" s="7" t="str">
        <f t="shared" si="55"/>
        <v/>
      </c>
      <c r="M867" s="7" t="str">
        <f>IF(TRIM($E867)&lt;&gt;"",TRIM(IF(TRIM(INDEX('Member Census'!$B$23:$BC$1401,MATCH($A867,'Member Census'!$A$23:$A$1401,FALSE),MATCH(M$1,'Member Census'!$B$22:$BC$22,FALSE)))="",IF(AND(TRIM($E867)&lt;&gt;"",$D867&gt;1),M866,"N"),INDEX('Member Census'!$B$23:$BC$1401,MATCH($A867,'Member Census'!$A$23:$A$1401,FALSE),MATCH(M$1,'Member Census'!$B$22:$BC$22,FALSE)))),"")</f>
        <v/>
      </c>
      <c r="N867" s="7"/>
      <c r="O867" s="7" t="str">
        <f>TRIM(IF(TRIM(INDEX('Member Census'!$B$23:$BC$1401,MATCH($A867,'Member Census'!$A$23:$A$1401,FALSE),MATCH(O$1,'Member Census'!$B$22:$BC$22,FALSE)))="",IF(AND(TRIM($E867)&lt;&gt;"",$D867&gt;1),O866,""),INDEX('Member Census'!$B$23:$BC$1401,MATCH($A867,'Member Census'!$A$23:$A$1401,FALSE),MATCH(O$1,'Member Census'!$B$22:$BC$22,FALSE))))</f>
        <v/>
      </c>
      <c r="P867" s="7" t="str">
        <f>TRIM(IF(TRIM(INDEX('Member Census'!$B$23:$BC$1401,MATCH($A867,'Member Census'!$A$23:$A$1401,FALSE),MATCH(P$1,'Member Census'!$B$22:$BC$22,FALSE)))="",IF(AND(TRIM($E867)&lt;&gt;"",$D867&gt;1),P866,""),INDEX('Member Census'!$B$23:$BC$1401,MATCH($A867,'Member Census'!$A$23:$A$1401,FALSE),MATCH(P$1,'Member Census'!$B$22:$BC$22,FALSE))))</f>
        <v/>
      </c>
      <c r="Q867" s="7"/>
    </row>
    <row r="868" spans="1:17" x14ac:dyDescent="0.3">
      <c r="A868" s="1">
        <f t="shared" si="53"/>
        <v>861</v>
      </c>
      <c r="B868" s="3"/>
      <c r="C868" s="7" t="str">
        <f t="shared" si="54"/>
        <v/>
      </c>
      <c r="D868" s="7" t="str">
        <f t="shared" si="52"/>
        <v/>
      </c>
      <c r="E868" s="9" t="str">
        <f>IF(TRIM(INDEX('Member Census'!$B$23:$BC$1401,MATCH($A868,'Member Census'!$A$23:$A$1401,FALSE),MATCH(E$1,'Member Census'!$B$22:$BC$22,FALSE)))="","",VLOOKUP(INDEX('Member Census'!$B$23:$BC$1401,MATCH($A868,'Member Census'!$A$23:$A$1401,FALSE),MATCH(E$1,'Member Census'!$B$22:$BC$22,FALSE)),Key!$A$2:$B$27,2,FALSE))</f>
        <v/>
      </c>
      <c r="F868" s="10" t="str">
        <f>IF(TRIM(INDEX('Member Census'!$B$23:$BC$1401,MATCH($A868,'Member Census'!$A$23:$A$1401,FALSE),MATCH(F$1,'Member Census'!$B$22:$BC$22,FALSE)))="","",TEXT(TRIM(INDEX('Member Census'!$B$23:$BC$1401,MATCH($A868,'Member Census'!$A$23:$A$1401,FALSE),MATCH(F$1,'Member Census'!$B$22:$BC$22,FALSE))),"mmddyyyy"))</f>
        <v/>
      </c>
      <c r="G868" s="7" t="str">
        <f>IF(TRIM($E868)&lt;&gt;"",IF($D868=1,IFERROR(VLOOKUP(INDEX('Member Census'!$B$23:$BC$1401,MATCH($A868,'Member Census'!$A$23:$A$1401,FALSE),MATCH(G$1,'Member Census'!$B$22:$BC$22,FALSE)),Key!$C$2:$F$29,4,FALSE),""),G867),"")</f>
        <v/>
      </c>
      <c r="H868" s="7" t="str">
        <f>IF(TRIM($E868)&lt;&gt;"",IF($D868=1,IF(TRIM(INDEX('Member Census'!$B$23:$BC$1401,MATCH($A868,'Member Census'!$A$23:$A$1401,FALSE),MATCH(H$1,'Member Census'!$B$22:$BC$22,FALSE)))="",$G868,IFERROR(VLOOKUP(INDEX('Member Census'!$B$23:$BC$1401,MATCH($A868,'Member Census'!$A$23:$A$1401,FALSE),MATCH(H$1,'Member Census'!$B$22:$BC$22,FALSE)),Key!$D$2:$F$29,3,FALSE),"")),H867),"")</f>
        <v/>
      </c>
      <c r="I868" s="7" t="str">
        <f>IF(TRIM(INDEX('Member Census'!$B$23:$BC$1401,MATCH($A868,'Member Census'!$A$23:$A$1401,FALSE),MATCH(I$1,'Member Census'!$B$22:$BC$22,FALSE)))="","",INDEX('Member Census'!$B$23:$BC$1401,MATCH($A868,'Member Census'!$A$23:$A$1401,FALSE),MATCH(I$1,'Member Census'!$B$22:$BC$22,FALSE)))</f>
        <v/>
      </c>
      <c r="J868" s="7"/>
      <c r="K868" s="7" t="str">
        <f>LEFT(TRIM(IF(TRIM(INDEX('Member Census'!$B$23:$BC$1401,MATCH($A868,'Member Census'!$A$23:$A$1401,FALSE),MATCH(K$1,'Member Census'!$B$22:$BC$22,FALSE)))="",IF(AND(TRIM($E868)&lt;&gt;"",$D868&gt;1),K867,""),INDEX('Member Census'!$B$23:$BC$1401,MATCH($A868,'Member Census'!$A$23:$A$1401,FALSE),MATCH(K$1,'Member Census'!$B$22:$BC$22,FALSE)))),5)</f>
        <v/>
      </c>
      <c r="L868" s="7" t="str">
        <f t="shared" si="55"/>
        <v/>
      </c>
      <c r="M868" s="7" t="str">
        <f>IF(TRIM($E868)&lt;&gt;"",TRIM(IF(TRIM(INDEX('Member Census'!$B$23:$BC$1401,MATCH($A868,'Member Census'!$A$23:$A$1401,FALSE),MATCH(M$1,'Member Census'!$B$22:$BC$22,FALSE)))="",IF(AND(TRIM($E868)&lt;&gt;"",$D868&gt;1),M867,"N"),INDEX('Member Census'!$B$23:$BC$1401,MATCH($A868,'Member Census'!$A$23:$A$1401,FALSE),MATCH(M$1,'Member Census'!$B$22:$BC$22,FALSE)))),"")</f>
        <v/>
      </c>
      <c r="N868" s="7"/>
      <c r="O868" s="7" t="str">
        <f>TRIM(IF(TRIM(INDEX('Member Census'!$B$23:$BC$1401,MATCH($A868,'Member Census'!$A$23:$A$1401,FALSE),MATCH(O$1,'Member Census'!$B$22:$BC$22,FALSE)))="",IF(AND(TRIM($E868)&lt;&gt;"",$D868&gt;1),O867,""),INDEX('Member Census'!$B$23:$BC$1401,MATCH($A868,'Member Census'!$A$23:$A$1401,FALSE),MATCH(O$1,'Member Census'!$B$22:$BC$22,FALSE))))</f>
        <v/>
      </c>
      <c r="P868" s="7" t="str">
        <f>TRIM(IF(TRIM(INDEX('Member Census'!$B$23:$BC$1401,MATCH($A868,'Member Census'!$A$23:$A$1401,FALSE),MATCH(P$1,'Member Census'!$B$22:$BC$22,FALSE)))="",IF(AND(TRIM($E868)&lt;&gt;"",$D868&gt;1),P867,""),INDEX('Member Census'!$B$23:$BC$1401,MATCH($A868,'Member Census'!$A$23:$A$1401,FALSE),MATCH(P$1,'Member Census'!$B$22:$BC$22,FALSE))))</f>
        <v/>
      </c>
      <c r="Q868" s="7"/>
    </row>
    <row r="869" spans="1:17" x14ac:dyDescent="0.3">
      <c r="A869" s="1">
        <f t="shared" si="53"/>
        <v>862</v>
      </c>
      <c r="B869" s="3"/>
      <c r="C869" s="7" t="str">
        <f t="shared" si="54"/>
        <v/>
      </c>
      <c r="D869" s="7" t="str">
        <f t="shared" si="52"/>
        <v/>
      </c>
      <c r="E869" s="9" t="str">
        <f>IF(TRIM(INDEX('Member Census'!$B$23:$BC$1401,MATCH($A869,'Member Census'!$A$23:$A$1401,FALSE),MATCH(E$1,'Member Census'!$B$22:$BC$22,FALSE)))="","",VLOOKUP(INDEX('Member Census'!$B$23:$BC$1401,MATCH($A869,'Member Census'!$A$23:$A$1401,FALSE),MATCH(E$1,'Member Census'!$B$22:$BC$22,FALSE)),Key!$A$2:$B$27,2,FALSE))</f>
        <v/>
      </c>
      <c r="F869" s="10" t="str">
        <f>IF(TRIM(INDEX('Member Census'!$B$23:$BC$1401,MATCH($A869,'Member Census'!$A$23:$A$1401,FALSE),MATCH(F$1,'Member Census'!$B$22:$BC$22,FALSE)))="","",TEXT(TRIM(INDEX('Member Census'!$B$23:$BC$1401,MATCH($A869,'Member Census'!$A$23:$A$1401,FALSE),MATCH(F$1,'Member Census'!$B$22:$BC$22,FALSE))),"mmddyyyy"))</f>
        <v/>
      </c>
      <c r="G869" s="7" t="str">
        <f>IF(TRIM($E869)&lt;&gt;"",IF($D869=1,IFERROR(VLOOKUP(INDEX('Member Census'!$B$23:$BC$1401,MATCH($A869,'Member Census'!$A$23:$A$1401,FALSE),MATCH(G$1,'Member Census'!$B$22:$BC$22,FALSE)),Key!$C$2:$F$29,4,FALSE),""),G868),"")</f>
        <v/>
      </c>
      <c r="H869" s="7" t="str">
        <f>IF(TRIM($E869)&lt;&gt;"",IF($D869=1,IF(TRIM(INDEX('Member Census'!$B$23:$BC$1401,MATCH($A869,'Member Census'!$A$23:$A$1401,FALSE),MATCH(H$1,'Member Census'!$B$22:$BC$22,FALSE)))="",$G869,IFERROR(VLOOKUP(INDEX('Member Census'!$B$23:$BC$1401,MATCH($A869,'Member Census'!$A$23:$A$1401,FALSE),MATCH(H$1,'Member Census'!$B$22:$BC$22,FALSE)),Key!$D$2:$F$29,3,FALSE),"")),H868),"")</f>
        <v/>
      </c>
      <c r="I869" s="7" t="str">
        <f>IF(TRIM(INDEX('Member Census'!$B$23:$BC$1401,MATCH($A869,'Member Census'!$A$23:$A$1401,FALSE),MATCH(I$1,'Member Census'!$B$22:$BC$22,FALSE)))="","",INDEX('Member Census'!$B$23:$BC$1401,MATCH($A869,'Member Census'!$A$23:$A$1401,FALSE),MATCH(I$1,'Member Census'!$B$22:$BC$22,FALSE)))</f>
        <v/>
      </c>
      <c r="J869" s="7"/>
      <c r="K869" s="7" t="str">
        <f>LEFT(TRIM(IF(TRIM(INDEX('Member Census'!$B$23:$BC$1401,MATCH($A869,'Member Census'!$A$23:$A$1401,FALSE),MATCH(K$1,'Member Census'!$B$22:$BC$22,FALSE)))="",IF(AND(TRIM($E869)&lt;&gt;"",$D869&gt;1),K868,""),INDEX('Member Census'!$B$23:$BC$1401,MATCH($A869,'Member Census'!$A$23:$A$1401,FALSE),MATCH(K$1,'Member Census'!$B$22:$BC$22,FALSE)))),5)</f>
        <v/>
      </c>
      <c r="L869" s="7" t="str">
        <f t="shared" si="55"/>
        <v/>
      </c>
      <c r="M869" s="7" t="str">
        <f>IF(TRIM($E869)&lt;&gt;"",TRIM(IF(TRIM(INDEX('Member Census'!$B$23:$BC$1401,MATCH($A869,'Member Census'!$A$23:$A$1401,FALSE),MATCH(M$1,'Member Census'!$B$22:$BC$22,FALSE)))="",IF(AND(TRIM($E869)&lt;&gt;"",$D869&gt;1),M868,"N"),INDEX('Member Census'!$B$23:$BC$1401,MATCH($A869,'Member Census'!$A$23:$A$1401,FALSE),MATCH(M$1,'Member Census'!$B$22:$BC$22,FALSE)))),"")</f>
        <v/>
      </c>
      <c r="N869" s="7"/>
      <c r="O869" s="7" t="str">
        <f>TRIM(IF(TRIM(INDEX('Member Census'!$B$23:$BC$1401,MATCH($A869,'Member Census'!$A$23:$A$1401,FALSE),MATCH(O$1,'Member Census'!$B$22:$BC$22,FALSE)))="",IF(AND(TRIM($E869)&lt;&gt;"",$D869&gt;1),O868,""),INDEX('Member Census'!$B$23:$BC$1401,MATCH($A869,'Member Census'!$A$23:$A$1401,FALSE),MATCH(O$1,'Member Census'!$B$22:$BC$22,FALSE))))</f>
        <v/>
      </c>
      <c r="P869" s="7" t="str">
        <f>TRIM(IF(TRIM(INDEX('Member Census'!$B$23:$BC$1401,MATCH($A869,'Member Census'!$A$23:$A$1401,FALSE),MATCH(P$1,'Member Census'!$B$22:$BC$22,FALSE)))="",IF(AND(TRIM($E869)&lt;&gt;"",$D869&gt;1),P868,""),INDEX('Member Census'!$B$23:$BC$1401,MATCH($A869,'Member Census'!$A$23:$A$1401,FALSE),MATCH(P$1,'Member Census'!$B$22:$BC$22,FALSE))))</f>
        <v/>
      </c>
      <c r="Q869" s="7"/>
    </row>
    <row r="870" spans="1:17" x14ac:dyDescent="0.3">
      <c r="A870" s="1">
        <f t="shared" si="53"/>
        <v>863</v>
      </c>
      <c r="B870" s="3"/>
      <c r="C870" s="7" t="str">
        <f t="shared" si="54"/>
        <v/>
      </c>
      <c r="D870" s="7" t="str">
        <f t="shared" si="52"/>
        <v/>
      </c>
      <c r="E870" s="9" t="str">
        <f>IF(TRIM(INDEX('Member Census'!$B$23:$BC$1401,MATCH($A870,'Member Census'!$A$23:$A$1401,FALSE),MATCH(E$1,'Member Census'!$B$22:$BC$22,FALSE)))="","",VLOOKUP(INDEX('Member Census'!$B$23:$BC$1401,MATCH($A870,'Member Census'!$A$23:$A$1401,FALSE),MATCH(E$1,'Member Census'!$B$22:$BC$22,FALSE)),Key!$A$2:$B$27,2,FALSE))</f>
        <v/>
      </c>
      <c r="F870" s="10" t="str">
        <f>IF(TRIM(INDEX('Member Census'!$B$23:$BC$1401,MATCH($A870,'Member Census'!$A$23:$A$1401,FALSE),MATCH(F$1,'Member Census'!$B$22:$BC$22,FALSE)))="","",TEXT(TRIM(INDEX('Member Census'!$B$23:$BC$1401,MATCH($A870,'Member Census'!$A$23:$A$1401,FALSE),MATCH(F$1,'Member Census'!$B$22:$BC$22,FALSE))),"mmddyyyy"))</f>
        <v/>
      </c>
      <c r="G870" s="7" t="str">
        <f>IF(TRIM($E870)&lt;&gt;"",IF($D870=1,IFERROR(VLOOKUP(INDEX('Member Census'!$B$23:$BC$1401,MATCH($A870,'Member Census'!$A$23:$A$1401,FALSE),MATCH(G$1,'Member Census'!$B$22:$BC$22,FALSE)),Key!$C$2:$F$29,4,FALSE),""),G869),"")</f>
        <v/>
      </c>
      <c r="H870" s="7" t="str">
        <f>IF(TRIM($E870)&lt;&gt;"",IF($D870=1,IF(TRIM(INDEX('Member Census'!$B$23:$BC$1401,MATCH($A870,'Member Census'!$A$23:$A$1401,FALSE),MATCH(H$1,'Member Census'!$B$22:$BC$22,FALSE)))="",$G870,IFERROR(VLOOKUP(INDEX('Member Census'!$B$23:$BC$1401,MATCH($A870,'Member Census'!$A$23:$A$1401,FALSE),MATCH(H$1,'Member Census'!$B$22:$BC$22,FALSE)),Key!$D$2:$F$29,3,FALSE),"")),H869),"")</f>
        <v/>
      </c>
      <c r="I870" s="7" t="str">
        <f>IF(TRIM(INDEX('Member Census'!$B$23:$BC$1401,MATCH($A870,'Member Census'!$A$23:$A$1401,FALSE),MATCH(I$1,'Member Census'!$B$22:$BC$22,FALSE)))="","",INDEX('Member Census'!$B$23:$BC$1401,MATCH($A870,'Member Census'!$A$23:$A$1401,FALSE),MATCH(I$1,'Member Census'!$B$22:$BC$22,FALSE)))</f>
        <v/>
      </c>
      <c r="J870" s="7"/>
      <c r="K870" s="7" t="str">
        <f>LEFT(TRIM(IF(TRIM(INDEX('Member Census'!$B$23:$BC$1401,MATCH($A870,'Member Census'!$A$23:$A$1401,FALSE),MATCH(K$1,'Member Census'!$B$22:$BC$22,FALSE)))="",IF(AND(TRIM($E870)&lt;&gt;"",$D870&gt;1),K869,""),INDEX('Member Census'!$B$23:$BC$1401,MATCH($A870,'Member Census'!$A$23:$A$1401,FALSE),MATCH(K$1,'Member Census'!$B$22:$BC$22,FALSE)))),5)</f>
        <v/>
      </c>
      <c r="L870" s="7" t="str">
        <f t="shared" si="55"/>
        <v/>
      </c>
      <c r="M870" s="7" t="str">
        <f>IF(TRIM($E870)&lt;&gt;"",TRIM(IF(TRIM(INDEX('Member Census'!$B$23:$BC$1401,MATCH($A870,'Member Census'!$A$23:$A$1401,FALSE),MATCH(M$1,'Member Census'!$B$22:$BC$22,FALSE)))="",IF(AND(TRIM($E870)&lt;&gt;"",$D870&gt;1),M869,"N"),INDEX('Member Census'!$B$23:$BC$1401,MATCH($A870,'Member Census'!$A$23:$A$1401,FALSE),MATCH(M$1,'Member Census'!$B$22:$BC$22,FALSE)))),"")</f>
        <v/>
      </c>
      <c r="N870" s="7"/>
      <c r="O870" s="7" t="str">
        <f>TRIM(IF(TRIM(INDEX('Member Census'!$B$23:$BC$1401,MATCH($A870,'Member Census'!$A$23:$A$1401,FALSE),MATCH(O$1,'Member Census'!$B$22:$BC$22,FALSE)))="",IF(AND(TRIM($E870)&lt;&gt;"",$D870&gt;1),O869,""),INDEX('Member Census'!$B$23:$BC$1401,MATCH($A870,'Member Census'!$A$23:$A$1401,FALSE),MATCH(O$1,'Member Census'!$B$22:$BC$22,FALSE))))</f>
        <v/>
      </c>
      <c r="P870" s="7" t="str">
        <f>TRIM(IF(TRIM(INDEX('Member Census'!$B$23:$BC$1401,MATCH($A870,'Member Census'!$A$23:$A$1401,FALSE),MATCH(P$1,'Member Census'!$B$22:$BC$22,FALSE)))="",IF(AND(TRIM($E870)&lt;&gt;"",$D870&gt;1),P869,""),INDEX('Member Census'!$B$23:$BC$1401,MATCH($A870,'Member Census'!$A$23:$A$1401,FALSE),MATCH(P$1,'Member Census'!$B$22:$BC$22,FALSE))))</f>
        <v/>
      </c>
      <c r="Q870" s="7"/>
    </row>
    <row r="871" spans="1:17" x14ac:dyDescent="0.3">
      <c r="A871" s="1">
        <f t="shared" si="53"/>
        <v>864</v>
      </c>
      <c r="B871" s="3"/>
      <c r="C871" s="7" t="str">
        <f t="shared" si="54"/>
        <v/>
      </c>
      <c r="D871" s="7" t="str">
        <f t="shared" si="52"/>
        <v/>
      </c>
      <c r="E871" s="9" t="str">
        <f>IF(TRIM(INDEX('Member Census'!$B$23:$BC$1401,MATCH($A871,'Member Census'!$A$23:$A$1401,FALSE),MATCH(E$1,'Member Census'!$B$22:$BC$22,FALSE)))="","",VLOOKUP(INDEX('Member Census'!$B$23:$BC$1401,MATCH($A871,'Member Census'!$A$23:$A$1401,FALSE),MATCH(E$1,'Member Census'!$B$22:$BC$22,FALSE)),Key!$A$2:$B$27,2,FALSE))</f>
        <v/>
      </c>
      <c r="F871" s="10" t="str">
        <f>IF(TRIM(INDEX('Member Census'!$B$23:$BC$1401,MATCH($A871,'Member Census'!$A$23:$A$1401,FALSE),MATCH(F$1,'Member Census'!$B$22:$BC$22,FALSE)))="","",TEXT(TRIM(INDEX('Member Census'!$B$23:$BC$1401,MATCH($A871,'Member Census'!$A$23:$A$1401,FALSE),MATCH(F$1,'Member Census'!$B$22:$BC$22,FALSE))),"mmddyyyy"))</f>
        <v/>
      </c>
      <c r="G871" s="7" t="str">
        <f>IF(TRIM($E871)&lt;&gt;"",IF($D871=1,IFERROR(VLOOKUP(INDEX('Member Census'!$B$23:$BC$1401,MATCH($A871,'Member Census'!$A$23:$A$1401,FALSE),MATCH(G$1,'Member Census'!$B$22:$BC$22,FALSE)),Key!$C$2:$F$29,4,FALSE),""),G870),"")</f>
        <v/>
      </c>
      <c r="H871" s="7" t="str">
        <f>IF(TRIM($E871)&lt;&gt;"",IF($D871=1,IF(TRIM(INDEX('Member Census'!$B$23:$BC$1401,MATCH($A871,'Member Census'!$A$23:$A$1401,FALSE),MATCH(H$1,'Member Census'!$B$22:$BC$22,FALSE)))="",$G871,IFERROR(VLOOKUP(INDEX('Member Census'!$B$23:$BC$1401,MATCH($A871,'Member Census'!$A$23:$A$1401,FALSE),MATCH(H$1,'Member Census'!$B$22:$BC$22,FALSE)),Key!$D$2:$F$29,3,FALSE),"")),H870),"")</f>
        <v/>
      </c>
      <c r="I871" s="7" t="str">
        <f>IF(TRIM(INDEX('Member Census'!$B$23:$BC$1401,MATCH($A871,'Member Census'!$A$23:$A$1401,FALSE),MATCH(I$1,'Member Census'!$B$22:$BC$22,FALSE)))="","",INDEX('Member Census'!$B$23:$BC$1401,MATCH($A871,'Member Census'!$A$23:$A$1401,FALSE),MATCH(I$1,'Member Census'!$B$22:$BC$22,FALSE)))</f>
        <v/>
      </c>
      <c r="J871" s="7"/>
      <c r="K871" s="7" t="str">
        <f>LEFT(TRIM(IF(TRIM(INDEX('Member Census'!$B$23:$BC$1401,MATCH($A871,'Member Census'!$A$23:$A$1401,FALSE),MATCH(K$1,'Member Census'!$B$22:$BC$22,FALSE)))="",IF(AND(TRIM($E871)&lt;&gt;"",$D871&gt;1),K870,""),INDEX('Member Census'!$B$23:$BC$1401,MATCH($A871,'Member Census'!$A$23:$A$1401,FALSE),MATCH(K$1,'Member Census'!$B$22:$BC$22,FALSE)))),5)</f>
        <v/>
      </c>
      <c r="L871" s="7" t="str">
        <f t="shared" si="55"/>
        <v/>
      </c>
      <c r="M871" s="7" t="str">
        <f>IF(TRIM($E871)&lt;&gt;"",TRIM(IF(TRIM(INDEX('Member Census'!$B$23:$BC$1401,MATCH($A871,'Member Census'!$A$23:$A$1401,FALSE),MATCH(M$1,'Member Census'!$B$22:$BC$22,FALSE)))="",IF(AND(TRIM($E871)&lt;&gt;"",$D871&gt;1),M870,"N"),INDEX('Member Census'!$B$23:$BC$1401,MATCH($A871,'Member Census'!$A$23:$A$1401,FALSE),MATCH(M$1,'Member Census'!$B$22:$BC$22,FALSE)))),"")</f>
        <v/>
      </c>
      <c r="N871" s="7"/>
      <c r="O871" s="7" t="str">
        <f>TRIM(IF(TRIM(INDEX('Member Census'!$B$23:$BC$1401,MATCH($A871,'Member Census'!$A$23:$A$1401,FALSE),MATCH(O$1,'Member Census'!$B$22:$BC$22,FALSE)))="",IF(AND(TRIM($E871)&lt;&gt;"",$D871&gt;1),O870,""),INDEX('Member Census'!$B$23:$BC$1401,MATCH($A871,'Member Census'!$A$23:$A$1401,FALSE),MATCH(O$1,'Member Census'!$B$22:$BC$22,FALSE))))</f>
        <v/>
      </c>
      <c r="P871" s="7" t="str">
        <f>TRIM(IF(TRIM(INDEX('Member Census'!$B$23:$BC$1401,MATCH($A871,'Member Census'!$A$23:$A$1401,FALSE),MATCH(P$1,'Member Census'!$B$22:$BC$22,FALSE)))="",IF(AND(TRIM($E871)&lt;&gt;"",$D871&gt;1),P870,""),INDEX('Member Census'!$B$23:$BC$1401,MATCH($A871,'Member Census'!$A$23:$A$1401,FALSE),MATCH(P$1,'Member Census'!$B$22:$BC$22,FALSE))))</f>
        <v/>
      </c>
      <c r="Q871" s="7"/>
    </row>
    <row r="872" spans="1:17" x14ac:dyDescent="0.3">
      <c r="A872" s="1">
        <f t="shared" si="53"/>
        <v>865</v>
      </c>
      <c r="B872" s="3"/>
      <c r="C872" s="7" t="str">
        <f t="shared" si="54"/>
        <v/>
      </c>
      <c r="D872" s="7" t="str">
        <f t="shared" si="52"/>
        <v/>
      </c>
      <c r="E872" s="9" t="str">
        <f>IF(TRIM(INDEX('Member Census'!$B$23:$BC$1401,MATCH($A872,'Member Census'!$A$23:$A$1401,FALSE),MATCH(E$1,'Member Census'!$B$22:$BC$22,FALSE)))="","",VLOOKUP(INDEX('Member Census'!$B$23:$BC$1401,MATCH($A872,'Member Census'!$A$23:$A$1401,FALSE),MATCH(E$1,'Member Census'!$B$22:$BC$22,FALSE)),Key!$A$2:$B$27,2,FALSE))</f>
        <v/>
      </c>
      <c r="F872" s="10" t="str">
        <f>IF(TRIM(INDEX('Member Census'!$B$23:$BC$1401,MATCH($A872,'Member Census'!$A$23:$A$1401,FALSE),MATCH(F$1,'Member Census'!$B$22:$BC$22,FALSE)))="","",TEXT(TRIM(INDEX('Member Census'!$B$23:$BC$1401,MATCH($A872,'Member Census'!$A$23:$A$1401,FALSE),MATCH(F$1,'Member Census'!$B$22:$BC$22,FALSE))),"mmddyyyy"))</f>
        <v/>
      </c>
      <c r="G872" s="7" t="str">
        <f>IF(TRIM($E872)&lt;&gt;"",IF($D872=1,IFERROR(VLOOKUP(INDEX('Member Census'!$B$23:$BC$1401,MATCH($A872,'Member Census'!$A$23:$A$1401,FALSE),MATCH(G$1,'Member Census'!$B$22:$BC$22,FALSE)),Key!$C$2:$F$29,4,FALSE),""),G871),"")</f>
        <v/>
      </c>
      <c r="H872" s="7" t="str">
        <f>IF(TRIM($E872)&lt;&gt;"",IF($D872=1,IF(TRIM(INDEX('Member Census'!$B$23:$BC$1401,MATCH($A872,'Member Census'!$A$23:$A$1401,FALSE),MATCH(H$1,'Member Census'!$B$22:$BC$22,FALSE)))="",$G872,IFERROR(VLOOKUP(INDEX('Member Census'!$B$23:$BC$1401,MATCH($A872,'Member Census'!$A$23:$A$1401,FALSE),MATCH(H$1,'Member Census'!$B$22:$BC$22,FALSE)),Key!$D$2:$F$29,3,FALSE),"")),H871),"")</f>
        <v/>
      </c>
      <c r="I872" s="7" t="str">
        <f>IF(TRIM(INDEX('Member Census'!$B$23:$BC$1401,MATCH($A872,'Member Census'!$A$23:$A$1401,FALSE),MATCH(I$1,'Member Census'!$B$22:$BC$22,FALSE)))="","",INDEX('Member Census'!$B$23:$BC$1401,MATCH($A872,'Member Census'!$A$23:$A$1401,FALSE),MATCH(I$1,'Member Census'!$B$22:$BC$22,FALSE)))</f>
        <v/>
      </c>
      <c r="J872" s="7"/>
      <c r="K872" s="7" t="str">
        <f>LEFT(TRIM(IF(TRIM(INDEX('Member Census'!$B$23:$BC$1401,MATCH($A872,'Member Census'!$A$23:$A$1401,FALSE),MATCH(K$1,'Member Census'!$B$22:$BC$22,FALSE)))="",IF(AND(TRIM($E872)&lt;&gt;"",$D872&gt;1),K871,""),INDEX('Member Census'!$B$23:$BC$1401,MATCH($A872,'Member Census'!$A$23:$A$1401,FALSE),MATCH(K$1,'Member Census'!$B$22:$BC$22,FALSE)))),5)</f>
        <v/>
      </c>
      <c r="L872" s="7" t="str">
        <f t="shared" si="55"/>
        <v/>
      </c>
      <c r="M872" s="7" t="str">
        <f>IF(TRIM($E872)&lt;&gt;"",TRIM(IF(TRIM(INDEX('Member Census'!$B$23:$BC$1401,MATCH($A872,'Member Census'!$A$23:$A$1401,FALSE),MATCH(M$1,'Member Census'!$B$22:$BC$22,FALSE)))="",IF(AND(TRIM($E872)&lt;&gt;"",$D872&gt;1),M871,"N"),INDEX('Member Census'!$B$23:$BC$1401,MATCH($A872,'Member Census'!$A$23:$A$1401,FALSE),MATCH(M$1,'Member Census'!$B$22:$BC$22,FALSE)))),"")</f>
        <v/>
      </c>
      <c r="N872" s="7"/>
      <c r="O872" s="7" t="str">
        <f>TRIM(IF(TRIM(INDEX('Member Census'!$B$23:$BC$1401,MATCH($A872,'Member Census'!$A$23:$A$1401,FALSE),MATCH(O$1,'Member Census'!$B$22:$BC$22,FALSE)))="",IF(AND(TRIM($E872)&lt;&gt;"",$D872&gt;1),O871,""),INDEX('Member Census'!$B$23:$BC$1401,MATCH($A872,'Member Census'!$A$23:$A$1401,FALSE),MATCH(O$1,'Member Census'!$B$22:$BC$22,FALSE))))</f>
        <v/>
      </c>
      <c r="P872" s="7" t="str">
        <f>TRIM(IF(TRIM(INDEX('Member Census'!$B$23:$BC$1401,MATCH($A872,'Member Census'!$A$23:$A$1401,FALSE),MATCH(P$1,'Member Census'!$B$22:$BC$22,FALSE)))="",IF(AND(TRIM($E872)&lt;&gt;"",$D872&gt;1),P871,""),INDEX('Member Census'!$B$23:$BC$1401,MATCH($A872,'Member Census'!$A$23:$A$1401,FALSE),MATCH(P$1,'Member Census'!$B$22:$BC$22,FALSE))))</f>
        <v/>
      </c>
      <c r="Q872" s="7"/>
    </row>
    <row r="873" spans="1:17" x14ac:dyDescent="0.3">
      <c r="A873" s="1">
        <f t="shared" si="53"/>
        <v>866</v>
      </c>
      <c r="B873" s="3"/>
      <c r="C873" s="7" t="str">
        <f t="shared" si="54"/>
        <v/>
      </c>
      <c r="D873" s="7" t="str">
        <f t="shared" si="52"/>
        <v/>
      </c>
      <c r="E873" s="9" t="str">
        <f>IF(TRIM(INDEX('Member Census'!$B$23:$BC$1401,MATCH($A873,'Member Census'!$A$23:$A$1401,FALSE),MATCH(E$1,'Member Census'!$B$22:$BC$22,FALSE)))="","",VLOOKUP(INDEX('Member Census'!$B$23:$BC$1401,MATCH($A873,'Member Census'!$A$23:$A$1401,FALSE),MATCH(E$1,'Member Census'!$B$22:$BC$22,FALSE)),Key!$A$2:$B$27,2,FALSE))</f>
        <v/>
      </c>
      <c r="F873" s="10" t="str">
        <f>IF(TRIM(INDEX('Member Census'!$B$23:$BC$1401,MATCH($A873,'Member Census'!$A$23:$A$1401,FALSE),MATCH(F$1,'Member Census'!$B$22:$BC$22,FALSE)))="","",TEXT(TRIM(INDEX('Member Census'!$B$23:$BC$1401,MATCH($A873,'Member Census'!$A$23:$A$1401,FALSE),MATCH(F$1,'Member Census'!$B$22:$BC$22,FALSE))),"mmddyyyy"))</f>
        <v/>
      </c>
      <c r="G873" s="7" t="str">
        <f>IF(TRIM($E873)&lt;&gt;"",IF($D873=1,IFERROR(VLOOKUP(INDEX('Member Census'!$B$23:$BC$1401,MATCH($A873,'Member Census'!$A$23:$A$1401,FALSE),MATCH(G$1,'Member Census'!$B$22:$BC$22,FALSE)),Key!$C$2:$F$29,4,FALSE),""),G872),"")</f>
        <v/>
      </c>
      <c r="H873" s="7" t="str">
        <f>IF(TRIM($E873)&lt;&gt;"",IF($D873=1,IF(TRIM(INDEX('Member Census'!$B$23:$BC$1401,MATCH($A873,'Member Census'!$A$23:$A$1401,FALSE),MATCH(H$1,'Member Census'!$B$22:$BC$22,FALSE)))="",$G873,IFERROR(VLOOKUP(INDEX('Member Census'!$B$23:$BC$1401,MATCH($A873,'Member Census'!$A$23:$A$1401,FALSE),MATCH(H$1,'Member Census'!$B$22:$BC$22,FALSE)),Key!$D$2:$F$29,3,FALSE),"")),H872),"")</f>
        <v/>
      </c>
      <c r="I873" s="7" t="str">
        <f>IF(TRIM(INDEX('Member Census'!$B$23:$BC$1401,MATCH($A873,'Member Census'!$A$23:$A$1401,FALSE),MATCH(I$1,'Member Census'!$B$22:$BC$22,FALSE)))="","",INDEX('Member Census'!$B$23:$BC$1401,MATCH($A873,'Member Census'!$A$23:$A$1401,FALSE),MATCH(I$1,'Member Census'!$B$22:$BC$22,FALSE)))</f>
        <v/>
      </c>
      <c r="J873" s="7"/>
      <c r="K873" s="7" t="str">
        <f>LEFT(TRIM(IF(TRIM(INDEX('Member Census'!$B$23:$BC$1401,MATCH($A873,'Member Census'!$A$23:$A$1401,FALSE),MATCH(K$1,'Member Census'!$B$22:$BC$22,FALSE)))="",IF(AND(TRIM($E873)&lt;&gt;"",$D873&gt;1),K872,""),INDEX('Member Census'!$B$23:$BC$1401,MATCH($A873,'Member Census'!$A$23:$A$1401,FALSE),MATCH(K$1,'Member Census'!$B$22:$BC$22,FALSE)))),5)</f>
        <v/>
      </c>
      <c r="L873" s="7" t="str">
        <f t="shared" si="55"/>
        <v/>
      </c>
      <c r="M873" s="7" t="str">
        <f>IF(TRIM($E873)&lt;&gt;"",TRIM(IF(TRIM(INDEX('Member Census'!$B$23:$BC$1401,MATCH($A873,'Member Census'!$A$23:$A$1401,FALSE),MATCH(M$1,'Member Census'!$B$22:$BC$22,FALSE)))="",IF(AND(TRIM($E873)&lt;&gt;"",$D873&gt;1),M872,"N"),INDEX('Member Census'!$B$23:$BC$1401,MATCH($A873,'Member Census'!$A$23:$A$1401,FALSE),MATCH(M$1,'Member Census'!$B$22:$BC$22,FALSE)))),"")</f>
        <v/>
      </c>
      <c r="N873" s="7"/>
      <c r="O873" s="7" t="str">
        <f>TRIM(IF(TRIM(INDEX('Member Census'!$B$23:$BC$1401,MATCH($A873,'Member Census'!$A$23:$A$1401,FALSE),MATCH(O$1,'Member Census'!$B$22:$BC$22,FALSE)))="",IF(AND(TRIM($E873)&lt;&gt;"",$D873&gt;1),O872,""),INDEX('Member Census'!$B$23:$BC$1401,MATCH($A873,'Member Census'!$A$23:$A$1401,FALSE),MATCH(O$1,'Member Census'!$B$22:$BC$22,FALSE))))</f>
        <v/>
      </c>
      <c r="P873" s="7" t="str">
        <f>TRIM(IF(TRIM(INDEX('Member Census'!$B$23:$BC$1401,MATCH($A873,'Member Census'!$A$23:$A$1401,FALSE),MATCH(P$1,'Member Census'!$B$22:$BC$22,FALSE)))="",IF(AND(TRIM($E873)&lt;&gt;"",$D873&gt;1),P872,""),INDEX('Member Census'!$B$23:$BC$1401,MATCH($A873,'Member Census'!$A$23:$A$1401,FALSE),MATCH(P$1,'Member Census'!$B$22:$BC$22,FALSE))))</f>
        <v/>
      </c>
      <c r="Q873" s="7"/>
    </row>
    <row r="874" spans="1:17" x14ac:dyDescent="0.3">
      <c r="A874" s="1">
        <f t="shared" si="53"/>
        <v>867</v>
      </c>
      <c r="B874" s="3"/>
      <c r="C874" s="7" t="str">
        <f t="shared" si="54"/>
        <v/>
      </c>
      <c r="D874" s="7" t="str">
        <f t="shared" si="52"/>
        <v/>
      </c>
      <c r="E874" s="9" t="str">
        <f>IF(TRIM(INDEX('Member Census'!$B$23:$BC$1401,MATCH($A874,'Member Census'!$A$23:$A$1401,FALSE),MATCH(E$1,'Member Census'!$B$22:$BC$22,FALSE)))="","",VLOOKUP(INDEX('Member Census'!$B$23:$BC$1401,MATCH($A874,'Member Census'!$A$23:$A$1401,FALSE),MATCH(E$1,'Member Census'!$B$22:$BC$22,FALSE)),Key!$A$2:$B$27,2,FALSE))</f>
        <v/>
      </c>
      <c r="F874" s="10" t="str">
        <f>IF(TRIM(INDEX('Member Census'!$B$23:$BC$1401,MATCH($A874,'Member Census'!$A$23:$A$1401,FALSE),MATCH(F$1,'Member Census'!$B$22:$BC$22,FALSE)))="","",TEXT(TRIM(INDEX('Member Census'!$B$23:$BC$1401,MATCH($A874,'Member Census'!$A$23:$A$1401,FALSE),MATCH(F$1,'Member Census'!$B$22:$BC$22,FALSE))),"mmddyyyy"))</f>
        <v/>
      </c>
      <c r="G874" s="7" t="str">
        <f>IF(TRIM($E874)&lt;&gt;"",IF($D874=1,IFERROR(VLOOKUP(INDEX('Member Census'!$B$23:$BC$1401,MATCH($A874,'Member Census'!$A$23:$A$1401,FALSE),MATCH(G$1,'Member Census'!$B$22:$BC$22,FALSE)),Key!$C$2:$F$29,4,FALSE),""),G873),"")</f>
        <v/>
      </c>
      <c r="H874" s="7" t="str">
        <f>IF(TRIM($E874)&lt;&gt;"",IF($D874=1,IF(TRIM(INDEX('Member Census'!$B$23:$BC$1401,MATCH($A874,'Member Census'!$A$23:$A$1401,FALSE),MATCH(H$1,'Member Census'!$B$22:$BC$22,FALSE)))="",$G874,IFERROR(VLOOKUP(INDEX('Member Census'!$B$23:$BC$1401,MATCH($A874,'Member Census'!$A$23:$A$1401,FALSE),MATCH(H$1,'Member Census'!$B$22:$BC$22,FALSE)),Key!$D$2:$F$29,3,FALSE),"")),H873),"")</f>
        <v/>
      </c>
      <c r="I874" s="7" t="str">
        <f>IF(TRIM(INDEX('Member Census'!$B$23:$BC$1401,MATCH($A874,'Member Census'!$A$23:$A$1401,FALSE),MATCH(I$1,'Member Census'!$B$22:$BC$22,FALSE)))="","",INDEX('Member Census'!$B$23:$BC$1401,MATCH($A874,'Member Census'!$A$23:$A$1401,FALSE),MATCH(I$1,'Member Census'!$B$22:$BC$22,FALSE)))</f>
        <v/>
      </c>
      <c r="J874" s="7"/>
      <c r="K874" s="7" t="str">
        <f>LEFT(TRIM(IF(TRIM(INDEX('Member Census'!$B$23:$BC$1401,MATCH($A874,'Member Census'!$A$23:$A$1401,FALSE),MATCH(K$1,'Member Census'!$B$22:$BC$22,FALSE)))="",IF(AND(TRIM($E874)&lt;&gt;"",$D874&gt;1),K873,""),INDEX('Member Census'!$B$23:$BC$1401,MATCH($A874,'Member Census'!$A$23:$A$1401,FALSE),MATCH(K$1,'Member Census'!$B$22:$BC$22,FALSE)))),5)</f>
        <v/>
      </c>
      <c r="L874" s="7" t="str">
        <f t="shared" si="55"/>
        <v/>
      </c>
      <c r="M874" s="7" t="str">
        <f>IF(TRIM($E874)&lt;&gt;"",TRIM(IF(TRIM(INDEX('Member Census'!$B$23:$BC$1401,MATCH($A874,'Member Census'!$A$23:$A$1401,FALSE),MATCH(M$1,'Member Census'!$B$22:$BC$22,FALSE)))="",IF(AND(TRIM($E874)&lt;&gt;"",$D874&gt;1),M873,"N"),INDEX('Member Census'!$B$23:$BC$1401,MATCH($A874,'Member Census'!$A$23:$A$1401,FALSE),MATCH(M$1,'Member Census'!$B$22:$BC$22,FALSE)))),"")</f>
        <v/>
      </c>
      <c r="N874" s="7"/>
      <c r="O874" s="7" t="str">
        <f>TRIM(IF(TRIM(INDEX('Member Census'!$B$23:$BC$1401,MATCH($A874,'Member Census'!$A$23:$A$1401,FALSE),MATCH(O$1,'Member Census'!$B$22:$BC$22,FALSE)))="",IF(AND(TRIM($E874)&lt;&gt;"",$D874&gt;1),O873,""),INDEX('Member Census'!$B$23:$BC$1401,MATCH($A874,'Member Census'!$A$23:$A$1401,FALSE),MATCH(O$1,'Member Census'!$B$22:$BC$22,FALSE))))</f>
        <v/>
      </c>
      <c r="P874" s="7" t="str">
        <f>TRIM(IF(TRIM(INDEX('Member Census'!$B$23:$BC$1401,MATCH($A874,'Member Census'!$A$23:$A$1401,FALSE),MATCH(P$1,'Member Census'!$B$22:$BC$22,FALSE)))="",IF(AND(TRIM($E874)&lt;&gt;"",$D874&gt;1),P873,""),INDEX('Member Census'!$B$23:$BC$1401,MATCH($A874,'Member Census'!$A$23:$A$1401,FALSE),MATCH(P$1,'Member Census'!$B$22:$BC$22,FALSE))))</f>
        <v/>
      </c>
      <c r="Q874" s="7"/>
    </row>
    <row r="875" spans="1:17" x14ac:dyDescent="0.3">
      <c r="A875" s="1">
        <f t="shared" si="53"/>
        <v>868</v>
      </c>
      <c r="B875" s="3"/>
      <c r="C875" s="7" t="str">
        <f t="shared" si="54"/>
        <v/>
      </c>
      <c r="D875" s="7" t="str">
        <f t="shared" si="52"/>
        <v/>
      </c>
      <c r="E875" s="9" t="str">
        <f>IF(TRIM(INDEX('Member Census'!$B$23:$BC$1401,MATCH($A875,'Member Census'!$A$23:$A$1401,FALSE),MATCH(E$1,'Member Census'!$B$22:$BC$22,FALSE)))="","",VLOOKUP(INDEX('Member Census'!$B$23:$BC$1401,MATCH($A875,'Member Census'!$A$23:$A$1401,FALSE),MATCH(E$1,'Member Census'!$B$22:$BC$22,FALSE)),Key!$A$2:$B$27,2,FALSE))</f>
        <v/>
      </c>
      <c r="F875" s="10" t="str">
        <f>IF(TRIM(INDEX('Member Census'!$B$23:$BC$1401,MATCH($A875,'Member Census'!$A$23:$A$1401,FALSE),MATCH(F$1,'Member Census'!$B$22:$BC$22,FALSE)))="","",TEXT(TRIM(INDEX('Member Census'!$B$23:$BC$1401,MATCH($A875,'Member Census'!$A$23:$A$1401,FALSE),MATCH(F$1,'Member Census'!$B$22:$BC$22,FALSE))),"mmddyyyy"))</f>
        <v/>
      </c>
      <c r="G875" s="7" t="str">
        <f>IF(TRIM($E875)&lt;&gt;"",IF($D875=1,IFERROR(VLOOKUP(INDEX('Member Census'!$B$23:$BC$1401,MATCH($A875,'Member Census'!$A$23:$A$1401,FALSE),MATCH(G$1,'Member Census'!$B$22:$BC$22,FALSE)),Key!$C$2:$F$29,4,FALSE),""),G874),"")</f>
        <v/>
      </c>
      <c r="H875" s="7" t="str">
        <f>IF(TRIM($E875)&lt;&gt;"",IF($D875=1,IF(TRIM(INDEX('Member Census'!$B$23:$BC$1401,MATCH($A875,'Member Census'!$A$23:$A$1401,FALSE),MATCH(H$1,'Member Census'!$B$22:$BC$22,FALSE)))="",$G875,IFERROR(VLOOKUP(INDEX('Member Census'!$B$23:$BC$1401,MATCH($A875,'Member Census'!$A$23:$A$1401,FALSE),MATCH(H$1,'Member Census'!$B$22:$BC$22,FALSE)),Key!$D$2:$F$29,3,FALSE),"")),H874),"")</f>
        <v/>
      </c>
      <c r="I875" s="7" t="str">
        <f>IF(TRIM(INDEX('Member Census'!$B$23:$BC$1401,MATCH($A875,'Member Census'!$A$23:$A$1401,FALSE),MATCH(I$1,'Member Census'!$B$22:$BC$22,FALSE)))="","",INDEX('Member Census'!$B$23:$BC$1401,MATCH($A875,'Member Census'!$A$23:$A$1401,FALSE),MATCH(I$1,'Member Census'!$B$22:$BC$22,FALSE)))</f>
        <v/>
      </c>
      <c r="J875" s="7"/>
      <c r="K875" s="7" t="str">
        <f>LEFT(TRIM(IF(TRIM(INDEX('Member Census'!$B$23:$BC$1401,MATCH($A875,'Member Census'!$A$23:$A$1401,FALSE),MATCH(K$1,'Member Census'!$B$22:$BC$22,FALSE)))="",IF(AND(TRIM($E875)&lt;&gt;"",$D875&gt;1),K874,""),INDEX('Member Census'!$B$23:$BC$1401,MATCH($A875,'Member Census'!$A$23:$A$1401,FALSE),MATCH(K$1,'Member Census'!$B$22:$BC$22,FALSE)))),5)</f>
        <v/>
      </c>
      <c r="L875" s="7" t="str">
        <f t="shared" si="55"/>
        <v/>
      </c>
      <c r="M875" s="7" t="str">
        <f>IF(TRIM($E875)&lt;&gt;"",TRIM(IF(TRIM(INDEX('Member Census'!$B$23:$BC$1401,MATCH($A875,'Member Census'!$A$23:$A$1401,FALSE),MATCH(M$1,'Member Census'!$B$22:$BC$22,FALSE)))="",IF(AND(TRIM($E875)&lt;&gt;"",$D875&gt;1),M874,"N"),INDEX('Member Census'!$B$23:$BC$1401,MATCH($A875,'Member Census'!$A$23:$A$1401,FALSE),MATCH(M$1,'Member Census'!$B$22:$BC$22,FALSE)))),"")</f>
        <v/>
      </c>
      <c r="N875" s="7"/>
      <c r="O875" s="7" t="str">
        <f>TRIM(IF(TRIM(INDEX('Member Census'!$B$23:$BC$1401,MATCH($A875,'Member Census'!$A$23:$A$1401,FALSE),MATCH(O$1,'Member Census'!$B$22:$BC$22,FALSE)))="",IF(AND(TRIM($E875)&lt;&gt;"",$D875&gt;1),O874,""),INDEX('Member Census'!$B$23:$BC$1401,MATCH($A875,'Member Census'!$A$23:$A$1401,FALSE),MATCH(O$1,'Member Census'!$B$22:$BC$22,FALSE))))</f>
        <v/>
      </c>
      <c r="P875" s="7" t="str">
        <f>TRIM(IF(TRIM(INDEX('Member Census'!$B$23:$BC$1401,MATCH($A875,'Member Census'!$A$23:$A$1401,FALSE),MATCH(P$1,'Member Census'!$B$22:$BC$22,FALSE)))="",IF(AND(TRIM($E875)&lt;&gt;"",$D875&gt;1),P874,""),INDEX('Member Census'!$B$23:$BC$1401,MATCH($A875,'Member Census'!$A$23:$A$1401,FALSE),MATCH(P$1,'Member Census'!$B$22:$BC$22,FALSE))))</f>
        <v/>
      </c>
      <c r="Q875" s="7"/>
    </row>
    <row r="876" spans="1:17" x14ac:dyDescent="0.3">
      <c r="A876" s="1">
        <f t="shared" si="53"/>
        <v>869</v>
      </c>
      <c r="B876" s="3"/>
      <c r="C876" s="7" t="str">
        <f t="shared" si="54"/>
        <v/>
      </c>
      <c r="D876" s="7" t="str">
        <f t="shared" si="52"/>
        <v/>
      </c>
      <c r="E876" s="9" t="str">
        <f>IF(TRIM(INDEX('Member Census'!$B$23:$BC$1401,MATCH($A876,'Member Census'!$A$23:$A$1401,FALSE),MATCH(E$1,'Member Census'!$B$22:$BC$22,FALSE)))="","",VLOOKUP(INDEX('Member Census'!$B$23:$BC$1401,MATCH($A876,'Member Census'!$A$23:$A$1401,FALSE),MATCH(E$1,'Member Census'!$B$22:$BC$22,FALSE)),Key!$A$2:$B$27,2,FALSE))</f>
        <v/>
      </c>
      <c r="F876" s="10" t="str">
        <f>IF(TRIM(INDEX('Member Census'!$B$23:$BC$1401,MATCH($A876,'Member Census'!$A$23:$A$1401,FALSE),MATCH(F$1,'Member Census'!$B$22:$BC$22,FALSE)))="","",TEXT(TRIM(INDEX('Member Census'!$B$23:$BC$1401,MATCH($A876,'Member Census'!$A$23:$A$1401,FALSE),MATCH(F$1,'Member Census'!$B$22:$BC$22,FALSE))),"mmddyyyy"))</f>
        <v/>
      </c>
      <c r="G876" s="7" t="str">
        <f>IF(TRIM($E876)&lt;&gt;"",IF($D876=1,IFERROR(VLOOKUP(INDEX('Member Census'!$B$23:$BC$1401,MATCH($A876,'Member Census'!$A$23:$A$1401,FALSE),MATCH(G$1,'Member Census'!$B$22:$BC$22,FALSE)),Key!$C$2:$F$29,4,FALSE),""),G875),"")</f>
        <v/>
      </c>
      <c r="H876" s="7" t="str">
        <f>IF(TRIM($E876)&lt;&gt;"",IF($D876=1,IF(TRIM(INDEX('Member Census'!$B$23:$BC$1401,MATCH($A876,'Member Census'!$A$23:$A$1401,FALSE),MATCH(H$1,'Member Census'!$B$22:$BC$22,FALSE)))="",$G876,IFERROR(VLOOKUP(INDEX('Member Census'!$B$23:$BC$1401,MATCH($A876,'Member Census'!$A$23:$A$1401,FALSE),MATCH(H$1,'Member Census'!$B$22:$BC$22,FALSE)),Key!$D$2:$F$29,3,FALSE),"")),H875),"")</f>
        <v/>
      </c>
      <c r="I876" s="7" t="str">
        <f>IF(TRIM(INDEX('Member Census'!$B$23:$BC$1401,MATCH($A876,'Member Census'!$A$23:$A$1401,FALSE),MATCH(I$1,'Member Census'!$B$22:$BC$22,FALSE)))="","",INDEX('Member Census'!$B$23:$BC$1401,MATCH($A876,'Member Census'!$A$23:$A$1401,FALSE),MATCH(I$1,'Member Census'!$B$22:$BC$22,FALSE)))</f>
        <v/>
      </c>
      <c r="J876" s="7"/>
      <c r="K876" s="7" t="str">
        <f>LEFT(TRIM(IF(TRIM(INDEX('Member Census'!$B$23:$BC$1401,MATCH($A876,'Member Census'!$A$23:$A$1401,FALSE),MATCH(K$1,'Member Census'!$B$22:$BC$22,FALSE)))="",IF(AND(TRIM($E876)&lt;&gt;"",$D876&gt;1),K875,""),INDEX('Member Census'!$B$23:$BC$1401,MATCH($A876,'Member Census'!$A$23:$A$1401,FALSE),MATCH(K$1,'Member Census'!$B$22:$BC$22,FALSE)))),5)</f>
        <v/>
      </c>
      <c r="L876" s="7" t="str">
        <f t="shared" si="55"/>
        <v/>
      </c>
      <c r="M876" s="7" t="str">
        <f>IF(TRIM($E876)&lt;&gt;"",TRIM(IF(TRIM(INDEX('Member Census'!$B$23:$BC$1401,MATCH($A876,'Member Census'!$A$23:$A$1401,FALSE),MATCH(M$1,'Member Census'!$B$22:$BC$22,FALSE)))="",IF(AND(TRIM($E876)&lt;&gt;"",$D876&gt;1),M875,"N"),INDEX('Member Census'!$B$23:$BC$1401,MATCH($A876,'Member Census'!$A$23:$A$1401,FALSE),MATCH(M$1,'Member Census'!$B$22:$BC$22,FALSE)))),"")</f>
        <v/>
      </c>
      <c r="N876" s="7"/>
      <c r="O876" s="7" t="str">
        <f>TRIM(IF(TRIM(INDEX('Member Census'!$B$23:$BC$1401,MATCH($A876,'Member Census'!$A$23:$A$1401,FALSE),MATCH(O$1,'Member Census'!$B$22:$BC$22,FALSE)))="",IF(AND(TRIM($E876)&lt;&gt;"",$D876&gt;1),O875,""),INDEX('Member Census'!$B$23:$BC$1401,MATCH($A876,'Member Census'!$A$23:$A$1401,FALSE),MATCH(O$1,'Member Census'!$B$22:$BC$22,FALSE))))</f>
        <v/>
      </c>
      <c r="P876" s="7" t="str">
        <f>TRIM(IF(TRIM(INDEX('Member Census'!$B$23:$BC$1401,MATCH($A876,'Member Census'!$A$23:$A$1401,FALSE),MATCH(P$1,'Member Census'!$B$22:$BC$22,FALSE)))="",IF(AND(TRIM($E876)&lt;&gt;"",$D876&gt;1),P875,""),INDEX('Member Census'!$B$23:$BC$1401,MATCH($A876,'Member Census'!$A$23:$A$1401,FALSE),MATCH(P$1,'Member Census'!$B$22:$BC$22,FALSE))))</f>
        <v/>
      </c>
      <c r="Q876" s="7"/>
    </row>
    <row r="877" spans="1:17" x14ac:dyDescent="0.3">
      <c r="A877" s="1">
        <f t="shared" si="53"/>
        <v>870</v>
      </c>
      <c r="B877" s="3"/>
      <c r="C877" s="7" t="str">
        <f t="shared" si="54"/>
        <v/>
      </c>
      <c r="D877" s="7" t="str">
        <f t="shared" si="52"/>
        <v/>
      </c>
      <c r="E877" s="9" t="str">
        <f>IF(TRIM(INDEX('Member Census'!$B$23:$BC$1401,MATCH($A877,'Member Census'!$A$23:$A$1401,FALSE),MATCH(E$1,'Member Census'!$B$22:$BC$22,FALSE)))="","",VLOOKUP(INDEX('Member Census'!$B$23:$BC$1401,MATCH($A877,'Member Census'!$A$23:$A$1401,FALSE),MATCH(E$1,'Member Census'!$B$22:$BC$22,FALSE)),Key!$A$2:$B$27,2,FALSE))</f>
        <v/>
      </c>
      <c r="F877" s="10" t="str">
        <f>IF(TRIM(INDEX('Member Census'!$B$23:$BC$1401,MATCH($A877,'Member Census'!$A$23:$A$1401,FALSE),MATCH(F$1,'Member Census'!$B$22:$BC$22,FALSE)))="","",TEXT(TRIM(INDEX('Member Census'!$B$23:$BC$1401,MATCH($A877,'Member Census'!$A$23:$A$1401,FALSE),MATCH(F$1,'Member Census'!$B$22:$BC$22,FALSE))),"mmddyyyy"))</f>
        <v/>
      </c>
      <c r="G877" s="7" t="str">
        <f>IF(TRIM($E877)&lt;&gt;"",IF($D877=1,IFERROR(VLOOKUP(INDEX('Member Census'!$B$23:$BC$1401,MATCH($A877,'Member Census'!$A$23:$A$1401,FALSE),MATCH(G$1,'Member Census'!$B$22:$BC$22,FALSE)),Key!$C$2:$F$29,4,FALSE),""),G876),"")</f>
        <v/>
      </c>
      <c r="H877" s="7" t="str">
        <f>IF(TRIM($E877)&lt;&gt;"",IF($D877=1,IF(TRIM(INDEX('Member Census'!$B$23:$BC$1401,MATCH($A877,'Member Census'!$A$23:$A$1401,FALSE),MATCH(H$1,'Member Census'!$B$22:$BC$22,FALSE)))="",$G877,IFERROR(VLOOKUP(INDEX('Member Census'!$B$23:$BC$1401,MATCH($A877,'Member Census'!$A$23:$A$1401,FALSE),MATCH(H$1,'Member Census'!$B$22:$BC$22,FALSE)),Key!$D$2:$F$29,3,FALSE),"")),H876),"")</f>
        <v/>
      </c>
      <c r="I877" s="7" t="str">
        <f>IF(TRIM(INDEX('Member Census'!$B$23:$BC$1401,MATCH($A877,'Member Census'!$A$23:$A$1401,FALSE),MATCH(I$1,'Member Census'!$B$22:$BC$22,FALSE)))="","",INDEX('Member Census'!$B$23:$BC$1401,MATCH($A877,'Member Census'!$A$23:$A$1401,FALSE),MATCH(I$1,'Member Census'!$B$22:$BC$22,FALSE)))</f>
        <v/>
      </c>
      <c r="J877" s="7"/>
      <c r="K877" s="7" t="str">
        <f>LEFT(TRIM(IF(TRIM(INDEX('Member Census'!$B$23:$BC$1401,MATCH($A877,'Member Census'!$A$23:$A$1401,FALSE),MATCH(K$1,'Member Census'!$B$22:$BC$22,FALSE)))="",IF(AND(TRIM($E877)&lt;&gt;"",$D877&gt;1),K876,""),INDEX('Member Census'!$B$23:$BC$1401,MATCH($A877,'Member Census'!$A$23:$A$1401,FALSE),MATCH(K$1,'Member Census'!$B$22:$BC$22,FALSE)))),5)</f>
        <v/>
      </c>
      <c r="L877" s="7" t="str">
        <f t="shared" si="55"/>
        <v/>
      </c>
      <c r="M877" s="7" t="str">
        <f>IF(TRIM($E877)&lt;&gt;"",TRIM(IF(TRIM(INDEX('Member Census'!$B$23:$BC$1401,MATCH($A877,'Member Census'!$A$23:$A$1401,FALSE),MATCH(M$1,'Member Census'!$B$22:$BC$22,FALSE)))="",IF(AND(TRIM($E877)&lt;&gt;"",$D877&gt;1),M876,"N"),INDEX('Member Census'!$B$23:$BC$1401,MATCH($A877,'Member Census'!$A$23:$A$1401,FALSE),MATCH(M$1,'Member Census'!$B$22:$BC$22,FALSE)))),"")</f>
        <v/>
      </c>
      <c r="N877" s="7"/>
      <c r="O877" s="7" t="str">
        <f>TRIM(IF(TRIM(INDEX('Member Census'!$B$23:$BC$1401,MATCH($A877,'Member Census'!$A$23:$A$1401,FALSE),MATCH(O$1,'Member Census'!$B$22:$BC$22,FALSE)))="",IF(AND(TRIM($E877)&lt;&gt;"",$D877&gt;1),O876,""),INDEX('Member Census'!$B$23:$BC$1401,MATCH($A877,'Member Census'!$A$23:$A$1401,FALSE),MATCH(O$1,'Member Census'!$B$22:$BC$22,FALSE))))</f>
        <v/>
      </c>
      <c r="P877" s="7" t="str">
        <f>TRIM(IF(TRIM(INDEX('Member Census'!$B$23:$BC$1401,MATCH($A877,'Member Census'!$A$23:$A$1401,FALSE),MATCH(P$1,'Member Census'!$B$22:$BC$22,FALSE)))="",IF(AND(TRIM($E877)&lt;&gt;"",$D877&gt;1),P876,""),INDEX('Member Census'!$B$23:$BC$1401,MATCH($A877,'Member Census'!$A$23:$A$1401,FALSE),MATCH(P$1,'Member Census'!$B$22:$BC$22,FALSE))))</f>
        <v/>
      </c>
      <c r="Q877" s="7"/>
    </row>
    <row r="878" spans="1:17" x14ac:dyDescent="0.3">
      <c r="A878" s="1">
        <f t="shared" si="53"/>
        <v>871</v>
      </c>
      <c r="B878" s="3"/>
      <c r="C878" s="7" t="str">
        <f t="shared" si="54"/>
        <v/>
      </c>
      <c r="D878" s="7" t="str">
        <f t="shared" si="52"/>
        <v/>
      </c>
      <c r="E878" s="9" t="str">
        <f>IF(TRIM(INDEX('Member Census'!$B$23:$BC$1401,MATCH($A878,'Member Census'!$A$23:$A$1401,FALSE),MATCH(E$1,'Member Census'!$B$22:$BC$22,FALSE)))="","",VLOOKUP(INDEX('Member Census'!$B$23:$BC$1401,MATCH($A878,'Member Census'!$A$23:$A$1401,FALSE),MATCH(E$1,'Member Census'!$B$22:$BC$22,FALSE)),Key!$A$2:$B$27,2,FALSE))</f>
        <v/>
      </c>
      <c r="F878" s="10" t="str">
        <f>IF(TRIM(INDEX('Member Census'!$B$23:$BC$1401,MATCH($A878,'Member Census'!$A$23:$A$1401,FALSE),MATCH(F$1,'Member Census'!$B$22:$BC$22,FALSE)))="","",TEXT(TRIM(INDEX('Member Census'!$B$23:$BC$1401,MATCH($A878,'Member Census'!$A$23:$A$1401,FALSE),MATCH(F$1,'Member Census'!$B$22:$BC$22,FALSE))),"mmddyyyy"))</f>
        <v/>
      </c>
      <c r="G878" s="7" t="str">
        <f>IF(TRIM($E878)&lt;&gt;"",IF($D878=1,IFERROR(VLOOKUP(INDEX('Member Census'!$B$23:$BC$1401,MATCH($A878,'Member Census'!$A$23:$A$1401,FALSE),MATCH(G$1,'Member Census'!$B$22:$BC$22,FALSE)),Key!$C$2:$F$29,4,FALSE),""),G877),"")</f>
        <v/>
      </c>
      <c r="H878" s="7" t="str">
        <f>IF(TRIM($E878)&lt;&gt;"",IF($D878=1,IF(TRIM(INDEX('Member Census'!$B$23:$BC$1401,MATCH($A878,'Member Census'!$A$23:$A$1401,FALSE),MATCH(H$1,'Member Census'!$B$22:$BC$22,FALSE)))="",$G878,IFERROR(VLOOKUP(INDEX('Member Census'!$B$23:$BC$1401,MATCH($A878,'Member Census'!$A$23:$A$1401,FALSE),MATCH(H$1,'Member Census'!$B$22:$BC$22,FALSE)),Key!$D$2:$F$29,3,FALSE),"")),H877),"")</f>
        <v/>
      </c>
      <c r="I878" s="7" t="str">
        <f>IF(TRIM(INDEX('Member Census'!$B$23:$BC$1401,MATCH($A878,'Member Census'!$A$23:$A$1401,FALSE),MATCH(I$1,'Member Census'!$B$22:$BC$22,FALSE)))="","",INDEX('Member Census'!$B$23:$BC$1401,MATCH($A878,'Member Census'!$A$23:$A$1401,FALSE),MATCH(I$1,'Member Census'!$B$22:$BC$22,FALSE)))</f>
        <v/>
      </c>
      <c r="J878" s="7"/>
      <c r="K878" s="7" t="str">
        <f>LEFT(TRIM(IF(TRIM(INDEX('Member Census'!$B$23:$BC$1401,MATCH($A878,'Member Census'!$A$23:$A$1401,FALSE),MATCH(K$1,'Member Census'!$B$22:$BC$22,FALSE)))="",IF(AND(TRIM($E878)&lt;&gt;"",$D878&gt;1),K877,""),INDEX('Member Census'!$B$23:$BC$1401,MATCH($A878,'Member Census'!$A$23:$A$1401,FALSE),MATCH(K$1,'Member Census'!$B$22:$BC$22,FALSE)))),5)</f>
        <v/>
      </c>
      <c r="L878" s="7" t="str">
        <f t="shared" si="55"/>
        <v/>
      </c>
      <c r="M878" s="7" t="str">
        <f>IF(TRIM($E878)&lt;&gt;"",TRIM(IF(TRIM(INDEX('Member Census'!$B$23:$BC$1401,MATCH($A878,'Member Census'!$A$23:$A$1401,FALSE),MATCH(M$1,'Member Census'!$B$22:$BC$22,FALSE)))="",IF(AND(TRIM($E878)&lt;&gt;"",$D878&gt;1),M877,"N"),INDEX('Member Census'!$B$23:$BC$1401,MATCH($A878,'Member Census'!$A$23:$A$1401,FALSE),MATCH(M$1,'Member Census'!$B$22:$BC$22,FALSE)))),"")</f>
        <v/>
      </c>
      <c r="N878" s="7"/>
      <c r="O878" s="7" t="str">
        <f>TRIM(IF(TRIM(INDEX('Member Census'!$B$23:$BC$1401,MATCH($A878,'Member Census'!$A$23:$A$1401,FALSE),MATCH(O$1,'Member Census'!$B$22:$BC$22,FALSE)))="",IF(AND(TRIM($E878)&lt;&gt;"",$D878&gt;1),O877,""),INDEX('Member Census'!$B$23:$BC$1401,MATCH($A878,'Member Census'!$A$23:$A$1401,FALSE),MATCH(O$1,'Member Census'!$B$22:$BC$22,FALSE))))</f>
        <v/>
      </c>
      <c r="P878" s="7" t="str">
        <f>TRIM(IF(TRIM(INDEX('Member Census'!$B$23:$BC$1401,MATCH($A878,'Member Census'!$A$23:$A$1401,FALSE),MATCH(P$1,'Member Census'!$B$22:$BC$22,FALSE)))="",IF(AND(TRIM($E878)&lt;&gt;"",$D878&gt;1),P877,""),INDEX('Member Census'!$B$23:$BC$1401,MATCH($A878,'Member Census'!$A$23:$A$1401,FALSE),MATCH(P$1,'Member Census'!$B$22:$BC$22,FALSE))))</f>
        <v/>
      </c>
      <c r="Q878" s="7"/>
    </row>
    <row r="879" spans="1:17" x14ac:dyDescent="0.3">
      <c r="A879" s="1">
        <f t="shared" si="53"/>
        <v>872</v>
      </c>
      <c r="B879" s="3"/>
      <c r="C879" s="7" t="str">
        <f t="shared" si="54"/>
        <v/>
      </c>
      <c r="D879" s="7" t="str">
        <f t="shared" si="52"/>
        <v/>
      </c>
      <c r="E879" s="9" t="str">
        <f>IF(TRIM(INDEX('Member Census'!$B$23:$BC$1401,MATCH($A879,'Member Census'!$A$23:$A$1401,FALSE),MATCH(E$1,'Member Census'!$B$22:$BC$22,FALSE)))="","",VLOOKUP(INDEX('Member Census'!$B$23:$BC$1401,MATCH($A879,'Member Census'!$A$23:$A$1401,FALSE),MATCH(E$1,'Member Census'!$B$22:$BC$22,FALSE)),Key!$A$2:$B$27,2,FALSE))</f>
        <v/>
      </c>
      <c r="F879" s="10" t="str">
        <f>IF(TRIM(INDEX('Member Census'!$B$23:$BC$1401,MATCH($A879,'Member Census'!$A$23:$A$1401,FALSE),MATCH(F$1,'Member Census'!$B$22:$BC$22,FALSE)))="","",TEXT(TRIM(INDEX('Member Census'!$B$23:$BC$1401,MATCH($A879,'Member Census'!$A$23:$A$1401,FALSE),MATCH(F$1,'Member Census'!$B$22:$BC$22,FALSE))),"mmddyyyy"))</f>
        <v/>
      </c>
      <c r="G879" s="7" t="str">
        <f>IF(TRIM($E879)&lt;&gt;"",IF($D879=1,IFERROR(VLOOKUP(INDEX('Member Census'!$B$23:$BC$1401,MATCH($A879,'Member Census'!$A$23:$A$1401,FALSE),MATCH(G$1,'Member Census'!$B$22:$BC$22,FALSE)),Key!$C$2:$F$29,4,FALSE),""),G878),"")</f>
        <v/>
      </c>
      <c r="H879" s="7" t="str">
        <f>IF(TRIM($E879)&lt;&gt;"",IF($D879=1,IF(TRIM(INDEX('Member Census'!$B$23:$BC$1401,MATCH($A879,'Member Census'!$A$23:$A$1401,FALSE),MATCH(H$1,'Member Census'!$B$22:$BC$22,FALSE)))="",$G879,IFERROR(VLOOKUP(INDEX('Member Census'!$B$23:$BC$1401,MATCH($A879,'Member Census'!$A$23:$A$1401,FALSE),MATCH(H$1,'Member Census'!$B$22:$BC$22,FALSE)),Key!$D$2:$F$29,3,FALSE),"")),H878),"")</f>
        <v/>
      </c>
      <c r="I879" s="7" t="str">
        <f>IF(TRIM(INDEX('Member Census'!$B$23:$BC$1401,MATCH($A879,'Member Census'!$A$23:$A$1401,FALSE),MATCH(I$1,'Member Census'!$B$22:$BC$22,FALSE)))="","",INDEX('Member Census'!$B$23:$BC$1401,MATCH($A879,'Member Census'!$A$23:$A$1401,FALSE),MATCH(I$1,'Member Census'!$B$22:$BC$22,FALSE)))</f>
        <v/>
      </c>
      <c r="J879" s="7"/>
      <c r="K879" s="7" t="str">
        <f>LEFT(TRIM(IF(TRIM(INDEX('Member Census'!$B$23:$BC$1401,MATCH($A879,'Member Census'!$A$23:$A$1401,FALSE),MATCH(K$1,'Member Census'!$B$22:$BC$22,FALSE)))="",IF(AND(TRIM($E879)&lt;&gt;"",$D879&gt;1),K878,""),INDEX('Member Census'!$B$23:$BC$1401,MATCH($A879,'Member Census'!$A$23:$A$1401,FALSE),MATCH(K$1,'Member Census'!$B$22:$BC$22,FALSE)))),5)</f>
        <v/>
      </c>
      <c r="L879" s="7" t="str">
        <f t="shared" si="55"/>
        <v/>
      </c>
      <c r="M879" s="7" t="str">
        <f>IF(TRIM($E879)&lt;&gt;"",TRIM(IF(TRIM(INDEX('Member Census'!$B$23:$BC$1401,MATCH($A879,'Member Census'!$A$23:$A$1401,FALSE),MATCH(M$1,'Member Census'!$B$22:$BC$22,FALSE)))="",IF(AND(TRIM($E879)&lt;&gt;"",$D879&gt;1),M878,"N"),INDEX('Member Census'!$B$23:$BC$1401,MATCH($A879,'Member Census'!$A$23:$A$1401,FALSE),MATCH(M$1,'Member Census'!$B$22:$BC$22,FALSE)))),"")</f>
        <v/>
      </c>
      <c r="N879" s="7"/>
      <c r="O879" s="7" t="str">
        <f>TRIM(IF(TRIM(INDEX('Member Census'!$B$23:$BC$1401,MATCH($A879,'Member Census'!$A$23:$A$1401,FALSE),MATCH(O$1,'Member Census'!$B$22:$BC$22,FALSE)))="",IF(AND(TRIM($E879)&lt;&gt;"",$D879&gt;1),O878,""),INDEX('Member Census'!$B$23:$BC$1401,MATCH($A879,'Member Census'!$A$23:$A$1401,FALSE),MATCH(O$1,'Member Census'!$B$22:$BC$22,FALSE))))</f>
        <v/>
      </c>
      <c r="P879" s="7" t="str">
        <f>TRIM(IF(TRIM(INDEX('Member Census'!$B$23:$BC$1401,MATCH($A879,'Member Census'!$A$23:$A$1401,FALSE),MATCH(P$1,'Member Census'!$B$22:$BC$22,FALSE)))="",IF(AND(TRIM($E879)&lt;&gt;"",$D879&gt;1),P878,""),INDEX('Member Census'!$B$23:$BC$1401,MATCH($A879,'Member Census'!$A$23:$A$1401,FALSE),MATCH(P$1,'Member Census'!$B$22:$BC$22,FALSE))))</f>
        <v/>
      </c>
      <c r="Q879" s="7"/>
    </row>
    <row r="880" spans="1:17" x14ac:dyDescent="0.3">
      <c r="A880" s="1">
        <f t="shared" si="53"/>
        <v>873</v>
      </c>
      <c r="B880" s="3"/>
      <c r="C880" s="7" t="str">
        <f t="shared" si="54"/>
        <v/>
      </c>
      <c r="D880" s="7" t="str">
        <f t="shared" si="52"/>
        <v/>
      </c>
      <c r="E880" s="9" t="str">
        <f>IF(TRIM(INDEX('Member Census'!$B$23:$BC$1401,MATCH($A880,'Member Census'!$A$23:$A$1401,FALSE),MATCH(E$1,'Member Census'!$B$22:$BC$22,FALSE)))="","",VLOOKUP(INDEX('Member Census'!$B$23:$BC$1401,MATCH($A880,'Member Census'!$A$23:$A$1401,FALSE),MATCH(E$1,'Member Census'!$B$22:$BC$22,FALSE)),Key!$A$2:$B$27,2,FALSE))</f>
        <v/>
      </c>
      <c r="F880" s="10" t="str">
        <f>IF(TRIM(INDEX('Member Census'!$B$23:$BC$1401,MATCH($A880,'Member Census'!$A$23:$A$1401,FALSE),MATCH(F$1,'Member Census'!$B$22:$BC$22,FALSE)))="","",TEXT(TRIM(INDEX('Member Census'!$B$23:$BC$1401,MATCH($A880,'Member Census'!$A$23:$A$1401,FALSE),MATCH(F$1,'Member Census'!$B$22:$BC$22,FALSE))),"mmddyyyy"))</f>
        <v/>
      </c>
      <c r="G880" s="7" t="str">
        <f>IF(TRIM($E880)&lt;&gt;"",IF($D880=1,IFERROR(VLOOKUP(INDEX('Member Census'!$B$23:$BC$1401,MATCH($A880,'Member Census'!$A$23:$A$1401,FALSE),MATCH(G$1,'Member Census'!$B$22:$BC$22,FALSE)),Key!$C$2:$F$29,4,FALSE),""),G879),"")</f>
        <v/>
      </c>
      <c r="H880" s="7" t="str">
        <f>IF(TRIM($E880)&lt;&gt;"",IF($D880=1,IF(TRIM(INDEX('Member Census'!$B$23:$BC$1401,MATCH($A880,'Member Census'!$A$23:$A$1401,FALSE),MATCH(H$1,'Member Census'!$B$22:$BC$22,FALSE)))="",$G880,IFERROR(VLOOKUP(INDEX('Member Census'!$B$23:$BC$1401,MATCH($A880,'Member Census'!$A$23:$A$1401,FALSE),MATCH(H$1,'Member Census'!$B$22:$BC$22,FALSE)),Key!$D$2:$F$29,3,FALSE),"")),H879),"")</f>
        <v/>
      </c>
      <c r="I880" s="7" t="str">
        <f>IF(TRIM(INDEX('Member Census'!$B$23:$BC$1401,MATCH($A880,'Member Census'!$A$23:$A$1401,FALSE),MATCH(I$1,'Member Census'!$B$22:$BC$22,FALSE)))="","",INDEX('Member Census'!$B$23:$BC$1401,MATCH($A880,'Member Census'!$A$23:$A$1401,FALSE),MATCH(I$1,'Member Census'!$B$22:$BC$22,FALSE)))</f>
        <v/>
      </c>
      <c r="J880" s="7"/>
      <c r="K880" s="7" t="str">
        <f>LEFT(TRIM(IF(TRIM(INDEX('Member Census'!$B$23:$BC$1401,MATCH($A880,'Member Census'!$A$23:$A$1401,FALSE),MATCH(K$1,'Member Census'!$B$22:$BC$22,FALSE)))="",IF(AND(TRIM($E880)&lt;&gt;"",$D880&gt;1),K879,""),INDEX('Member Census'!$B$23:$BC$1401,MATCH($A880,'Member Census'!$A$23:$A$1401,FALSE),MATCH(K$1,'Member Census'!$B$22:$BC$22,FALSE)))),5)</f>
        <v/>
      </c>
      <c r="L880" s="7" t="str">
        <f t="shared" si="55"/>
        <v/>
      </c>
      <c r="M880" s="7" t="str">
        <f>IF(TRIM($E880)&lt;&gt;"",TRIM(IF(TRIM(INDEX('Member Census'!$B$23:$BC$1401,MATCH($A880,'Member Census'!$A$23:$A$1401,FALSE),MATCH(M$1,'Member Census'!$B$22:$BC$22,FALSE)))="",IF(AND(TRIM($E880)&lt;&gt;"",$D880&gt;1),M879,"N"),INDEX('Member Census'!$B$23:$BC$1401,MATCH($A880,'Member Census'!$A$23:$A$1401,FALSE),MATCH(M$1,'Member Census'!$B$22:$BC$22,FALSE)))),"")</f>
        <v/>
      </c>
      <c r="N880" s="7"/>
      <c r="O880" s="7" t="str">
        <f>TRIM(IF(TRIM(INDEX('Member Census'!$B$23:$BC$1401,MATCH($A880,'Member Census'!$A$23:$A$1401,FALSE),MATCH(O$1,'Member Census'!$B$22:$BC$22,FALSE)))="",IF(AND(TRIM($E880)&lt;&gt;"",$D880&gt;1),O879,""),INDEX('Member Census'!$B$23:$BC$1401,MATCH($A880,'Member Census'!$A$23:$A$1401,FALSE),MATCH(O$1,'Member Census'!$B$22:$BC$22,FALSE))))</f>
        <v/>
      </c>
      <c r="P880" s="7" t="str">
        <f>TRIM(IF(TRIM(INDEX('Member Census'!$B$23:$BC$1401,MATCH($A880,'Member Census'!$A$23:$A$1401,FALSE),MATCH(P$1,'Member Census'!$B$22:$BC$22,FALSE)))="",IF(AND(TRIM($E880)&lt;&gt;"",$D880&gt;1),P879,""),INDEX('Member Census'!$B$23:$BC$1401,MATCH($A880,'Member Census'!$A$23:$A$1401,FALSE),MATCH(P$1,'Member Census'!$B$22:$BC$22,FALSE))))</f>
        <v/>
      </c>
      <c r="Q880" s="7"/>
    </row>
    <row r="881" spans="1:17" x14ac:dyDescent="0.3">
      <c r="A881" s="1">
        <f t="shared" si="53"/>
        <v>874</v>
      </c>
      <c r="B881" s="3"/>
      <c r="C881" s="7" t="str">
        <f t="shared" si="54"/>
        <v/>
      </c>
      <c r="D881" s="7" t="str">
        <f t="shared" si="52"/>
        <v/>
      </c>
      <c r="E881" s="9" t="str">
        <f>IF(TRIM(INDEX('Member Census'!$B$23:$BC$1401,MATCH($A881,'Member Census'!$A$23:$A$1401,FALSE),MATCH(E$1,'Member Census'!$B$22:$BC$22,FALSE)))="","",VLOOKUP(INDEX('Member Census'!$B$23:$BC$1401,MATCH($A881,'Member Census'!$A$23:$A$1401,FALSE),MATCH(E$1,'Member Census'!$B$22:$BC$22,FALSE)),Key!$A$2:$B$27,2,FALSE))</f>
        <v/>
      </c>
      <c r="F881" s="10" t="str">
        <f>IF(TRIM(INDEX('Member Census'!$B$23:$BC$1401,MATCH($A881,'Member Census'!$A$23:$A$1401,FALSE),MATCH(F$1,'Member Census'!$B$22:$BC$22,FALSE)))="","",TEXT(TRIM(INDEX('Member Census'!$B$23:$BC$1401,MATCH($A881,'Member Census'!$A$23:$A$1401,FALSE),MATCH(F$1,'Member Census'!$B$22:$BC$22,FALSE))),"mmddyyyy"))</f>
        <v/>
      </c>
      <c r="G881" s="7" t="str">
        <f>IF(TRIM($E881)&lt;&gt;"",IF($D881=1,IFERROR(VLOOKUP(INDEX('Member Census'!$B$23:$BC$1401,MATCH($A881,'Member Census'!$A$23:$A$1401,FALSE),MATCH(G$1,'Member Census'!$B$22:$BC$22,FALSE)),Key!$C$2:$F$29,4,FALSE),""),G880),"")</f>
        <v/>
      </c>
      <c r="H881" s="7" t="str">
        <f>IF(TRIM($E881)&lt;&gt;"",IF($D881=1,IF(TRIM(INDEX('Member Census'!$B$23:$BC$1401,MATCH($A881,'Member Census'!$A$23:$A$1401,FALSE),MATCH(H$1,'Member Census'!$B$22:$BC$22,FALSE)))="",$G881,IFERROR(VLOOKUP(INDEX('Member Census'!$B$23:$BC$1401,MATCH($A881,'Member Census'!$A$23:$A$1401,FALSE),MATCH(H$1,'Member Census'!$B$22:$BC$22,FALSE)),Key!$D$2:$F$29,3,FALSE),"")),H880),"")</f>
        <v/>
      </c>
      <c r="I881" s="7" t="str">
        <f>IF(TRIM(INDEX('Member Census'!$B$23:$BC$1401,MATCH($A881,'Member Census'!$A$23:$A$1401,FALSE),MATCH(I$1,'Member Census'!$B$22:$BC$22,FALSE)))="","",INDEX('Member Census'!$B$23:$BC$1401,MATCH($A881,'Member Census'!$A$23:$A$1401,FALSE),MATCH(I$1,'Member Census'!$B$22:$BC$22,FALSE)))</f>
        <v/>
      </c>
      <c r="J881" s="7"/>
      <c r="K881" s="7" t="str">
        <f>LEFT(TRIM(IF(TRIM(INDEX('Member Census'!$B$23:$BC$1401,MATCH($A881,'Member Census'!$A$23:$A$1401,FALSE),MATCH(K$1,'Member Census'!$B$22:$BC$22,FALSE)))="",IF(AND(TRIM($E881)&lt;&gt;"",$D881&gt;1),K880,""),INDEX('Member Census'!$B$23:$BC$1401,MATCH($A881,'Member Census'!$A$23:$A$1401,FALSE),MATCH(K$1,'Member Census'!$B$22:$BC$22,FALSE)))),5)</f>
        <v/>
      </c>
      <c r="L881" s="7" t="str">
        <f t="shared" si="55"/>
        <v/>
      </c>
      <c r="M881" s="7" t="str">
        <f>IF(TRIM($E881)&lt;&gt;"",TRIM(IF(TRIM(INDEX('Member Census'!$B$23:$BC$1401,MATCH($A881,'Member Census'!$A$23:$A$1401,FALSE),MATCH(M$1,'Member Census'!$B$22:$BC$22,FALSE)))="",IF(AND(TRIM($E881)&lt;&gt;"",$D881&gt;1),M880,"N"),INDEX('Member Census'!$B$23:$BC$1401,MATCH($A881,'Member Census'!$A$23:$A$1401,FALSE),MATCH(M$1,'Member Census'!$B$22:$BC$22,FALSE)))),"")</f>
        <v/>
      </c>
      <c r="N881" s="7"/>
      <c r="O881" s="7" t="str">
        <f>TRIM(IF(TRIM(INDEX('Member Census'!$B$23:$BC$1401,MATCH($A881,'Member Census'!$A$23:$A$1401,FALSE),MATCH(O$1,'Member Census'!$B$22:$BC$22,FALSE)))="",IF(AND(TRIM($E881)&lt;&gt;"",$D881&gt;1),O880,""),INDEX('Member Census'!$B$23:$BC$1401,MATCH($A881,'Member Census'!$A$23:$A$1401,FALSE),MATCH(O$1,'Member Census'!$B$22:$BC$22,FALSE))))</f>
        <v/>
      </c>
      <c r="P881" s="7" t="str">
        <f>TRIM(IF(TRIM(INDEX('Member Census'!$B$23:$BC$1401,MATCH($A881,'Member Census'!$A$23:$A$1401,FALSE),MATCH(P$1,'Member Census'!$B$22:$BC$22,FALSE)))="",IF(AND(TRIM($E881)&lt;&gt;"",$D881&gt;1),P880,""),INDEX('Member Census'!$B$23:$BC$1401,MATCH($A881,'Member Census'!$A$23:$A$1401,FALSE),MATCH(P$1,'Member Census'!$B$22:$BC$22,FALSE))))</f>
        <v/>
      </c>
      <c r="Q881" s="7"/>
    </row>
    <row r="882" spans="1:17" x14ac:dyDescent="0.3">
      <c r="A882" s="1">
        <f t="shared" si="53"/>
        <v>875</v>
      </c>
      <c r="B882" s="3"/>
      <c r="C882" s="7" t="str">
        <f t="shared" si="54"/>
        <v/>
      </c>
      <c r="D882" s="7" t="str">
        <f t="shared" si="52"/>
        <v/>
      </c>
      <c r="E882" s="9" t="str">
        <f>IF(TRIM(INDEX('Member Census'!$B$23:$BC$1401,MATCH($A882,'Member Census'!$A$23:$A$1401,FALSE),MATCH(E$1,'Member Census'!$B$22:$BC$22,FALSE)))="","",VLOOKUP(INDEX('Member Census'!$B$23:$BC$1401,MATCH($A882,'Member Census'!$A$23:$A$1401,FALSE),MATCH(E$1,'Member Census'!$B$22:$BC$22,FALSE)),Key!$A$2:$B$27,2,FALSE))</f>
        <v/>
      </c>
      <c r="F882" s="10" t="str">
        <f>IF(TRIM(INDEX('Member Census'!$B$23:$BC$1401,MATCH($A882,'Member Census'!$A$23:$A$1401,FALSE),MATCH(F$1,'Member Census'!$B$22:$BC$22,FALSE)))="","",TEXT(TRIM(INDEX('Member Census'!$B$23:$BC$1401,MATCH($A882,'Member Census'!$A$23:$A$1401,FALSE),MATCH(F$1,'Member Census'!$B$22:$BC$22,FALSE))),"mmddyyyy"))</f>
        <v/>
      </c>
      <c r="G882" s="7" t="str">
        <f>IF(TRIM($E882)&lt;&gt;"",IF($D882=1,IFERROR(VLOOKUP(INDEX('Member Census'!$B$23:$BC$1401,MATCH($A882,'Member Census'!$A$23:$A$1401,FALSE),MATCH(G$1,'Member Census'!$B$22:$BC$22,FALSE)),Key!$C$2:$F$29,4,FALSE),""),G881),"")</f>
        <v/>
      </c>
      <c r="H882" s="7" t="str">
        <f>IF(TRIM($E882)&lt;&gt;"",IF($D882=1,IF(TRIM(INDEX('Member Census'!$B$23:$BC$1401,MATCH($A882,'Member Census'!$A$23:$A$1401,FALSE),MATCH(H$1,'Member Census'!$B$22:$BC$22,FALSE)))="",$G882,IFERROR(VLOOKUP(INDEX('Member Census'!$B$23:$BC$1401,MATCH($A882,'Member Census'!$A$23:$A$1401,FALSE),MATCH(H$1,'Member Census'!$B$22:$BC$22,FALSE)),Key!$D$2:$F$29,3,FALSE),"")),H881),"")</f>
        <v/>
      </c>
      <c r="I882" s="7" t="str">
        <f>IF(TRIM(INDEX('Member Census'!$B$23:$BC$1401,MATCH($A882,'Member Census'!$A$23:$A$1401,FALSE),MATCH(I$1,'Member Census'!$B$22:$BC$22,FALSE)))="","",INDEX('Member Census'!$B$23:$BC$1401,MATCH($A882,'Member Census'!$A$23:$A$1401,FALSE),MATCH(I$1,'Member Census'!$B$22:$BC$22,FALSE)))</f>
        <v/>
      </c>
      <c r="J882" s="7"/>
      <c r="K882" s="7" t="str">
        <f>LEFT(TRIM(IF(TRIM(INDEX('Member Census'!$B$23:$BC$1401,MATCH($A882,'Member Census'!$A$23:$A$1401,FALSE),MATCH(K$1,'Member Census'!$B$22:$BC$22,FALSE)))="",IF(AND(TRIM($E882)&lt;&gt;"",$D882&gt;1),K881,""),INDEX('Member Census'!$B$23:$BC$1401,MATCH($A882,'Member Census'!$A$23:$A$1401,FALSE),MATCH(K$1,'Member Census'!$B$22:$BC$22,FALSE)))),5)</f>
        <v/>
      </c>
      <c r="L882" s="7" t="str">
        <f t="shared" si="55"/>
        <v/>
      </c>
      <c r="M882" s="7" t="str">
        <f>IF(TRIM($E882)&lt;&gt;"",TRIM(IF(TRIM(INDEX('Member Census'!$B$23:$BC$1401,MATCH($A882,'Member Census'!$A$23:$A$1401,FALSE),MATCH(M$1,'Member Census'!$B$22:$BC$22,FALSE)))="",IF(AND(TRIM($E882)&lt;&gt;"",$D882&gt;1),M881,"N"),INDEX('Member Census'!$B$23:$BC$1401,MATCH($A882,'Member Census'!$A$23:$A$1401,FALSE),MATCH(M$1,'Member Census'!$B$22:$BC$22,FALSE)))),"")</f>
        <v/>
      </c>
      <c r="N882" s="7"/>
      <c r="O882" s="7" t="str">
        <f>TRIM(IF(TRIM(INDEX('Member Census'!$B$23:$BC$1401,MATCH($A882,'Member Census'!$A$23:$A$1401,FALSE),MATCH(O$1,'Member Census'!$B$22:$BC$22,FALSE)))="",IF(AND(TRIM($E882)&lt;&gt;"",$D882&gt;1),O881,""),INDEX('Member Census'!$B$23:$BC$1401,MATCH($A882,'Member Census'!$A$23:$A$1401,FALSE),MATCH(O$1,'Member Census'!$B$22:$BC$22,FALSE))))</f>
        <v/>
      </c>
      <c r="P882" s="7" t="str">
        <f>TRIM(IF(TRIM(INDEX('Member Census'!$B$23:$BC$1401,MATCH($A882,'Member Census'!$A$23:$A$1401,FALSE),MATCH(P$1,'Member Census'!$B$22:$BC$22,FALSE)))="",IF(AND(TRIM($E882)&lt;&gt;"",$D882&gt;1),P881,""),INDEX('Member Census'!$B$23:$BC$1401,MATCH($A882,'Member Census'!$A$23:$A$1401,FALSE),MATCH(P$1,'Member Census'!$B$22:$BC$22,FALSE))))</f>
        <v/>
      </c>
      <c r="Q882" s="7"/>
    </row>
    <row r="883" spans="1:17" x14ac:dyDescent="0.3">
      <c r="A883" s="1">
        <f t="shared" si="53"/>
        <v>876</v>
      </c>
      <c r="B883" s="3"/>
      <c r="C883" s="7" t="str">
        <f t="shared" si="54"/>
        <v/>
      </c>
      <c r="D883" s="7" t="str">
        <f t="shared" si="52"/>
        <v/>
      </c>
      <c r="E883" s="9" t="str">
        <f>IF(TRIM(INDEX('Member Census'!$B$23:$BC$1401,MATCH($A883,'Member Census'!$A$23:$A$1401,FALSE),MATCH(E$1,'Member Census'!$B$22:$BC$22,FALSE)))="","",VLOOKUP(INDEX('Member Census'!$B$23:$BC$1401,MATCH($A883,'Member Census'!$A$23:$A$1401,FALSE),MATCH(E$1,'Member Census'!$B$22:$BC$22,FALSE)),Key!$A$2:$B$27,2,FALSE))</f>
        <v/>
      </c>
      <c r="F883" s="10" t="str">
        <f>IF(TRIM(INDEX('Member Census'!$B$23:$BC$1401,MATCH($A883,'Member Census'!$A$23:$A$1401,FALSE),MATCH(F$1,'Member Census'!$B$22:$BC$22,FALSE)))="","",TEXT(TRIM(INDEX('Member Census'!$B$23:$BC$1401,MATCH($A883,'Member Census'!$A$23:$A$1401,FALSE),MATCH(F$1,'Member Census'!$B$22:$BC$22,FALSE))),"mmddyyyy"))</f>
        <v/>
      </c>
      <c r="G883" s="7" t="str">
        <f>IF(TRIM($E883)&lt;&gt;"",IF($D883=1,IFERROR(VLOOKUP(INDEX('Member Census'!$B$23:$BC$1401,MATCH($A883,'Member Census'!$A$23:$A$1401,FALSE),MATCH(G$1,'Member Census'!$B$22:$BC$22,FALSE)),Key!$C$2:$F$29,4,FALSE),""),G882),"")</f>
        <v/>
      </c>
      <c r="H883" s="7" t="str">
        <f>IF(TRIM($E883)&lt;&gt;"",IF($D883=1,IF(TRIM(INDEX('Member Census'!$B$23:$BC$1401,MATCH($A883,'Member Census'!$A$23:$A$1401,FALSE),MATCH(H$1,'Member Census'!$B$22:$BC$22,FALSE)))="",$G883,IFERROR(VLOOKUP(INDEX('Member Census'!$B$23:$BC$1401,MATCH($A883,'Member Census'!$A$23:$A$1401,FALSE),MATCH(H$1,'Member Census'!$B$22:$BC$22,FALSE)),Key!$D$2:$F$29,3,FALSE),"")),H882),"")</f>
        <v/>
      </c>
      <c r="I883" s="7" t="str">
        <f>IF(TRIM(INDEX('Member Census'!$B$23:$BC$1401,MATCH($A883,'Member Census'!$A$23:$A$1401,FALSE),MATCH(I$1,'Member Census'!$B$22:$BC$22,FALSE)))="","",INDEX('Member Census'!$B$23:$BC$1401,MATCH($A883,'Member Census'!$A$23:$A$1401,FALSE),MATCH(I$1,'Member Census'!$B$22:$BC$22,FALSE)))</f>
        <v/>
      </c>
      <c r="J883" s="7"/>
      <c r="K883" s="7" t="str">
        <f>LEFT(TRIM(IF(TRIM(INDEX('Member Census'!$B$23:$BC$1401,MATCH($A883,'Member Census'!$A$23:$A$1401,FALSE),MATCH(K$1,'Member Census'!$B$22:$BC$22,FALSE)))="",IF(AND(TRIM($E883)&lt;&gt;"",$D883&gt;1),K882,""),INDEX('Member Census'!$B$23:$BC$1401,MATCH($A883,'Member Census'!$A$23:$A$1401,FALSE),MATCH(K$1,'Member Census'!$B$22:$BC$22,FALSE)))),5)</f>
        <v/>
      </c>
      <c r="L883" s="7" t="str">
        <f t="shared" si="55"/>
        <v/>
      </c>
      <c r="M883" s="7" t="str">
        <f>IF(TRIM($E883)&lt;&gt;"",TRIM(IF(TRIM(INDEX('Member Census'!$B$23:$BC$1401,MATCH($A883,'Member Census'!$A$23:$A$1401,FALSE),MATCH(M$1,'Member Census'!$B$22:$BC$22,FALSE)))="",IF(AND(TRIM($E883)&lt;&gt;"",$D883&gt;1),M882,"N"),INDEX('Member Census'!$B$23:$BC$1401,MATCH($A883,'Member Census'!$A$23:$A$1401,FALSE),MATCH(M$1,'Member Census'!$B$22:$BC$22,FALSE)))),"")</f>
        <v/>
      </c>
      <c r="N883" s="7"/>
      <c r="O883" s="7" t="str">
        <f>TRIM(IF(TRIM(INDEX('Member Census'!$B$23:$BC$1401,MATCH($A883,'Member Census'!$A$23:$A$1401,FALSE),MATCH(O$1,'Member Census'!$B$22:$BC$22,FALSE)))="",IF(AND(TRIM($E883)&lt;&gt;"",$D883&gt;1),O882,""),INDEX('Member Census'!$B$23:$BC$1401,MATCH($A883,'Member Census'!$A$23:$A$1401,FALSE),MATCH(O$1,'Member Census'!$B$22:$BC$22,FALSE))))</f>
        <v/>
      </c>
      <c r="P883" s="7" t="str">
        <f>TRIM(IF(TRIM(INDEX('Member Census'!$B$23:$BC$1401,MATCH($A883,'Member Census'!$A$23:$A$1401,FALSE),MATCH(P$1,'Member Census'!$B$22:$BC$22,FALSE)))="",IF(AND(TRIM($E883)&lt;&gt;"",$D883&gt;1),P882,""),INDEX('Member Census'!$B$23:$BC$1401,MATCH($A883,'Member Census'!$A$23:$A$1401,FALSE),MATCH(P$1,'Member Census'!$B$22:$BC$22,FALSE))))</f>
        <v/>
      </c>
      <c r="Q883" s="7"/>
    </row>
    <row r="884" spans="1:17" x14ac:dyDescent="0.3">
      <c r="A884" s="1">
        <f t="shared" si="53"/>
        <v>877</v>
      </c>
      <c r="B884" s="3"/>
      <c r="C884" s="7" t="str">
        <f t="shared" si="54"/>
        <v/>
      </c>
      <c r="D884" s="7" t="str">
        <f t="shared" si="52"/>
        <v/>
      </c>
      <c r="E884" s="9" t="str">
        <f>IF(TRIM(INDEX('Member Census'!$B$23:$BC$1401,MATCH($A884,'Member Census'!$A$23:$A$1401,FALSE),MATCH(E$1,'Member Census'!$B$22:$BC$22,FALSE)))="","",VLOOKUP(INDEX('Member Census'!$B$23:$BC$1401,MATCH($A884,'Member Census'!$A$23:$A$1401,FALSE),MATCH(E$1,'Member Census'!$B$22:$BC$22,FALSE)),Key!$A$2:$B$27,2,FALSE))</f>
        <v/>
      </c>
      <c r="F884" s="10" t="str">
        <f>IF(TRIM(INDEX('Member Census'!$B$23:$BC$1401,MATCH($A884,'Member Census'!$A$23:$A$1401,FALSE),MATCH(F$1,'Member Census'!$B$22:$BC$22,FALSE)))="","",TEXT(TRIM(INDEX('Member Census'!$B$23:$BC$1401,MATCH($A884,'Member Census'!$A$23:$A$1401,FALSE),MATCH(F$1,'Member Census'!$B$22:$BC$22,FALSE))),"mmddyyyy"))</f>
        <v/>
      </c>
      <c r="G884" s="7" t="str">
        <f>IF(TRIM($E884)&lt;&gt;"",IF($D884=1,IFERROR(VLOOKUP(INDEX('Member Census'!$B$23:$BC$1401,MATCH($A884,'Member Census'!$A$23:$A$1401,FALSE),MATCH(G$1,'Member Census'!$B$22:$BC$22,FALSE)),Key!$C$2:$F$29,4,FALSE),""),G883),"")</f>
        <v/>
      </c>
      <c r="H884" s="7" t="str">
        <f>IF(TRIM($E884)&lt;&gt;"",IF($D884=1,IF(TRIM(INDEX('Member Census'!$B$23:$BC$1401,MATCH($A884,'Member Census'!$A$23:$A$1401,FALSE),MATCH(H$1,'Member Census'!$B$22:$BC$22,FALSE)))="",$G884,IFERROR(VLOOKUP(INDEX('Member Census'!$B$23:$BC$1401,MATCH($A884,'Member Census'!$A$23:$A$1401,FALSE),MATCH(H$1,'Member Census'!$B$22:$BC$22,FALSE)),Key!$D$2:$F$29,3,FALSE),"")),H883),"")</f>
        <v/>
      </c>
      <c r="I884" s="7" t="str">
        <f>IF(TRIM(INDEX('Member Census'!$B$23:$BC$1401,MATCH($A884,'Member Census'!$A$23:$A$1401,FALSE),MATCH(I$1,'Member Census'!$B$22:$BC$22,FALSE)))="","",INDEX('Member Census'!$B$23:$BC$1401,MATCH($A884,'Member Census'!$A$23:$A$1401,FALSE),MATCH(I$1,'Member Census'!$B$22:$BC$22,FALSE)))</f>
        <v/>
      </c>
      <c r="J884" s="7"/>
      <c r="K884" s="7" t="str">
        <f>LEFT(TRIM(IF(TRIM(INDEX('Member Census'!$B$23:$BC$1401,MATCH($A884,'Member Census'!$A$23:$A$1401,FALSE),MATCH(K$1,'Member Census'!$B$22:$BC$22,FALSE)))="",IF(AND(TRIM($E884)&lt;&gt;"",$D884&gt;1),K883,""),INDEX('Member Census'!$B$23:$BC$1401,MATCH($A884,'Member Census'!$A$23:$A$1401,FALSE),MATCH(K$1,'Member Census'!$B$22:$BC$22,FALSE)))),5)</f>
        <v/>
      </c>
      <c r="L884" s="7" t="str">
        <f t="shared" si="55"/>
        <v/>
      </c>
      <c r="M884" s="7" t="str">
        <f>IF(TRIM($E884)&lt;&gt;"",TRIM(IF(TRIM(INDEX('Member Census'!$B$23:$BC$1401,MATCH($A884,'Member Census'!$A$23:$A$1401,FALSE),MATCH(M$1,'Member Census'!$B$22:$BC$22,FALSE)))="",IF(AND(TRIM($E884)&lt;&gt;"",$D884&gt;1),M883,"N"),INDEX('Member Census'!$B$23:$BC$1401,MATCH($A884,'Member Census'!$A$23:$A$1401,FALSE),MATCH(M$1,'Member Census'!$B$22:$BC$22,FALSE)))),"")</f>
        <v/>
      </c>
      <c r="N884" s="7"/>
      <c r="O884" s="7" t="str">
        <f>TRIM(IF(TRIM(INDEX('Member Census'!$B$23:$BC$1401,MATCH($A884,'Member Census'!$A$23:$A$1401,FALSE),MATCH(O$1,'Member Census'!$B$22:$BC$22,FALSE)))="",IF(AND(TRIM($E884)&lt;&gt;"",$D884&gt;1),O883,""),INDEX('Member Census'!$B$23:$BC$1401,MATCH($A884,'Member Census'!$A$23:$A$1401,FALSE),MATCH(O$1,'Member Census'!$B$22:$BC$22,FALSE))))</f>
        <v/>
      </c>
      <c r="P884" s="7" t="str">
        <f>TRIM(IF(TRIM(INDEX('Member Census'!$B$23:$BC$1401,MATCH($A884,'Member Census'!$A$23:$A$1401,FALSE),MATCH(P$1,'Member Census'!$B$22:$BC$22,FALSE)))="",IF(AND(TRIM($E884)&lt;&gt;"",$D884&gt;1),P883,""),INDEX('Member Census'!$B$23:$BC$1401,MATCH($A884,'Member Census'!$A$23:$A$1401,FALSE),MATCH(P$1,'Member Census'!$B$22:$BC$22,FALSE))))</f>
        <v/>
      </c>
      <c r="Q884" s="7"/>
    </row>
    <row r="885" spans="1:17" x14ac:dyDescent="0.3">
      <c r="A885" s="1">
        <f t="shared" si="53"/>
        <v>878</v>
      </c>
      <c r="B885" s="3"/>
      <c r="C885" s="7" t="str">
        <f t="shared" si="54"/>
        <v/>
      </c>
      <c r="D885" s="7" t="str">
        <f t="shared" si="52"/>
        <v/>
      </c>
      <c r="E885" s="9" t="str">
        <f>IF(TRIM(INDEX('Member Census'!$B$23:$BC$1401,MATCH($A885,'Member Census'!$A$23:$A$1401,FALSE),MATCH(E$1,'Member Census'!$B$22:$BC$22,FALSE)))="","",VLOOKUP(INDEX('Member Census'!$B$23:$BC$1401,MATCH($A885,'Member Census'!$A$23:$A$1401,FALSE),MATCH(E$1,'Member Census'!$B$22:$BC$22,FALSE)),Key!$A$2:$B$27,2,FALSE))</f>
        <v/>
      </c>
      <c r="F885" s="10" t="str">
        <f>IF(TRIM(INDEX('Member Census'!$B$23:$BC$1401,MATCH($A885,'Member Census'!$A$23:$A$1401,FALSE),MATCH(F$1,'Member Census'!$B$22:$BC$22,FALSE)))="","",TEXT(TRIM(INDEX('Member Census'!$B$23:$BC$1401,MATCH($A885,'Member Census'!$A$23:$A$1401,FALSE),MATCH(F$1,'Member Census'!$B$22:$BC$22,FALSE))),"mmddyyyy"))</f>
        <v/>
      </c>
      <c r="G885" s="7" t="str">
        <f>IF(TRIM($E885)&lt;&gt;"",IF($D885=1,IFERROR(VLOOKUP(INDEX('Member Census'!$B$23:$BC$1401,MATCH($A885,'Member Census'!$A$23:$A$1401,FALSE),MATCH(G$1,'Member Census'!$B$22:$BC$22,FALSE)),Key!$C$2:$F$29,4,FALSE),""),G884),"")</f>
        <v/>
      </c>
      <c r="H885" s="7" t="str">
        <f>IF(TRIM($E885)&lt;&gt;"",IF($D885=1,IF(TRIM(INDEX('Member Census'!$B$23:$BC$1401,MATCH($A885,'Member Census'!$A$23:$A$1401,FALSE),MATCH(H$1,'Member Census'!$B$22:$BC$22,FALSE)))="",$G885,IFERROR(VLOOKUP(INDEX('Member Census'!$B$23:$BC$1401,MATCH($A885,'Member Census'!$A$23:$A$1401,FALSE),MATCH(H$1,'Member Census'!$B$22:$BC$22,FALSE)),Key!$D$2:$F$29,3,FALSE),"")),H884),"")</f>
        <v/>
      </c>
      <c r="I885" s="7" t="str">
        <f>IF(TRIM(INDEX('Member Census'!$B$23:$BC$1401,MATCH($A885,'Member Census'!$A$23:$A$1401,FALSE),MATCH(I$1,'Member Census'!$B$22:$BC$22,FALSE)))="","",INDEX('Member Census'!$B$23:$BC$1401,MATCH($A885,'Member Census'!$A$23:$A$1401,FALSE),MATCH(I$1,'Member Census'!$B$22:$BC$22,FALSE)))</f>
        <v/>
      </c>
      <c r="J885" s="7"/>
      <c r="K885" s="7" t="str">
        <f>LEFT(TRIM(IF(TRIM(INDEX('Member Census'!$B$23:$BC$1401,MATCH($A885,'Member Census'!$A$23:$A$1401,FALSE),MATCH(K$1,'Member Census'!$B$22:$BC$22,FALSE)))="",IF(AND(TRIM($E885)&lt;&gt;"",$D885&gt;1),K884,""),INDEX('Member Census'!$B$23:$BC$1401,MATCH($A885,'Member Census'!$A$23:$A$1401,FALSE),MATCH(K$1,'Member Census'!$B$22:$BC$22,FALSE)))),5)</f>
        <v/>
      </c>
      <c r="L885" s="7" t="str">
        <f t="shared" si="55"/>
        <v/>
      </c>
      <c r="M885" s="7" t="str">
        <f>IF(TRIM($E885)&lt;&gt;"",TRIM(IF(TRIM(INDEX('Member Census'!$B$23:$BC$1401,MATCH($A885,'Member Census'!$A$23:$A$1401,FALSE),MATCH(M$1,'Member Census'!$B$22:$BC$22,FALSE)))="",IF(AND(TRIM($E885)&lt;&gt;"",$D885&gt;1),M884,"N"),INDEX('Member Census'!$B$23:$BC$1401,MATCH($A885,'Member Census'!$A$23:$A$1401,FALSE),MATCH(M$1,'Member Census'!$B$22:$BC$22,FALSE)))),"")</f>
        <v/>
      </c>
      <c r="N885" s="7"/>
      <c r="O885" s="7" t="str">
        <f>TRIM(IF(TRIM(INDEX('Member Census'!$B$23:$BC$1401,MATCH($A885,'Member Census'!$A$23:$A$1401,FALSE),MATCH(O$1,'Member Census'!$B$22:$BC$22,FALSE)))="",IF(AND(TRIM($E885)&lt;&gt;"",$D885&gt;1),O884,""),INDEX('Member Census'!$B$23:$BC$1401,MATCH($A885,'Member Census'!$A$23:$A$1401,FALSE),MATCH(O$1,'Member Census'!$B$22:$BC$22,FALSE))))</f>
        <v/>
      </c>
      <c r="P885" s="7" t="str">
        <f>TRIM(IF(TRIM(INDEX('Member Census'!$B$23:$BC$1401,MATCH($A885,'Member Census'!$A$23:$A$1401,FALSE),MATCH(P$1,'Member Census'!$B$22:$BC$22,FALSE)))="",IF(AND(TRIM($E885)&lt;&gt;"",$D885&gt;1),P884,""),INDEX('Member Census'!$B$23:$BC$1401,MATCH($A885,'Member Census'!$A$23:$A$1401,FALSE),MATCH(P$1,'Member Census'!$B$22:$BC$22,FALSE))))</f>
        <v/>
      </c>
      <c r="Q885" s="7"/>
    </row>
    <row r="886" spans="1:17" x14ac:dyDescent="0.3">
      <c r="A886" s="1">
        <f t="shared" si="53"/>
        <v>879</v>
      </c>
      <c r="B886" s="3"/>
      <c r="C886" s="7" t="str">
        <f t="shared" si="54"/>
        <v/>
      </c>
      <c r="D886" s="7" t="str">
        <f t="shared" si="52"/>
        <v/>
      </c>
      <c r="E886" s="9" t="str">
        <f>IF(TRIM(INDEX('Member Census'!$B$23:$BC$1401,MATCH($A886,'Member Census'!$A$23:$A$1401,FALSE),MATCH(E$1,'Member Census'!$B$22:$BC$22,FALSE)))="","",VLOOKUP(INDEX('Member Census'!$B$23:$BC$1401,MATCH($A886,'Member Census'!$A$23:$A$1401,FALSE),MATCH(E$1,'Member Census'!$B$22:$BC$22,FALSE)),Key!$A$2:$B$27,2,FALSE))</f>
        <v/>
      </c>
      <c r="F886" s="10" t="str">
        <f>IF(TRIM(INDEX('Member Census'!$B$23:$BC$1401,MATCH($A886,'Member Census'!$A$23:$A$1401,FALSE),MATCH(F$1,'Member Census'!$B$22:$BC$22,FALSE)))="","",TEXT(TRIM(INDEX('Member Census'!$B$23:$BC$1401,MATCH($A886,'Member Census'!$A$23:$A$1401,FALSE),MATCH(F$1,'Member Census'!$B$22:$BC$22,FALSE))),"mmddyyyy"))</f>
        <v/>
      </c>
      <c r="G886" s="7" t="str">
        <f>IF(TRIM($E886)&lt;&gt;"",IF($D886=1,IFERROR(VLOOKUP(INDEX('Member Census'!$B$23:$BC$1401,MATCH($A886,'Member Census'!$A$23:$A$1401,FALSE),MATCH(G$1,'Member Census'!$B$22:$BC$22,FALSE)),Key!$C$2:$F$29,4,FALSE),""),G885),"")</f>
        <v/>
      </c>
      <c r="H886" s="7" t="str">
        <f>IF(TRIM($E886)&lt;&gt;"",IF($D886=1,IF(TRIM(INDEX('Member Census'!$B$23:$BC$1401,MATCH($A886,'Member Census'!$A$23:$A$1401,FALSE),MATCH(H$1,'Member Census'!$B$22:$BC$22,FALSE)))="",$G886,IFERROR(VLOOKUP(INDEX('Member Census'!$B$23:$BC$1401,MATCH($A886,'Member Census'!$A$23:$A$1401,FALSE),MATCH(H$1,'Member Census'!$B$22:$BC$22,FALSE)),Key!$D$2:$F$29,3,FALSE),"")),H885),"")</f>
        <v/>
      </c>
      <c r="I886" s="7" t="str">
        <f>IF(TRIM(INDEX('Member Census'!$B$23:$BC$1401,MATCH($A886,'Member Census'!$A$23:$A$1401,FALSE),MATCH(I$1,'Member Census'!$B$22:$BC$22,FALSE)))="","",INDEX('Member Census'!$B$23:$BC$1401,MATCH($A886,'Member Census'!$A$23:$A$1401,FALSE),MATCH(I$1,'Member Census'!$B$22:$BC$22,FALSE)))</f>
        <v/>
      </c>
      <c r="J886" s="7"/>
      <c r="K886" s="7" t="str">
        <f>LEFT(TRIM(IF(TRIM(INDEX('Member Census'!$B$23:$BC$1401,MATCH($A886,'Member Census'!$A$23:$A$1401,FALSE),MATCH(K$1,'Member Census'!$B$22:$BC$22,FALSE)))="",IF(AND(TRIM($E886)&lt;&gt;"",$D886&gt;1),K885,""),INDEX('Member Census'!$B$23:$BC$1401,MATCH($A886,'Member Census'!$A$23:$A$1401,FALSE),MATCH(K$1,'Member Census'!$B$22:$BC$22,FALSE)))),5)</f>
        <v/>
      </c>
      <c r="L886" s="7" t="str">
        <f t="shared" si="55"/>
        <v/>
      </c>
      <c r="M886" s="7" t="str">
        <f>IF(TRIM($E886)&lt;&gt;"",TRIM(IF(TRIM(INDEX('Member Census'!$B$23:$BC$1401,MATCH($A886,'Member Census'!$A$23:$A$1401,FALSE),MATCH(M$1,'Member Census'!$B$22:$BC$22,FALSE)))="",IF(AND(TRIM($E886)&lt;&gt;"",$D886&gt;1),M885,"N"),INDEX('Member Census'!$B$23:$BC$1401,MATCH($A886,'Member Census'!$A$23:$A$1401,FALSE),MATCH(M$1,'Member Census'!$B$22:$BC$22,FALSE)))),"")</f>
        <v/>
      </c>
      <c r="N886" s="7"/>
      <c r="O886" s="7" t="str">
        <f>TRIM(IF(TRIM(INDEX('Member Census'!$B$23:$BC$1401,MATCH($A886,'Member Census'!$A$23:$A$1401,FALSE),MATCH(O$1,'Member Census'!$B$22:$BC$22,FALSE)))="",IF(AND(TRIM($E886)&lt;&gt;"",$D886&gt;1),O885,""),INDEX('Member Census'!$B$23:$BC$1401,MATCH($A886,'Member Census'!$A$23:$A$1401,FALSE),MATCH(O$1,'Member Census'!$B$22:$BC$22,FALSE))))</f>
        <v/>
      </c>
      <c r="P886" s="7" t="str">
        <f>TRIM(IF(TRIM(INDEX('Member Census'!$B$23:$BC$1401,MATCH($A886,'Member Census'!$A$23:$A$1401,FALSE),MATCH(P$1,'Member Census'!$B$22:$BC$22,FALSE)))="",IF(AND(TRIM($E886)&lt;&gt;"",$D886&gt;1),P885,""),INDEX('Member Census'!$B$23:$BC$1401,MATCH($A886,'Member Census'!$A$23:$A$1401,FALSE),MATCH(P$1,'Member Census'!$B$22:$BC$22,FALSE))))</f>
        <v/>
      </c>
      <c r="Q886" s="7"/>
    </row>
    <row r="887" spans="1:17" x14ac:dyDescent="0.3">
      <c r="A887" s="1">
        <f t="shared" si="53"/>
        <v>880</v>
      </c>
      <c r="B887" s="3"/>
      <c r="C887" s="7" t="str">
        <f t="shared" si="54"/>
        <v/>
      </c>
      <c r="D887" s="7" t="str">
        <f t="shared" si="52"/>
        <v/>
      </c>
      <c r="E887" s="9" t="str">
        <f>IF(TRIM(INDEX('Member Census'!$B$23:$BC$1401,MATCH($A887,'Member Census'!$A$23:$A$1401,FALSE),MATCH(E$1,'Member Census'!$B$22:$BC$22,FALSE)))="","",VLOOKUP(INDEX('Member Census'!$B$23:$BC$1401,MATCH($A887,'Member Census'!$A$23:$A$1401,FALSE),MATCH(E$1,'Member Census'!$B$22:$BC$22,FALSE)),Key!$A$2:$B$27,2,FALSE))</f>
        <v/>
      </c>
      <c r="F887" s="10" t="str">
        <f>IF(TRIM(INDEX('Member Census'!$B$23:$BC$1401,MATCH($A887,'Member Census'!$A$23:$A$1401,FALSE),MATCH(F$1,'Member Census'!$B$22:$BC$22,FALSE)))="","",TEXT(TRIM(INDEX('Member Census'!$B$23:$BC$1401,MATCH($A887,'Member Census'!$A$23:$A$1401,FALSE),MATCH(F$1,'Member Census'!$B$22:$BC$22,FALSE))),"mmddyyyy"))</f>
        <v/>
      </c>
      <c r="G887" s="7" t="str">
        <f>IF(TRIM($E887)&lt;&gt;"",IF($D887=1,IFERROR(VLOOKUP(INDEX('Member Census'!$B$23:$BC$1401,MATCH($A887,'Member Census'!$A$23:$A$1401,FALSE),MATCH(G$1,'Member Census'!$B$22:$BC$22,FALSE)),Key!$C$2:$F$29,4,FALSE),""),G886),"")</f>
        <v/>
      </c>
      <c r="H887" s="7" t="str">
        <f>IF(TRIM($E887)&lt;&gt;"",IF($D887=1,IF(TRIM(INDEX('Member Census'!$B$23:$BC$1401,MATCH($A887,'Member Census'!$A$23:$A$1401,FALSE),MATCH(H$1,'Member Census'!$B$22:$BC$22,FALSE)))="",$G887,IFERROR(VLOOKUP(INDEX('Member Census'!$B$23:$BC$1401,MATCH($A887,'Member Census'!$A$23:$A$1401,FALSE),MATCH(H$1,'Member Census'!$B$22:$BC$22,FALSE)),Key!$D$2:$F$29,3,FALSE),"")),H886),"")</f>
        <v/>
      </c>
      <c r="I887" s="7" t="str">
        <f>IF(TRIM(INDEX('Member Census'!$B$23:$BC$1401,MATCH($A887,'Member Census'!$A$23:$A$1401,FALSE),MATCH(I$1,'Member Census'!$B$22:$BC$22,FALSE)))="","",INDEX('Member Census'!$B$23:$BC$1401,MATCH($A887,'Member Census'!$A$23:$A$1401,FALSE),MATCH(I$1,'Member Census'!$B$22:$BC$22,FALSE)))</f>
        <v/>
      </c>
      <c r="J887" s="7"/>
      <c r="K887" s="7" t="str">
        <f>LEFT(TRIM(IF(TRIM(INDEX('Member Census'!$B$23:$BC$1401,MATCH($A887,'Member Census'!$A$23:$A$1401,FALSE),MATCH(K$1,'Member Census'!$B$22:$BC$22,FALSE)))="",IF(AND(TRIM($E887)&lt;&gt;"",$D887&gt;1),K886,""),INDEX('Member Census'!$B$23:$BC$1401,MATCH($A887,'Member Census'!$A$23:$A$1401,FALSE),MATCH(K$1,'Member Census'!$B$22:$BC$22,FALSE)))),5)</f>
        <v/>
      </c>
      <c r="L887" s="7" t="str">
        <f t="shared" si="55"/>
        <v/>
      </c>
      <c r="M887" s="7" t="str">
        <f>IF(TRIM($E887)&lt;&gt;"",TRIM(IF(TRIM(INDEX('Member Census'!$B$23:$BC$1401,MATCH($A887,'Member Census'!$A$23:$A$1401,FALSE),MATCH(M$1,'Member Census'!$B$22:$BC$22,FALSE)))="",IF(AND(TRIM($E887)&lt;&gt;"",$D887&gt;1),M886,"N"),INDEX('Member Census'!$B$23:$BC$1401,MATCH($A887,'Member Census'!$A$23:$A$1401,FALSE),MATCH(M$1,'Member Census'!$B$22:$BC$22,FALSE)))),"")</f>
        <v/>
      </c>
      <c r="N887" s="7"/>
      <c r="O887" s="7" t="str">
        <f>TRIM(IF(TRIM(INDEX('Member Census'!$B$23:$BC$1401,MATCH($A887,'Member Census'!$A$23:$A$1401,FALSE),MATCH(O$1,'Member Census'!$B$22:$BC$22,FALSE)))="",IF(AND(TRIM($E887)&lt;&gt;"",$D887&gt;1),O886,""),INDEX('Member Census'!$B$23:$BC$1401,MATCH($A887,'Member Census'!$A$23:$A$1401,FALSE),MATCH(O$1,'Member Census'!$B$22:$BC$22,FALSE))))</f>
        <v/>
      </c>
      <c r="P887" s="7" t="str">
        <f>TRIM(IF(TRIM(INDEX('Member Census'!$B$23:$BC$1401,MATCH($A887,'Member Census'!$A$23:$A$1401,FALSE),MATCH(P$1,'Member Census'!$B$22:$BC$22,FALSE)))="",IF(AND(TRIM($E887)&lt;&gt;"",$D887&gt;1),P886,""),INDEX('Member Census'!$B$23:$BC$1401,MATCH($A887,'Member Census'!$A$23:$A$1401,FALSE),MATCH(P$1,'Member Census'!$B$22:$BC$22,FALSE))))</f>
        <v/>
      </c>
      <c r="Q887" s="7"/>
    </row>
    <row r="888" spans="1:17" x14ac:dyDescent="0.3">
      <c r="A888" s="1">
        <f t="shared" si="53"/>
        <v>881</v>
      </c>
      <c r="B888" s="3"/>
      <c r="C888" s="7" t="str">
        <f t="shared" si="54"/>
        <v/>
      </c>
      <c r="D888" s="7" t="str">
        <f t="shared" si="52"/>
        <v/>
      </c>
      <c r="E888" s="9" t="str">
        <f>IF(TRIM(INDEX('Member Census'!$B$23:$BC$1401,MATCH($A888,'Member Census'!$A$23:$A$1401,FALSE),MATCH(E$1,'Member Census'!$B$22:$BC$22,FALSE)))="","",VLOOKUP(INDEX('Member Census'!$B$23:$BC$1401,MATCH($A888,'Member Census'!$A$23:$A$1401,FALSE),MATCH(E$1,'Member Census'!$B$22:$BC$22,FALSE)),Key!$A$2:$B$27,2,FALSE))</f>
        <v/>
      </c>
      <c r="F888" s="10" t="str">
        <f>IF(TRIM(INDEX('Member Census'!$B$23:$BC$1401,MATCH($A888,'Member Census'!$A$23:$A$1401,FALSE),MATCH(F$1,'Member Census'!$B$22:$BC$22,FALSE)))="","",TEXT(TRIM(INDEX('Member Census'!$B$23:$BC$1401,MATCH($A888,'Member Census'!$A$23:$A$1401,FALSE),MATCH(F$1,'Member Census'!$B$22:$BC$22,FALSE))),"mmddyyyy"))</f>
        <v/>
      </c>
      <c r="G888" s="7" t="str">
        <f>IF(TRIM($E888)&lt;&gt;"",IF($D888=1,IFERROR(VLOOKUP(INDEX('Member Census'!$B$23:$BC$1401,MATCH($A888,'Member Census'!$A$23:$A$1401,FALSE),MATCH(G$1,'Member Census'!$B$22:$BC$22,FALSE)),Key!$C$2:$F$29,4,FALSE),""),G887),"")</f>
        <v/>
      </c>
      <c r="H888" s="7" t="str">
        <f>IF(TRIM($E888)&lt;&gt;"",IF($D888=1,IF(TRIM(INDEX('Member Census'!$B$23:$BC$1401,MATCH($A888,'Member Census'!$A$23:$A$1401,FALSE),MATCH(H$1,'Member Census'!$B$22:$BC$22,FALSE)))="",$G888,IFERROR(VLOOKUP(INDEX('Member Census'!$B$23:$BC$1401,MATCH($A888,'Member Census'!$A$23:$A$1401,FALSE),MATCH(H$1,'Member Census'!$B$22:$BC$22,FALSE)),Key!$D$2:$F$29,3,FALSE),"")),H887),"")</f>
        <v/>
      </c>
      <c r="I888" s="7" t="str">
        <f>IF(TRIM(INDEX('Member Census'!$B$23:$BC$1401,MATCH($A888,'Member Census'!$A$23:$A$1401,FALSE),MATCH(I$1,'Member Census'!$B$22:$BC$22,FALSE)))="","",INDEX('Member Census'!$B$23:$BC$1401,MATCH($A888,'Member Census'!$A$23:$A$1401,FALSE),MATCH(I$1,'Member Census'!$B$22:$BC$22,FALSE)))</f>
        <v/>
      </c>
      <c r="J888" s="7"/>
      <c r="K888" s="7" t="str">
        <f>LEFT(TRIM(IF(TRIM(INDEX('Member Census'!$B$23:$BC$1401,MATCH($A888,'Member Census'!$A$23:$A$1401,FALSE),MATCH(K$1,'Member Census'!$B$22:$BC$22,FALSE)))="",IF(AND(TRIM($E888)&lt;&gt;"",$D888&gt;1),K887,""),INDEX('Member Census'!$B$23:$BC$1401,MATCH($A888,'Member Census'!$A$23:$A$1401,FALSE),MATCH(K$1,'Member Census'!$B$22:$BC$22,FALSE)))),5)</f>
        <v/>
      </c>
      <c r="L888" s="7" t="str">
        <f t="shared" si="55"/>
        <v/>
      </c>
      <c r="M888" s="7" t="str">
        <f>IF(TRIM($E888)&lt;&gt;"",TRIM(IF(TRIM(INDEX('Member Census'!$B$23:$BC$1401,MATCH($A888,'Member Census'!$A$23:$A$1401,FALSE),MATCH(M$1,'Member Census'!$B$22:$BC$22,FALSE)))="",IF(AND(TRIM($E888)&lt;&gt;"",$D888&gt;1),M887,"N"),INDEX('Member Census'!$B$23:$BC$1401,MATCH($A888,'Member Census'!$A$23:$A$1401,FALSE),MATCH(M$1,'Member Census'!$B$22:$BC$22,FALSE)))),"")</f>
        <v/>
      </c>
      <c r="N888" s="7"/>
      <c r="O888" s="7" t="str">
        <f>TRIM(IF(TRIM(INDEX('Member Census'!$B$23:$BC$1401,MATCH($A888,'Member Census'!$A$23:$A$1401,FALSE),MATCH(O$1,'Member Census'!$B$22:$BC$22,FALSE)))="",IF(AND(TRIM($E888)&lt;&gt;"",$D888&gt;1),O887,""),INDEX('Member Census'!$B$23:$BC$1401,MATCH($A888,'Member Census'!$A$23:$A$1401,FALSE),MATCH(O$1,'Member Census'!$B$22:$BC$22,FALSE))))</f>
        <v/>
      </c>
      <c r="P888" s="7" t="str">
        <f>TRIM(IF(TRIM(INDEX('Member Census'!$B$23:$BC$1401,MATCH($A888,'Member Census'!$A$23:$A$1401,FALSE),MATCH(P$1,'Member Census'!$B$22:$BC$22,FALSE)))="",IF(AND(TRIM($E888)&lt;&gt;"",$D888&gt;1),P887,""),INDEX('Member Census'!$B$23:$BC$1401,MATCH($A888,'Member Census'!$A$23:$A$1401,FALSE),MATCH(P$1,'Member Census'!$B$22:$BC$22,FALSE))))</f>
        <v/>
      </c>
      <c r="Q888" s="7"/>
    </row>
    <row r="889" spans="1:17" x14ac:dyDescent="0.3">
      <c r="A889" s="1">
        <f t="shared" si="53"/>
        <v>882</v>
      </c>
      <c r="B889" s="3"/>
      <c r="C889" s="7" t="str">
        <f t="shared" si="54"/>
        <v/>
      </c>
      <c r="D889" s="7" t="str">
        <f t="shared" si="52"/>
        <v/>
      </c>
      <c r="E889" s="9" t="str">
        <f>IF(TRIM(INDEX('Member Census'!$B$23:$BC$1401,MATCH($A889,'Member Census'!$A$23:$A$1401,FALSE),MATCH(E$1,'Member Census'!$B$22:$BC$22,FALSE)))="","",VLOOKUP(INDEX('Member Census'!$B$23:$BC$1401,MATCH($A889,'Member Census'!$A$23:$A$1401,FALSE),MATCH(E$1,'Member Census'!$B$22:$BC$22,FALSE)),Key!$A$2:$B$27,2,FALSE))</f>
        <v/>
      </c>
      <c r="F889" s="10" t="str">
        <f>IF(TRIM(INDEX('Member Census'!$B$23:$BC$1401,MATCH($A889,'Member Census'!$A$23:$A$1401,FALSE),MATCH(F$1,'Member Census'!$B$22:$BC$22,FALSE)))="","",TEXT(TRIM(INDEX('Member Census'!$B$23:$BC$1401,MATCH($A889,'Member Census'!$A$23:$A$1401,FALSE),MATCH(F$1,'Member Census'!$B$22:$BC$22,FALSE))),"mmddyyyy"))</f>
        <v/>
      </c>
      <c r="G889" s="7" t="str">
        <f>IF(TRIM($E889)&lt;&gt;"",IF($D889=1,IFERROR(VLOOKUP(INDEX('Member Census'!$B$23:$BC$1401,MATCH($A889,'Member Census'!$A$23:$A$1401,FALSE),MATCH(G$1,'Member Census'!$B$22:$BC$22,FALSE)),Key!$C$2:$F$29,4,FALSE),""),G888),"")</f>
        <v/>
      </c>
      <c r="H889" s="7" t="str">
        <f>IF(TRIM($E889)&lt;&gt;"",IF($D889=1,IF(TRIM(INDEX('Member Census'!$B$23:$BC$1401,MATCH($A889,'Member Census'!$A$23:$A$1401,FALSE),MATCH(H$1,'Member Census'!$B$22:$BC$22,FALSE)))="",$G889,IFERROR(VLOOKUP(INDEX('Member Census'!$B$23:$BC$1401,MATCH($A889,'Member Census'!$A$23:$A$1401,FALSE),MATCH(H$1,'Member Census'!$B$22:$BC$22,FALSE)),Key!$D$2:$F$29,3,FALSE),"")),H888),"")</f>
        <v/>
      </c>
      <c r="I889" s="7" t="str">
        <f>IF(TRIM(INDEX('Member Census'!$B$23:$BC$1401,MATCH($A889,'Member Census'!$A$23:$A$1401,FALSE),MATCH(I$1,'Member Census'!$B$22:$BC$22,FALSE)))="","",INDEX('Member Census'!$B$23:$BC$1401,MATCH($A889,'Member Census'!$A$23:$A$1401,FALSE),MATCH(I$1,'Member Census'!$B$22:$BC$22,FALSE)))</f>
        <v/>
      </c>
      <c r="J889" s="7"/>
      <c r="K889" s="7" t="str">
        <f>LEFT(TRIM(IF(TRIM(INDEX('Member Census'!$B$23:$BC$1401,MATCH($A889,'Member Census'!$A$23:$A$1401,FALSE),MATCH(K$1,'Member Census'!$B$22:$BC$22,FALSE)))="",IF(AND(TRIM($E889)&lt;&gt;"",$D889&gt;1),K888,""),INDEX('Member Census'!$B$23:$BC$1401,MATCH($A889,'Member Census'!$A$23:$A$1401,FALSE),MATCH(K$1,'Member Census'!$B$22:$BC$22,FALSE)))),5)</f>
        <v/>
      </c>
      <c r="L889" s="7" t="str">
        <f t="shared" si="55"/>
        <v/>
      </c>
      <c r="M889" s="7" t="str">
        <f>IF(TRIM($E889)&lt;&gt;"",TRIM(IF(TRIM(INDEX('Member Census'!$B$23:$BC$1401,MATCH($A889,'Member Census'!$A$23:$A$1401,FALSE),MATCH(M$1,'Member Census'!$B$22:$BC$22,FALSE)))="",IF(AND(TRIM($E889)&lt;&gt;"",$D889&gt;1),M888,"N"),INDEX('Member Census'!$B$23:$BC$1401,MATCH($A889,'Member Census'!$A$23:$A$1401,FALSE),MATCH(M$1,'Member Census'!$B$22:$BC$22,FALSE)))),"")</f>
        <v/>
      </c>
      <c r="N889" s="7"/>
      <c r="O889" s="7" t="str">
        <f>TRIM(IF(TRIM(INDEX('Member Census'!$B$23:$BC$1401,MATCH($A889,'Member Census'!$A$23:$A$1401,FALSE),MATCH(O$1,'Member Census'!$B$22:$BC$22,FALSE)))="",IF(AND(TRIM($E889)&lt;&gt;"",$D889&gt;1),O888,""),INDEX('Member Census'!$B$23:$BC$1401,MATCH($A889,'Member Census'!$A$23:$A$1401,FALSE),MATCH(O$1,'Member Census'!$B$22:$BC$22,FALSE))))</f>
        <v/>
      </c>
      <c r="P889" s="7" t="str">
        <f>TRIM(IF(TRIM(INDEX('Member Census'!$B$23:$BC$1401,MATCH($A889,'Member Census'!$A$23:$A$1401,FALSE),MATCH(P$1,'Member Census'!$B$22:$BC$22,FALSE)))="",IF(AND(TRIM($E889)&lt;&gt;"",$D889&gt;1),P888,""),INDEX('Member Census'!$B$23:$BC$1401,MATCH($A889,'Member Census'!$A$23:$A$1401,FALSE),MATCH(P$1,'Member Census'!$B$22:$BC$22,FALSE))))</f>
        <v/>
      </c>
      <c r="Q889" s="7"/>
    </row>
    <row r="890" spans="1:17" x14ac:dyDescent="0.3">
      <c r="A890" s="1">
        <f t="shared" si="53"/>
        <v>883</v>
      </c>
      <c r="B890" s="3"/>
      <c r="C890" s="7" t="str">
        <f t="shared" si="54"/>
        <v/>
      </c>
      <c r="D890" s="7" t="str">
        <f t="shared" si="52"/>
        <v/>
      </c>
      <c r="E890" s="9" t="str">
        <f>IF(TRIM(INDEX('Member Census'!$B$23:$BC$1401,MATCH($A890,'Member Census'!$A$23:$A$1401,FALSE),MATCH(E$1,'Member Census'!$B$22:$BC$22,FALSE)))="","",VLOOKUP(INDEX('Member Census'!$B$23:$BC$1401,MATCH($A890,'Member Census'!$A$23:$A$1401,FALSE),MATCH(E$1,'Member Census'!$B$22:$BC$22,FALSE)),Key!$A$2:$B$27,2,FALSE))</f>
        <v/>
      </c>
      <c r="F890" s="10" t="str">
        <f>IF(TRIM(INDEX('Member Census'!$B$23:$BC$1401,MATCH($A890,'Member Census'!$A$23:$A$1401,FALSE),MATCH(F$1,'Member Census'!$B$22:$BC$22,FALSE)))="","",TEXT(TRIM(INDEX('Member Census'!$B$23:$BC$1401,MATCH($A890,'Member Census'!$A$23:$A$1401,FALSE),MATCH(F$1,'Member Census'!$B$22:$BC$22,FALSE))),"mmddyyyy"))</f>
        <v/>
      </c>
      <c r="G890" s="7" t="str">
        <f>IF(TRIM($E890)&lt;&gt;"",IF($D890=1,IFERROR(VLOOKUP(INDEX('Member Census'!$B$23:$BC$1401,MATCH($A890,'Member Census'!$A$23:$A$1401,FALSE),MATCH(G$1,'Member Census'!$B$22:$BC$22,FALSE)),Key!$C$2:$F$29,4,FALSE),""),G889),"")</f>
        <v/>
      </c>
      <c r="H890" s="7" t="str">
        <f>IF(TRIM($E890)&lt;&gt;"",IF($D890=1,IF(TRIM(INDEX('Member Census'!$B$23:$BC$1401,MATCH($A890,'Member Census'!$A$23:$A$1401,FALSE),MATCH(H$1,'Member Census'!$B$22:$BC$22,FALSE)))="",$G890,IFERROR(VLOOKUP(INDEX('Member Census'!$B$23:$BC$1401,MATCH($A890,'Member Census'!$A$23:$A$1401,FALSE),MATCH(H$1,'Member Census'!$B$22:$BC$22,FALSE)),Key!$D$2:$F$29,3,FALSE),"")),H889),"")</f>
        <v/>
      </c>
      <c r="I890" s="7" t="str">
        <f>IF(TRIM(INDEX('Member Census'!$B$23:$BC$1401,MATCH($A890,'Member Census'!$A$23:$A$1401,FALSE),MATCH(I$1,'Member Census'!$B$22:$BC$22,FALSE)))="","",INDEX('Member Census'!$B$23:$BC$1401,MATCH($A890,'Member Census'!$A$23:$A$1401,FALSE),MATCH(I$1,'Member Census'!$B$22:$BC$22,FALSE)))</f>
        <v/>
      </c>
      <c r="J890" s="7"/>
      <c r="K890" s="7" t="str">
        <f>LEFT(TRIM(IF(TRIM(INDEX('Member Census'!$B$23:$BC$1401,MATCH($A890,'Member Census'!$A$23:$A$1401,FALSE),MATCH(K$1,'Member Census'!$B$22:$BC$22,FALSE)))="",IF(AND(TRIM($E890)&lt;&gt;"",$D890&gt;1),K889,""),INDEX('Member Census'!$B$23:$BC$1401,MATCH($A890,'Member Census'!$A$23:$A$1401,FALSE),MATCH(K$1,'Member Census'!$B$22:$BC$22,FALSE)))),5)</f>
        <v/>
      </c>
      <c r="L890" s="7" t="str">
        <f t="shared" si="55"/>
        <v/>
      </c>
      <c r="M890" s="7" t="str">
        <f>IF(TRIM($E890)&lt;&gt;"",TRIM(IF(TRIM(INDEX('Member Census'!$B$23:$BC$1401,MATCH($A890,'Member Census'!$A$23:$A$1401,FALSE),MATCH(M$1,'Member Census'!$B$22:$BC$22,FALSE)))="",IF(AND(TRIM($E890)&lt;&gt;"",$D890&gt;1),M889,"N"),INDEX('Member Census'!$B$23:$BC$1401,MATCH($A890,'Member Census'!$A$23:$A$1401,FALSE),MATCH(M$1,'Member Census'!$B$22:$BC$22,FALSE)))),"")</f>
        <v/>
      </c>
      <c r="N890" s="7"/>
      <c r="O890" s="7" t="str">
        <f>TRIM(IF(TRIM(INDEX('Member Census'!$B$23:$BC$1401,MATCH($A890,'Member Census'!$A$23:$A$1401,FALSE),MATCH(O$1,'Member Census'!$B$22:$BC$22,FALSE)))="",IF(AND(TRIM($E890)&lt;&gt;"",$D890&gt;1),O889,""),INDEX('Member Census'!$B$23:$BC$1401,MATCH($A890,'Member Census'!$A$23:$A$1401,FALSE),MATCH(O$1,'Member Census'!$B$22:$BC$22,FALSE))))</f>
        <v/>
      </c>
      <c r="P890" s="7" t="str">
        <f>TRIM(IF(TRIM(INDEX('Member Census'!$B$23:$BC$1401,MATCH($A890,'Member Census'!$A$23:$A$1401,FALSE),MATCH(P$1,'Member Census'!$B$22:$BC$22,FALSE)))="",IF(AND(TRIM($E890)&lt;&gt;"",$D890&gt;1),P889,""),INDEX('Member Census'!$B$23:$BC$1401,MATCH($A890,'Member Census'!$A$23:$A$1401,FALSE),MATCH(P$1,'Member Census'!$B$22:$BC$22,FALSE))))</f>
        <v/>
      </c>
      <c r="Q890" s="7"/>
    </row>
    <row r="891" spans="1:17" x14ac:dyDescent="0.3">
      <c r="A891" s="1">
        <f t="shared" si="53"/>
        <v>884</v>
      </c>
      <c r="B891" s="3"/>
      <c r="C891" s="7" t="str">
        <f t="shared" si="54"/>
        <v/>
      </c>
      <c r="D891" s="7" t="str">
        <f t="shared" si="52"/>
        <v/>
      </c>
      <c r="E891" s="9" t="str">
        <f>IF(TRIM(INDEX('Member Census'!$B$23:$BC$1401,MATCH($A891,'Member Census'!$A$23:$A$1401,FALSE),MATCH(E$1,'Member Census'!$B$22:$BC$22,FALSE)))="","",VLOOKUP(INDEX('Member Census'!$B$23:$BC$1401,MATCH($A891,'Member Census'!$A$23:$A$1401,FALSE),MATCH(E$1,'Member Census'!$B$22:$BC$22,FALSE)),Key!$A$2:$B$27,2,FALSE))</f>
        <v/>
      </c>
      <c r="F891" s="10" t="str">
        <f>IF(TRIM(INDEX('Member Census'!$B$23:$BC$1401,MATCH($A891,'Member Census'!$A$23:$A$1401,FALSE),MATCH(F$1,'Member Census'!$B$22:$BC$22,FALSE)))="","",TEXT(TRIM(INDEX('Member Census'!$B$23:$BC$1401,MATCH($A891,'Member Census'!$A$23:$A$1401,FALSE),MATCH(F$1,'Member Census'!$B$22:$BC$22,FALSE))),"mmddyyyy"))</f>
        <v/>
      </c>
      <c r="G891" s="7" t="str">
        <f>IF(TRIM($E891)&lt;&gt;"",IF($D891=1,IFERROR(VLOOKUP(INDEX('Member Census'!$B$23:$BC$1401,MATCH($A891,'Member Census'!$A$23:$A$1401,FALSE),MATCH(G$1,'Member Census'!$B$22:$BC$22,FALSE)),Key!$C$2:$F$29,4,FALSE),""),G890),"")</f>
        <v/>
      </c>
      <c r="H891" s="7" t="str">
        <f>IF(TRIM($E891)&lt;&gt;"",IF($D891=1,IF(TRIM(INDEX('Member Census'!$B$23:$BC$1401,MATCH($A891,'Member Census'!$A$23:$A$1401,FALSE),MATCH(H$1,'Member Census'!$B$22:$BC$22,FALSE)))="",$G891,IFERROR(VLOOKUP(INDEX('Member Census'!$B$23:$BC$1401,MATCH($A891,'Member Census'!$A$23:$A$1401,FALSE),MATCH(H$1,'Member Census'!$B$22:$BC$22,FALSE)),Key!$D$2:$F$29,3,FALSE),"")),H890),"")</f>
        <v/>
      </c>
      <c r="I891" s="7" t="str">
        <f>IF(TRIM(INDEX('Member Census'!$B$23:$BC$1401,MATCH($A891,'Member Census'!$A$23:$A$1401,FALSE),MATCH(I$1,'Member Census'!$B$22:$BC$22,FALSE)))="","",INDEX('Member Census'!$B$23:$BC$1401,MATCH($A891,'Member Census'!$A$23:$A$1401,FALSE),MATCH(I$1,'Member Census'!$B$22:$BC$22,FALSE)))</f>
        <v/>
      </c>
      <c r="J891" s="7"/>
      <c r="K891" s="7" t="str">
        <f>LEFT(TRIM(IF(TRIM(INDEX('Member Census'!$B$23:$BC$1401,MATCH($A891,'Member Census'!$A$23:$A$1401,FALSE),MATCH(K$1,'Member Census'!$B$22:$BC$22,FALSE)))="",IF(AND(TRIM($E891)&lt;&gt;"",$D891&gt;1),K890,""),INDEX('Member Census'!$B$23:$BC$1401,MATCH($A891,'Member Census'!$A$23:$A$1401,FALSE),MATCH(K$1,'Member Census'!$B$22:$BC$22,FALSE)))),5)</f>
        <v/>
      </c>
      <c r="L891" s="7" t="str">
        <f t="shared" si="55"/>
        <v/>
      </c>
      <c r="M891" s="7" t="str">
        <f>IF(TRIM($E891)&lt;&gt;"",TRIM(IF(TRIM(INDEX('Member Census'!$B$23:$BC$1401,MATCH($A891,'Member Census'!$A$23:$A$1401,FALSE),MATCH(M$1,'Member Census'!$B$22:$BC$22,FALSE)))="",IF(AND(TRIM($E891)&lt;&gt;"",$D891&gt;1),M890,"N"),INDEX('Member Census'!$B$23:$BC$1401,MATCH($A891,'Member Census'!$A$23:$A$1401,FALSE),MATCH(M$1,'Member Census'!$B$22:$BC$22,FALSE)))),"")</f>
        <v/>
      </c>
      <c r="N891" s="7"/>
      <c r="O891" s="7" t="str">
        <f>TRIM(IF(TRIM(INDEX('Member Census'!$B$23:$BC$1401,MATCH($A891,'Member Census'!$A$23:$A$1401,FALSE),MATCH(O$1,'Member Census'!$B$22:$BC$22,FALSE)))="",IF(AND(TRIM($E891)&lt;&gt;"",$D891&gt;1),O890,""),INDEX('Member Census'!$B$23:$BC$1401,MATCH($A891,'Member Census'!$A$23:$A$1401,FALSE),MATCH(O$1,'Member Census'!$B$22:$BC$22,FALSE))))</f>
        <v/>
      </c>
      <c r="P891" s="7" t="str">
        <f>TRIM(IF(TRIM(INDEX('Member Census'!$B$23:$BC$1401,MATCH($A891,'Member Census'!$A$23:$A$1401,FALSE),MATCH(P$1,'Member Census'!$B$22:$BC$22,FALSE)))="",IF(AND(TRIM($E891)&lt;&gt;"",$D891&gt;1),P890,""),INDEX('Member Census'!$B$23:$BC$1401,MATCH($A891,'Member Census'!$A$23:$A$1401,FALSE),MATCH(P$1,'Member Census'!$B$22:$BC$22,FALSE))))</f>
        <v/>
      </c>
      <c r="Q891" s="7"/>
    </row>
    <row r="892" spans="1:17" x14ac:dyDescent="0.3">
      <c r="A892" s="1">
        <f t="shared" si="53"/>
        <v>885</v>
      </c>
      <c r="B892" s="3"/>
      <c r="C892" s="7" t="str">
        <f t="shared" si="54"/>
        <v/>
      </c>
      <c r="D892" s="7" t="str">
        <f t="shared" si="52"/>
        <v/>
      </c>
      <c r="E892" s="9" t="str">
        <f>IF(TRIM(INDEX('Member Census'!$B$23:$BC$1401,MATCH($A892,'Member Census'!$A$23:$A$1401,FALSE),MATCH(E$1,'Member Census'!$B$22:$BC$22,FALSE)))="","",VLOOKUP(INDEX('Member Census'!$B$23:$BC$1401,MATCH($A892,'Member Census'!$A$23:$A$1401,FALSE),MATCH(E$1,'Member Census'!$B$22:$BC$22,FALSE)),Key!$A$2:$B$27,2,FALSE))</f>
        <v/>
      </c>
      <c r="F892" s="10" t="str">
        <f>IF(TRIM(INDEX('Member Census'!$B$23:$BC$1401,MATCH($A892,'Member Census'!$A$23:$A$1401,FALSE),MATCH(F$1,'Member Census'!$B$22:$BC$22,FALSE)))="","",TEXT(TRIM(INDEX('Member Census'!$B$23:$BC$1401,MATCH($A892,'Member Census'!$A$23:$A$1401,FALSE),MATCH(F$1,'Member Census'!$B$22:$BC$22,FALSE))),"mmddyyyy"))</f>
        <v/>
      </c>
      <c r="G892" s="7" t="str">
        <f>IF(TRIM($E892)&lt;&gt;"",IF($D892=1,IFERROR(VLOOKUP(INDEX('Member Census'!$B$23:$BC$1401,MATCH($A892,'Member Census'!$A$23:$A$1401,FALSE),MATCH(G$1,'Member Census'!$B$22:$BC$22,FALSE)),Key!$C$2:$F$29,4,FALSE),""),G891),"")</f>
        <v/>
      </c>
      <c r="H892" s="7" t="str">
        <f>IF(TRIM($E892)&lt;&gt;"",IF($D892=1,IF(TRIM(INDEX('Member Census'!$B$23:$BC$1401,MATCH($A892,'Member Census'!$A$23:$A$1401,FALSE),MATCH(H$1,'Member Census'!$B$22:$BC$22,FALSE)))="",$G892,IFERROR(VLOOKUP(INDEX('Member Census'!$B$23:$BC$1401,MATCH($A892,'Member Census'!$A$23:$A$1401,FALSE),MATCH(H$1,'Member Census'!$B$22:$BC$22,FALSE)),Key!$D$2:$F$29,3,FALSE),"")),H891),"")</f>
        <v/>
      </c>
      <c r="I892" s="7" t="str">
        <f>IF(TRIM(INDEX('Member Census'!$B$23:$BC$1401,MATCH($A892,'Member Census'!$A$23:$A$1401,FALSE),MATCH(I$1,'Member Census'!$B$22:$BC$22,FALSE)))="","",INDEX('Member Census'!$B$23:$BC$1401,MATCH($A892,'Member Census'!$A$23:$A$1401,FALSE),MATCH(I$1,'Member Census'!$B$22:$BC$22,FALSE)))</f>
        <v/>
      </c>
      <c r="J892" s="7"/>
      <c r="K892" s="7" t="str">
        <f>LEFT(TRIM(IF(TRIM(INDEX('Member Census'!$B$23:$BC$1401,MATCH($A892,'Member Census'!$A$23:$A$1401,FALSE),MATCH(K$1,'Member Census'!$B$22:$BC$22,FALSE)))="",IF(AND(TRIM($E892)&lt;&gt;"",$D892&gt;1),K891,""),INDEX('Member Census'!$B$23:$BC$1401,MATCH($A892,'Member Census'!$A$23:$A$1401,FALSE),MATCH(K$1,'Member Census'!$B$22:$BC$22,FALSE)))),5)</f>
        <v/>
      </c>
      <c r="L892" s="7" t="str">
        <f t="shared" si="55"/>
        <v/>
      </c>
      <c r="M892" s="7" t="str">
        <f>IF(TRIM($E892)&lt;&gt;"",TRIM(IF(TRIM(INDEX('Member Census'!$B$23:$BC$1401,MATCH($A892,'Member Census'!$A$23:$A$1401,FALSE),MATCH(M$1,'Member Census'!$B$22:$BC$22,FALSE)))="",IF(AND(TRIM($E892)&lt;&gt;"",$D892&gt;1),M891,"N"),INDEX('Member Census'!$B$23:$BC$1401,MATCH($A892,'Member Census'!$A$23:$A$1401,FALSE),MATCH(M$1,'Member Census'!$B$22:$BC$22,FALSE)))),"")</f>
        <v/>
      </c>
      <c r="N892" s="7"/>
      <c r="O892" s="7" t="str">
        <f>TRIM(IF(TRIM(INDEX('Member Census'!$B$23:$BC$1401,MATCH($A892,'Member Census'!$A$23:$A$1401,FALSE),MATCH(O$1,'Member Census'!$B$22:$BC$22,FALSE)))="",IF(AND(TRIM($E892)&lt;&gt;"",$D892&gt;1),O891,""),INDEX('Member Census'!$B$23:$BC$1401,MATCH($A892,'Member Census'!$A$23:$A$1401,FALSE),MATCH(O$1,'Member Census'!$B$22:$BC$22,FALSE))))</f>
        <v/>
      </c>
      <c r="P892" s="7" t="str">
        <f>TRIM(IF(TRIM(INDEX('Member Census'!$B$23:$BC$1401,MATCH($A892,'Member Census'!$A$23:$A$1401,FALSE),MATCH(P$1,'Member Census'!$B$22:$BC$22,FALSE)))="",IF(AND(TRIM($E892)&lt;&gt;"",$D892&gt;1),P891,""),INDEX('Member Census'!$B$23:$BC$1401,MATCH($A892,'Member Census'!$A$23:$A$1401,FALSE),MATCH(P$1,'Member Census'!$B$22:$BC$22,FALSE))))</f>
        <v/>
      </c>
      <c r="Q892" s="7"/>
    </row>
    <row r="893" spans="1:17" x14ac:dyDescent="0.3">
      <c r="A893" s="1">
        <f t="shared" si="53"/>
        <v>886</v>
      </c>
      <c r="B893" s="3"/>
      <c r="C893" s="7" t="str">
        <f t="shared" si="54"/>
        <v/>
      </c>
      <c r="D893" s="7" t="str">
        <f t="shared" si="52"/>
        <v/>
      </c>
      <c r="E893" s="9" t="str">
        <f>IF(TRIM(INDEX('Member Census'!$B$23:$BC$1401,MATCH($A893,'Member Census'!$A$23:$A$1401,FALSE),MATCH(E$1,'Member Census'!$B$22:$BC$22,FALSE)))="","",VLOOKUP(INDEX('Member Census'!$B$23:$BC$1401,MATCH($A893,'Member Census'!$A$23:$A$1401,FALSE),MATCH(E$1,'Member Census'!$B$22:$BC$22,FALSE)),Key!$A$2:$B$27,2,FALSE))</f>
        <v/>
      </c>
      <c r="F893" s="10" t="str">
        <f>IF(TRIM(INDEX('Member Census'!$B$23:$BC$1401,MATCH($A893,'Member Census'!$A$23:$A$1401,FALSE),MATCH(F$1,'Member Census'!$B$22:$BC$22,FALSE)))="","",TEXT(TRIM(INDEX('Member Census'!$B$23:$BC$1401,MATCH($A893,'Member Census'!$A$23:$A$1401,FALSE),MATCH(F$1,'Member Census'!$B$22:$BC$22,FALSE))),"mmddyyyy"))</f>
        <v/>
      </c>
      <c r="G893" s="7" t="str">
        <f>IF(TRIM($E893)&lt;&gt;"",IF($D893=1,IFERROR(VLOOKUP(INDEX('Member Census'!$B$23:$BC$1401,MATCH($A893,'Member Census'!$A$23:$A$1401,FALSE),MATCH(G$1,'Member Census'!$B$22:$BC$22,FALSE)),Key!$C$2:$F$29,4,FALSE),""),G892),"")</f>
        <v/>
      </c>
      <c r="H893" s="7" t="str">
        <f>IF(TRIM($E893)&lt;&gt;"",IF($D893=1,IF(TRIM(INDEX('Member Census'!$B$23:$BC$1401,MATCH($A893,'Member Census'!$A$23:$A$1401,FALSE),MATCH(H$1,'Member Census'!$B$22:$BC$22,FALSE)))="",$G893,IFERROR(VLOOKUP(INDEX('Member Census'!$B$23:$BC$1401,MATCH($A893,'Member Census'!$A$23:$A$1401,FALSE),MATCH(H$1,'Member Census'!$B$22:$BC$22,FALSE)),Key!$D$2:$F$29,3,FALSE),"")),H892),"")</f>
        <v/>
      </c>
      <c r="I893" s="7" t="str">
        <f>IF(TRIM(INDEX('Member Census'!$B$23:$BC$1401,MATCH($A893,'Member Census'!$A$23:$A$1401,FALSE),MATCH(I$1,'Member Census'!$B$22:$BC$22,FALSE)))="","",INDEX('Member Census'!$B$23:$BC$1401,MATCH($A893,'Member Census'!$A$23:$A$1401,FALSE),MATCH(I$1,'Member Census'!$B$22:$BC$22,FALSE)))</f>
        <v/>
      </c>
      <c r="J893" s="7"/>
      <c r="K893" s="7" t="str">
        <f>LEFT(TRIM(IF(TRIM(INDEX('Member Census'!$B$23:$BC$1401,MATCH($A893,'Member Census'!$A$23:$A$1401,FALSE),MATCH(K$1,'Member Census'!$B$22:$BC$22,FALSE)))="",IF(AND(TRIM($E893)&lt;&gt;"",$D893&gt;1),K892,""),INDEX('Member Census'!$B$23:$BC$1401,MATCH($A893,'Member Census'!$A$23:$A$1401,FALSE),MATCH(K$1,'Member Census'!$B$22:$BC$22,FALSE)))),5)</f>
        <v/>
      </c>
      <c r="L893" s="7" t="str">
        <f t="shared" si="55"/>
        <v/>
      </c>
      <c r="M893" s="7" t="str">
        <f>IF(TRIM($E893)&lt;&gt;"",TRIM(IF(TRIM(INDEX('Member Census'!$B$23:$BC$1401,MATCH($A893,'Member Census'!$A$23:$A$1401,FALSE),MATCH(M$1,'Member Census'!$B$22:$BC$22,FALSE)))="",IF(AND(TRIM($E893)&lt;&gt;"",$D893&gt;1),M892,"N"),INDEX('Member Census'!$B$23:$BC$1401,MATCH($A893,'Member Census'!$A$23:$A$1401,FALSE),MATCH(M$1,'Member Census'!$B$22:$BC$22,FALSE)))),"")</f>
        <v/>
      </c>
      <c r="N893" s="7"/>
      <c r="O893" s="7" t="str">
        <f>TRIM(IF(TRIM(INDEX('Member Census'!$B$23:$BC$1401,MATCH($A893,'Member Census'!$A$23:$A$1401,FALSE),MATCH(O$1,'Member Census'!$B$22:$BC$22,FALSE)))="",IF(AND(TRIM($E893)&lt;&gt;"",$D893&gt;1),O892,""),INDEX('Member Census'!$B$23:$BC$1401,MATCH($A893,'Member Census'!$A$23:$A$1401,FALSE),MATCH(O$1,'Member Census'!$B$22:$BC$22,FALSE))))</f>
        <v/>
      </c>
      <c r="P893" s="7" t="str">
        <f>TRIM(IF(TRIM(INDEX('Member Census'!$B$23:$BC$1401,MATCH($A893,'Member Census'!$A$23:$A$1401,FALSE),MATCH(P$1,'Member Census'!$B$22:$BC$22,FALSE)))="",IF(AND(TRIM($E893)&lt;&gt;"",$D893&gt;1),P892,""),INDEX('Member Census'!$B$23:$BC$1401,MATCH($A893,'Member Census'!$A$23:$A$1401,FALSE),MATCH(P$1,'Member Census'!$B$22:$BC$22,FALSE))))</f>
        <v/>
      </c>
      <c r="Q893" s="7"/>
    </row>
    <row r="894" spans="1:17" x14ac:dyDescent="0.3">
      <c r="A894" s="1">
        <f t="shared" si="53"/>
        <v>887</v>
      </c>
      <c r="B894" s="3"/>
      <c r="C894" s="7" t="str">
        <f t="shared" si="54"/>
        <v/>
      </c>
      <c r="D894" s="7" t="str">
        <f t="shared" si="52"/>
        <v/>
      </c>
      <c r="E894" s="9" t="str">
        <f>IF(TRIM(INDEX('Member Census'!$B$23:$BC$1401,MATCH($A894,'Member Census'!$A$23:$A$1401,FALSE),MATCH(E$1,'Member Census'!$B$22:$BC$22,FALSE)))="","",VLOOKUP(INDEX('Member Census'!$B$23:$BC$1401,MATCH($A894,'Member Census'!$A$23:$A$1401,FALSE),MATCH(E$1,'Member Census'!$B$22:$BC$22,FALSE)),Key!$A$2:$B$27,2,FALSE))</f>
        <v/>
      </c>
      <c r="F894" s="10" t="str">
        <f>IF(TRIM(INDEX('Member Census'!$B$23:$BC$1401,MATCH($A894,'Member Census'!$A$23:$A$1401,FALSE),MATCH(F$1,'Member Census'!$B$22:$BC$22,FALSE)))="","",TEXT(TRIM(INDEX('Member Census'!$B$23:$BC$1401,MATCH($A894,'Member Census'!$A$23:$A$1401,FALSE),MATCH(F$1,'Member Census'!$B$22:$BC$22,FALSE))),"mmddyyyy"))</f>
        <v/>
      </c>
      <c r="G894" s="7" t="str">
        <f>IF(TRIM($E894)&lt;&gt;"",IF($D894=1,IFERROR(VLOOKUP(INDEX('Member Census'!$B$23:$BC$1401,MATCH($A894,'Member Census'!$A$23:$A$1401,FALSE),MATCH(G$1,'Member Census'!$B$22:$BC$22,FALSE)),Key!$C$2:$F$29,4,FALSE),""),G893),"")</f>
        <v/>
      </c>
      <c r="H894" s="7" t="str">
        <f>IF(TRIM($E894)&lt;&gt;"",IF($D894=1,IF(TRIM(INDEX('Member Census'!$B$23:$BC$1401,MATCH($A894,'Member Census'!$A$23:$A$1401,FALSE),MATCH(H$1,'Member Census'!$B$22:$BC$22,FALSE)))="",$G894,IFERROR(VLOOKUP(INDEX('Member Census'!$B$23:$BC$1401,MATCH($A894,'Member Census'!$A$23:$A$1401,FALSE),MATCH(H$1,'Member Census'!$B$22:$BC$22,FALSE)),Key!$D$2:$F$29,3,FALSE),"")),H893),"")</f>
        <v/>
      </c>
      <c r="I894" s="7" t="str">
        <f>IF(TRIM(INDEX('Member Census'!$B$23:$BC$1401,MATCH($A894,'Member Census'!$A$23:$A$1401,FALSE),MATCH(I$1,'Member Census'!$B$22:$BC$22,FALSE)))="","",INDEX('Member Census'!$B$23:$BC$1401,MATCH($A894,'Member Census'!$A$23:$A$1401,FALSE),MATCH(I$1,'Member Census'!$B$22:$BC$22,FALSE)))</f>
        <v/>
      </c>
      <c r="J894" s="7"/>
      <c r="K894" s="7" t="str">
        <f>LEFT(TRIM(IF(TRIM(INDEX('Member Census'!$B$23:$BC$1401,MATCH($A894,'Member Census'!$A$23:$A$1401,FALSE),MATCH(K$1,'Member Census'!$B$22:$BC$22,FALSE)))="",IF(AND(TRIM($E894)&lt;&gt;"",$D894&gt;1),K893,""),INDEX('Member Census'!$B$23:$BC$1401,MATCH($A894,'Member Census'!$A$23:$A$1401,FALSE),MATCH(K$1,'Member Census'!$B$22:$BC$22,FALSE)))),5)</f>
        <v/>
      </c>
      <c r="L894" s="7" t="str">
        <f t="shared" si="55"/>
        <v/>
      </c>
      <c r="M894" s="7" t="str">
        <f>IF(TRIM($E894)&lt;&gt;"",TRIM(IF(TRIM(INDEX('Member Census'!$B$23:$BC$1401,MATCH($A894,'Member Census'!$A$23:$A$1401,FALSE),MATCH(M$1,'Member Census'!$B$22:$BC$22,FALSE)))="",IF(AND(TRIM($E894)&lt;&gt;"",$D894&gt;1),M893,"N"),INDEX('Member Census'!$B$23:$BC$1401,MATCH($A894,'Member Census'!$A$23:$A$1401,FALSE),MATCH(M$1,'Member Census'!$B$22:$BC$22,FALSE)))),"")</f>
        <v/>
      </c>
      <c r="N894" s="7"/>
      <c r="O894" s="7" t="str">
        <f>TRIM(IF(TRIM(INDEX('Member Census'!$B$23:$BC$1401,MATCH($A894,'Member Census'!$A$23:$A$1401,FALSE),MATCH(O$1,'Member Census'!$B$22:$BC$22,FALSE)))="",IF(AND(TRIM($E894)&lt;&gt;"",$D894&gt;1),O893,""),INDEX('Member Census'!$B$23:$BC$1401,MATCH($A894,'Member Census'!$A$23:$A$1401,FALSE),MATCH(O$1,'Member Census'!$B$22:$BC$22,FALSE))))</f>
        <v/>
      </c>
      <c r="P894" s="7" t="str">
        <f>TRIM(IF(TRIM(INDEX('Member Census'!$B$23:$BC$1401,MATCH($A894,'Member Census'!$A$23:$A$1401,FALSE),MATCH(P$1,'Member Census'!$B$22:$BC$22,FALSE)))="",IF(AND(TRIM($E894)&lt;&gt;"",$D894&gt;1),P893,""),INDEX('Member Census'!$B$23:$BC$1401,MATCH($A894,'Member Census'!$A$23:$A$1401,FALSE),MATCH(P$1,'Member Census'!$B$22:$BC$22,FALSE))))</f>
        <v/>
      </c>
      <c r="Q894" s="7"/>
    </row>
    <row r="895" spans="1:17" x14ac:dyDescent="0.3">
      <c r="A895" s="1">
        <f t="shared" si="53"/>
        <v>888</v>
      </c>
      <c r="B895" s="3"/>
      <c r="C895" s="7" t="str">
        <f t="shared" si="54"/>
        <v/>
      </c>
      <c r="D895" s="7" t="str">
        <f t="shared" si="52"/>
        <v/>
      </c>
      <c r="E895" s="9" t="str">
        <f>IF(TRIM(INDEX('Member Census'!$B$23:$BC$1401,MATCH($A895,'Member Census'!$A$23:$A$1401,FALSE),MATCH(E$1,'Member Census'!$B$22:$BC$22,FALSE)))="","",VLOOKUP(INDEX('Member Census'!$B$23:$BC$1401,MATCH($A895,'Member Census'!$A$23:$A$1401,FALSE),MATCH(E$1,'Member Census'!$B$22:$BC$22,FALSE)),Key!$A$2:$B$27,2,FALSE))</f>
        <v/>
      </c>
      <c r="F895" s="10" t="str">
        <f>IF(TRIM(INDEX('Member Census'!$B$23:$BC$1401,MATCH($A895,'Member Census'!$A$23:$A$1401,FALSE),MATCH(F$1,'Member Census'!$B$22:$BC$22,FALSE)))="","",TEXT(TRIM(INDEX('Member Census'!$B$23:$BC$1401,MATCH($A895,'Member Census'!$A$23:$A$1401,FALSE),MATCH(F$1,'Member Census'!$B$22:$BC$22,FALSE))),"mmddyyyy"))</f>
        <v/>
      </c>
      <c r="G895" s="7" t="str">
        <f>IF(TRIM($E895)&lt;&gt;"",IF($D895=1,IFERROR(VLOOKUP(INDEX('Member Census'!$B$23:$BC$1401,MATCH($A895,'Member Census'!$A$23:$A$1401,FALSE),MATCH(G$1,'Member Census'!$B$22:$BC$22,FALSE)),Key!$C$2:$F$29,4,FALSE),""),G894),"")</f>
        <v/>
      </c>
      <c r="H895" s="7" t="str">
        <f>IF(TRIM($E895)&lt;&gt;"",IF($D895=1,IF(TRIM(INDEX('Member Census'!$B$23:$BC$1401,MATCH($A895,'Member Census'!$A$23:$A$1401,FALSE),MATCH(H$1,'Member Census'!$B$22:$BC$22,FALSE)))="",$G895,IFERROR(VLOOKUP(INDEX('Member Census'!$B$23:$BC$1401,MATCH($A895,'Member Census'!$A$23:$A$1401,FALSE),MATCH(H$1,'Member Census'!$B$22:$BC$22,FALSE)),Key!$D$2:$F$29,3,FALSE),"")),H894),"")</f>
        <v/>
      </c>
      <c r="I895" s="7" t="str">
        <f>IF(TRIM(INDEX('Member Census'!$B$23:$BC$1401,MATCH($A895,'Member Census'!$A$23:$A$1401,FALSE),MATCH(I$1,'Member Census'!$B$22:$BC$22,FALSE)))="","",INDEX('Member Census'!$B$23:$BC$1401,MATCH($A895,'Member Census'!$A$23:$A$1401,FALSE),MATCH(I$1,'Member Census'!$B$22:$BC$22,FALSE)))</f>
        <v/>
      </c>
      <c r="J895" s="7"/>
      <c r="K895" s="7" t="str">
        <f>LEFT(TRIM(IF(TRIM(INDEX('Member Census'!$B$23:$BC$1401,MATCH($A895,'Member Census'!$A$23:$A$1401,FALSE),MATCH(K$1,'Member Census'!$B$22:$BC$22,FALSE)))="",IF(AND(TRIM($E895)&lt;&gt;"",$D895&gt;1),K894,""),INDEX('Member Census'!$B$23:$BC$1401,MATCH($A895,'Member Census'!$A$23:$A$1401,FALSE),MATCH(K$1,'Member Census'!$B$22:$BC$22,FALSE)))),5)</f>
        <v/>
      </c>
      <c r="L895" s="7" t="str">
        <f t="shared" si="55"/>
        <v/>
      </c>
      <c r="M895" s="7" t="str">
        <f>IF(TRIM($E895)&lt;&gt;"",TRIM(IF(TRIM(INDEX('Member Census'!$B$23:$BC$1401,MATCH($A895,'Member Census'!$A$23:$A$1401,FALSE),MATCH(M$1,'Member Census'!$B$22:$BC$22,FALSE)))="",IF(AND(TRIM($E895)&lt;&gt;"",$D895&gt;1),M894,"N"),INDEX('Member Census'!$B$23:$BC$1401,MATCH($A895,'Member Census'!$A$23:$A$1401,FALSE),MATCH(M$1,'Member Census'!$B$22:$BC$22,FALSE)))),"")</f>
        <v/>
      </c>
      <c r="N895" s="7"/>
      <c r="O895" s="7" t="str">
        <f>TRIM(IF(TRIM(INDEX('Member Census'!$B$23:$BC$1401,MATCH($A895,'Member Census'!$A$23:$A$1401,FALSE),MATCH(O$1,'Member Census'!$B$22:$BC$22,FALSE)))="",IF(AND(TRIM($E895)&lt;&gt;"",$D895&gt;1),O894,""),INDEX('Member Census'!$B$23:$BC$1401,MATCH($A895,'Member Census'!$A$23:$A$1401,FALSE),MATCH(O$1,'Member Census'!$B$22:$BC$22,FALSE))))</f>
        <v/>
      </c>
      <c r="P895" s="7" t="str">
        <f>TRIM(IF(TRIM(INDEX('Member Census'!$B$23:$BC$1401,MATCH($A895,'Member Census'!$A$23:$A$1401,FALSE),MATCH(P$1,'Member Census'!$B$22:$BC$22,FALSE)))="",IF(AND(TRIM($E895)&lt;&gt;"",$D895&gt;1),P894,""),INDEX('Member Census'!$B$23:$BC$1401,MATCH($A895,'Member Census'!$A$23:$A$1401,FALSE),MATCH(P$1,'Member Census'!$B$22:$BC$22,FALSE))))</f>
        <v/>
      </c>
      <c r="Q895" s="7"/>
    </row>
    <row r="896" spans="1:17" x14ac:dyDescent="0.3">
      <c r="A896" s="1">
        <f t="shared" si="53"/>
        <v>889</v>
      </c>
      <c r="B896" s="3"/>
      <c r="C896" s="7" t="str">
        <f t="shared" si="54"/>
        <v/>
      </c>
      <c r="D896" s="7" t="str">
        <f t="shared" si="52"/>
        <v/>
      </c>
      <c r="E896" s="9" t="str">
        <f>IF(TRIM(INDEX('Member Census'!$B$23:$BC$1401,MATCH($A896,'Member Census'!$A$23:$A$1401,FALSE),MATCH(E$1,'Member Census'!$B$22:$BC$22,FALSE)))="","",VLOOKUP(INDEX('Member Census'!$B$23:$BC$1401,MATCH($A896,'Member Census'!$A$23:$A$1401,FALSE),MATCH(E$1,'Member Census'!$B$22:$BC$22,FALSE)),Key!$A$2:$B$27,2,FALSE))</f>
        <v/>
      </c>
      <c r="F896" s="10" t="str">
        <f>IF(TRIM(INDEX('Member Census'!$B$23:$BC$1401,MATCH($A896,'Member Census'!$A$23:$A$1401,FALSE),MATCH(F$1,'Member Census'!$B$22:$BC$22,FALSE)))="","",TEXT(TRIM(INDEX('Member Census'!$B$23:$BC$1401,MATCH($A896,'Member Census'!$A$23:$A$1401,FALSE),MATCH(F$1,'Member Census'!$B$22:$BC$22,FALSE))),"mmddyyyy"))</f>
        <v/>
      </c>
      <c r="G896" s="7" t="str">
        <f>IF(TRIM($E896)&lt;&gt;"",IF($D896=1,IFERROR(VLOOKUP(INDEX('Member Census'!$B$23:$BC$1401,MATCH($A896,'Member Census'!$A$23:$A$1401,FALSE),MATCH(G$1,'Member Census'!$B$22:$BC$22,FALSE)),Key!$C$2:$F$29,4,FALSE),""),G895),"")</f>
        <v/>
      </c>
      <c r="H896" s="7" t="str">
        <f>IF(TRIM($E896)&lt;&gt;"",IF($D896=1,IF(TRIM(INDEX('Member Census'!$B$23:$BC$1401,MATCH($A896,'Member Census'!$A$23:$A$1401,FALSE),MATCH(H$1,'Member Census'!$B$22:$BC$22,FALSE)))="",$G896,IFERROR(VLOOKUP(INDEX('Member Census'!$B$23:$BC$1401,MATCH($A896,'Member Census'!$A$23:$A$1401,FALSE),MATCH(H$1,'Member Census'!$B$22:$BC$22,FALSE)),Key!$D$2:$F$29,3,FALSE),"")),H895),"")</f>
        <v/>
      </c>
      <c r="I896" s="7" t="str">
        <f>IF(TRIM(INDEX('Member Census'!$B$23:$BC$1401,MATCH($A896,'Member Census'!$A$23:$A$1401,FALSE),MATCH(I$1,'Member Census'!$B$22:$BC$22,FALSE)))="","",INDEX('Member Census'!$B$23:$BC$1401,MATCH($A896,'Member Census'!$A$23:$A$1401,FALSE),MATCH(I$1,'Member Census'!$B$22:$BC$22,FALSE)))</f>
        <v/>
      </c>
      <c r="J896" s="7"/>
      <c r="K896" s="7" t="str">
        <f>LEFT(TRIM(IF(TRIM(INDEX('Member Census'!$B$23:$BC$1401,MATCH($A896,'Member Census'!$A$23:$A$1401,FALSE),MATCH(K$1,'Member Census'!$B$22:$BC$22,FALSE)))="",IF(AND(TRIM($E896)&lt;&gt;"",$D896&gt;1),K895,""),INDEX('Member Census'!$B$23:$BC$1401,MATCH($A896,'Member Census'!$A$23:$A$1401,FALSE),MATCH(K$1,'Member Census'!$B$22:$BC$22,FALSE)))),5)</f>
        <v/>
      </c>
      <c r="L896" s="7" t="str">
        <f t="shared" si="55"/>
        <v/>
      </c>
      <c r="M896" s="7" t="str">
        <f>IF(TRIM($E896)&lt;&gt;"",TRIM(IF(TRIM(INDEX('Member Census'!$B$23:$BC$1401,MATCH($A896,'Member Census'!$A$23:$A$1401,FALSE),MATCH(M$1,'Member Census'!$B$22:$BC$22,FALSE)))="",IF(AND(TRIM($E896)&lt;&gt;"",$D896&gt;1),M895,"N"),INDEX('Member Census'!$B$23:$BC$1401,MATCH($A896,'Member Census'!$A$23:$A$1401,FALSE),MATCH(M$1,'Member Census'!$B$22:$BC$22,FALSE)))),"")</f>
        <v/>
      </c>
      <c r="N896" s="7"/>
      <c r="O896" s="7" t="str">
        <f>TRIM(IF(TRIM(INDEX('Member Census'!$B$23:$BC$1401,MATCH($A896,'Member Census'!$A$23:$A$1401,FALSE),MATCH(O$1,'Member Census'!$B$22:$BC$22,FALSE)))="",IF(AND(TRIM($E896)&lt;&gt;"",$D896&gt;1),O895,""),INDEX('Member Census'!$B$23:$BC$1401,MATCH($A896,'Member Census'!$A$23:$A$1401,FALSE),MATCH(O$1,'Member Census'!$B$22:$BC$22,FALSE))))</f>
        <v/>
      </c>
      <c r="P896" s="7" t="str">
        <f>TRIM(IF(TRIM(INDEX('Member Census'!$B$23:$BC$1401,MATCH($A896,'Member Census'!$A$23:$A$1401,FALSE),MATCH(P$1,'Member Census'!$B$22:$BC$22,FALSE)))="",IF(AND(TRIM($E896)&lt;&gt;"",$D896&gt;1),P895,""),INDEX('Member Census'!$B$23:$BC$1401,MATCH($A896,'Member Census'!$A$23:$A$1401,FALSE),MATCH(P$1,'Member Census'!$B$22:$BC$22,FALSE))))</f>
        <v/>
      </c>
      <c r="Q896" s="7"/>
    </row>
    <row r="897" spans="1:17" x14ac:dyDescent="0.3">
      <c r="A897" s="1">
        <f t="shared" si="53"/>
        <v>890</v>
      </c>
      <c r="B897" s="3"/>
      <c r="C897" s="7" t="str">
        <f t="shared" si="54"/>
        <v/>
      </c>
      <c r="D897" s="7" t="str">
        <f t="shared" si="52"/>
        <v/>
      </c>
      <c r="E897" s="9" t="str">
        <f>IF(TRIM(INDEX('Member Census'!$B$23:$BC$1401,MATCH($A897,'Member Census'!$A$23:$A$1401,FALSE),MATCH(E$1,'Member Census'!$B$22:$BC$22,FALSE)))="","",VLOOKUP(INDEX('Member Census'!$B$23:$BC$1401,MATCH($A897,'Member Census'!$A$23:$A$1401,FALSE),MATCH(E$1,'Member Census'!$B$22:$BC$22,FALSE)),Key!$A$2:$B$27,2,FALSE))</f>
        <v/>
      </c>
      <c r="F897" s="10" t="str">
        <f>IF(TRIM(INDEX('Member Census'!$B$23:$BC$1401,MATCH($A897,'Member Census'!$A$23:$A$1401,FALSE),MATCH(F$1,'Member Census'!$B$22:$BC$22,FALSE)))="","",TEXT(TRIM(INDEX('Member Census'!$B$23:$BC$1401,MATCH($A897,'Member Census'!$A$23:$A$1401,FALSE),MATCH(F$1,'Member Census'!$B$22:$BC$22,FALSE))),"mmddyyyy"))</f>
        <v/>
      </c>
      <c r="G897" s="7" t="str">
        <f>IF(TRIM($E897)&lt;&gt;"",IF($D897=1,IFERROR(VLOOKUP(INDEX('Member Census'!$B$23:$BC$1401,MATCH($A897,'Member Census'!$A$23:$A$1401,FALSE),MATCH(G$1,'Member Census'!$B$22:$BC$22,FALSE)),Key!$C$2:$F$29,4,FALSE),""),G896),"")</f>
        <v/>
      </c>
      <c r="H897" s="7" t="str">
        <f>IF(TRIM($E897)&lt;&gt;"",IF($D897=1,IF(TRIM(INDEX('Member Census'!$B$23:$BC$1401,MATCH($A897,'Member Census'!$A$23:$A$1401,FALSE),MATCH(H$1,'Member Census'!$B$22:$BC$22,FALSE)))="",$G897,IFERROR(VLOOKUP(INDEX('Member Census'!$B$23:$BC$1401,MATCH($A897,'Member Census'!$A$23:$A$1401,FALSE),MATCH(H$1,'Member Census'!$B$22:$BC$22,FALSE)),Key!$D$2:$F$29,3,FALSE),"")),H896),"")</f>
        <v/>
      </c>
      <c r="I897" s="7" t="str">
        <f>IF(TRIM(INDEX('Member Census'!$B$23:$BC$1401,MATCH($A897,'Member Census'!$A$23:$A$1401,FALSE),MATCH(I$1,'Member Census'!$B$22:$BC$22,FALSE)))="","",INDEX('Member Census'!$B$23:$BC$1401,MATCH($A897,'Member Census'!$A$23:$A$1401,FALSE),MATCH(I$1,'Member Census'!$B$22:$BC$22,FALSE)))</f>
        <v/>
      </c>
      <c r="J897" s="7"/>
      <c r="K897" s="7" t="str">
        <f>LEFT(TRIM(IF(TRIM(INDEX('Member Census'!$B$23:$BC$1401,MATCH($A897,'Member Census'!$A$23:$A$1401,FALSE),MATCH(K$1,'Member Census'!$B$22:$BC$22,FALSE)))="",IF(AND(TRIM($E897)&lt;&gt;"",$D897&gt;1),K896,""),INDEX('Member Census'!$B$23:$BC$1401,MATCH($A897,'Member Census'!$A$23:$A$1401,FALSE),MATCH(K$1,'Member Census'!$B$22:$BC$22,FALSE)))),5)</f>
        <v/>
      </c>
      <c r="L897" s="7" t="str">
        <f t="shared" si="55"/>
        <v/>
      </c>
      <c r="M897" s="7" t="str">
        <f>IF(TRIM($E897)&lt;&gt;"",TRIM(IF(TRIM(INDEX('Member Census'!$B$23:$BC$1401,MATCH($A897,'Member Census'!$A$23:$A$1401,FALSE),MATCH(M$1,'Member Census'!$B$22:$BC$22,FALSE)))="",IF(AND(TRIM($E897)&lt;&gt;"",$D897&gt;1),M896,"N"),INDEX('Member Census'!$B$23:$BC$1401,MATCH($A897,'Member Census'!$A$23:$A$1401,FALSE),MATCH(M$1,'Member Census'!$B$22:$BC$22,FALSE)))),"")</f>
        <v/>
      </c>
      <c r="N897" s="7"/>
      <c r="O897" s="7" t="str">
        <f>TRIM(IF(TRIM(INDEX('Member Census'!$B$23:$BC$1401,MATCH($A897,'Member Census'!$A$23:$A$1401,FALSE),MATCH(O$1,'Member Census'!$B$22:$BC$22,FALSE)))="",IF(AND(TRIM($E897)&lt;&gt;"",$D897&gt;1),O896,""),INDEX('Member Census'!$B$23:$BC$1401,MATCH($A897,'Member Census'!$A$23:$A$1401,FALSE),MATCH(O$1,'Member Census'!$B$22:$BC$22,FALSE))))</f>
        <v/>
      </c>
      <c r="P897" s="7" t="str">
        <f>TRIM(IF(TRIM(INDEX('Member Census'!$B$23:$BC$1401,MATCH($A897,'Member Census'!$A$23:$A$1401,FALSE),MATCH(P$1,'Member Census'!$B$22:$BC$22,FALSE)))="",IF(AND(TRIM($E897)&lt;&gt;"",$D897&gt;1),P896,""),INDEX('Member Census'!$B$23:$BC$1401,MATCH($A897,'Member Census'!$A$23:$A$1401,FALSE),MATCH(P$1,'Member Census'!$B$22:$BC$22,FALSE))))</f>
        <v/>
      </c>
      <c r="Q897" s="7"/>
    </row>
    <row r="898" spans="1:17" x14ac:dyDescent="0.3">
      <c r="A898" s="1">
        <f t="shared" si="53"/>
        <v>891</v>
      </c>
      <c r="B898" s="3"/>
      <c r="C898" s="7" t="str">
        <f t="shared" si="54"/>
        <v/>
      </c>
      <c r="D898" s="7" t="str">
        <f t="shared" si="52"/>
        <v/>
      </c>
      <c r="E898" s="9" t="str">
        <f>IF(TRIM(INDEX('Member Census'!$B$23:$BC$1401,MATCH($A898,'Member Census'!$A$23:$A$1401,FALSE),MATCH(E$1,'Member Census'!$B$22:$BC$22,FALSE)))="","",VLOOKUP(INDEX('Member Census'!$B$23:$BC$1401,MATCH($A898,'Member Census'!$A$23:$A$1401,FALSE),MATCH(E$1,'Member Census'!$B$22:$BC$22,FALSE)),Key!$A$2:$B$27,2,FALSE))</f>
        <v/>
      </c>
      <c r="F898" s="10" t="str">
        <f>IF(TRIM(INDEX('Member Census'!$B$23:$BC$1401,MATCH($A898,'Member Census'!$A$23:$A$1401,FALSE),MATCH(F$1,'Member Census'!$B$22:$BC$22,FALSE)))="","",TEXT(TRIM(INDEX('Member Census'!$B$23:$BC$1401,MATCH($A898,'Member Census'!$A$23:$A$1401,FALSE),MATCH(F$1,'Member Census'!$B$22:$BC$22,FALSE))),"mmddyyyy"))</f>
        <v/>
      </c>
      <c r="G898" s="7" t="str">
        <f>IF(TRIM($E898)&lt;&gt;"",IF($D898=1,IFERROR(VLOOKUP(INDEX('Member Census'!$B$23:$BC$1401,MATCH($A898,'Member Census'!$A$23:$A$1401,FALSE),MATCH(G$1,'Member Census'!$B$22:$BC$22,FALSE)),Key!$C$2:$F$29,4,FALSE),""),G897),"")</f>
        <v/>
      </c>
      <c r="H898" s="7" t="str">
        <f>IF(TRIM($E898)&lt;&gt;"",IF($D898=1,IF(TRIM(INDEX('Member Census'!$B$23:$BC$1401,MATCH($A898,'Member Census'!$A$23:$A$1401,FALSE),MATCH(H$1,'Member Census'!$B$22:$BC$22,FALSE)))="",$G898,IFERROR(VLOOKUP(INDEX('Member Census'!$B$23:$BC$1401,MATCH($A898,'Member Census'!$A$23:$A$1401,FALSE),MATCH(H$1,'Member Census'!$B$22:$BC$22,FALSE)),Key!$D$2:$F$29,3,FALSE),"")),H897),"")</f>
        <v/>
      </c>
      <c r="I898" s="7" t="str">
        <f>IF(TRIM(INDEX('Member Census'!$B$23:$BC$1401,MATCH($A898,'Member Census'!$A$23:$A$1401,FALSE),MATCH(I$1,'Member Census'!$B$22:$BC$22,FALSE)))="","",INDEX('Member Census'!$B$23:$BC$1401,MATCH($A898,'Member Census'!$A$23:$A$1401,FALSE),MATCH(I$1,'Member Census'!$B$22:$BC$22,FALSE)))</f>
        <v/>
      </c>
      <c r="J898" s="7"/>
      <c r="K898" s="7" t="str">
        <f>LEFT(TRIM(IF(TRIM(INDEX('Member Census'!$B$23:$BC$1401,MATCH($A898,'Member Census'!$A$23:$A$1401,FALSE),MATCH(K$1,'Member Census'!$B$22:$BC$22,FALSE)))="",IF(AND(TRIM($E898)&lt;&gt;"",$D898&gt;1),K897,""),INDEX('Member Census'!$B$23:$BC$1401,MATCH($A898,'Member Census'!$A$23:$A$1401,FALSE),MATCH(K$1,'Member Census'!$B$22:$BC$22,FALSE)))),5)</f>
        <v/>
      </c>
      <c r="L898" s="7" t="str">
        <f t="shared" si="55"/>
        <v/>
      </c>
      <c r="M898" s="7" t="str">
        <f>IF(TRIM($E898)&lt;&gt;"",TRIM(IF(TRIM(INDEX('Member Census'!$B$23:$BC$1401,MATCH($A898,'Member Census'!$A$23:$A$1401,FALSE),MATCH(M$1,'Member Census'!$B$22:$BC$22,FALSE)))="",IF(AND(TRIM($E898)&lt;&gt;"",$D898&gt;1),M897,"N"),INDEX('Member Census'!$B$23:$BC$1401,MATCH($A898,'Member Census'!$A$23:$A$1401,FALSE),MATCH(M$1,'Member Census'!$B$22:$BC$22,FALSE)))),"")</f>
        <v/>
      </c>
      <c r="N898" s="7"/>
      <c r="O898" s="7" t="str">
        <f>TRIM(IF(TRIM(INDEX('Member Census'!$B$23:$BC$1401,MATCH($A898,'Member Census'!$A$23:$A$1401,FALSE),MATCH(O$1,'Member Census'!$B$22:$BC$22,FALSE)))="",IF(AND(TRIM($E898)&lt;&gt;"",$D898&gt;1),O897,""),INDEX('Member Census'!$B$23:$BC$1401,MATCH($A898,'Member Census'!$A$23:$A$1401,FALSE),MATCH(O$1,'Member Census'!$B$22:$BC$22,FALSE))))</f>
        <v/>
      </c>
      <c r="P898" s="7" t="str">
        <f>TRIM(IF(TRIM(INDEX('Member Census'!$B$23:$BC$1401,MATCH($A898,'Member Census'!$A$23:$A$1401,FALSE),MATCH(P$1,'Member Census'!$B$22:$BC$22,FALSE)))="",IF(AND(TRIM($E898)&lt;&gt;"",$D898&gt;1),P897,""),INDEX('Member Census'!$B$23:$BC$1401,MATCH($A898,'Member Census'!$A$23:$A$1401,FALSE),MATCH(P$1,'Member Census'!$B$22:$BC$22,FALSE))))</f>
        <v/>
      </c>
      <c r="Q898" s="7"/>
    </row>
    <row r="899" spans="1:17" x14ac:dyDescent="0.3">
      <c r="A899" s="1">
        <f t="shared" si="53"/>
        <v>892</v>
      </c>
      <c r="B899" s="3"/>
      <c r="C899" s="7" t="str">
        <f t="shared" si="54"/>
        <v/>
      </c>
      <c r="D899" s="7" t="str">
        <f t="shared" si="52"/>
        <v/>
      </c>
      <c r="E899" s="9" t="str">
        <f>IF(TRIM(INDEX('Member Census'!$B$23:$BC$1401,MATCH($A899,'Member Census'!$A$23:$A$1401,FALSE),MATCH(E$1,'Member Census'!$B$22:$BC$22,FALSE)))="","",VLOOKUP(INDEX('Member Census'!$B$23:$BC$1401,MATCH($A899,'Member Census'!$A$23:$A$1401,FALSE),MATCH(E$1,'Member Census'!$B$22:$BC$22,FALSE)),Key!$A$2:$B$27,2,FALSE))</f>
        <v/>
      </c>
      <c r="F899" s="10" t="str">
        <f>IF(TRIM(INDEX('Member Census'!$B$23:$BC$1401,MATCH($A899,'Member Census'!$A$23:$A$1401,FALSE),MATCH(F$1,'Member Census'!$B$22:$BC$22,FALSE)))="","",TEXT(TRIM(INDEX('Member Census'!$B$23:$BC$1401,MATCH($A899,'Member Census'!$A$23:$A$1401,FALSE),MATCH(F$1,'Member Census'!$B$22:$BC$22,FALSE))),"mmddyyyy"))</f>
        <v/>
      </c>
      <c r="G899" s="7" t="str">
        <f>IF(TRIM($E899)&lt;&gt;"",IF($D899=1,IFERROR(VLOOKUP(INDEX('Member Census'!$B$23:$BC$1401,MATCH($A899,'Member Census'!$A$23:$A$1401,FALSE),MATCH(G$1,'Member Census'!$B$22:$BC$22,FALSE)),Key!$C$2:$F$29,4,FALSE),""),G898),"")</f>
        <v/>
      </c>
      <c r="H899" s="7" t="str">
        <f>IF(TRIM($E899)&lt;&gt;"",IF($D899=1,IF(TRIM(INDEX('Member Census'!$B$23:$BC$1401,MATCH($A899,'Member Census'!$A$23:$A$1401,FALSE),MATCH(H$1,'Member Census'!$B$22:$BC$22,FALSE)))="",$G899,IFERROR(VLOOKUP(INDEX('Member Census'!$B$23:$BC$1401,MATCH($A899,'Member Census'!$A$23:$A$1401,FALSE),MATCH(H$1,'Member Census'!$B$22:$BC$22,FALSE)),Key!$D$2:$F$29,3,FALSE),"")),H898),"")</f>
        <v/>
      </c>
      <c r="I899" s="7" t="str">
        <f>IF(TRIM(INDEX('Member Census'!$B$23:$BC$1401,MATCH($A899,'Member Census'!$A$23:$A$1401,FALSE),MATCH(I$1,'Member Census'!$B$22:$BC$22,FALSE)))="","",INDEX('Member Census'!$B$23:$BC$1401,MATCH($A899,'Member Census'!$A$23:$A$1401,FALSE),MATCH(I$1,'Member Census'!$B$22:$BC$22,FALSE)))</f>
        <v/>
      </c>
      <c r="J899" s="7"/>
      <c r="K899" s="7" t="str">
        <f>LEFT(TRIM(IF(TRIM(INDEX('Member Census'!$B$23:$BC$1401,MATCH($A899,'Member Census'!$A$23:$A$1401,FALSE),MATCH(K$1,'Member Census'!$B$22:$BC$22,FALSE)))="",IF(AND(TRIM($E899)&lt;&gt;"",$D899&gt;1),K898,""),INDEX('Member Census'!$B$23:$BC$1401,MATCH($A899,'Member Census'!$A$23:$A$1401,FALSE),MATCH(K$1,'Member Census'!$B$22:$BC$22,FALSE)))),5)</f>
        <v/>
      </c>
      <c r="L899" s="7" t="str">
        <f t="shared" si="55"/>
        <v/>
      </c>
      <c r="M899" s="7" t="str">
        <f>IF(TRIM($E899)&lt;&gt;"",TRIM(IF(TRIM(INDEX('Member Census'!$B$23:$BC$1401,MATCH($A899,'Member Census'!$A$23:$A$1401,FALSE),MATCH(M$1,'Member Census'!$B$22:$BC$22,FALSE)))="",IF(AND(TRIM($E899)&lt;&gt;"",$D899&gt;1),M898,"N"),INDEX('Member Census'!$B$23:$BC$1401,MATCH($A899,'Member Census'!$A$23:$A$1401,FALSE),MATCH(M$1,'Member Census'!$B$22:$BC$22,FALSE)))),"")</f>
        <v/>
      </c>
      <c r="N899" s="7"/>
      <c r="O899" s="7" t="str">
        <f>TRIM(IF(TRIM(INDEX('Member Census'!$B$23:$BC$1401,MATCH($A899,'Member Census'!$A$23:$A$1401,FALSE),MATCH(O$1,'Member Census'!$B$22:$BC$22,FALSE)))="",IF(AND(TRIM($E899)&lt;&gt;"",$D899&gt;1),O898,""),INDEX('Member Census'!$B$23:$BC$1401,MATCH($A899,'Member Census'!$A$23:$A$1401,FALSE),MATCH(O$1,'Member Census'!$B$22:$BC$22,FALSE))))</f>
        <v/>
      </c>
      <c r="P899" s="7" t="str">
        <f>TRIM(IF(TRIM(INDEX('Member Census'!$B$23:$BC$1401,MATCH($A899,'Member Census'!$A$23:$A$1401,FALSE),MATCH(P$1,'Member Census'!$B$22:$BC$22,FALSE)))="",IF(AND(TRIM($E899)&lt;&gt;"",$D899&gt;1),P898,""),INDEX('Member Census'!$B$23:$BC$1401,MATCH($A899,'Member Census'!$A$23:$A$1401,FALSE),MATCH(P$1,'Member Census'!$B$22:$BC$22,FALSE))))</f>
        <v/>
      </c>
      <c r="Q899" s="7"/>
    </row>
    <row r="900" spans="1:17" x14ac:dyDescent="0.3">
      <c r="A900" s="1">
        <f t="shared" si="53"/>
        <v>893</v>
      </c>
      <c r="B900" s="3"/>
      <c r="C900" s="7" t="str">
        <f t="shared" si="54"/>
        <v/>
      </c>
      <c r="D900" s="7" t="str">
        <f t="shared" si="52"/>
        <v/>
      </c>
      <c r="E900" s="9" t="str">
        <f>IF(TRIM(INDEX('Member Census'!$B$23:$BC$1401,MATCH($A900,'Member Census'!$A$23:$A$1401,FALSE),MATCH(E$1,'Member Census'!$B$22:$BC$22,FALSE)))="","",VLOOKUP(INDEX('Member Census'!$B$23:$BC$1401,MATCH($A900,'Member Census'!$A$23:$A$1401,FALSE),MATCH(E$1,'Member Census'!$B$22:$BC$22,FALSE)),Key!$A$2:$B$27,2,FALSE))</f>
        <v/>
      </c>
      <c r="F900" s="10" t="str">
        <f>IF(TRIM(INDEX('Member Census'!$B$23:$BC$1401,MATCH($A900,'Member Census'!$A$23:$A$1401,FALSE),MATCH(F$1,'Member Census'!$B$22:$BC$22,FALSE)))="","",TEXT(TRIM(INDEX('Member Census'!$B$23:$BC$1401,MATCH($A900,'Member Census'!$A$23:$A$1401,FALSE),MATCH(F$1,'Member Census'!$B$22:$BC$22,FALSE))),"mmddyyyy"))</f>
        <v/>
      </c>
      <c r="G900" s="7" t="str">
        <f>IF(TRIM($E900)&lt;&gt;"",IF($D900=1,IFERROR(VLOOKUP(INDEX('Member Census'!$B$23:$BC$1401,MATCH($A900,'Member Census'!$A$23:$A$1401,FALSE),MATCH(G$1,'Member Census'!$B$22:$BC$22,FALSE)),Key!$C$2:$F$29,4,FALSE),""),G899),"")</f>
        <v/>
      </c>
      <c r="H900" s="7" t="str">
        <f>IF(TRIM($E900)&lt;&gt;"",IF($D900=1,IF(TRIM(INDEX('Member Census'!$B$23:$BC$1401,MATCH($A900,'Member Census'!$A$23:$A$1401,FALSE),MATCH(H$1,'Member Census'!$B$22:$BC$22,FALSE)))="",$G900,IFERROR(VLOOKUP(INDEX('Member Census'!$B$23:$BC$1401,MATCH($A900,'Member Census'!$A$23:$A$1401,FALSE),MATCH(H$1,'Member Census'!$B$22:$BC$22,FALSE)),Key!$D$2:$F$29,3,FALSE),"")),H899),"")</f>
        <v/>
      </c>
      <c r="I900" s="7" t="str">
        <f>IF(TRIM(INDEX('Member Census'!$B$23:$BC$1401,MATCH($A900,'Member Census'!$A$23:$A$1401,FALSE),MATCH(I$1,'Member Census'!$B$22:$BC$22,FALSE)))="","",INDEX('Member Census'!$B$23:$BC$1401,MATCH($A900,'Member Census'!$A$23:$A$1401,FALSE),MATCH(I$1,'Member Census'!$B$22:$BC$22,FALSE)))</f>
        <v/>
      </c>
      <c r="J900" s="7"/>
      <c r="K900" s="7" t="str">
        <f>LEFT(TRIM(IF(TRIM(INDEX('Member Census'!$B$23:$BC$1401,MATCH($A900,'Member Census'!$A$23:$A$1401,FALSE),MATCH(K$1,'Member Census'!$B$22:$BC$22,FALSE)))="",IF(AND(TRIM($E900)&lt;&gt;"",$D900&gt;1),K899,""),INDEX('Member Census'!$B$23:$BC$1401,MATCH($A900,'Member Census'!$A$23:$A$1401,FALSE),MATCH(K$1,'Member Census'!$B$22:$BC$22,FALSE)))),5)</f>
        <v/>
      </c>
      <c r="L900" s="7" t="str">
        <f t="shared" si="55"/>
        <v/>
      </c>
      <c r="M900" s="7" t="str">
        <f>IF(TRIM($E900)&lt;&gt;"",TRIM(IF(TRIM(INDEX('Member Census'!$B$23:$BC$1401,MATCH($A900,'Member Census'!$A$23:$A$1401,FALSE),MATCH(M$1,'Member Census'!$B$22:$BC$22,FALSE)))="",IF(AND(TRIM($E900)&lt;&gt;"",$D900&gt;1),M899,"N"),INDEX('Member Census'!$B$23:$BC$1401,MATCH($A900,'Member Census'!$A$23:$A$1401,FALSE),MATCH(M$1,'Member Census'!$B$22:$BC$22,FALSE)))),"")</f>
        <v/>
      </c>
      <c r="N900" s="7"/>
      <c r="O900" s="7" t="str">
        <f>TRIM(IF(TRIM(INDEX('Member Census'!$B$23:$BC$1401,MATCH($A900,'Member Census'!$A$23:$A$1401,FALSE),MATCH(O$1,'Member Census'!$B$22:$BC$22,FALSE)))="",IF(AND(TRIM($E900)&lt;&gt;"",$D900&gt;1),O899,""),INDEX('Member Census'!$B$23:$BC$1401,MATCH($A900,'Member Census'!$A$23:$A$1401,FALSE),MATCH(O$1,'Member Census'!$B$22:$BC$22,FALSE))))</f>
        <v/>
      </c>
      <c r="P900" s="7" t="str">
        <f>TRIM(IF(TRIM(INDEX('Member Census'!$B$23:$BC$1401,MATCH($A900,'Member Census'!$A$23:$A$1401,FALSE),MATCH(P$1,'Member Census'!$B$22:$BC$22,FALSE)))="",IF(AND(TRIM($E900)&lt;&gt;"",$D900&gt;1),P899,""),INDEX('Member Census'!$B$23:$BC$1401,MATCH($A900,'Member Census'!$A$23:$A$1401,FALSE),MATCH(P$1,'Member Census'!$B$22:$BC$22,FALSE))))</f>
        <v/>
      </c>
      <c r="Q900" s="7"/>
    </row>
    <row r="901" spans="1:17" x14ac:dyDescent="0.3">
      <c r="A901" s="1">
        <f t="shared" si="53"/>
        <v>894</v>
      </c>
      <c r="B901" s="3"/>
      <c r="C901" s="7" t="str">
        <f t="shared" si="54"/>
        <v/>
      </c>
      <c r="D901" s="7" t="str">
        <f t="shared" si="52"/>
        <v/>
      </c>
      <c r="E901" s="9" t="str">
        <f>IF(TRIM(INDEX('Member Census'!$B$23:$BC$1401,MATCH($A901,'Member Census'!$A$23:$A$1401,FALSE),MATCH(E$1,'Member Census'!$B$22:$BC$22,FALSE)))="","",VLOOKUP(INDEX('Member Census'!$B$23:$BC$1401,MATCH($A901,'Member Census'!$A$23:$A$1401,FALSE),MATCH(E$1,'Member Census'!$B$22:$BC$22,FALSE)),Key!$A$2:$B$27,2,FALSE))</f>
        <v/>
      </c>
      <c r="F901" s="10" t="str">
        <f>IF(TRIM(INDEX('Member Census'!$B$23:$BC$1401,MATCH($A901,'Member Census'!$A$23:$A$1401,FALSE),MATCH(F$1,'Member Census'!$B$22:$BC$22,FALSE)))="","",TEXT(TRIM(INDEX('Member Census'!$B$23:$BC$1401,MATCH($A901,'Member Census'!$A$23:$A$1401,FALSE),MATCH(F$1,'Member Census'!$B$22:$BC$22,FALSE))),"mmddyyyy"))</f>
        <v/>
      </c>
      <c r="G901" s="7" t="str">
        <f>IF(TRIM($E901)&lt;&gt;"",IF($D901=1,IFERROR(VLOOKUP(INDEX('Member Census'!$B$23:$BC$1401,MATCH($A901,'Member Census'!$A$23:$A$1401,FALSE),MATCH(G$1,'Member Census'!$B$22:$BC$22,FALSE)),Key!$C$2:$F$29,4,FALSE),""),G900),"")</f>
        <v/>
      </c>
      <c r="H901" s="7" t="str">
        <f>IF(TRIM($E901)&lt;&gt;"",IF($D901=1,IF(TRIM(INDEX('Member Census'!$B$23:$BC$1401,MATCH($A901,'Member Census'!$A$23:$A$1401,FALSE),MATCH(H$1,'Member Census'!$B$22:$BC$22,FALSE)))="",$G901,IFERROR(VLOOKUP(INDEX('Member Census'!$B$23:$BC$1401,MATCH($A901,'Member Census'!$A$23:$A$1401,FALSE),MATCH(H$1,'Member Census'!$B$22:$BC$22,FALSE)),Key!$D$2:$F$29,3,FALSE),"")),H900),"")</f>
        <v/>
      </c>
      <c r="I901" s="7" t="str">
        <f>IF(TRIM(INDEX('Member Census'!$B$23:$BC$1401,MATCH($A901,'Member Census'!$A$23:$A$1401,FALSE),MATCH(I$1,'Member Census'!$B$22:$BC$22,FALSE)))="","",INDEX('Member Census'!$B$23:$BC$1401,MATCH($A901,'Member Census'!$A$23:$A$1401,FALSE),MATCH(I$1,'Member Census'!$B$22:$BC$22,FALSE)))</f>
        <v/>
      </c>
      <c r="J901" s="7"/>
      <c r="K901" s="7" t="str">
        <f>LEFT(TRIM(IF(TRIM(INDEX('Member Census'!$B$23:$BC$1401,MATCH($A901,'Member Census'!$A$23:$A$1401,FALSE),MATCH(K$1,'Member Census'!$B$22:$BC$22,FALSE)))="",IF(AND(TRIM($E901)&lt;&gt;"",$D901&gt;1),K900,""),INDEX('Member Census'!$B$23:$BC$1401,MATCH($A901,'Member Census'!$A$23:$A$1401,FALSE),MATCH(K$1,'Member Census'!$B$22:$BC$22,FALSE)))),5)</f>
        <v/>
      </c>
      <c r="L901" s="7" t="str">
        <f t="shared" si="55"/>
        <v/>
      </c>
      <c r="M901" s="7" t="str">
        <f>IF(TRIM($E901)&lt;&gt;"",TRIM(IF(TRIM(INDEX('Member Census'!$B$23:$BC$1401,MATCH($A901,'Member Census'!$A$23:$A$1401,FALSE),MATCH(M$1,'Member Census'!$B$22:$BC$22,FALSE)))="",IF(AND(TRIM($E901)&lt;&gt;"",$D901&gt;1),M900,"N"),INDEX('Member Census'!$B$23:$BC$1401,MATCH($A901,'Member Census'!$A$23:$A$1401,FALSE),MATCH(M$1,'Member Census'!$B$22:$BC$22,FALSE)))),"")</f>
        <v/>
      </c>
      <c r="N901" s="7"/>
      <c r="O901" s="7" t="str">
        <f>TRIM(IF(TRIM(INDEX('Member Census'!$B$23:$BC$1401,MATCH($A901,'Member Census'!$A$23:$A$1401,FALSE),MATCH(O$1,'Member Census'!$B$22:$BC$22,FALSE)))="",IF(AND(TRIM($E901)&lt;&gt;"",$D901&gt;1),O900,""),INDEX('Member Census'!$B$23:$BC$1401,MATCH($A901,'Member Census'!$A$23:$A$1401,FALSE),MATCH(O$1,'Member Census'!$B$22:$BC$22,FALSE))))</f>
        <v/>
      </c>
      <c r="P901" s="7" t="str">
        <f>TRIM(IF(TRIM(INDEX('Member Census'!$B$23:$BC$1401,MATCH($A901,'Member Census'!$A$23:$A$1401,FALSE),MATCH(P$1,'Member Census'!$B$22:$BC$22,FALSE)))="",IF(AND(TRIM($E901)&lt;&gt;"",$D901&gt;1),P900,""),INDEX('Member Census'!$B$23:$BC$1401,MATCH($A901,'Member Census'!$A$23:$A$1401,FALSE),MATCH(P$1,'Member Census'!$B$22:$BC$22,FALSE))))</f>
        <v/>
      </c>
      <c r="Q901" s="7"/>
    </row>
    <row r="902" spans="1:17" x14ac:dyDescent="0.3">
      <c r="A902" s="1">
        <f t="shared" si="53"/>
        <v>895</v>
      </c>
      <c r="B902" s="3"/>
      <c r="C902" s="7" t="str">
        <f t="shared" si="54"/>
        <v/>
      </c>
      <c r="D902" s="7" t="str">
        <f t="shared" si="52"/>
        <v/>
      </c>
      <c r="E902" s="9" t="str">
        <f>IF(TRIM(INDEX('Member Census'!$B$23:$BC$1401,MATCH($A902,'Member Census'!$A$23:$A$1401,FALSE),MATCH(E$1,'Member Census'!$B$22:$BC$22,FALSE)))="","",VLOOKUP(INDEX('Member Census'!$B$23:$BC$1401,MATCH($A902,'Member Census'!$A$23:$A$1401,FALSE),MATCH(E$1,'Member Census'!$B$22:$BC$22,FALSE)),Key!$A$2:$B$27,2,FALSE))</f>
        <v/>
      </c>
      <c r="F902" s="10" t="str">
        <f>IF(TRIM(INDEX('Member Census'!$B$23:$BC$1401,MATCH($A902,'Member Census'!$A$23:$A$1401,FALSE),MATCH(F$1,'Member Census'!$B$22:$BC$22,FALSE)))="","",TEXT(TRIM(INDEX('Member Census'!$B$23:$BC$1401,MATCH($A902,'Member Census'!$A$23:$A$1401,FALSE),MATCH(F$1,'Member Census'!$B$22:$BC$22,FALSE))),"mmddyyyy"))</f>
        <v/>
      </c>
      <c r="G902" s="7" t="str">
        <f>IF(TRIM($E902)&lt;&gt;"",IF($D902=1,IFERROR(VLOOKUP(INDEX('Member Census'!$B$23:$BC$1401,MATCH($A902,'Member Census'!$A$23:$A$1401,FALSE),MATCH(G$1,'Member Census'!$B$22:$BC$22,FALSE)),Key!$C$2:$F$29,4,FALSE),""),G901),"")</f>
        <v/>
      </c>
      <c r="H902" s="7" t="str">
        <f>IF(TRIM($E902)&lt;&gt;"",IF($D902=1,IF(TRIM(INDEX('Member Census'!$B$23:$BC$1401,MATCH($A902,'Member Census'!$A$23:$A$1401,FALSE),MATCH(H$1,'Member Census'!$B$22:$BC$22,FALSE)))="",$G902,IFERROR(VLOOKUP(INDEX('Member Census'!$B$23:$BC$1401,MATCH($A902,'Member Census'!$A$23:$A$1401,FALSE),MATCH(H$1,'Member Census'!$B$22:$BC$22,FALSE)),Key!$D$2:$F$29,3,FALSE),"")),H901),"")</f>
        <v/>
      </c>
      <c r="I902" s="7" t="str">
        <f>IF(TRIM(INDEX('Member Census'!$B$23:$BC$1401,MATCH($A902,'Member Census'!$A$23:$A$1401,FALSE),MATCH(I$1,'Member Census'!$B$22:$BC$22,FALSE)))="","",INDEX('Member Census'!$B$23:$BC$1401,MATCH($A902,'Member Census'!$A$23:$A$1401,FALSE),MATCH(I$1,'Member Census'!$B$22:$BC$22,FALSE)))</f>
        <v/>
      </c>
      <c r="J902" s="7"/>
      <c r="K902" s="7" t="str">
        <f>LEFT(TRIM(IF(TRIM(INDEX('Member Census'!$B$23:$BC$1401,MATCH($A902,'Member Census'!$A$23:$A$1401,FALSE),MATCH(K$1,'Member Census'!$B$22:$BC$22,FALSE)))="",IF(AND(TRIM($E902)&lt;&gt;"",$D902&gt;1),K901,""),INDEX('Member Census'!$B$23:$BC$1401,MATCH($A902,'Member Census'!$A$23:$A$1401,FALSE),MATCH(K$1,'Member Census'!$B$22:$BC$22,FALSE)))),5)</f>
        <v/>
      </c>
      <c r="L902" s="7" t="str">
        <f t="shared" si="55"/>
        <v/>
      </c>
      <c r="M902" s="7" t="str">
        <f>IF(TRIM($E902)&lt;&gt;"",TRIM(IF(TRIM(INDEX('Member Census'!$B$23:$BC$1401,MATCH($A902,'Member Census'!$A$23:$A$1401,FALSE),MATCH(M$1,'Member Census'!$B$22:$BC$22,FALSE)))="",IF(AND(TRIM($E902)&lt;&gt;"",$D902&gt;1),M901,"N"),INDEX('Member Census'!$B$23:$BC$1401,MATCH($A902,'Member Census'!$A$23:$A$1401,FALSE),MATCH(M$1,'Member Census'!$B$22:$BC$22,FALSE)))),"")</f>
        <v/>
      </c>
      <c r="N902" s="7"/>
      <c r="O902" s="7" t="str">
        <f>TRIM(IF(TRIM(INDEX('Member Census'!$B$23:$BC$1401,MATCH($A902,'Member Census'!$A$23:$A$1401,FALSE),MATCH(O$1,'Member Census'!$B$22:$BC$22,FALSE)))="",IF(AND(TRIM($E902)&lt;&gt;"",$D902&gt;1),O901,""),INDEX('Member Census'!$B$23:$BC$1401,MATCH($A902,'Member Census'!$A$23:$A$1401,FALSE),MATCH(O$1,'Member Census'!$B$22:$BC$22,FALSE))))</f>
        <v/>
      </c>
      <c r="P902" s="7" t="str">
        <f>TRIM(IF(TRIM(INDEX('Member Census'!$B$23:$BC$1401,MATCH($A902,'Member Census'!$A$23:$A$1401,FALSE),MATCH(P$1,'Member Census'!$B$22:$BC$22,FALSE)))="",IF(AND(TRIM($E902)&lt;&gt;"",$D902&gt;1),P901,""),INDEX('Member Census'!$B$23:$BC$1401,MATCH($A902,'Member Census'!$A$23:$A$1401,FALSE),MATCH(P$1,'Member Census'!$B$22:$BC$22,FALSE))))</f>
        <v/>
      </c>
      <c r="Q902" s="7"/>
    </row>
    <row r="903" spans="1:17" x14ac:dyDescent="0.3">
      <c r="A903" s="1">
        <f t="shared" si="53"/>
        <v>896</v>
      </c>
      <c r="B903" s="3"/>
      <c r="C903" s="7" t="str">
        <f t="shared" si="54"/>
        <v/>
      </c>
      <c r="D903" s="7" t="str">
        <f t="shared" si="52"/>
        <v/>
      </c>
      <c r="E903" s="9" t="str">
        <f>IF(TRIM(INDEX('Member Census'!$B$23:$BC$1401,MATCH($A903,'Member Census'!$A$23:$A$1401,FALSE),MATCH(E$1,'Member Census'!$B$22:$BC$22,FALSE)))="","",VLOOKUP(INDEX('Member Census'!$B$23:$BC$1401,MATCH($A903,'Member Census'!$A$23:$A$1401,FALSE),MATCH(E$1,'Member Census'!$B$22:$BC$22,FALSE)),Key!$A$2:$B$27,2,FALSE))</f>
        <v/>
      </c>
      <c r="F903" s="10" t="str">
        <f>IF(TRIM(INDEX('Member Census'!$B$23:$BC$1401,MATCH($A903,'Member Census'!$A$23:$A$1401,FALSE),MATCH(F$1,'Member Census'!$B$22:$BC$22,FALSE)))="","",TEXT(TRIM(INDEX('Member Census'!$B$23:$BC$1401,MATCH($A903,'Member Census'!$A$23:$A$1401,FALSE),MATCH(F$1,'Member Census'!$B$22:$BC$22,FALSE))),"mmddyyyy"))</f>
        <v/>
      </c>
      <c r="G903" s="7" t="str">
        <f>IF(TRIM($E903)&lt;&gt;"",IF($D903=1,IFERROR(VLOOKUP(INDEX('Member Census'!$B$23:$BC$1401,MATCH($A903,'Member Census'!$A$23:$A$1401,FALSE),MATCH(G$1,'Member Census'!$B$22:$BC$22,FALSE)),Key!$C$2:$F$29,4,FALSE),""),G902),"")</f>
        <v/>
      </c>
      <c r="H903" s="7" t="str">
        <f>IF(TRIM($E903)&lt;&gt;"",IF($D903=1,IF(TRIM(INDEX('Member Census'!$B$23:$BC$1401,MATCH($A903,'Member Census'!$A$23:$A$1401,FALSE),MATCH(H$1,'Member Census'!$B$22:$BC$22,FALSE)))="",$G903,IFERROR(VLOOKUP(INDEX('Member Census'!$B$23:$BC$1401,MATCH($A903,'Member Census'!$A$23:$A$1401,FALSE),MATCH(H$1,'Member Census'!$B$22:$BC$22,FALSE)),Key!$D$2:$F$29,3,FALSE),"")),H902),"")</f>
        <v/>
      </c>
      <c r="I903" s="7" t="str">
        <f>IF(TRIM(INDEX('Member Census'!$B$23:$BC$1401,MATCH($A903,'Member Census'!$A$23:$A$1401,FALSE),MATCH(I$1,'Member Census'!$B$22:$BC$22,FALSE)))="","",INDEX('Member Census'!$B$23:$BC$1401,MATCH($A903,'Member Census'!$A$23:$A$1401,FALSE),MATCH(I$1,'Member Census'!$B$22:$BC$22,FALSE)))</f>
        <v/>
      </c>
      <c r="J903" s="7"/>
      <c r="K903" s="7" t="str">
        <f>LEFT(TRIM(IF(TRIM(INDEX('Member Census'!$B$23:$BC$1401,MATCH($A903,'Member Census'!$A$23:$A$1401,FALSE),MATCH(K$1,'Member Census'!$B$22:$BC$22,FALSE)))="",IF(AND(TRIM($E903)&lt;&gt;"",$D903&gt;1),K902,""),INDEX('Member Census'!$B$23:$BC$1401,MATCH($A903,'Member Census'!$A$23:$A$1401,FALSE),MATCH(K$1,'Member Census'!$B$22:$BC$22,FALSE)))),5)</f>
        <v/>
      </c>
      <c r="L903" s="7" t="str">
        <f t="shared" si="55"/>
        <v/>
      </c>
      <c r="M903" s="7" t="str">
        <f>IF(TRIM($E903)&lt;&gt;"",TRIM(IF(TRIM(INDEX('Member Census'!$B$23:$BC$1401,MATCH($A903,'Member Census'!$A$23:$A$1401,FALSE),MATCH(M$1,'Member Census'!$B$22:$BC$22,FALSE)))="",IF(AND(TRIM($E903)&lt;&gt;"",$D903&gt;1),M902,"N"),INDEX('Member Census'!$B$23:$BC$1401,MATCH($A903,'Member Census'!$A$23:$A$1401,FALSE),MATCH(M$1,'Member Census'!$B$22:$BC$22,FALSE)))),"")</f>
        <v/>
      </c>
      <c r="N903" s="7"/>
      <c r="O903" s="7" t="str">
        <f>TRIM(IF(TRIM(INDEX('Member Census'!$B$23:$BC$1401,MATCH($A903,'Member Census'!$A$23:$A$1401,FALSE),MATCH(O$1,'Member Census'!$B$22:$BC$22,FALSE)))="",IF(AND(TRIM($E903)&lt;&gt;"",$D903&gt;1),O902,""),INDEX('Member Census'!$B$23:$BC$1401,MATCH($A903,'Member Census'!$A$23:$A$1401,FALSE),MATCH(O$1,'Member Census'!$B$22:$BC$22,FALSE))))</f>
        <v/>
      </c>
      <c r="P903" s="7" t="str">
        <f>TRIM(IF(TRIM(INDEX('Member Census'!$B$23:$BC$1401,MATCH($A903,'Member Census'!$A$23:$A$1401,FALSE),MATCH(P$1,'Member Census'!$B$22:$BC$22,FALSE)))="",IF(AND(TRIM($E903)&lt;&gt;"",$D903&gt;1),P902,""),INDEX('Member Census'!$B$23:$BC$1401,MATCH($A903,'Member Census'!$A$23:$A$1401,FALSE),MATCH(P$1,'Member Census'!$B$22:$BC$22,FALSE))))</f>
        <v/>
      </c>
      <c r="Q903" s="7"/>
    </row>
    <row r="904" spans="1:17" x14ac:dyDescent="0.3">
      <c r="A904" s="1">
        <f t="shared" si="53"/>
        <v>897</v>
      </c>
      <c r="B904" s="3"/>
      <c r="C904" s="7" t="str">
        <f t="shared" si="54"/>
        <v/>
      </c>
      <c r="D904" s="7" t="str">
        <f t="shared" si="52"/>
        <v/>
      </c>
      <c r="E904" s="9" t="str">
        <f>IF(TRIM(INDEX('Member Census'!$B$23:$BC$1401,MATCH($A904,'Member Census'!$A$23:$A$1401,FALSE),MATCH(E$1,'Member Census'!$B$22:$BC$22,FALSE)))="","",VLOOKUP(INDEX('Member Census'!$B$23:$BC$1401,MATCH($A904,'Member Census'!$A$23:$A$1401,FALSE),MATCH(E$1,'Member Census'!$B$22:$BC$22,FALSE)),Key!$A$2:$B$27,2,FALSE))</f>
        <v/>
      </c>
      <c r="F904" s="10" t="str">
        <f>IF(TRIM(INDEX('Member Census'!$B$23:$BC$1401,MATCH($A904,'Member Census'!$A$23:$A$1401,FALSE),MATCH(F$1,'Member Census'!$B$22:$BC$22,FALSE)))="","",TEXT(TRIM(INDEX('Member Census'!$B$23:$BC$1401,MATCH($A904,'Member Census'!$A$23:$A$1401,FALSE),MATCH(F$1,'Member Census'!$B$22:$BC$22,FALSE))),"mmddyyyy"))</f>
        <v/>
      </c>
      <c r="G904" s="7" t="str">
        <f>IF(TRIM($E904)&lt;&gt;"",IF($D904=1,IFERROR(VLOOKUP(INDEX('Member Census'!$B$23:$BC$1401,MATCH($A904,'Member Census'!$A$23:$A$1401,FALSE),MATCH(G$1,'Member Census'!$B$22:$BC$22,FALSE)),Key!$C$2:$F$29,4,FALSE),""),G903),"")</f>
        <v/>
      </c>
      <c r="H904" s="7" t="str">
        <f>IF(TRIM($E904)&lt;&gt;"",IF($D904=1,IF(TRIM(INDEX('Member Census'!$B$23:$BC$1401,MATCH($A904,'Member Census'!$A$23:$A$1401,FALSE),MATCH(H$1,'Member Census'!$B$22:$BC$22,FALSE)))="",$G904,IFERROR(VLOOKUP(INDEX('Member Census'!$B$23:$BC$1401,MATCH($A904,'Member Census'!$A$23:$A$1401,FALSE),MATCH(H$1,'Member Census'!$B$22:$BC$22,FALSE)),Key!$D$2:$F$29,3,FALSE),"")),H903),"")</f>
        <v/>
      </c>
      <c r="I904" s="7" t="str">
        <f>IF(TRIM(INDEX('Member Census'!$B$23:$BC$1401,MATCH($A904,'Member Census'!$A$23:$A$1401,FALSE),MATCH(I$1,'Member Census'!$B$22:$BC$22,FALSE)))="","",INDEX('Member Census'!$B$23:$BC$1401,MATCH($A904,'Member Census'!$A$23:$A$1401,FALSE),MATCH(I$1,'Member Census'!$B$22:$BC$22,FALSE)))</f>
        <v/>
      </c>
      <c r="J904" s="7"/>
      <c r="K904" s="7" t="str">
        <f>LEFT(TRIM(IF(TRIM(INDEX('Member Census'!$B$23:$BC$1401,MATCH($A904,'Member Census'!$A$23:$A$1401,FALSE),MATCH(K$1,'Member Census'!$B$22:$BC$22,FALSE)))="",IF(AND(TRIM($E904)&lt;&gt;"",$D904&gt;1),K903,""),INDEX('Member Census'!$B$23:$BC$1401,MATCH($A904,'Member Census'!$A$23:$A$1401,FALSE),MATCH(K$1,'Member Census'!$B$22:$BC$22,FALSE)))),5)</f>
        <v/>
      </c>
      <c r="L904" s="7" t="str">
        <f t="shared" si="55"/>
        <v/>
      </c>
      <c r="M904" s="7" t="str">
        <f>IF(TRIM($E904)&lt;&gt;"",TRIM(IF(TRIM(INDEX('Member Census'!$B$23:$BC$1401,MATCH($A904,'Member Census'!$A$23:$A$1401,FALSE),MATCH(M$1,'Member Census'!$B$22:$BC$22,FALSE)))="",IF(AND(TRIM($E904)&lt;&gt;"",$D904&gt;1),M903,"N"),INDEX('Member Census'!$B$23:$BC$1401,MATCH($A904,'Member Census'!$A$23:$A$1401,FALSE),MATCH(M$1,'Member Census'!$B$22:$BC$22,FALSE)))),"")</f>
        <v/>
      </c>
      <c r="N904" s="7"/>
      <c r="O904" s="7" t="str">
        <f>TRIM(IF(TRIM(INDEX('Member Census'!$B$23:$BC$1401,MATCH($A904,'Member Census'!$A$23:$A$1401,FALSE),MATCH(O$1,'Member Census'!$B$22:$BC$22,FALSE)))="",IF(AND(TRIM($E904)&lt;&gt;"",$D904&gt;1),O903,""),INDEX('Member Census'!$B$23:$BC$1401,MATCH($A904,'Member Census'!$A$23:$A$1401,FALSE),MATCH(O$1,'Member Census'!$B$22:$BC$22,FALSE))))</f>
        <v/>
      </c>
      <c r="P904" s="7" t="str">
        <f>TRIM(IF(TRIM(INDEX('Member Census'!$B$23:$BC$1401,MATCH($A904,'Member Census'!$A$23:$A$1401,FALSE),MATCH(P$1,'Member Census'!$B$22:$BC$22,FALSE)))="",IF(AND(TRIM($E904)&lt;&gt;"",$D904&gt;1),P903,""),INDEX('Member Census'!$B$23:$BC$1401,MATCH($A904,'Member Census'!$A$23:$A$1401,FALSE),MATCH(P$1,'Member Census'!$B$22:$BC$22,FALSE))))</f>
        <v/>
      </c>
      <c r="Q904" s="7"/>
    </row>
    <row r="905" spans="1:17" x14ac:dyDescent="0.3">
      <c r="A905" s="1">
        <f t="shared" si="53"/>
        <v>898</v>
      </c>
      <c r="B905" s="3"/>
      <c r="C905" s="7" t="str">
        <f t="shared" si="54"/>
        <v/>
      </c>
      <c r="D905" s="7" t="str">
        <f t="shared" ref="D905:D968" si="56">IF(TRIM($E905)&lt;&gt;"",IF($E905="Contract Holder",1,IFERROR(D904+1,"")),"")</f>
        <v/>
      </c>
      <c r="E905" s="9" t="str">
        <f>IF(TRIM(INDEX('Member Census'!$B$23:$BC$1401,MATCH($A905,'Member Census'!$A$23:$A$1401,FALSE),MATCH(E$1,'Member Census'!$B$22:$BC$22,FALSE)))="","",VLOOKUP(INDEX('Member Census'!$B$23:$BC$1401,MATCH($A905,'Member Census'!$A$23:$A$1401,FALSE),MATCH(E$1,'Member Census'!$B$22:$BC$22,FALSE)),Key!$A$2:$B$27,2,FALSE))</f>
        <v/>
      </c>
      <c r="F905" s="10" t="str">
        <f>IF(TRIM(INDEX('Member Census'!$B$23:$BC$1401,MATCH($A905,'Member Census'!$A$23:$A$1401,FALSE),MATCH(F$1,'Member Census'!$B$22:$BC$22,FALSE)))="","",TEXT(TRIM(INDEX('Member Census'!$B$23:$BC$1401,MATCH($A905,'Member Census'!$A$23:$A$1401,FALSE),MATCH(F$1,'Member Census'!$B$22:$BC$22,FALSE))),"mmddyyyy"))</f>
        <v/>
      </c>
      <c r="G905" s="7" t="str">
        <f>IF(TRIM($E905)&lt;&gt;"",IF($D905=1,IFERROR(VLOOKUP(INDEX('Member Census'!$B$23:$BC$1401,MATCH($A905,'Member Census'!$A$23:$A$1401,FALSE),MATCH(G$1,'Member Census'!$B$22:$BC$22,FALSE)),Key!$C$2:$F$29,4,FALSE),""),G904),"")</f>
        <v/>
      </c>
      <c r="H905" s="7" t="str">
        <f>IF(TRIM($E905)&lt;&gt;"",IF($D905=1,IF(TRIM(INDEX('Member Census'!$B$23:$BC$1401,MATCH($A905,'Member Census'!$A$23:$A$1401,FALSE),MATCH(H$1,'Member Census'!$B$22:$BC$22,FALSE)))="",$G905,IFERROR(VLOOKUP(INDEX('Member Census'!$B$23:$BC$1401,MATCH($A905,'Member Census'!$A$23:$A$1401,FALSE),MATCH(H$1,'Member Census'!$B$22:$BC$22,FALSE)),Key!$D$2:$F$29,3,FALSE),"")),H904),"")</f>
        <v/>
      </c>
      <c r="I905" s="7" t="str">
        <f>IF(TRIM(INDEX('Member Census'!$B$23:$BC$1401,MATCH($A905,'Member Census'!$A$23:$A$1401,FALSE),MATCH(I$1,'Member Census'!$B$22:$BC$22,FALSE)))="","",INDEX('Member Census'!$B$23:$BC$1401,MATCH($A905,'Member Census'!$A$23:$A$1401,FALSE),MATCH(I$1,'Member Census'!$B$22:$BC$22,FALSE)))</f>
        <v/>
      </c>
      <c r="J905" s="7"/>
      <c r="K905" s="7" t="str">
        <f>LEFT(TRIM(IF(TRIM(INDEX('Member Census'!$B$23:$BC$1401,MATCH($A905,'Member Census'!$A$23:$A$1401,FALSE),MATCH(K$1,'Member Census'!$B$22:$BC$22,FALSE)))="",IF(AND(TRIM($E905)&lt;&gt;"",$D905&gt;1),K904,""),INDEX('Member Census'!$B$23:$BC$1401,MATCH($A905,'Member Census'!$A$23:$A$1401,FALSE),MATCH(K$1,'Member Census'!$B$22:$BC$22,FALSE)))),5)</f>
        <v/>
      </c>
      <c r="L905" s="7" t="str">
        <f t="shared" si="55"/>
        <v/>
      </c>
      <c r="M905" s="7" t="str">
        <f>IF(TRIM($E905)&lt;&gt;"",TRIM(IF(TRIM(INDEX('Member Census'!$B$23:$BC$1401,MATCH($A905,'Member Census'!$A$23:$A$1401,FALSE),MATCH(M$1,'Member Census'!$B$22:$BC$22,FALSE)))="",IF(AND(TRIM($E905)&lt;&gt;"",$D905&gt;1),M904,"N"),INDEX('Member Census'!$B$23:$BC$1401,MATCH($A905,'Member Census'!$A$23:$A$1401,FALSE),MATCH(M$1,'Member Census'!$B$22:$BC$22,FALSE)))),"")</f>
        <v/>
      </c>
      <c r="N905" s="7"/>
      <c r="O905" s="7" t="str">
        <f>TRIM(IF(TRIM(INDEX('Member Census'!$B$23:$BC$1401,MATCH($A905,'Member Census'!$A$23:$A$1401,FALSE),MATCH(O$1,'Member Census'!$B$22:$BC$22,FALSE)))="",IF(AND(TRIM($E905)&lt;&gt;"",$D905&gt;1),O904,""),INDEX('Member Census'!$B$23:$BC$1401,MATCH($A905,'Member Census'!$A$23:$A$1401,FALSE),MATCH(O$1,'Member Census'!$B$22:$BC$22,FALSE))))</f>
        <v/>
      </c>
      <c r="P905" s="7" t="str">
        <f>TRIM(IF(TRIM(INDEX('Member Census'!$B$23:$BC$1401,MATCH($A905,'Member Census'!$A$23:$A$1401,FALSE),MATCH(P$1,'Member Census'!$B$22:$BC$22,FALSE)))="",IF(AND(TRIM($E905)&lt;&gt;"",$D905&gt;1),P904,""),INDEX('Member Census'!$B$23:$BC$1401,MATCH($A905,'Member Census'!$A$23:$A$1401,FALSE),MATCH(P$1,'Member Census'!$B$22:$BC$22,FALSE))))</f>
        <v/>
      </c>
      <c r="Q905" s="7"/>
    </row>
    <row r="906" spans="1:17" x14ac:dyDescent="0.3">
      <c r="A906" s="1">
        <f t="shared" ref="A906:A969" si="57">A905+1</f>
        <v>899</v>
      </c>
      <c r="B906" s="3"/>
      <c r="C906" s="7" t="str">
        <f t="shared" ref="C906:C969" si="58">IF(TRIM($E906)&lt;&gt;"",IFERROR(IF($D906=1,C905+1,C905),""),"")</f>
        <v/>
      </c>
      <c r="D906" s="7" t="str">
        <f t="shared" si="56"/>
        <v/>
      </c>
      <c r="E906" s="9" t="str">
        <f>IF(TRIM(INDEX('Member Census'!$B$23:$BC$1401,MATCH($A906,'Member Census'!$A$23:$A$1401,FALSE),MATCH(E$1,'Member Census'!$B$22:$BC$22,FALSE)))="","",VLOOKUP(INDEX('Member Census'!$B$23:$BC$1401,MATCH($A906,'Member Census'!$A$23:$A$1401,FALSE),MATCH(E$1,'Member Census'!$B$22:$BC$22,FALSE)),Key!$A$2:$B$27,2,FALSE))</f>
        <v/>
      </c>
      <c r="F906" s="10" t="str">
        <f>IF(TRIM(INDEX('Member Census'!$B$23:$BC$1401,MATCH($A906,'Member Census'!$A$23:$A$1401,FALSE),MATCH(F$1,'Member Census'!$B$22:$BC$22,FALSE)))="","",TEXT(TRIM(INDEX('Member Census'!$B$23:$BC$1401,MATCH($A906,'Member Census'!$A$23:$A$1401,FALSE),MATCH(F$1,'Member Census'!$B$22:$BC$22,FALSE))),"mmddyyyy"))</f>
        <v/>
      </c>
      <c r="G906" s="7" t="str">
        <f>IF(TRIM($E906)&lt;&gt;"",IF($D906=1,IFERROR(VLOOKUP(INDEX('Member Census'!$B$23:$BC$1401,MATCH($A906,'Member Census'!$A$23:$A$1401,FALSE),MATCH(G$1,'Member Census'!$B$22:$BC$22,FALSE)),Key!$C$2:$F$29,4,FALSE),""),G905),"")</f>
        <v/>
      </c>
      <c r="H906" s="7" t="str">
        <f>IF(TRIM($E906)&lt;&gt;"",IF($D906=1,IF(TRIM(INDEX('Member Census'!$B$23:$BC$1401,MATCH($A906,'Member Census'!$A$23:$A$1401,FALSE),MATCH(H$1,'Member Census'!$B$22:$BC$22,FALSE)))="",$G906,IFERROR(VLOOKUP(INDEX('Member Census'!$B$23:$BC$1401,MATCH($A906,'Member Census'!$A$23:$A$1401,FALSE),MATCH(H$1,'Member Census'!$B$22:$BC$22,FALSE)),Key!$D$2:$F$29,3,FALSE),"")),H905),"")</f>
        <v/>
      </c>
      <c r="I906" s="7" t="str">
        <f>IF(TRIM(INDEX('Member Census'!$B$23:$BC$1401,MATCH($A906,'Member Census'!$A$23:$A$1401,FALSE),MATCH(I$1,'Member Census'!$B$22:$BC$22,FALSE)))="","",INDEX('Member Census'!$B$23:$BC$1401,MATCH($A906,'Member Census'!$A$23:$A$1401,FALSE),MATCH(I$1,'Member Census'!$B$22:$BC$22,FALSE)))</f>
        <v/>
      </c>
      <c r="J906" s="7"/>
      <c r="K906" s="7" t="str">
        <f>LEFT(TRIM(IF(TRIM(INDEX('Member Census'!$B$23:$BC$1401,MATCH($A906,'Member Census'!$A$23:$A$1401,FALSE),MATCH(K$1,'Member Census'!$B$22:$BC$22,FALSE)))="",IF(AND(TRIM($E906)&lt;&gt;"",$D906&gt;1),K905,""),INDEX('Member Census'!$B$23:$BC$1401,MATCH($A906,'Member Census'!$A$23:$A$1401,FALSE),MATCH(K$1,'Member Census'!$B$22:$BC$22,FALSE)))),5)</f>
        <v/>
      </c>
      <c r="L906" s="7" t="str">
        <f t="shared" ref="L906:L969" si="59">IF(TRIM($E906)&lt;&gt;"","N","")</f>
        <v/>
      </c>
      <c r="M906" s="7" t="str">
        <f>IF(TRIM($E906)&lt;&gt;"",TRIM(IF(TRIM(INDEX('Member Census'!$B$23:$BC$1401,MATCH($A906,'Member Census'!$A$23:$A$1401,FALSE),MATCH(M$1,'Member Census'!$B$22:$BC$22,FALSE)))="",IF(AND(TRIM($E906)&lt;&gt;"",$D906&gt;1),M905,"N"),INDEX('Member Census'!$B$23:$BC$1401,MATCH($A906,'Member Census'!$A$23:$A$1401,FALSE),MATCH(M$1,'Member Census'!$B$22:$BC$22,FALSE)))),"")</f>
        <v/>
      </c>
      <c r="N906" s="7"/>
      <c r="O906" s="7" t="str">
        <f>TRIM(IF(TRIM(INDEX('Member Census'!$B$23:$BC$1401,MATCH($A906,'Member Census'!$A$23:$A$1401,FALSE),MATCH(O$1,'Member Census'!$B$22:$BC$22,FALSE)))="",IF(AND(TRIM($E906)&lt;&gt;"",$D906&gt;1),O905,""),INDEX('Member Census'!$B$23:$BC$1401,MATCH($A906,'Member Census'!$A$23:$A$1401,FALSE),MATCH(O$1,'Member Census'!$B$22:$BC$22,FALSE))))</f>
        <v/>
      </c>
      <c r="P906" s="7" t="str">
        <f>TRIM(IF(TRIM(INDEX('Member Census'!$B$23:$BC$1401,MATCH($A906,'Member Census'!$A$23:$A$1401,FALSE),MATCH(P$1,'Member Census'!$B$22:$BC$22,FALSE)))="",IF(AND(TRIM($E906)&lt;&gt;"",$D906&gt;1),P905,""),INDEX('Member Census'!$B$23:$BC$1401,MATCH($A906,'Member Census'!$A$23:$A$1401,FALSE),MATCH(P$1,'Member Census'!$B$22:$BC$22,FALSE))))</f>
        <v/>
      </c>
      <c r="Q906" s="7"/>
    </row>
    <row r="907" spans="1:17" x14ac:dyDescent="0.3">
      <c r="A907" s="1">
        <f t="shared" si="57"/>
        <v>900</v>
      </c>
      <c r="B907" s="3"/>
      <c r="C907" s="7" t="str">
        <f t="shared" si="58"/>
        <v/>
      </c>
      <c r="D907" s="7" t="str">
        <f t="shared" si="56"/>
        <v/>
      </c>
      <c r="E907" s="9" t="str">
        <f>IF(TRIM(INDEX('Member Census'!$B$23:$BC$1401,MATCH($A907,'Member Census'!$A$23:$A$1401,FALSE),MATCH(E$1,'Member Census'!$B$22:$BC$22,FALSE)))="","",VLOOKUP(INDEX('Member Census'!$B$23:$BC$1401,MATCH($A907,'Member Census'!$A$23:$A$1401,FALSE),MATCH(E$1,'Member Census'!$B$22:$BC$22,FALSE)),Key!$A$2:$B$27,2,FALSE))</f>
        <v/>
      </c>
      <c r="F907" s="10" t="str">
        <f>IF(TRIM(INDEX('Member Census'!$B$23:$BC$1401,MATCH($A907,'Member Census'!$A$23:$A$1401,FALSE),MATCH(F$1,'Member Census'!$B$22:$BC$22,FALSE)))="","",TEXT(TRIM(INDEX('Member Census'!$B$23:$BC$1401,MATCH($A907,'Member Census'!$A$23:$A$1401,FALSE),MATCH(F$1,'Member Census'!$B$22:$BC$22,FALSE))),"mmddyyyy"))</f>
        <v/>
      </c>
      <c r="G907" s="7" t="str">
        <f>IF(TRIM($E907)&lt;&gt;"",IF($D907=1,IFERROR(VLOOKUP(INDEX('Member Census'!$B$23:$BC$1401,MATCH($A907,'Member Census'!$A$23:$A$1401,FALSE),MATCH(G$1,'Member Census'!$B$22:$BC$22,FALSE)),Key!$C$2:$F$29,4,FALSE),""),G906),"")</f>
        <v/>
      </c>
      <c r="H907" s="7" t="str">
        <f>IF(TRIM($E907)&lt;&gt;"",IF($D907=1,IF(TRIM(INDEX('Member Census'!$B$23:$BC$1401,MATCH($A907,'Member Census'!$A$23:$A$1401,FALSE),MATCH(H$1,'Member Census'!$B$22:$BC$22,FALSE)))="",$G907,IFERROR(VLOOKUP(INDEX('Member Census'!$B$23:$BC$1401,MATCH($A907,'Member Census'!$A$23:$A$1401,FALSE),MATCH(H$1,'Member Census'!$B$22:$BC$22,FALSE)),Key!$D$2:$F$29,3,FALSE),"")),H906),"")</f>
        <v/>
      </c>
      <c r="I907" s="7" t="str">
        <f>IF(TRIM(INDEX('Member Census'!$B$23:$BC$1401,MATCH($A907,'Member Census'!$A$23:$A$1401,FALSE),MATCH(I$1,'Member Census'!$B$22:$BC$22,FALSE)))="","",INDEX('Member Census'!$B$23:$BC$1401,MATCH($A907,'Member Census'!$A$23:$A$1401,FALSE),MATCH(I$1,'Member Census'!$B$22:$BC$22,FALSE)))</f>
        <v/>
      </c>
      <c r="J907" s="7"/>
      <c r="K907" s="7" t="str">
        <f>LEFT(TRIM(IF(TRIM(INDEX('Member Census'!$B$23:$BC$1401,MATCH($A907,'Member Census'!$A$23:$A$1401,FALSE),MATCH(K$1,'Member Census'!$B$22:$BC$22,FALSE)))="",IF(AND(TRIM($E907)&lt;&gt;"",$D907&gt;1),K906,""),INDEX('Member Census'!$B$23:$BC$1401,MATCH($A907,'Member Census'!$A$23:$A$1401,FALSE),MATCH(K$1,'Member Census'!$B$22:$BC$22,FALSE)))),5)</f>
        <v/>
      </c>
      <c r="L907" s="7" t="str">
        <f t="shared" si="59"/>
        <v/>
      </c>
      <c r="M907" s="7" t="str">
        <f>IF(TRIM($E907)&lt;&gt;"",TRIM(IF(TRIM(INDEX('Member Census'!$B$23:$BC$1401,MATCH($A907,'Member Census'!$A$23:$A$1401,FALSE),MATCH(M$1,'Member Census'!$B$22:$BC$22,FALSE)))="",IF(AND(TRIM($E907)&lt;&gt;"",$D907&gt;1),M906,"N"),INDEX('Member Census'!$B$23:$BC$1401,MATCH($A907,'Member Census'!$A$23:$A$1401,FALSE),MATCH(M$1,'Member Census'!$B$22:$BC$22,FALSE)))),"")</f>
        <v/>
      </c>
      <c r="N907" s="7"/>
      <c r="O907" s="7" t="str">
        <f>TRIM(IF(TRIM(INDEX('Member Census'!$B$23:$BC$1401,MATCH($A907,'Member Census'!$A$23:$A$1401,FALSE),MATCH(O$1,'Member Census'!$B$22:$BC$22,FALSE)))="",IF(AND(TRIM($E907)&lt;&gt;"",$D907&gt;1),O906,""),INDEX('Member Census'!$B$23:$BC$1401,MATCH($A907,'Member Census'!$A$23:$A$1401,FALSE),MATCH(O$1,'Member Census'!$B$22:$BC$22,FALSE))))</f>
        <v/>
      </c>
      <c r="P907" s="7" t="str">
        <f>TRIM(IF(TRIM(INDEX('Member Census'!$B$23:$BC$1401,MATCH($A907,'Member Census'!$A$23:$A$1401,FALSE),MATCH(P$1,'Member Census'!$B$22:$BC$22,FALSE)))="",IF(AND(TRIM($E907)&lt;&gt;"",$D907&gt;1),P906,""),INDEX('Member Census'!$B$23:$BC$1401,MATCH($A907,'Member Census'!$A$23:$A$1401,FALSE),MATCH(P$1,'Member Census'!$B$22:$BC$22,FALSE))))</f>
        <v/>
      </c>
      <c r="Q907" s="7"/>
    </row>
    <row r="908" spans="1:17" x14ac:dyDescent="0.3">
      <c r="A908" s="1">
        <f t="shared" si="57"/>
        <v>901</v>
      </c>
      <c r="B908" s="3"/>
      <c r="C908" s="7" t="str">
        <f t="shared" si="58"/>
        <v/>
      </c>
      <c r="D908" s="7" t="str">
        <f t="shared" si="56"/>
        <v/>
      </c>
      <c r="E908" s="9" t="str">
        <f>IF(TRIM(INDEX('Member Census'!$B$23:$BC$1401,MATCH($A908,'Member Census'!$A$23:$A$1401,FALSE),MATCH(E$1,'Member Census'!$B$22:$BC$22,FALSE)))="","",VLOOKUP(INDEX('Member Census'!$B$23:$BC$1401,MATCH($A908,'Member Census'!$A$23:$A$1401,FALSE),MATCH(E$1,'Member Census'!$B$22:$BC$22,FALSE)),Key!$A$2:$B$27,2,FALSE))</f>
        <v/>
      </c>
      <c r="F908" s="10" t="str">
        <f>IF(TRIM(INDEX('Member Census'!$B$23:$BC$1401,MATCH($A908,'Member Census'!$A$23:$A$1401,FALSE),MATCH(F$1,'Member Census'!$B$22:$BC$22,FALSE)))="","",TEXT(TRIM(INDEX('Member Census'!$B$23:$BC$1401,MATCH($A908,'Member Census'!$A$23:$A$1401,FALSE),MATCH(F$1,'Member Census'!$B$22:$BC$22,FALSE))),"mmddyyyy"))</f>
        <v/>
      </c>
      <c r="G908" s="7" t="str">
        <f>IF(TRIM($E908)&lt;&gt;"",IF($D908=1,IFERROR(VLOOKUP(INDEX('Member Census'!$B$23:$BC$1401,MATCH($A908,'Member Census'!$A$23:$A$1401,FALSE),MATCH(G$1,'Member Census'!$B$22:$BC$22,FALSE)),Key!$C$2:$F$29,4,FALSE),""),G907),"")</f>
        <v/>
      </c>
      <c r="H908" s="7" t="str">
        <f>IF(TRIM($E908)&lt;&gt;"",IF($D908=1,IF(TRIM(INDEX('Member Census'!$B$23:$BC$1401,MATCH($A908,'Member Census'!$A$23:$A$1401,FALSE),MATCH(H$1,'Member Census'!$B$22:$BC$22,FALSE)))="",$G908,IFERROR(VLOOKUP(INDEX('Member Census'!$B$23:$BC$1401,MATCH($A908,'Member Census'!$A$23:$A$1401,FALSE),MATCH(H$1,'Member Census'!$B$22:$BC$22,FALSE)),Key!$D$2:$F$29,3,FALSE),"")),H907),"")</f>
        <v/>
      </c>
      <c r="I908" s="7" t="str">
        <f>IF(TRIM(INDEX('Member Census'!$B$23:$BC$1401,MATCH($A908,'Member Census'!$A$23:$A$1401,FALSE),MATCH(I$1,'Member Census'!$B$22:$BC$22,FALSE)))="","",INDEX('Member Census'!$B$23:$BC$1401,MATCH($A908,'Member Census'!$A$23:$A$1401,FALSE),MATCH(I$1,'Member Census'!$B$22:$BC$22,FALSE)))</f>
        <v/>
      </c>
      <c r="J908" s="7"/>
      <c r="K908" s="7" t="str">
        <f>LEFT(TRIM(IF(TRIM(INDEX('Member Census'!$B$23:$BC$1401,MATCH($A908,'Member Census'!$A$23:$A$1401,FALSE),MATCH(K$1,'Member Census'!$B$22:$BC$22,FALSE)))="",IF(AND(TRIM($E908)&lt;&gt;"",$D908&gt;1),K907,""),INDEX('Member Census'!$B$23:$BC$1401,MATCH($A908,'Member Census'!$A$23:$A$1401,FALSE),MATCH(K$1,'Member Census'!$B$22:$BC$22,FALSE)))),5)</f>
        <v/>
      </c>
      <c r="L908" s="7" t="str">
        <f t="shared" si="59"/>
        <v/>
      </c>
      <c r="M908" s="7" t="str">
        <f>IF(TRIM($E908)&lt;&gt;"",TRIM(IF(TRIM(INDEX('Member Census'!$B$23:$BC$1401,MATCH($A908,'Member Census'!$A$23:$A$1401,FALSE),MATCH(M$1,'Member Census'!$B$22:$BC$22,FALSE)))="",IF(AND(TRIM($E908)&lt;&gt;"",$D908&gt;1),M907,"N"),INDEX('Member Census'!$B$23:$BC$1401,MATCH($A908,'Member Census'!$A$23:$A$1401,FALSE),MATCH(M$1,'Member Census'!$B$22:$BC$22,FALSE)))),"")</f>
        <v/>
      </c>
      <c r="N908" s="7"/>
      <c r="O908" s="7" t="str">
        <f>TRIM(IF(TRIM(INDEX('Member Census'!$B$23:$BC$1401,MATCH($A908,'Member Census'!$A$23:$A$1401,FALSE),MATCH(O$1,'Member Census'!$B$22:$BC$22,FALSE)))="",IF(AND(TRIM($E908)&lt;&gt;"",$D908&gt;1),O907,""),INDEX('Member Census'!$B$23:$BC$1401,MATCH($A908,'Member Census'!$A$23:$A$1401,FALSE),MATCH(O$1,'Member Census'!$B$22:$BC$22,FALSE))))</f>
        <v/>
      </c>
      <c r="P908" s="7" t="str">
        <f>TRIM(IF(TRIM(INDEX('Member Census'!$B$23:$BC$1401,MATCH($A908,'Member Census'!$A$23:$A$1401,FALSE),MATCH(P$1,'Member Census'!$B$22:$BC$22,FALSE)))="",IF(AND(TRIM($E908)&lt;&gt;"",$D908&gt;1),P907,""),INDEX('Member Census'!$B$23:$BC$1401,MATCH($A908,'Member Census'!$A$23:$A$1401,FALSE),MATCH(P$1,'Member Census'!$B$22:$BC$22,FALSE))))</f>
        <v/>
      </c>
      <c r="Q908" s="7"/>
    </row>
    <row r="909" spans="1:17" x14ac:dyDescent="0.3">
      <c r="A909" s="1">
        <f t="shared" si="57"/>
        <v>902</v>
      </c>
      <c r="B909" s="3"/>
      <c r="C909" s="7" t="str">
        <f t="shared" si="58"/>
        <v/>
      </c>
      <c r="D909" s="7" t="str">
        <f t="shared" si="56"/>
        <v/>
      </c>
      <c r="E909" s="9" t="str">
        <f>IF(TRIM(INDEX('Member Census'!$B$23:$BC$1401,MATCH($A909,'Member Census'!$A$23:$A$1401,FALSE),MATCH(E$1,'Member Census'!$B$22:$BC$22,FALSE)))="","",VLOOKUP(INDEX('Member Census'!$B$23:$BC$1401,MATCH($A909,'Member Census'!$A$23:$A$1401,FALSE),MATCH(E$1,'Member Census'!$B$22:$BC$22,FALSE)),Key!$A$2:$B$27,2,FALSE))</f>
        <v/>
      </c>
      <c r="F909" s="10" t="str">
        <f>IF(TRIM(INDEX('Member Census'!$B$23:$BC$1401,MATCH($A909,'Member Census'!$A$23:$A$1401,FALSE),MATCH(F$1,'Member Census'!$B$22:$BC$22,FALSE)))="","",TEXT(TRIM(INDEX('Member Census'!$B$23:$BC$1401,MATCH($A909,'Member Census'!$A$23:$A$1401,FALSE),MATCH(F$1,'Member Census'!$B$22:$BC$22,FALSE))),"mmddyyyy"))</f>
        <v/>
      </c>
      <c r="G909" s="7" t="str">
        <f>IF(TRIM($E909)&lt;&gt;"",IF($D909=1,IFERROR(VLOOKUP(INDEX('Member Census'!$B$23:$BC$1401,MATCH($A909,'Member Census'!$A$23:$A$1401,FALSE),MATCH(G$1,'Member Census'!$B$22:$BC$22,FALSE)),Key!$C$2:$F$29,4,FALSE),""),G908),"")</f>
        <v/>
      </c>
      <c r="H909" s="7" t="str">
        <f>IF(TRIM($E909)&lt;&gt;"",IF($D909=1,IF(TRIM(INDEX('Member Census'!$B$23:$BC$1401,MATCH($A909,'Member Census'!$A$23:$A$1401,FALSE),MATCH(H$1,'Member Census'!$B$22:$BC$22,FALSE)))="",$G909,IFERROR(VLOOKUP(INDEX('Member Census'!$B$23:$BC$1401,MATCH($A909,'Member Census'!$A$23:$A$1401,FALSE),MATCH(H$1,'Member Census'!$B$22:$BC$22,FALSE)),Key!$D$2:$F$29,3,FALSE),"")),H908),"")</f>
        <v/>
      </c>
      <c r="I909" s="7" t="str">
        <f>IF(TRIM(INDEX('Member Census'!$B$23:$BC$1401,MATCH($A909,'Member Census'!$A$23:$A$1401,FALSE),MATCH(I$1,'Member Census'!$B$22:$BC$22,FALSE)))="","",INDEX('Member Census'!$B$23:$BC$1401,MATCH($A909,'Member Census'!$A$23:$A$1401,FALSE),MATCH(I$1,'Member Census'!$B$22:$BC$22,FALSE)))</f>
        <v/>
      </c>
      <c r="J909" s="7"/>
      <c r="K909" s="7" t="str">
        <f>LEFT(TRIM(IF(TRIM(INDEX('Member Census'!$B$23:$BC$1401,MATCH($A909,'Member Census'!$A$23:$A$1401,FALSE),MATCH(K$1,'Member Census'!$B$22:$BC$22,FALSE)))="",IF(AND(TRIM($E909)&lt;&gt;"",$D909&gt;1),K908,""),INDEX('Member Census'!$B$23:$BC$1401,MATCH($A909,'Member Census'!$A$23:$A$1401,FALSE),MATCH(K$1,'Member Census'!$B$22:$BC$22,FALSE)))),5)</f>
        <v/>
      </c>
      <c r="L909" s="7" t="str">
        <f t="shared" si="59"/>
        <v/>
      </c>
      <c r="M909" s="7" t="str">
        <f>IF(TRIM($E909)&lt;&gt;"",TRIM(IF(TRIM(INDEX('Member Census'!$B$23:$BC$1401,MATCH($A909,'Member Census'!$A$23:$A$1401,FALSE),MATCH(M$1,'Member Census'!$B$22:$BC$22,FALSE)))="",IF(AND(TRIM($E909)&lt;&gt;"",$D909&gt;1),M908,"N"),INDEX('Member Census'!$B$23:$BC$1401,MATCH($A909,'Member Census'!$A$23:$A$1401,FALSE),MATCH(M$1,'Member Census'!$B$22:$BC$22,FALSE)))),"")</f>
        <v/>
      </c>
      <c r="N909" s="7"/>
      <c r="O909" s="7" t="str">
        <f>TRIM(IF(TRIM(INDEX('Member Census'!$B$23:$BC$1401,MATCH($A909,'Member Census'!$A$23:$A$1401,FALSE),MATCH(O$1,'Member Census'!$B$22:$BC$22,FALSE)))="",IF(AND(TRIM($E909)&lt;&gt;"",$D909&gt;1),O908,""),INDEX('Member Census'!$B$23:$BC$1401,MATCH($A909,'Member Census'!$A$23:$A$1401,FALSE),MATCH(O$1,'Member Census'!$B$22:$BC$22,FALSE))))</f>
        <v/>
      </c>
      <c r="P909" s="7" t="str">
        <f>TRIM(IF(TRIM(INDEX('Member Census'!$B$23:$BC$1401,MATCH($A909,'Member Census'!$A$23:$A$1401,FALSE),MATCH(P$1,'Member Census'!$B$22:$BC$22,FALSE)))="",IF(AND(TRIM($E909)&lt;&gt;"",$D909&gt;1),P908,""),INDEX('Member Census'!$B$23:$BC$1401,MATCH($A909,'Member Census'!$A$23:$A$1401,FALSE),MATCH(P$1,'Member Census'!$B$22:$BC$22,FALSE))))</f>
        <v/>
      </c>
      <c r="Q909" s="7"/>
    </row>
    <row r="910" spans="1:17" x14ac:dyDescent="0.3">
      <c r="A910" s="1">
        <f t="shared" si="57"/>
        <v>903</v>
      </c>
      <c r="B910" s="3"/>
      <c r="C910" s="7" t="str">
        <f t="shared" si="58"/>
        <v/>
      </c>
      <c r="D910" s="7" t="str">
        <f t="shared" si="56"/>
        <v/>
      </c>
      <c r="E910" s="9" t="str">
        <f>IF(TRIM(INDEX('Member Census'!$B$23:$BC$1401,MATCH($A910,'Member Census'!$A$23:$A$1401,FALSE),MATCH(E$1,'Member Census'!$B$22:$BC$22,FALSE)))="","",VLOOKUP(INDEX('Member Census'!$B$23:$BC$1401,MATCH($A910,'Member Census'!$A$23:$A$1401,FALSE),MATCH(E$1,'Member Census'!$B$22:$BC$22,FALSE)),Key!$A$2:$B$27,2,FALSE))</f>
        <v/>
      </c>
      <c r="F910" s="10" t="str">
        <f>IF(TRIM(INDEX('Member Census'!$B$23:$BC$1401,MATCH($A910,'Member Census'!$A$23:$A$1401,FALSE),MATCH(F$1,'Member Census'!$B$22:$BC$22,FALSE)))="","",TEXT(TRIM(INDEX('Member Census'!$B$23:$BC$1401,MATCH($A910,'Member Census'!$A$23:$A$1401,FALSE),MATCH(F$1,'Member Census'!$B$22:$BC$22,FALSE))),"mmddyyyy"))</f>
        <v/>
      </c>
      <c r="G910" s="7" t="str">
        <f>IF(TRIM($E910)&lt;&gt;"",IF($D910=1,IFERROR(VLOOKUP(INDEX('Member Census'!$B$23:$BC$1401,MATCH($A910,'Member Census'!$A$23:$A$1401,FALSE),MATCH(G$1,'Member Census'!$B$22:$BC$22,FALSE)),Key!$C$2:$F$29,4,FALSE),""),G909),"")</f>
        <v/>
      </c>
      <c r="H910" s="7" t="str">
        <f>IF(TRIM($E910)&lt;&gt;"",IF($D910=1,IF(TRIM(INDEX('Member Census'!$B$23:$BC$1401,MATCH($A910,'Member Census'!$A$23:$A$1401,FALSE),MATCH(H$1,'Member Census'!$B$22:$BC$22,FALSE)))="",$G910,IFERROR(VLOOKUP(INDEX('Member Census'!$B$23:$BC$1401,MATCH($A910,'Member Census'!$A$23:$A$1401,FALSE),MATCH(H$1,'Member Census'!$B$22:$BC$22,FALSE)),Key!$D$2:$F$29,3,FALSE),"")),H909),"")</f>
        <v/>
      </c>
      <c r="I910" s="7" t="str">
        <f>IF(TRIM(INDEX('Member Census'!$B$23:$BC$1401,MATCH($A910,'Member Census'!$A$23:$A$1401,FALSE),MATCH(I$1,'Member Census'!$B$22:$BC$22,FALSE)))="","",INDEX('Member Census'!$B$23:$BC$1401,MATCH($A910,'Member Census'!$A$23:$A$1401,FALSE),MATCH(I$1,'Member Census'!$B$22:$BC$22,FALSE)))</f>
        <v/>
      </c>
      <c r="J910" s="7"/>
      <c r="K910" s="7" t="str">
        <f>LEFT(TRIM(IF(TRIM(INDEX('Member Census'!$B$23:$BC$1401,MATCH($A910,'Member Census'!$A$23:$A$1401,FALSE),MATCH(K$1,'Member Census'!$B$22:$BC$22,FALSE)))="",IF(AND(TRIM($E910)&lt;&gt;"",$D910&gt;1),K909,""),INDEX('Member Census'!$B$23:$BC$1401,MATCH($A910,'Member Census'!$A$23:$A$1401,FALSE),MATCH(K$1,'Member Census'!$B$22:$BC$22,FALSE)))),5)</f>
        <v/>
      </c>
      <c r="L910" s="7" t="str">
        <f t="shared" si="59"/>
        <v/>
      </c>
      <c r="M910" s="7" t="str">
        <f>IF(TRIM($E910)&lt;&gt;"",TRIM(IF(TRIM(INDEX('Member Census'!$B$23:$BC$1401,MATCH($A910,'Member Census'!$A$23:$A$1401,FALSE),MATCH(M$1,'Member Census'!$B$22:$BC$22,FALSE)))="",IF(AND(TRIM($E910)&lt;&gt;"",$D910&gt;1),M909,"N"),INDEX('Member Census'!$B$23:$BC$1401,MATCH($A910,'Member Census'!$A$23:$A$1401,FALSE),MATCH(M$1,'Member Census'!$B$22:$BC$22,FALSE)))),"")</f>
        <v/>
      </c>
      <c r="N910" s="7"/>
      <c r="O910" s="7" t="str">
        <f>TRIM(IF(TRIM(INDEX('Member Census'!$B$23:$BC$1401,MATCH($A910,'Member Census'!$A$23:$A$1401,FALSE),MATCH(O$1,'Member Census'!$B$22:$BC$22,FALSE)))="",IF(AND(TRIM($E910)&lt;&gt;"",$D910&gt;1),O909,""),INDEX('Member Census'!$B$23:$BC$1401,MATCH($A910,'Member Census'!$A$23:$A$1401,FALSE),MATCH(O$1,'Member Census'!$B$22:$BC$22,FALSE))))</f>
        <v/>
      </c>
      <c r="P910" s="7" t="str">
        <f>TRIM(IF(TRIM(INDEX('Member Census'!$B$23:$BC$1401,MATCH($A910,'Member Census'!$A$23:$A$1401,FALSE),MATCH(P$1,'Member Census'!$B$22:$BC$22,FALSE)))="",IF(AND(TRIM($E910)&lt;&gt;"",$D910&gt;1),P909,""),INDEX('Member Census'!$B$23:$BC$1401,MATCH($A910,'Member Census'!$A$23:$A$1401,FALSE),MATCH(P$1,'Member Census'!$B$22:$BC$22,FALSE))))</f>
        <v/>
      </c>
      <c r="Q910" s="7"/>
    </row>
    <row r="911" spans="1:17" x14ac:dyDescent="0.3">
      <c r="A911" s="1">
        <f t="shared" si="57"/>
        <v>904</v>
      </c>
      <c r="B911" s="3"/>
      <c r="C911" s="7" t="str">
        <f t="shared" si="58"/>
        <v/>
      </c>
      <c r="D911" s="7" t="str">
        <f t="shared" si="56"/>
        <v/>
      </c>
      <c r="E911" s="9" t="str">
        <f>IF(TRIM(INDEX('Member Census'!$B$23:$BC$1401,MATCH($A911,'Member Census'!$A$23:$A$1401,FALSE),MATCH(E$1,'Member Census'!$B$22:$BC$22,FALSE)))="","",VLOOKUP(INDEX('Member Census'!$B$23:$BC$1401,MATCH($A911,'Member Census'!$A$23:$A$1401,FALSE),MATCH(E$1,'Member Census'!$B$22:$BC$22,FALSE)),Key!$A$2:$B$27,2,FALSE))</f>
        <v/>
      </c>
      <c r="F911" s="10" t="str">
        <f>IF(TRIM(INDEX('Member Census'!$B$23:$BC$1401,MATCH($A911,'Member Census'!$A$23:$A$1401,FALSE),MATCH(F$1,'Member Census'!$B$22:$BC$22,FALSE)))="","",TEXT(TRIM(INDEX('Member Census'!$B$23:$BC$1401,MATCH($A911,'Member Census'!$A$23:$A$1401,FALSE),MATCH(F$1,'Member Census'!$B$22:$BC$22,FALSE))),"mmddyyyy"))</f>
        <v/>
      </c>
      <c r="G911" s="7" t="str">
        <f>IF(TRIM($E911)&lt;&gt;"",IF($D911=1,IFERROR(VLOOKUP(INDEX('Member Census'!$B$23:$BC$1401,MATCH($A911,'Member Census'!$A$23:$A$1401,FALSE),MATCH(G$1,'Member Census'!$B$22:$BC$22,FALSE)),Key!$C$2:$F$29,4,FALSE),""),G910),"")</f>
        <v/>
      </c>
      <c r="H911" s="7" t="str">
        <f>IF(TRIM($E911)&lt;&gt;"",IF($D911=1,IF(TRIM(INDEX('Member Census'!$B$23:$BC$1401,MATCH($A911,'Member Census'!$A$23:$A$1401,FALSE),MATCH(H$1,'Member Census'!$B$22:$BC$22,FALSE)))="",$G911,IFERROR(VLOOKUP(INDEX('Member Census'!$B$23:$BC$1401,MATCH($A911,'Member Census'!$A$23:$A$1401,FALSE),MATCH(H$1,'Member Census'!$B$22:$BC$22,FALSE)),Key!$D$2:$F$29,3,FALSE),"")),H910),"")</f>
        <v/>
      </c>
      <c r="I911" s="7" t="str">
        <f>IF(TRIM(INDEX('Member Census'!$B$23:$BC$1401,MATCH($A911,'Member Census'!$A$23:$A$1401,FALSE),MATCH(I$1,'Member Census'!$B$22:$BC$22,FALSE)))="","",INDEX('Member Census'!$B$23:$BC$1401,MATCH($A911,'Member Census'!$A$23:$A$1401,FALSE),MATCH(I$1,'Member Census'!$B$22:$BC$22,FALSE)))</f>
        <v/>
      </c>
      <c r="J911" s="7"/>
      <c r="K911" s="7" t="str">
        <f>LEFT(TRIM(IF(TRIM(INDEX('Member Census'!$B$23:$BC$1401,MATCH($A911,'Member Census'!$A$23:$A$1401,FALSE),MATCH(K$1,'Member Census'!$B$22:$BC$22,FALSE)))="",IF(AND(TRIM($E911)&lt;&gt;"",$D911&gt;1),K910,""),INDEX('Member Census'!$B$23:$BC$1401,MATCH($A911,'Member Census'!$A$23:$A$1401,FALSE),MATCH(K$1,'Member Census'!$B$22:$BC$22,FALSE)))),5)</f>
        <v/>
      </c>
      <c r="L911" s="7" t="str">
        <f t="shared" si="59"/>
        <v/>
      </c>
      <c r="M911" s="7" t="str">
        <f>IF(TRIM($E911)&lt;&gt;"",TRIM(IF(TRIM(INDEX('Member Census'!$B$23:$BC$1401,MATCH($A911,'Member Census'!$A$23:$A$1401,FALSE),MATCH(M$1,'Member Census'!$B$22:$BC$22,FALSE)))="",IF(AND(TRIM($E911)&lt;&gt;"",$D911&gt;1),M910,"N"),INDEX('Member Census'!$B$23:$BC$1401,MATCH($A911,'Member Census'!$A$23:$A$1401,FALSE),MATCH(M$1,'Member Census'!$B$22:$BC$22,FALSE)))),"")</f>
        <v/>
      </c>
      <c r="N911" s="7"/>
      <c r="O911" s="7" t="str">
        <f>TRIM(IF(TRIM(INDEX('Member Census'!$B$23:$BC$1401,MATCH($A911,'Member Census'!$A$23:$A$1401,FALSE),MATCH(O$1,'Member Census'!$B$22:$BC$22,FALSE)))="",IF(AND(TRIM($E911)&lt;&gt;"",$D911&gt;1),O910,""),INDEX('Member Census'!$B$23:$BC$1401,MATCH($A911,'Member Census'!$A$23:$A$1401,FALSE),MATCH(O$1,'Member Census'!$B$22:$BC$22,FALSE))))</f>
        <v/>
      </c>
      <c r="P911" s="7" t="str">
        <f>TRIM(IF(TRIM(INDEX('Member Census'!$B$23:$BC$1401,MATCH($A911,'Member Census'!$A$23:$A$1401,FALSE),MATCH(P$1,'Member Census'!$B$22:$BC$22,FALSE)))="",IF(AND(TRIM($E911)&lt;&gt;"",$D911&gt;1),P910,""),INDEX('Member Census'!$B$23:$BC$1401,MATCH($A911,'Member Census'!$A$23:$A$1401,FALSE),MATCH(P$1,'Member Census'!$B$22:$BC$22,FALSE))))</f>
        <v/>
      </c>
      <c r="Q911" s="7"/>
    </row>
    <row r="912" spans="1:17" x14ac:dyDescent="0.3">
      <c r="A912" s="1">
        <f t="shared" si="57"/>
        <v>905</v>
      </c>
      <c r="B912" s="3"/>
      <c r="C912" s="7" t="str">
        <f t="shared" si="58"/>
        <v/>
      </c>
      <c r="D912" s="7" t="str">
        <f t="shared" si="56"/>
        <v/>
      </c>
      <c r="E912" s="9" t="str">
        <f>IF(TRIM(INDEX('Member Census'!$B$23:$BC$1401,MATCH($A912,'Member Census'!$A$23:$A$1401,FALSE),MATCH(E$1,'Member Census'!$B$22:$BC$22,FALSE)))="","",VLOOKUP(INDEX('Member Census'!$B$23:$BC$1401,MATCH($A912,'Member Census'!$A$23:$A$1401,FALSE),MATCH(E$1,'Member Census'!$B$22:$BC$22,FALSE)),Key!$A$2:$B$27,2,FALSE))</f>
        <v/>
      </c>
      <c r="F912" s="10" t="str">
        <f>IF(TRIM(INDEX('Member Census'!$B$23:$BC$1401,MATCH($A912,'Member Census'!$A$23:$A$1401,FALSE),MATCH(F$1,'Member Census'!$B$22:$BC$22,FALSE)))="","",TEXT(TRIM(INDEX('Member Census'!$B$23:$BC$1401,MATCH($A912,'Member Census'!$A$23:$A$1401,FALSE),MATCH(F$1,'Member Census'!$B$22:$BC$22,FALSE))),"mmddyyyy"))</f>
        <v/>
      </c>
      <c r="G912" s="7" t="str">
        <f>IF(TRIM($E912)&lt;&gt;"",IF($D912=1,IFERROR(VLOOKUP(INDEX('Member Census'!$B$23:$BC$1401,MATCH($A912,'Member Census'!$A$23:$A$1401,FALSE),MATCH(G$1,'Member Census'!$B$22:$BC$22,FALSE)),Key!$C$2:$F$29,4,FALSE),""),G911),"")</f>
        <v/>
      </c>
      <c r="H912" s="7" t="str">
        <f>IF(TRIM($E912)&lt;&gt;"",IF($D912=1,IF(TRIM(INDEX('Member Census'!$B$23:$BC$1401,MATCH($A912,'Member Census'!$A$23:$A$1401,FALSE),MATCH(H$1,'Member Census'!$B$22:$BC$22,FALSE)))="",$G912,IFERROR(VLOOKUP(INDEX('Member Census'!$B$23:$BC$1401,MATCH($A912,'Member Census'!$A$23:$A$1401,FALSE),MATCH(H$1,'Member Census'!$B$22:$BC$22,FALSE)),Key!$D$2:$F$29,3,FALSE),"")),H911),"")</f>
        <v/>
      </c>
      <c r="I912" s="7" t="str">
        <f>IF(TRIM(INDEX('Member Census'!$B$23:$BC$1401,MATCH($A912,'Member Census'!$A$23:$A$1401,FALSE),MATCH(I$1,'Member Census'!$B$22:$BC$22,FALSE)))="","",INDEX('Member Census'!$B$23:$BC$1401,MATCH($A912,'Member Census'!$A$23:$A$1401,FALSE),MATCH(I$1,'Member Census'!$B$22:$BC$22,FALSE)))</f>
        <v/>
      </c>
      <c r="J912" s="7"/>
      <c r="K912" s="7" t="str">
        <f>LEFT(TRIM(IF(TRIM(INDEX('Member Census'!$B$23:$BC$1401,MATCH($A912,'Member Census'!$A$23:$A$1401,FALSE),MATCH(K$1,'Member Census'!$B$22:$BC$22,FALSE)))="",IF(AND(TRIM($E912)&lt;&gt;"",$D912&gt;1),K911,""),INDEX('Member Census'!$B$23:$BC$1401,MATCH($A912,'Member Census'!$A$23:$A$1401,FALSE),MATCH(K$1,'Member Census'!$B$22:$BC$22,FALSE)))),5)</f>
        <v/>
      </c>
      <c r="L912" s="7" t="str">
        <f t="shared" si="59"/>
        <v/>
      </c>
      <c r="M912" s="7" t="str">
        <f>IF(TRIM($E912)&lt;&gt;"",TRIM(IF(TRIM(INDEX('Member Census'!$B$23:$BC$1401,MATCH($A912,'Member Census'!$A$23:$A$1401,FALSE),MATCH(M$1,'Member Census'!$B$22:$BC$22,FALSE)))="",IF(AND(TRIM($E912)&lt;&gt;"",$D912&gt;1),M911,"N"),INDEX('Member Census'!$B$23:$BC$1401,MATCH($A912,'Member Census'!$A$23:$A$1401,FALSE),MATCH(M$1,'Member Census'!$B$22:$BC$22,FALSE)))),"")</f>
        <v/>
      </c>
      <c r="N912" s="7"/>
      <c r="O912" s="7" t="str">
        <f>TRIM(IF(TRIM(INDEX('Member Census'!$B$23:$BC$1401,MATCH($A912,'Member Census'!$A$23:$A$1401,FALSE),MATCH(O$1,'Member Census'!$B$22:$BC$22,FALSE)))="",IF(AND(TRIM($E912)&lt;&gt;"",$D912&gt;1),O911,""),INDEX('Member Census'!$B$23:$BC$1401,MATCH($A912,'Member Census'!$A$23:$A$1401,FALSE),MATCH(O$1,'Member Census'!$B$22:$BC$22,FALSE))))</f>
        <v/>
      </c>
      <c r="P912" s="7" t="str">
        <f>TRIM(IF(TRIM(INDEX('Member Census'!$B$23:$BC$1401,MATCH($A912,'Member Census'!$A$23:$A$1401,FALSE),MATCH(P$1,'Member Census'!$B$22:$BC$22,FALSE)))="",IF(AND(TRIM($E912)&lt;&gt;"",$D912&gt;1),P911,""),INDEX('Member Census'!$B$23:$BC$1401,MATCH($A912,'Member Census'!$A$23:$A$1401,FALSE),MATCH(P$1,'Member Census'!$B$22:$BC$22,FALSE))))</f>
        <v/>
      </c>
      <c r="Q912" s="7"/>
    </row>
    <row r="913" spans="1:17" x14ac:dyDescent="0.3">
      <c r="A913" s="1">
        <f t="shared" si="57"/>
        <v>906</v>
      </c>
      <c r="B913" s="3"/>
      <c r="C913" s="7" t="str">
        <f t="shared" si="58"/>
        <v/>
      </c>
      <c r="D913" s="7" t="str">
        <f t="shared" si="56"/>
        <v/>
      </c>
      <c r="E913" s="9" t="str">
        <f>IF(TRIM(INDEX('Member Census'!$B$23:$BC$1401,MATCH($A913,'Member Census'!$A$23:$A$1401,FALSE),MATCH(E$1,'Member Census'!$B$22:$BC$22,FALSE)))="","",VLOOKUP(INDEX('Member Census'!$B$23:$BC$1401,MATCH($A913,'Member Census'!$A$23:$A$1401,FALSE),MATCH(E$1,'Member Census'!$B$22:$BC$22,FALSE)),Key!$A$2:$B$27,2,FALSE))</f>
        <v/>
      </c>
      <c r="F913" s="10" t="str">
        <f>IF(TRIM(INDEX('Member Census'!$B$23:$BC$1401,MATCH($A913,'Member Census'!$A$23:$A$1401,FALSE),MATCH(F$1,'Member Census'!$B$22:$BC$22,FALSE)))="","",TEXT(TRIM(INDEX('Member Census'!$B$23:$BC$1401,MATCH($A913,'Member Census'!$A$23:$A$1401,FALSE),MATCH(F$1,'Member Census'!$B$22:$BC$22,FALSE))),"mmddyyyy"))</f>
        <v/>
      </c>
      <c r="G913" s="7" t="str">
        <f>IF(TRIM($E913)&lt;&gt;"",IF($D913=1,IFERROR(VLOOKUP(INDEX('Member Census'!$B$23:$BC$1401,MATCH($A913,'Member Census'!$A$23:$A$1401,FALSE),MATCH(G$1,'Member Census'!$B$22:$BC$22,FALSE)),Key!$C$2:$F$29,4,FALSE),""),G912),"")</f>
        <v/>
      </c>
      <c r="H913" s="7" t="str">
        <f>IF(TRIM($E913)&lt;&gt;"",IF($D913=1,IF(TRIM(INDEX('Member Census'!$B$23:$BC$1401,MATCH($A913,'Member Census'!$A$23:$A$1401,FALSE),MATCH(H$1,'Member Census'!$B$22:$BC$22,FALSE)))="",$G913,IFERROR(VLOOKUP(INDEX('Member Census'!$B$23:$BC$1401,MATCH($A913,'Member Census'!$A$23:$A$1401,FALSE),MATCH(H$1,'Member Census'!$B$22:$BC$22,FALSE)),Key!$D$2:$F$29,3,FALSE),"")),H912),"")</f>
        <v/>
      </c>
      <c r="I913" s="7" t="str">
        <f>IF(TRIM(INDEX('Member Census'!$B$23:$BC$1401,MATCH($A913,'Member Census'!$A$23:$A$1401,FALSE),MATCH(I$1,'Member Census'!$B$22:$BC$22,FALSE)))="","",INDEX('Member Census'!$B$23:$BC$1401,MATCH($A913,'Member Census'!$A$23:$A$1401,FALSE),MATCH(I$1,'Member Census'!$B$22:$BC$22,FALSE)))</f>
        <v/>
      </c>
      <c r="J913" s="7"/>
      <c r="K913" s="7" t="str">
        <f>LEFT(TRIM(IF(TRIM(INDEX('Member Census'!$B$23:$BC$1401,MATCH($A913,'Member Census'!$A$23:$A$1401,FALSE),MATCH(K$1,'Member Census'!$B$22:$BC$22,FALSE)))="",IF(AND(TRIM($E913)&lt;&gt;"",$D913&gt;1),K912,""),INDEX('Member Census'!$B$23:$BC$1401,MATCH($A913,'Member Census'!$A$23:$A$1401,FALSE),MATCH(K$1,'Member Census'!$B$22:$BC$22,FALSE)))),5)</f>
        <v/>
      </c>
      <c r="L913" s="7" t="str">
        <f t="shared" si="59"/>
        <v/>
      </c>
      <c r="M913" s="7" t="str">
        <f>IF(TRIM($E913)&lt;&gt;"",TRIM(IF(TRIM(INDEX('Member Census'!$B$23:$BC$1401,MATCH($A913,'Member Census'!$A$23:$A$1401,FALSE),MATCH(M$1,'Member Census'!$B$22:$BC$22,FALSE)))="",IF(AND(TRIM($E913)&lt;&gt;"",$D913&gt;1),M912,"N"),INDEX('Member Census'!$B$23:$BC$1401,MATCH($A913,'Member Census'!$A$23:$A$1401,FALSE),MATCH(M$1,'Member Census'!$B$22:$BC$22,FALSE)))),"")</f>
        <v/>
      </c>
      <c r="N913" s="7"/>
      <c r="O913" s="7" t="str">
        <f>TRIM(IF(TRIM(INDEX('Member Census'!$B$23:$BC$1401,MATCH($A913,'Member Census'!$A$23:$A$1401,FALSE),MATCH(O$1,'Member Census'!$B$22:$BC$22,FALSE)))="",IF(AND(TRIM($E913)&lt;&gt;"",$D913&gt;1),O912,""),INDEX('Member Census'!$B$23:$BC$1401,MATCH($A913,'Member Census'!$A$23:$A$1401,FALSE),MATCH(O$1,'Member Census'!$B$22:$BC$22,FALSE))))</f>
        <v/>
      </c>
      <c r="P913" s="7" t="str">
        <f>TRIM(IF(TRIM(INDEX('Member Census'!$B$23:$BC$1401,MATCH($A913,'Member Census'!$A$23:$A$1401,FALSE),MATCH(P$1,'Member Census'!$B$22:$BC$22,FALSE)))="",IF(AND(TRIM($E913)&lt;&gt;"",$D913&gt;1),P912,""),INDEX('Member Census'!$B$23:$BC$1401,MATCH($A913,'Member Census'!$A$23:$A$1401,FALSE),MATCH(P$1,'Member Census'!$B$22:$BC$22,FALSE))))</f>
        <v/>
      </c>
      <c r="Q913" s="7"/>
    </row>
    <row r="914" spans="1:17" x14ac:dyDescent="0.3">
      <c r="A914" s="1">
        <f t="shared" si="57"/>
        <v>907</v>
      </c>
      <c r="B914" s="3"/>
      <c r="C914" s="7" t="str">
        <f t="shared" si="58"/>
        <v/>
      </c>
      <c r="D914" s="7" t="str">
        <f t="shared" si="56"/>
        <v/>
      </c>
      <c r="E914" s="9" t="str">
        <f>IF(TRIM(INDEX('Member Census'!$B$23:$BC$1401,MATCH($A914,'Member Census'!$A$23:$A$1401,FALSE),MATCH(E$1,'Member Census'!$B$22:$BC$22,FALSE)))="","",VLOOKUP(INDEX('Member Census'!$B$23:$BC$1401,MATCH($A914,'Member Census'!$A$23:$A$1401,FALSE),MATCH(E$1,'Member Census'!$B$22:$BC$22,FALSE)),Key!$A$2:$B$27,2,FALSE))</f>
        <v/>
      </c>
      <c r="F914" s="10" t="str">
        <f>IF(TRIM(INDEX('Member Census'!$B$23:$BC$1401,MATCH($A914,'Member Census'!$A$23:$A$1401,FALSE),MATCH(F$1,'Member Census'!$B$22:$BC$22,FALSE)))="","",TEXT(TRIM(INDEX('Member Census'!$B$23:$BC$1401,MATCH($A914,'Member Census'!$A$23:$A$1401,FALSE),MATCH(F$1,'Member Census'!$B$22:$BC$22,FALSE))),"mmddyyyy"))</f>
        <v/>
      </c>
      <c r="G914" s="7" t="str">
        <f>IF(TRIM($E914)&lt;&gt;"",IF($D914=1,IFERROR(VLOOKUP(INDEX('Member Census'!$B$23:$BC$1401,MATCH($A914,'Member Census'!$A$23:$A$1401,FALSE),MATCH(G$1,'Member Census'!$B$22:$BC$22,FALSE)),Key!$C$2:$F$29,4,FALSE),""),G913),"")</f>
        <v/>
      </c>
      <c r="H914" s="7" t="str">
        <f>IF(TRIM($E914)&lt;&gt;"",IF($D914=1,IF(TRIM(INDEX('Member Census'!$B$23:$BC$1401,MATCH($A914,'Member Census'!$A$23:$A$1401,FALSE),MATCH(H$1,'Member Census'!$B$22:$BC$22,FALSE)))="",$G914,IFERROR(VLOOKUP(INDEX('Member Census'!$B$23:$BC$1401,MATCH($A914,'Member Census'!$A$23:$A$1401,FALSE),MATCH(H$1,'Member Census'!$B$22:$BC$22,FALSE)),Key!$D$2:$F$29,3,FALSE),"")),H913),"")</f>
        <v/>
      </c>
      <c r="I914" s="7" t="str">
        <f>IF(TRIM(INDEX('Member Census'!$B$23:$BC$1401,MATCH($A914,'Member Census'!$A$23:$A$1401,FALSE),MATCH(I$1,'Member Census'!$B$22:$BC$22,FALSE)))="","",INDEX('Member Census'!$B$23:$BC$1401,MATCH($A914,'Member Census'!$A$23:$A$1401,FALSE),MATCH(I$1,'Member Census'!$B$22:$BC$22,FALSE)))</f>
        <v/>
      </c>
      <c r="J914" s="7"/>
      <c r="K914" s="7" t="str">
        <f>LEFT(TRIM(IF(TRIM(INDEX('Member Census'!$B$23:$BC$1401,MATCH($A914,'Member Census'!$A$23:$A$1401,FALSE),MATCH(K$1,'Member Census'!$B$22:$BC$22,FALSE)))="",IF(AND(TRIM($E914)&lt;&gt;"",$D914&gt;1),K913,""),INDEX('Member Census'!$B$23:$BC$1401,MATCH($A914,'Member Census'!$A$23:$A$1401,FALSE),MATCH(K$1,'Member Census'!$B$22:$BC$22,FALSE)))),5)</f>
        <v/>
      </c>
      <c r="L914" s="7" t="str">
        <f t="shared" si="59"/>
        <v/>
      </c>
      <c r="M914" s="7" t="str">
        <f>IF(TRIM($E914)&lt;&gt;"",TRIM(IF(TRIM(INDEX('Member Census'!$B$23:$BC$1401,MATCH($A914,'Member Census'!$A$23:$A$1401,FALSE),MATCH(M$1,'Member Census'!$B$22:$BC$22,FALSE)))="",IF(AND(TRIM($E914)&lt;&gt;"",$D914&gt;1),M913,"N"),INDEX('Member Census'!$B$23:$BC$1401,MATCH($A914,'Member Census'!$A$23:$A$1401,FALSE),MATCH(M$1,'Member Census'!$B$22:$BC$22,FALSE)))),"")</f>
        <v/>
      </c>
      <c r="N914" s="7"/>
      <c r="O914" s="7" t="str">
        <f>TRIM(IF(TRIM(INDEX('Member Census'!$B$23:$BC$1401,MATCH($A914,'Member Census'!$A$23:$A$1401,FALSE),MATCH(O$1,'Member Census'!$B$22:$BC$22,FALSE)))="",IF(AND(TRIM($E914)&lt;&gt;"",$D914&gt;1),O913,""),INDEX('Member Census'!$B$23:$BC$1401,MATCH($A914,'Member Census'!$A$23:$A$1401,FALSE),MATCH(O$1,'Member Census'!$B$22:$BC$22,FALSE))))</f>
        <v/>
      </c>
      <c r="P914" s="7" t="str">
        <f>TRIM(IF(TRIM(INDEX('Member Census'!$B$23:$BC$1401,MATCH($A914,'Member Census'!$A$23:$A$1401,FALSE),MATCH(P$1,'Member Census'!$B$22:$BC$22,FALSE)))="",IF(AND(TRIM($E914)&lt;&gt;"",$D914&gt;1),P913,""),INDEX('Member Census'!$B$23:$BC$1401,MATCH($A914,'Member Census'!$A$23:$A$1401,FALSE),MATCH(P$1,'Member Census'!$B$22:$BC$22,FALSE))))</f>
        <v/>
      </c>
      <c r="Q914" s="7"/>
    </row>
    <row r="915" spans="1:17" x14ac:dyDescent="0.3">
      <c r="A915" s="1">
        <f t="shared" si="57"/>
        <v>908</v>
      </c>
      <c r="B915" s="3"/>
      <c r="C915" s="7" t="str">
        <f t="shared" si="58"/>
        <v/>
      </c>
      <c r="D915" s="7" t="str">
        <f t="shared" si="56"/>
        <v/>
      </c>
      <c r="E915" s="9" t="str">
        <f>IF(TRIM(INDEX('Member Census'!$B$23:$BC$1401,MATCH($A915,'Member Census'!$A$23:$A$1401,FALSE),MATCH(E$1,'Member Census'!$B$22:$BC$22,FALSE)))="","",VLOOKUP(INDEX('Member Census'!$B$23:$BC$1401,MATCH($A915,'Member Census'!$A$23:$A$1401,FALSE),MATCH(E$1,'Member Census'!$B$22:$BC$22,FALSE)),Key!$A$2:$B$27,2,FALSE))</f>
        <v/>
      </c>
      <c r="F915" s="10" t="str">
        <f>IF(TRIM(INDEX('Member Census'!$B$23:$BC$1401,MATCH($A915,'Member Census'!$A$23:$A$1401,FALSE),MATCH(F$1,'Member Census'!$B$22:$BC$22,FALSE)))="","",TEXT(TRIM(INDEX('Member Census'!$B$23:$BC$1401,MATCH($A915,'Member Census'!$A$23:$A$1401,FALSE),MATCH(F$1,'Member Census'!$B$22:$BC$22,FALSE))),"mmddyyyy"))</f>
        <v/>
      </c>
      <c r="G915" s="7" t="str">
        <f>IF(TRIM($E915)&lt;&gt;"",IF($D915=1,IFERROR(VLOOKUP(INDEX('Member Census'!$B$23:$BC$1401,MATCH($A915,'Member Census'!$A$23:$A$1401,FALSE),MATCH(G$1,'Member Census'!$B$22:$BC$22,FALSE)),Key!$C$2:$F$29,4,FALSE),""),G914),"")</f>
        <v/>
      </c>
      <c r="H915" s="7" t="str">
        <f>IF(TRIM($E915)&lt;&gt;"",IF($D915=1,IF(TRIM(INDEX('Member Census'!$B$23:$BC$1401,MATCH($A915,'Member Census'!$A$23:$A$1401,FALSE),MATCH(H$1,'Member Census'!$B$22:$BC$22,FALSE)))="",$G915,IFERROR(VLOOKUP(INDEX('Member Census'!$B$23:$BC$1401,MATCH($A915,'Member Census'!$A$23:$A$1401,FALSE),MATCH(H$1,'Member Census'!$B$22:$BC$22,FALSE)),Key!$D$2:$F$29,3,FALSE),"")),H914),"")</f>
        <v/>
      </c>
      <c r="I915" s="7" t="str">
        <f>IF(TRIM(INDEX('Member Census'!$B$23:$BC$1401,MATCH($A915,'Member Census'!$A$23:$A$1401,FALSE),MATCH(I$1,'Member Census'!$B$22:$BC$22,FALSE)))="","",INDEX('Member Census'!$B$23:$BC$1401,MATCH($A915,'Member Census'!$A$23:$A$1401,FALSE),MATCH(I$1,'Member Census'!$B$22:$BC$22,FALSE)))</f>
        <v/>
      </c>
      <c r="J915" s="7"/>
      <c r="K915" s="7" t="str">
        <f>LEFT(TRIM(IF(TRIM(INDEX('Member Census'!$B$23:$BC$1401,MATCH($A915,'Member Census'!$A$23:$A$1401,FALSE),MATCH(K$1,'Member Census'!$B$22:$BC$22,FALSE)))="",IF(AND(TRIM($E915)&lt;&gt;"",$D915&gt;1),K914,""),INDEX('Member Census'!$B$23:$BC$1401,MATCH($A915,'Member Census'!$A$23:$A$1401,FALSE),MATCH(K$1,'Member Census'!$B$22:$BC$22,FALSE)))),5)</f>
        <v/>
      </c>
      <c r="L915" s="7" t="str">
        <f t="shared" si="59"/>
        <v/>
      </c>
      <c r="M915" s="7" t="str">
        <f>IF(TRIM($E915)&lt;&gt;"",TRIM(IF(TRIM(INDEX('Member Census'!$B$23:$BC$1401,MATCH($A915,'Member Census'!$A$23:$A$1401,FALSE),MATCH(M$1,'Member Census'!$B$22:$BC$22,FALSE)))="",IF(AND(TRIM($E915)&lt;&gt;"",$D915&gt;1),M914,"N"),INDEX('Member Census'!$B$23:$BC$1401,MATCH($A915,'Member Census'!$A$23:$A$1401,FALSE),MATCH(M$1,'Member Census'!$B$22:$BC$22,FALSE)))),"")</f>
        <v/>
      </c>
      <c r="N915" s="7"/>
      <c r="O915" s="7" t="str">
        <f>TRIM(IF(TRIM(INDEX('Member Census'!$B$23:$BC$1401,MATCH($A915,'Member Census'!$A$23:$A$1401,FALSE),MATCH(O$1,'Member Census'!$B$22:$BC$22,FALSE)))="",IF(AND(TRIM($E915)&lt;&gt;"",$D915&gt;1),O914,""),INDEX('Member Census'!$B$23:$BC$1401,MATCH($A915,'Member Census'!$A$23:$A$1401,FALSE),MATCH(O$1,'Member Census'!$B$22:$BC$22,FALSE))))</f>
        <v/>
      </c>
      <c r="P915" s="7" t="str">
        <f>TRIM(IF(TRIM(INDEX('Member Census'!$B$23:$BC$1401,MATCH($A915,'Member Census'!$A$23:$A$1401,FALSE),MATCH(P$1,'Member Census'!$B$22:$BC$22,FALSE)))="",IF(AND(TRIM($E915)&lt;&gt;"",$D915&gt;1),P914,""),INDEX('Member Census'!$B$23:$BC$1401,MATCH($A915,'Member Census'!$A$23:$A$1401,FALSE),MATCH(P$1,'Member Census'!$B$22:$BC$22,FALSE))))</f>
        <v/>
      </c>
      <c r="Q915" s="7"/>
    </row>
    <row r="916" spans="1:17" x14ac:dyDescent="0.3">
      <c r="A916" s="1">
        <f t="shared" si="57"/>
        <v>909</v>
      </c>
      <c r="B916" s="3"/>
      <c r="C916" s="7" t="str">
        <f t="shared" si="58"/>
        <v/>
      </c>
      <c r="D916" s="7" t="str">
        <f t="shared" si="56"/>
        <v/>
      </c>
      <c r="E916" s="9" t="str">
        <f>IF(TRIM(INDEX('Member Census'!$B$23:$BC$1401,MATCH($A916,'Member Census'!$A$23:$A$1401,FALSE),MATCH(E$1,'Member Census'!$B$22:$BC$22,FALSE)))="","",VLOOKUP(INDEX('Member Census'!$B$23:$BC$1401,MATCH($A916,'Member Census'!$A$23:$A$1401,FALSE),MATCH(E$1,'Member Census'!$B$22:$BC$22,FALSE)),Key!$A$2:$B$27,2,FALSE))</f>
        <v/>
      </c>
      <c r="F916" s="10" t="str">
        <f>IF(TRIM(INDEX('Member Census'!$B$23:$BC$1401,MATCH($A916,'Member Census'!$A$23:$A$1401,FALSE),MATCH(F$1,'Member Census'!$B$22:$BC$22,FALSE)))="","",TEXT(TRIM(INDEX('Member Census'!$B$23:$BC$1401,MATCH($A916,'Member Census'!$A$23:$A$1401,FALSE),MATCH(F$1,'Member Census'!$B$22:$BC$22,FALSE))),"mmddyyyy"))</f>
        <v/>
      </c>
      <c r="G916" s="7" t="str">
        <f>IF(TRIM($E916)&lt;&gt;"",IF($D916=1,IFERROR(VLOOKUP(INDEX('Member Census'!$B$23:$BC$1401,MATCH($A916,'Member Census'!$A$23:$A$1401,FALSE),MATCH(G$1,'Member Census'!$B$22:$BC$22,FALSE)),Key!$C$2:$F$29,4,FALSE),""),G915),"")</f>
        <v/>
      </c>
      <c r="H916" s="7" t="str">
        <f>IF(TRIM($E916)&lt;&gt;"",IF($D916=1,IF(TRIM(INDEX('Member Census'!$B$23:$BC$1401,MATCH($A916,'Member Census'!$A$23:$A$1401,FALSE),MATCH(H$1,'Member Census'!$B$22:$BC$22,FALSE)))="",$G916,IFERROR(VLOOKUP(INDEX('Member Census'!$B$23:$BC$1401,MATCH($A916,'Member Census'!$A$23:$A$1401,FALSE),MATCH(H$1,'Member Census'!$B$22:$BC$22,FALSE)),Key!$D$2:$F$29,3,FALSE),"")),H915),"")</f>
        <v/>
      </c>
      <c r="I916" s="7" t="str">
        <f>IF(TRIM(INDEX('Member Census'!$B$23:$BC$1401,MATCH($A916,'Member Census'!$A$23:$A$1401,FALSE),MATCH(I$1,'Member Census'!$B$22:$BC$22,FALSE)))="","",INDEX('Member Census'!$B$23:$BC$1401,MATCH($A916,'Member Census'!$A$23:$A$1401,FALSE),MATCH(I$1,'Member Census'!$B$22:$BC$22,FALSE)))</f>
        <v/>
      </c>
      <c r="J916" s="7"/>
      <c r="K916" s="7" t="str">
        <f>LEFT(TRIM(IF(TRIM(INDEX('Member Census'!$B$23:$BC$1401,MATCH($A916,'Member Census'!$A$23:$A$1401,FALSE),MATCH(K$1,'Member Census'!$B$22:$BC$22,FALSE)))="",IF(AND(TRIM($E916)&lt;&gt;"",$D916&gt;1),K915,""),INDEX('Member Census'!$B$23:$BC$1401,MATCH($A916,'Member Census'!$A$23:$A$1401,FALSE),MATCH(K$1,'Member Census'!$B$22:$BC$22,FALSE)))),5)</f>
        <v/>
      </c>
      <c r="L916" s="7" t="str">
        <f t="shared" si="59"/>
        <v/>
      </c>
      <c r="M916" s="7" t="str">
        <f>IF(TRIM($E916)&lt;&gt;"",TRIM(IF(TRIM(INDEX('Member Census'!$B$23:$BC$1401,MATCH($A916,'Member Census'!$A$23:$A$1401,FALSE),MATCH(M$1,'Member Census'!$B$22:$BC$22,FALSE)))="",IF(AND(TRIM($E916)&lt;&gt;"",$D916&gt;1),M915,"N"),INDEX('Member Census'!$B$23:$BC$1401,MATCH($A916,'Member Census'!$A$23:$A$1401,FALSE),MATCH(M$1,'Member Census'!$B$22:$BC$22,FALSE)))),"")</f>
        <v/>
      </c>
      <c r="N916" s="7"/>
      <c r="O916" s="7" t="str">
        <f>TRIM(IF(TRIM(INDEX('Member Census'!$B$23:$BC$1401,MATCH($A916,'Member Census'!$A$23:$A$1401,FALSE),MATCH(O$1,'Member Census'!$B$22:$BC$22,FALSE)))="",IF(AND(TRIM($E916)&lt;&gt;"",$D916&gt;1),O915,""),INDEX('Member Census'!$B$23:$BC$1401,MATCH($A916,'Member Census'!$A$23:$A$1401,FALSE),MATCH(O$1,'Member Census'!$B$22:$BC$22,FALSE))))</f>
        <v/>
      </c>
      <c r="P916" s="7" t="str">
        <f>TRIM(IF(TRIM(INDEX('Member Census'!$B$23:$BC$1401,MATCH($A916,'Member Census'!$A$23:$A$1401,FALSE),MATCH(P$1,'Member Census'!$B$22:$BC$22,FALSE)))="",IF(AND(TRIM($E916)&lt;&gt;"",$D916&gt;1),P915,""),INDEX('Member Census'!$B$23:$BC$1401,MATCH($A916,'Member Census'!$A$23:$A$1401,FALSE),MATCH(P$1,'Member Census'!$B$22:$BC$22,FALSE))))</f>
        <v/>
      </c>
      <c r="Q916" s="7"/>
    </row>
    <row r="917" spans="1:17" x14ac:dyDescent="0.3">
      <c r="A917" s="1">
        <f t="shared" si="57"/>
        <v>910</v>
      </c>
      <c r="B917" s="3"/>
      <c r="C917" s="7" t="str">
        <f t="shared" si="58"/>
        <v/>
      </c>
      <c r="D917" s="7" t="str">
        <f t="shared" si="56"/>
        <v/>
      </c>
      <c r="E917" s="9" t="str">
        <f>IF(TRIM(INDEX('Member Census'!$B$23:$BC$1401,MATCH($A917,'Member Census'!$A$23:$A$1401,FALSE),MATCH(E$1,'Member Census'!$B$22:$BC$22,FALSE)))="","",VLOOKUP(INDEX('Member Census'!$B$23:$BC$1401,MATCH($A917,'Member Census'!$A$23:$A$1401,FALSE),MATCH(E$1,'Member Census'!$B$22:$BC$22,FALSE)),Key!$A$2:$B$27,2,FALSE))</f>
        <v/>
      </c>
      <c r="F917" s="10" t="str">
        <f>IF(TRIM(INDEX('Member Census'!$B$23:$BC$1401,MATCH($A917,'Member Census'!$A$23:$A$1401,FALSE),MATCH(F$1,'Member Census'!$B$22:$BC$22,FALSE)))="","",TEXT(TRIM(INDEX('Member Census'!$B$23:$BC$1401,MATCH($A917,'Member Census'!$A$23:$A$1401,FALSE),MATCH(F$1,'Member Census'!$B$22:$BC$22,FALSE))),"mmddyyyy"))</f>
        <v/>
      </c>
      <c r="G917" s="7" t="str">
        <f>IF(TRIM($E917)&lt;&gt;"",IF($D917=1,IFERROR(VLOOKUP(INDEX('Member Census'!$B$23:$BC$1401,MATCH($A917,'Member Census'!$A$23:$A$1401,FALSE),MATCH(G$1,'Member Census'!$B$22:$BC$22,FALSE)),Key!$C$2:$F$29,4,FALSE),""),G916),"")</f>
        <v/>
      </c>
      <c r="H917" s="7" t="str">
        <f>IF(TRIM($E917)&lt;&gt;"",IF($D917=1,IF(TRIM(INDEX('Member Census'!$B$23:$BC$1401,MATCH($A917,'Member Census'!$A$23:$A$1401,FALSE),MATCH(H$1,'Member Census'!$B$22:$BC$22,FALSE)))="",$G917,IFERROR(VLOOKUP(INDEX('Member Census'!$B$23:$BC$1401,MATCH($A917,'Member Census'!$A$23:$A$1401,FALSE),MATCH(H$1,'Member Census'!$B$22:$BC$22,FALSE)),Key!$D$2:$F$29,3,FALSE),"")),H916),"")</f>
        <v/>
      </c>
      <c r="I917" s="7" t="str">
        <f>IF(TRIM(INDEX('Member Census'!$B$23:$BC$1401,MATCH($A917,'Member Census'!$A$23:$A$1401,FALSE),MATCH(I$1,'Member Census'!$B$22:$BC$22,FALSE)))="","",INDEX('Member Census'!$B$23:$BC$1401,MATCH($A917,'Member Census'!$A$23:$A$1401,FALSE),MATCH(I$1,'Member Census'!$B$22:$BC$22,FALSE)))</f>
        <v/>
      </c>
      <c r="J917" s="7"/>
      <c r="K917" s="7" t="str">
        <f>LEFT(TRIM(IF(TRIM(INDEX('Member Census'!$B$23:$BC$1401,MATCH($A917,'Member Census'!$A$23:$A$1401,FALSE),MATCH(K$1,'Member Census'!$B$22:$BC$22,FALSE)))="",IF(AND(TRIM($E917)&lt;&gt;"",$D917&gt;1),K916,""),INDEX('Member Census'!$B$23:$BC$1401,MATCH($A917,'Member Census'!$A$23:$A$1401,FALSE),MATCH(K$1,'Member Census'!$B$22:$BC$22,FALSE)))),5)</f>
        <v/>
      </c>
      <c r="L917" s="7" t="str">
        <f t="shared" si="59"/>
        <v/>
      </c>
      <c r="M917" s="7" t="str">
        <f>IF(TRIM($E917)&lt;&gt;"",TRIM(IF(TRIM(INDEX('Member Census'!$B$23:$BC$1401,MATCH($A917,'Member Census'!$A$23:$A$1401,FALSE),MATCH(M$1,'Member Census'!$B$22:$BC$22,FALSE)))="",IF(AND(TRIM($E917)&lt;&gt;"",$D917&gt;1),M916,"N"),INDEX('Member Census'!$B$23:$BC$1401,MATCH($A917,'Member Census'!$A$23:$A$1401,FALSE),MATCH(M$1,'Member Census'!$B$22:$BC$22,FALSE)))),"")</f>
        <v/>
      </c>
      <c r="N917" s="7"/>
      <c r="O917" s="7" t="str">
        <f>TRIM(IF(TRIM(INDEX('Member Census'!$B$23:$BC$1401,MATCH($A917,'Member Census'!$A$23:$A$1401,FALSE),MATCH(O$1,'Member Census'!$B$22:$BC$22,FALSE)))="",IF(AND(TRIM($E917)&lt;&gt;"",$D917&gt;1),O916,""),INDEX('Member Census'!$B$23:$BC$1401,MATCH($A917,'Member Census'!$A$23:$A$1401,FALSE),MATCH(O$1,'Member Census'!$B$22:$BC$22,FALSE))))</f>
        <v/>
      </c>
      <c r="P917" s="7" t="str">
        <f>TRIM(IF(TRIM(INDEX('Member Census'!$B$23:$BC$1401,MATCH($A917,'Member Census'!$A$23:$A$1401,FALSE),MATCH(P$1,'Member Census'!$B$22:$BC$22,FALSE)))="",IF(AND(TRIM($E917)&lt;&gt;"",$D917&gt;1),P916,""),INDEX('Member Census'!$B$23:$BC$1401,MATCH($A917,'Member Census'!$A$23:$A$1401,FALSE),MATCH(P$1,'Member Census'!$B$22:$BC$22,FALSE))))</f>
        <v/>
      </c>
      <c r="Q917" s="7"/>
    </row>
    <row r="918" spans="1:17" x14ac:dyDescent="0.3">
      <c r="A918" s="1">
        <f t="shared" si="57"/>
        <v>911</v>
      </c>
      <c r="B918" s="3"/>
      <c r="C918" s="7" t="str">
        <f t="shared" si="58"/>
        <v/>
      </c>
      <c r="D918" s="7" t="str">
        <f t="shared" si="56"/>
        <v/>
      </c>
      <c r="E918" s="9" t="str">
        <f>IF(TRIM(INDEX('Member Census'!$B$23:$BC$1401,MATCH($A918,'Member Census'!$A$23:$A$1401,FALSE),MATCH(E$1,'Member Census'!$B$22:$BC$22,FALSE)))="","",VLOOKUP(INDEX('Member Census'!$B$23:$BC$1401,MATCH($A918,'Member Census'!$A$23:$A$1401,FALSE),MATCH(E$1,'Member Census'!$B$22:$BC$22,FALSE)),Key!$A$2:$B$27,2,FALSE))</f>
        <v/>
      </c>
      <c r="F918" s="10" t="str">
        <f>IF(TRIM(INDEX('Member Census'!$B$23:$BC$1401,MATCH($A918,'Member Census'!$A$23:$A$1401,FALSE),MATCH(F$1,'Member Census'!$B$22:$BC$22,FALSE)))="","",TEXT(TRIM(INDEX('Member Census'!$B$23:$BC$1401,MATCH($A918,'Member Census'!$A$23:$A$1401,FALSE),MATCH(F$1,'Member Census'!$B$22:$BC$22,FALSE))),"mmddyyyy"))</f>
        <v/>
      </c>
      <c r="G918" s="7" t="str">
        <f>IF(TRIM($E918)&lt;&gt;"",IF($D918=1,IFERROR(VLOOKUP(INDEX('Member Census'!$B$23:$BC$1401,MATCH($A918,'Member Census'!$A$23:$A$1401,FALSE),MATCH(G$1,'Member Census'!$B$22:$BC$22,FALSE)),Key!$C$2:$F$29,4,FALSE),""),G917),"")</f>
        <v/>
      </c>
      <c r="H918" s="7" t="str">
        <f>IF(TRIM($E918)&lt;&gt;"",IF($D918=1,IF(TRIM(INDEX('Member Census'!$B$23:$BC$1401,MATCH($A918,'Member Census'!$A$23:$A$1401,FALSE),MATCH(H$1,'Member Census'!$B$22:$BC$22,FALSE)))="",$G918,IFERROR(VLOOKUP(INDEX('Member Census'!$B$23:$BC$1401,MATCH($A918,'Member Census'!$A$23:$A$1401,FALSE),MATCH(H$1,'Member Census'!$B$22:$BC$22,FALSE)),Key!$D$2:$F$29,3,FALSE),"")),H917),"")</f>
        <v/>
      </c>
      <c r="I918" s="7" t="str">
        <f>IF(TRIM(INDEX('Member Census'!$B$23:$BC$1401,MATCH($A918,'Member Census'!$A$23:$A$1401,FALSE),MATCH(I$1,'Member Census'!$B$22:$BC$22,FALSE)))="","",INDEX('Member Census'!$B$23:$BC$1401,MATCH($A918,'Member Census'!$A$23:$A$1401,FALSE),MATCH(I$1,'Member Census'!$B$22:$BC$22,FALSE)))</f>
        <v/>
      </c>
      <c r="J918" s="7"/>
      <c r="K918" s="7" t="str">
        <f>LEFT(TRIM(IF(TRIM(INDEX('Member Census'!$B$23:$BC$1401,MATCH($A918,'Member Census'!$A$23:$A$1401,FALSE),MATCH(K$1,'Member Census'!$B$22:$BC$22,FALSE)))="",IF(AND(TRIM($E918)&lt;&gt;"",$D918&gt;1),K917,""),INDEX('Member Census'!$B$23:$BC$1401,MATCH($A918,'Member Census'!$A$23:$A$1401,FALSE),MATCH(K$1,'Member Census'!$B$22:$BC$22,FALSE)))),5)</f>
        <v/>
      </c>
      <c r="L918" s="7" t="str">
        <f t="shared" si="59"/>
        <v/>
      </c>
      <c r="M918" s="7" t="str">
        <f>IF(TRIM($E918)&lt;&gt;"",TRIM(IF(TRIM(INDEX('Member Census'!$B$23:$BC$1401,MATCH($A918,'Member Census'!$A$23:$A$1401,FALSE),MATCH(M$1,'Member Census'!$B$22:$BC$22,FALSE)))="",IF(AND(TRIM($E918)&lt;&gt;"",$D918&gt;1),M917,"N"),INDEX('Member Census'!$B$23:$BC$1401,MATCH($A918,'Member Census'!$A$23:$A$1401,FALSE),MATCH(M$1,'Member Census'!$B$22:$BC$22,FALSE)))),"")</f>
        <v/>
      </c>
      <c r="N918" s="7"/>
      <c r="O918" s="7" t="str">
        <f>TRIM(IF(TRIM(INDEX('Member Census'!$B$23:$BC$1401,MATCH($A918,'Member Census'!$A$23:$A$1401,FALSE),MATCH(O$1,'Member Census'!$B$22:$BC$22,FALSE)))="",IF(AND(TRIM($E918)&lt;&gt;"",$D918&gt;1),O917,""),INDEX('Member Census'!$B$23:$BC$1401,MATCH($A918,'Member Census'!$A$23:$A$1401,FALSE),MATCH(O$1,'Member Census'!$B$22:$BC$22,FALSE))))</f>
        <v/>
      </c>
      <c r="P918" s="7" t="str">
        <f>TRIM(IF(TRIM(INDEX('Member Census'!$B$23:$BC$1401,MATCH($A918,'Member Census'!$A$23:$A$1401,FALSE),MATCH(P$1,'Member Census'!$B$22:$BC$22,FALSE)))="",IF(AND(TRIM($E918)&lt;&gt;"",$D918&gt;1),P917,""),INDEX('Member Census'!$B$23:$BC$1401,MATCH($A918,'Member Census'!$A$23:$A$1401,FALSE),MATCH(P$1,'Member Census'!$B$22:$BC$22,FALSE))))</f>
        <v/>
      </c>
      <c r="Q918" s="7"/>
    </row>
    <row r="919" spans="1:17" x14ac:dyDescent="0.3">
      <c r="A919" s="1">
        <f t="shared" si="57"/>
        <v>912</v>
      </c>
      <c r="B919" s="3"/>
      <c r="C919" s="7" t="str">
        <f t="shared" si="58"/>
        <v/>
      </c>
      <c r="D919" s="7" t="str">
        <f t="shared" si="56"/>
        <v/>
      </c>
      <c r="E919" s="9" t="str">
        <f>IF(TRIM(INDEX('Member Census'!$B$23:$BC$1401,MATCH($A919,'Member Census'!$A$23:$A$1401,FALSE),MATCH(E$1,'Member Census'!$B$22:$BC$22,FALSE)))="","",VLOOKUP(INDEX('Member Census'!$B$23:$BC$1401,MATCH($A919,'Member Census'!$A$23:$A$1401,FALSE),MATCH(E$1,'Member Census'!$B$22:$BC$22,FALSE)),Key!$A$2:$B$27,2,FALSE))</f>
        <v/>
      </c>
      <c r="F919" s="10" t="str">
        <f>IF(TRIM(INDEX('Member Census'!$B$23:$BC$1401,MATCH($A919,'Member Census'!$A$23:$A$1401,FALSE),MATCH(F$1,'Member Census'!$B$22:$BC$22,FALSE)))="","",TEXT(TRIM(INDEX('Member Census'!$B$23:$BC$1401,MATCH($A919,'Member Census'!$A$23:$A$1401,FALSE),MATCH(F$1,'Member Census'!$B$22:$BC$22,FALSE))),"mmddyyyy"))</f>
        <v/>
      </c>
      <c r="G919" s="7" t="str">
        <f>IF(TRIM($E919)&lt;&gt;"",IF($D919=1,IFERROR(VLOOKUP(INDEX('Member Census'!$B$23:$BC$1401,MATCH($A919,'Member Census'!$A$23:$A$1401,FALSE),MATCH(G$1,'Member Census'!$B$22:$BC$22,FALSE)),Key!$C$2:$F$29,4,FALSE),""),G918),"")</f>
        <v/>
      </c>
      <c r="H919" s="7" t="str">
        <f>IF(TRIM($E919)&lt;&gt;"",IF($D919=1,IF(TRIM(INDEX('Member Census'!$B$23:$BC$1401,MATCH($A919,'Member Census'!$A$23:$A$1401,FALSE),MATCH(H$1,'Member Census'!$B$22:$BC$22,FALSE)))="",$G919,IFERROR(VLOOKUP(INDEX('Member Census'!$B$23:$BC$1401,MATCH($A919,'Member Census'!$A$23:$A$1401,FALSE),MATCH(H$1,'Member Census'!$B$22:$BC$22,FALSE)),Key!$D$2:$F$29,3,FALSE),"")),H918),"")</f>
        <v/>
      </c>
      <c r="I919" s="7" t="str">
        <f>IF(TRIM(INDEX('Member Census'!$B$23:$BC$1401,MATCH($A919,'Member Census'!$A$23:$A$1401,FALSE),MATCH(I$1,'Member Census'!$B$22:$BC$22,FALSE)))="","",INDEX('Member Census'!$B$23:$BC$1401,MATCH($A919,'Member Census'!$A$23:$A$1401,FALSE),MATCH(I$1,'Member Census'!$B$22:$BC$22,FALSE)))</f>
        <v/>
      </c>
      <c r="J919" s="7"/>
      <c r="K919" s="7" t="str">
        <f>LEFT(TRIM(IF(TRIM(INDEX('Member Census'!$B$23:$BC$1401,MATCH($A919,'Member Census'!$A$23:$A$1401,FALSE),MATCH(K$1,'Member Census'!$B$22:$BC$22,FALSE)))="",IF(AND(TRIM($E919)&lt;&gt;"",$D919&gt;1),K918,""),INDEX('Member Census'!$B$23:$BC$1401,MATCH($A919,'Member Census'!$A$23:$A$1401,FALSE),MATCH(K$1,'Member Census'!$B$22:$BC$22,FALSE)))),5)</f>
        <v/>
      </c>
      <c r="L919" s="7" t="str">
        <f t="shared" si="59"/>
        <v/>
      </c>
      <c r="M919" s="7" t="str">
        <f>IF(TRIM($E919)&lt;&gt;"",TRIM(IF(TRIM(INDEX('Member Census'!$B$23:$BC$1401,MATCH($A919,'Member Census'!$A$23:$A$1401,FALSE),MATCH(M$1,'Member Census'!$B$22:$BC$22,FALSE)))="",IF(AND(TRIM($E919)&lt;&gt;"",$D919&gt;1),M918,"N"),INDEX('Member Census'!$B$23:$BC$1401,MATCH($A919,'Member Census'!$A$23:$A$1401,FALSE),MATCH(M$1,'Member Census'!$B$22:$BC$22,FALSE)))),"")</f>
        <v/>
      </c>
      <c r="N919" s="7"/>
      <c r="O919" s="7" t="str">
        <f>TRIM(IF(TRIM(INDEX('Member Census'!$B$23:$BC$1401,MATCH($A919,'Member Census'!$A$23:$A$1401,FALSE),MATCH(O$1,'Member Census'!$B$22:$BC$22,FALSE)))="",IF(AND(TRIM($E919)&lt;&gt;"",$D919&gt;1),O918,""),INDEX('Member Census'!$B$23:$BC$1401,MATCH($A919,'Member Census'!$A$23:$A$1401,FALSE),MATCH(O$1,'Member Census'!$B$22:$BC$22,FALSE))))</f>
        <v/>
      </c>
      <c r="P919" s="7" t="str">
        <f>TRIM(IF(TRIM(INDEX('Member Census'!$B$23:$BC$1401,MATCH($A919,'Member Census'!$A$23:$A$1401,FALSE),MATCH(P$1,'Member Census'!$B$22:$BC$22,FALSE)))="",IF(AND(TRIM($E919)&lt;&gt;"",$D919&gt;1),P918,""),INDEX('Member Census'!$B$23:$BC$1401,MATCH($A919,'Member Census'!$A$23:$A$1401,FALSE),MATCH(P$1,'Member Census'!$B$22:$BC$22,FALSE))))</f>
        <v/>
      </c>
      <c r="Q919" s="7"/>
    </row>
    <row r="920" spans="1:17" x14ac:dyDescent="0.3">
      <c r="A920" s="1">
        <f t="shared" si="57"/>
        <v>913</v>
      </c>
      <c r="B920" s="3"/>
      <c r="C920" s="7" t="str">
        <f t="shared" si="58"/>
        <v/>
      </c>
      <c r="D920" s="7" t="str">
        <f t="shared" si="56"/>
        <v/>
      </c>
      <c r="E920" s="9" t="str">
        <f>IF(TRIM(INDEX('Member Census'!$B$23:$BC$1401,MATCH($A920,'Member Census'!$A$23:$A$1401,FALSE),MATCH(E$1,'Member Census'!$B$22:$BC$22,FALSE)))="","",VLOOKUP(INDEX('Member Census'!$B$23:$BC$1401,MATCH($A920,'Member Census'!$A$23:$A$1401,FALSE),MATCH(E$1,'Member Census'!$B$22:$BC$22,FALSE)),Key!$A$2:$B$27,2,FALSE))</f>
        <v/>
      </c>
      <c r="F920" s="10" t="str">
        <f>IF(TRIM(INDEX('Member Census'!$B$23:$BC$1401,MATCH($A920,'Member Census'!$A$23:$A$1401,FALSE),MATCH(F$1,'Member Census'!$B$22:$BC$22,FALSE)))="","",TEXT(TRIM(INDEX('Member Census'!$B$23:$BC$1401,MATCH($A920,'Member Census'!$A$23:$A$1401,FALSE),MATCH(F$1,'Member Census'!$B$22:$BC$22,FALSE))),"mmddyyyy"))</f>
        <v/>
      </c>
      <c r="G920" s="7" t="str">
        <f>IF(TRIM($E920)&lt;&gt;"",IF($D920=1,IFERROR(VLOOKUP(INDEX('Member Census'!$B$23:$BC$1401,MATCH($A920,'Member Census'!$A$23:$A$1401,FALSE),MATCH(G$1,'Member Census'!$B$22:$BC$22,FALSE)),Key!$C$2:$F$29,4,FALSE),""),G919),"")</f>
        <v/>
      </c>
      <c r="H920" s="7" t="str">
        <f>IF(TRIM($E920)&lt;&gt;"",IF($D920=1,IF(TRIM(INDEX('Member Census'!$B$23:$BC$1401,MATCH($A920,'Member Census'!$A$23:$A$1401,FALSE),MATCH(H$1,'Member Census'!$B$22:$BC$22,FALSE)))="",$G920,IFERROR(VLOOKUP(INDEX('Member Census'!$B$23:$BC$1401,MATCH($A920,'Member Census'!$A$23:$A$1401,FALSE),MATCH(H$1,'Member Census'!$B$22:$BC$22,FALSE)),Key!$D$2:$F$29,3,FALSE),"")),H919),"")</f>
        <v/>
      </c>
      <c r="I920" s="7" t="str">
        <f>IF(TRIM(INDEX('Member Census'!$B$23:$BC$1401,MATCH($A920,'Member Census'!$A$23:$A$1401,FALSE),MATCH(I$1,'Member Census'!$B$22:$BC$22,FALSE)))="","",INDEX('Member Census'!$B$23:$BC$1401,MATCH($A920,'Member Census'!$A$23:$A$1401,FALSE),MATCH(I$1,'Member Census'!$B$22:$BC$22,FALSE)))</f>
        <v/>
      </c>
      <c r="J920" s="7"/>
      <c r="K920" s="7" t="str">
        <f>LEFT(TRIM(IF(TRIM(INDEX('Member Census'!$B$23:$BC$1401,MATCH($A920,'Member Census'!$A$23:$A$1401,FALSE),MATCH(K$1,'Member Census'!$B$22:$BC$22,FALSE)))="",IF(AND(TRIM($E920)&lt;&gt;"",$D920&gt;1),K919,""),INDEX('Member Census'!$B$23:$BC$1401,MATCH($A920,'Member Census'!$A$23:$A$1401,FALSE),MATCH(K$1,'Member Census'!$B$22:$BC$22,FALSE)))),5)</f>
        <v/>
      </c>
      <c r="L920" s="7" t="str">
        <f t="shared" si="59"/>
        <v/>
      </c>
      <c r="M920" s="7" t="str">
        <f>IF(TRIM($E920)&lt;&gt;"",TRIM(IF(TRIM(INDEX('Member Census'!$B$23:$BC$1401,MATCH($A920,'Member Census'!$A$23:$A$1401,FALSE),MATCH(M$1,'Member Census'!$B$22:$BC$22,FALSE)))="",IF(AND(TRIM($E920)&lt;&gt;"",$D920&gt;1),M919,"N"),INDEX('Member Census'!$B$23:$BC$1401,MATCH($A920,'Member Census'!$A$23:$A$1401,FALSE),MATCH(M$1,'Member Census'!$B$22:$BC$22,FALSE)))),"")</f>
        <v/>
      </c>
      <c r="N920" s="7"/>
      <c r="O920" s="7" t="str">
        <f>TRIM(IF(TRIM(INDEX('Member Census'!$B$23:$BC$1401,MATCH($A920,'Member Census'!$A$23:$A$1401,FALSE),MATCH(O$1,'Member Census'!$B$22:$BC$22,FALSE)))="",IF(AND(TRIM($E920)&lt;&gt;"",$D920&gt;1),O919,""),INDEX('Member Census'!$B$23:$BC$1401,MATCH($A920,'Member Census'!$A$23:$A$1401,FALSE),MATCH(O$1,'Member Census'!$B$22:$BC$22,FALSE))))</f>
        <v/>
      </c>
      <c r="P920" s="7" t="str">
        <f>TRIM(IF(TRIM(INDEX('Member Census'!$B$23:$BC$1401,MATCH($A920,'Member Census'!$A$23:$A$1401,FALSE),MATCH(P$1,'Member Census'!$B$22:$BC$22,FALSE)))="",IF(AND(TRIM($E920)&lt;&gt;"",$D920&gt;1),P919,""),INDEX('Member Census'!$B$23:$BC$1401,MATCH($A920,'Member Census'!$A$23:$A$1401,FALSE),MATCH(P$1,'Member Census'!$B$22:$BC$22,FALSE))))</f>
        <v/>
      </c>
      <c r="Q920" s="7"/>
    </row>
    <row r="921" spans="1:17" x14ac:dyDescent="0.3">
      <c r="A921" s="1">
        <f t="shared" si="57"/>
        <v>914</v>
      </c>
      <c r="B921" s="3"/>
      <c r="C921" s="7" t="str">
        <f t="shared" si="58"/>
        <v/>
      </c>
      <c r="D921" s="7" t="str">
        <f t="shared" si="56"/>
        <v/>
      </c>
      <c r="E921" s="9" t="str">
        <f>IF(TRIM(INDEX('Member Census'!$B$23:$BC$1401,MATCH($A921,'Member Census'!$A$23:$A$1401,FALSE),MATCH(E$1,'Member Census'!$B$22:$BC$22,FALSE)))="","",VLOOKUP(INDEX('Member Census'!$B$23:$BC$1401,MATCH($A921,'Member Census'!$A$23:$A$1401,FALSE),MATCH(E$1,'Member Census'!$B$22:$BC$22,FALSE)),Key!$A$2:$B$27,2,FALSE))</f>
        <v/>
      </c>
      <c r="F921" s="10" t="str">
        <f>IF(TRIM(INDEX('Member Census'!$B$23:$BC$1401,MATCH($A921,'Member Census'!$A$23:$A$1401,FALSE),MATCH(F$1,'Member Census'!$B$22:$BC$22,FALSE)))="","",TEXT(TRIM(INDEX('Member Census'!$B$23:$BC$1401,MATCH($A921,'Member Census'!$A$23:$A$1401,FALSE),MATCH(F$1,'Member Census'!$B$22:$BC$22,FALSE))),"mmddyyyy"))</f>
        <v/>
      </c>
      <c r="G921" s="7" t="str">
        <f>IF(TRIM($E921)&lt;&gt;"",IF($D921=1,IFERROR(VLOOKUP(INDEX('Member Census'!$B$23:$BC$1401,MATCH($A921,'Member Census'!$A$23:$A$1401,FALSE),MATCH(G$1,'Member Census'!$B$22:$BC$22,FALSE)),Key!$C$2:$F$29,4,FALSE),""),G920),"")</f>
        <v/>
      </c>
      <c r="H921" s="7" t="str">
        <f>IF(TRIM($E921)&lt;&gt;"",IF($D921=1,IF(TRIM(INDEX('Member Census'!$B$23:$BC$1401,MATCH($A921,'Member Census'!$A$23:$A$1401,FALSE),MATCH(H$1,'Member Census'!$B$22:$BC$22,FALSE)))="",$G921,IFERROR(VLOOKUP(INDEX('Member Census'!$B$23:$BC$1401,MATCH($A921,'Member Census'!$A$23:$A$1401,FALSE),MATCH(H$1,'Member Census'!$B$22:$BC$22,FALSE)),Key!$D$2:$F$29,3,FALSE),"")),H920),"")</f>
        <v/>
      </c>
      <c r="I921" s="7" t="str">
        <f>IF(TRIM(INDEX('Member Census'!$B$23:$BC$1401,MATCH($A921,'Member Census'!$A$23:$A$1401,FALSE),MATCH(I$1,'Member Census'!$B$22:$BC$22,FALSE)))="","",INDEX('Member Census'!$B$23:$BC$1401,MATCH($A921,'Member Census'!$A$23:$A$1401,FALSE),MATCH(I$1,'Member Census'!$B$22:$BC$22,FALSE)))</f>
        <v/>
      </c>
      <c r="J921" s="7"/>
      <c r="K921" s="7" t="str">
        <f>LEFT(TRIM(IF(TRIM(INDEX('Member Census'!$B$23:$BC$1401,MATCH($A921,'Member Census'!$A$23:$A$1401,FALSE),MATCH(K$1,'Member Census'!$B$22:$BC$22,FALSE)))="",IF(AND(TRIM($E921)&lt;&gt;"",$D921&gt;1),K920,""),INDEX('Member Census'!$B$23:$BC$1401,MATCH($A921,'Member Census'!$A$23:$A$1401,FALSE),MATCH(K$1,'Member Census'!$B$22:$BC$22,FALSE)))),5)</f>
        <v/>
      </c>
      <c r="L921" s="7" t="str">
        <f t="shared" si="59"/>
        <v/>
      </c>
      <c r="M921" s="7" t="str">
        <f>IF(TRIM($E921)&lt;&gt;"",TRIM(IF(TRIM(INDEX('Member Census'!$B$23:$BC$1401,MATCH($A921,'Member Census'!$A$23:$A$1401,FALSE),MATCH(M$1,'Member Census'!$B$22:$BC$22,FALSE)))="",IF(AND(TRIM($E921)&lt;&gt;"",$D921&gt;1),M920,"N"),INDEX('Member Census'!$B$23:$BC$1401,MATCH($A921,'Member Census'!$A$23:$A$1401,FALSE),MATCH(M$1,'Member Census'!$B$22:$BC$22,FALSE)))),"")</f>
        <v/>
      </c>
      <c r="N921" s="7"/>
      <c r="O921" s="7" t="str">
        <f>TRIM(IF(TRIM(INDEX('Member Census'!$B$23:$BC$1401,MATCH($A921,'Member Census'!$A$23:$A$1401,FALSE),MATCH(O$1,'Member Census'!$B$22:$BC$22,FALSE)))="",IF(AND(TRIM($E921)&lt;&gt;"",$D921&gt;1),O920,""),INDEX('Member Census'!$B$23:$BC$1401,MATCH($A921,'Member Census'!$A$23:$A$1401,FALSE),MATCH(O$1,'Member Census'!$B$22:$BC$22,FALSE))))</f>
        <v/>
      </c>
      <c r="P921" s="7" t="str">
        <f>TRIM(IF(TRIM(INDEX('Member Census'!$B$23:$BC$1401,MATCH($A921,'Member Census'!$A$23:$A$1401,FALSE),MATCH(P$1,'Member Census'!$B$22:$BC$22,FALSE)))="",IF(AND(TRIM($E921)&lt;&gt;"",$D921&gt;1),P920,""),INDEX('Member Census'!$B$23:$BC$1401,MATCH($A921,'Member Census'!$A$23:$A$1401,FALSE),MATCH(P$1,'Member Census'!$B$22:$BC$22,FALSE))))</f>
        <v/>
      </c>
      <c r="Q921" s="7"/>
    </row>
    <row r="922" spans="1:17" x14ac:dyDescent="0.3">
      <c r="A922" s="1">
        <f t="shared" si="57"/>
        <v>915</v>
      </c>
      <c r="B922" s="3"/>
      <c r="C922" s="7" t="str">
        <f t="shared" si="58"/>
        <v/>
      </c>
      <c r="D922" s="7" t="str">
        <f t="shared" si="56"/>
        <v/>
      </c>
      <c r="E922" s="9" t="str">
        <f>IF(TRIM(INDEX('Member Census'!$B$23:$BC$1401,MATCH($A922,'Member Census'!$A$23:$A$1401,FALSE),MATCH(E$1,'Member Census'!$B$22:$BC$22,FALSE)))="","",VLOOKUP(INDEX('Member Census'!$B$23:$BC$1401,MATCH($A922,'Member Census'!$A$23:$A$1401,FALSE),MATCH(E$1,'Member Census'!$B$22:$BC$22,FALSE)),Key!$A$2:$B$27,2,FALSE))</f>
        <v/>
      </c>
      <c r="F922" s="10" t="str">
        <f>IF(TRIM(INDEX('Member Census'!$B$23:$BC$1401,MATCH($A922,'Member Census'!$A$23:$A$1401,FALSE),MATCH(F$1,'Member Census'!$B$22:$BC$22,FALSE)))="","",TEXT(TRIM(INDEX('Member Census'!$B$23:$BC$1401,MATCH($A922,'Member Census'!$A$23:$A$1401,FALSE),MATCH(F$1,'Member Census'!$B$22:$BC$22,FALSE))),"mmddyyyy"))</f>
        <v/>
      </c>
      <c r="G922" s="7" t="str">
        <f>IF(TRIM($E922)&lt;&gt;"",IF($D922=1,IFERROR(VLOOKUP(INDEX('Member Census'!$B$23:$BC$1401,MATCH($A922,'Member Census'!$A$23:$A$1401,FALSE),MATCH(G$1,'Member Census'!$B$22:$BC$22,FALSE)),Key!$C$2:$F$29,4,FALSE),""),G921),"")</f>
        <v/>
      </c>
      <c r="H922" s="7" t="str">
        <f>IF(TRIM($E922)&lt;&gt;"",IF($D922=1,IF(TRIM(INDEX('Member Census'!$B$23:$BC$1401,MATCH($A922,'Member Census'!$A$23:$A$1401,FALSE),MATCH(H$1,'Member Census'!$B$22:$BC$22,FALSE)))="",$G922,IFERROR(VLOOKUP(INDEX('Member Census'!$B$23:$BC$1401,MATCH($A922,'Member Census'!$A$23:$A$1401,FALSE),MATCH(H$1,'Member Census'!$B$22:$BC$22,FALSE)),Key!$D$2:$F$29,3,FALSE),"")),H921),"")</f>
        <v/>
      </c>
      <c r="I922" s="7" t="str">
        <f>IF(TRIM(INDEX('Member Census'!$B$23:$BC$1401,MATCH($A922,'Member Census'!$A$23:$A$1401,FALSE),MATCH(I$1,'Member Census'!$B$22:$BC$22,FALSE)))="","",INDEX('Member Census'!$B$23:$BC$1401,MATCH($A922,'Member Census'!$A$23:$A$1401,FALSE),MATCH(I$1,'Member Census'!$B$22:$BC$22,FALSE)))</f>
        <v/>
      </c>
      <c r="J922" s="7"/>
      <c r="K922" s="7" t="str">
        <f>LEFT(TRIM(IF(TRIM(INDEX('Member Census'!$B$23:$BC$1401,MATCH($A922,'Member Census'!$A$23:$A$1401,FALSE),MATCH(K$1,'Member Census'!$B$22:$BC$22,FALSE)))="",IF(AND(TRIM($E922)&lt;&gt;"",$D922&gt;1),K921,""),INDEX('Member Census'!$B$23:$BC$1401,MATCH($A922,'Member Census'!$A$23:$A$1401,FALSE),MATCH(K$1,'Member Census'!$B$22:$BC$22,FALSE)))),5)</f>
        <v/>
      </c>
      <c r="L922" s="7" t="str">
        <f t="shared" si="59"/>
        <v/>
      </c>
      <c r="M922" s="7" t="str">
        <f>IF(TRIM($E922)&lt;&gt;"",TRIM(IF(TRIM(INDEX('Member Census'!$B$23:$BC$1401,MATCH($A922,'Member Census'!$A$23:$A$1401,FALSE),MATCH(M$1,'Member Census'!$B$22:$BC$22,FALSE)))="",IF(AND(TRIM($E922)&lt;&gt;"",$D922&gt;1),M921,"N"),INDEX('Member Census'!$B$23:$BC$1401,MATCH($A922,'Member Census'!$A$23:$A$1401,FALSE),MATCH(M$1,'Member Census'!$B$22:$BC$22,FALSE)))),"")</f>
        <v/>
      </c>
      <c r="N922" s="7"/>
      <c r="O922" s="7" t="str">
        <f>TRIM(IF(TRIM(INDEX('Member Census'!$B$23:$BC$1401,MATCH($A922,'Member Census'!$A$23:$A$1401,FALSE),MATCH(O$1,'Member Census'!$B$22:$BC$22,FALSE)))="",IF(AND(TRIM($E922)&lt;&gt;"",$D922&gt;1),O921,""),INDEX('Member Census'!$B$23:$BC$1401,MATCH($A922,'Member Census'!$A$23:$A$1401,FALSE),MATCH(O$1,'Member Census'!$B$22:$BC$22,FALSE))))</f>
        <v/>
      </c>
      <c r="P922" s="7" t="str">
        <f>TRIM(IF(TRIM(INDEX('Member Census'!$B$23:$BC$1401,MATCH($A922,'Member Census'!$A$23:$A$1401,FALSE),MATCH(P$1,'Member Census'!$B$22:$BC$22,FALSE)))="",IF(AND(TRIM($E922)&lt;&gt;"",$D922&gt;1),P921,""),INDEX('Member Census'!$B$23:$BC$1401,MATCH($A922,'Member Census'!$A$23:$A$1401,FALSE),MATCH(P$1,'Member Census'!$B$22:$BC$22,FALSE))))</f>
        <v/>
      </c>
      <c r="Q922" s="7"/>
    </row>
    <row r="923" spans="1:17" x14ac:dyDescent="0.3">
      <c r="A923" s="1">
        <f t="shared" si="57"/>
        <v>916</v>
      </c>
      <c r="B923" s="3"/>
      <c r="C923" s="7" t="str">
        <f t="shared" si="58"/>
        <v/>
      </c>
      <c r="D923" s="7" t="str">
        <f t="shared" si="56"/>
        <v/>
      </c>
      <c r="E923" s="9" t="str">
        <f>IF(TRIM(INDEX('Member Census'!$B$23:$BC$1401,MATCH($A923,'Member Census'!$A$23:$A$1401,FALSE),MATCH(E$1,'Member Census'!$B$22:$BC$22,FALSE)))="","",VLOOKUP(INDEX('Member Census'!$B$23:$BC$1401,MATCH($A923,'Member Census'!$A$23:$A$1401,FALSE),MATCH(E$1,'Member Census'!$B$22:$BC$22,FALSE)),Key!$A$2:$B$27,2,FALSE))</f>
        <v/>
      </c>
      <c r="F923" s="10" t="str">
        <f>IF(TRIM(INDEX('Member Census'!$B$23:$BC$1401,MATCH($A923,'Member Census'!$A$23:$A$1401,FALSE),MATCH(F$1,'Member Census'!$B$22:$BC$22,FALSE)))="","",TEXT(TRIM(INDEX('Member Census'!$B$23:$BC$1401,MATCH($A923,'Member Census'!$A$23:$A$1401,FALSE),MATCH(F$1,'Member Census'!$B$22:$BC$22,FALSE))),"mmddyyyy"))</f>
        <v/>
      </c>
      <c r="G923" s="7" t="str">
        <f>IF(TRIM($E923)&lt;&gt;"",IF($D923=1,IFERROR(VLOOKUP(INDEX('Member Census'!$B$23:$BC$1401,MATCH($A923,'Member Census'!$A$23:$A$1401,FALSE),MATCH(G$1,'Member Census'!$B$22:$BC$22,FALSE)),Key!$C$2:$F$29,4,FALSE),""),G922),"")</f>
        <v/>
      </c>
      <c r="H923" s="7" t="str">
        <f>IF(TRIM($E923)&lt;&gt;"",IF($D923=1,IF(TRIM(INDEX('Member Census'!$B$23:$BC$1401,MATCH($A923,'Member Census'!$A$23:$A$1401,FALSE),MATCH(H$1,'Member Census'!$B$22:$BC$22,FALSE)))="",$G923,IFERROR(VLOOKUP(INDEX('Member Census'!$B$23:$BC$1401,MATCH($A923,'Member Census'!$A$23:$A$1401,FALSE),MATCH(H$1,'Member Census'!$B$22:$BC$22,FALSE)),Key!$D$2:$F$29,3,FALSE),"")),H922),"")</f>
        <v/>
      </c>
      <c r="I923" s="7" t="str">
        <f>IF(TRIM(INDEX('Member Census'!$B$23:$BC$1401,MATCH($A923,'Member Census'!$A$23:$A$1401,FALSE),MATCH(I$1,'Member Census'!$B$22:$BC$22,FALSE)))="","",INDEX('Member Census'!$B$23:$BC$1401,MATCH($A923,'Member Census'!$A$23:$A$1401,FALSE),MATCH(I$1,'Member Census'!$B$22:$BC$22,FALSE)))</f>
        <v/>
      </c>
      <c r="J923" s="7"/>
      <c r="K923" s="7" t="str">
        <f>LEFT(TRIM(IF(TRIM(INDEX('Member Census'!$B$23:$BC$1401,MATCH($A923,'Member Census'!$A$23:$A$1401,FALSE),MATCH(K$1,'Member Census'!$B$22:$BC$22,FALSE)))="",IF(AND(TRIM($E923)&lt;&gt;"",$D923&gt;1),K922,""),INDEX('Member Census'!$B$23:$BC$1401,MATCH($A923,'Member Census'!$A$23:$A$1401,FALSE),MATCH(K$1,'Member Census'!$B$22:$BC$22,FALSE)))),5)</f>
        <v/>
      </c>
      <c r="L923" s="7" t="str">
        <f t="shared" si="59"/>
        <v/>
      </c>
      <c r="M923" s="7" t="str">
        <f>IF(TRIM($E923)&lt;&gt;"",TRIM(IF(TRIM(INDEX('Member Census'!$B$23:$BC$1401,MATCH($A923,'Member Census'!$A$23:$A$1401,FALSE),MATCH(M$1,'Member Census'!$B$22:$BC$22,FALSE)))="",IF(AND(TRIM($E923)&lt;&gt;"",$D923&gt;1),M922,"N"),INDEX('Member Census'!$B$23:$BC$1401,MATCH($A923,'Member Census'!$A$23:$A$1401,FALSE),MATCH(M$1,'Member Census'!$B$22:$BC$22,FALSE)))),"")</f>
        <v/>
      </c>
      <c r="N923" s="7"/>
      <c r="O923" s="7" t="str">
        <f>TRIM(IF(TRIM(INDEX('Member Census'!$B$23:$BC$1401,MATCH($A923,'Member Census'!$A$23:$A$1401,FALSE),MATCH(O$1,'Member Census'!$B$22:$BC$22,FALSE)))="",IF(AND(TRIM($E923)&lt;&gt;"",$D923&gt;1),O922,""),INDEX('Member Census'!$B$23:$BC$1401,MATCH($A923,'Member Census'!$A$23:$A$1401,FALSE),MATCH(O$1,'Member Census'!$B$22:$BC$22,FALSE))))</f>
        <v/>
      </c>
      <c r="P923" s="7" t="str">
        <f>TRIM(IF(TRIM(INDEX('Member Census'!$B$23:$BC$1401,MATCH($A923,'Member Census'!$A$23:$A$1401,FALSE),MATCH(P$1,'Member Census'!$B$22:$BC$22,FALSE)))="",IF(AND(TRIM($E923)&lt;&gt;"",$D923&gt;1),P922,""),INDEX('Member Census'!$B$23:$BC$1401,MATCH($A923,'Member Census'!$A$23:$A$1401,FALSE),MATCH(P$1,'Member Census'!$B$22:$BC$22,FALSE))))</f>
        <v/>
      </c>
      <c r="Q923" s="7"/>
    </row>
    <row r="924" spans="1:17" x14ac:dyDescent="0.3">
      <c r="A924" s="1">
        <f t="shared" si="57"/>
        <v>917</v>
      </c>
      <c r="B924" s="3"/>
      <c r="C924" s="7" t="str">
        <f t="shared" si="58"/>
        <v/>
      </c>
      <c r="D924" s="7" t="str">
        <f t="shared" si="56"/>
        <v/>
      </c>
      <c r="E924" s="9" t="str">
        <f>IF(TRIM(INDEX('Member Census'!$B$23:$BC$1401,MATCH($A924,'Member Census'!$A$23:$A$1401,FALSE),MATCH(E$1,'Member Census'!$B$22:$BC$22,FALSE)))="","",VLOOKUP(INDEX('Member Census'!$B$23:$BC$1401,MATCH($A924,'Member Census'!$A$23:$A$1401,FALSE),MATCH(E$1,'Member Census'!$B$22:$BC$22,FALSE)),Key!$A$2:$B$27,2,FALSE))</f>
        <v/>
      </c>
      <c r="F924" s="10" t="str">
        <f>IF(TRIM(INDEX('Member Census'!$B$23:$BC$1401,MATCH($A924,'Member Census'!$A$23:$A$1401,FALSE),MATCH(F$1,'Member Census'!$B$22:$BC$22,FALSE)))="","",TEXT(TRIM(INDEX('Member Census'!$B$23:$BC$1401,MATCH($A924,'Member Census'!$A$23:$A$1401,FALSE),MATCH(F$1,'Member Census'!$B$22:$BC$22,FALSE))),"mmddyyyy"))</f>
        <v/>
      </c>
      <c r="G924" s="7" t="str">
        <f>IF(TRIM($E924)&lt;&gt;"",IF($D924=1,IFERROR(VLOOKUP(INDEX('Member Census'!$B$23:$BC$1401,MATCH($A924,'Member Census'!$A$23:$A$1401,FALSE),MATCH(G$1,'Member Census'!$B$22:$BC$22,FALSE)),Key!$C$2:$F$29,4,FALSE),""),G923),"")</f>
        <v/>
      </c>
      <c r="H924" s="7" t="str">
        <f>IF(TRIM($E924)&lt;&gt;"",IF($D924=1,IF(TRIM(INDEX('Member Census'!$B$23:$BC$1401,MATCH($A924,'Member Census'!$A$23:$A$1401,FALSE),MATCH(H$1,'Member Census'!$B$22:$BC$22,FALSE)))="",$G924,IFERROR(VLOOKUP(INDEX('Member Census'!$B$23:$BC$1401,MATCH($A924,'Member Census'!$A$23:$A$1401,FALSE),MATCH(H$1,'Member Census'!$B$22:$BC$22,FALSE)),Key!$D$2:$F$29,3,FALSE),"")),H923),"")</f>
        <v/>
      </c>
      <c r="I924" s="7" t="str">
        <f>IF(TRIM(INDEX('Member Census'!$B$23:$BC$1401,MATCH($A924,'Member Census'!$A$23:$A$1401,FALSE),MATCH(I$1,'Member Census'!$B$22:$BC$22,FALSE)))="","",INDEX('Member Census'!$B$23:$BC$1401,MATCH($A924,'Member Census'!$A$23:$A$1401,FALSE),MATCH(I$1,'Member Census'!$B$22:$BC$22,FALSE)))</f>
        <v/>
      </c>
      <c r="J924" s="7"/>
      <c r="K924" s="7" t="str">
        <f>LEFT(TRIM(IF(TRIM(INDEX('Member Census'!$B$23:$BC$1401,MATCH($A924,'Member Census'!$A$23:$A$1401,FALSE),MATCH(K$1,'Member Census'!$B$22:$BC$22,FALSE)))="",IF(AND(TRIM($E924)&lt;&gt;"",$D924&gt;1),K923,""),INDEX('Member Census'!$B$23:$BC$1401,MATCH($A924,'Member Census'!$A$23:$A$1401,FALSE),MATCH(K$1,'Member Census'!$B$22:$BC$22,FALSE)))),5)</f>
        <v/>
      </c>
      <c r="L924" s="7" t="str">
        <f t="shared" si="59"/>
        <v/>
      </c>
      <c r="M924" s="7" t="str">
        <f>IF(TRIM($E924)&lt;&gt;"",TRIM(IF(TRIM(INDEX('Member Census'!$B$23:$BC$1401,MATCH($A924,'Member Census'!$A$23:$A$1401,FALSE),MATCH(M$1,'Member Census'!$B$22:$BC$22,FALSE)))="",IF(AND(TRIM($E924)&lt;&gt;"",$D924&gt;1),M923,"N"),INDEX('Member Census'!$B$23:$BC$1401,MATCH($A924,'Member Census'!$A$23:$A$1401,FALSE),MATCH(M$1,'Member Census'!$B$22:$BC$22,FALSE)))),"")</f>
        <v/>
      </c>
      <c r="N924" s="7"/>
      <c r="O924" s="7" t="str">
        <f>TRIM(IF(TRIM(INDEX('Member Census'!$B$23:$BC$1401,MATCH($A924,'Member Census'!$A$23:$A$1401,FALSE),MATCH(O$1,'Member Census'!$B$22:$BC$22,FALSE)))="",IF(AND(TRIM($E924)&lt;&gt;"",$D924&gt;1),O923,""),INDEX('Member Census'!$B$23:$BC$1401,MATCH($A924,'Member Census'!$A$23:$A$1401,FALSE),MATCH(O$1,'Member Census'!$B$22:$BC$22,FALSE))))</f>
        <v/>
      </c>
      <c r="P924" s="7" t="str">
        <f>TRIM(IF(TRIM(INDEX('Member Census'!$B$23:$BC$1401,MATCH($A924,'Member Census'!$A$23:$A$1401,FALSE),MATCH(P$1,'Member Census'!$B$22:$BC$22,FALSE)))="",IF(AND(TRIM($E924)&lt;&gt;"",$D924&gt;1),P923,""),INDEX('Member Census'!$B$23:$BC$1401,MATCH($A924,'Member Census'!$A$23:$A$1401,FALSE),MATCH(P$1,'Member Census'!$B$22:$BC$22,FALSE))))</f>
        <v/>
      </c>
      <c r="Q924" s="7"/>
    </row>
    <row r="925" spans="1:17" x14ac:dyDescent="0.3">
      <c r="A925" s="1">
        <f t="shared" si="57"/>
        <v>918</v>
      </c>
      <c r="B925" s="3"/>
      <c r="C925" s="7" t="str">
        <f t="shared" si="58"/>
        <v/>
      </c>
      <c r="D925" s="7" t="str">
        <f t="shared" si="56"/>
        <v/>
      </c>
      <c r="E925" s="9" t="str">
        <f>IF(TRIM(INDEX('Member Census'!$B$23:$BC$1401,MATCH($A925,'Member Census'!$A$23:$A$1401,FALSE),MATCH(E$1,'Member Census'!$B$22:$BC$22,FALSE)))="","",VLOOKUP(INDEX('Member Census'!$B$23:$BC$1401,MATCH($A925,'Member Census'!$A$23:$A$1401,FALSE),MATCH(E$1,'Member Census'!$B$22:$BC$22,FALSE)),Key!$A$2:$B$27,2,FALSE))</f>
        <v/>
      </c>
      <c r="F925" s="10" t="str">
        <f>IF(TRIM(INDEX('Member Census'!$B$23:$BC$1401,MATCH($A925,'Member Census'!$A$23:$A$1401,FALSE),MATCH(F$1,'Member Census'!$B$22:$BC$22,FALSE)))="","",TEXT(TRIM(INDEX('Member Census'!$B$23:$BC$1401,MATCH($A925,'Member Census'!$A$23:$A$1401,FALSE),MATCH(F$1,'Member Census'!$B$22:$BC$22,FALSE))),"mmddyyyy"))</f>
        <v/>
      </c>
      <c r="G925" s="7" t="str">
        <f>IF(TRIM($E925)&lt;&gt;"",IF($D925=1,IFERROR(VLOOKUP(INDEX('Member Census'!$B$23:$BC$1401,MATCH($A925,'Member Census'!$A$23:$A$1401,FALSE),MATCH(G$1,'Member Census'!$B$22:$BC$22,FALSE)),Key!$C$2:$F$29,4,FALSE),""),G924),"")</f>
        <v/>
      </c>
      <c r="H925" s="7" t="str">
        <f>IF(TRIM($E925)&lt;&gt;"",IF($D925=1,IF(TRIM(INDEX('Member Census'!$B$23:$BC$1401,MATCH($A925,'Member Census'!$A$23:$A$1401,FALSE),MATCH(H$1,'Member Census'!$B$22:$BC$22,FALSE)))="",$G925,IFERROR(VLOOKUP(INDEX('Member Census'!$B$23:$BC$1401,MATCH($A925,'Member Census'!$A$23:$A$1401,FALSE),MATCH(H$1,'Member Census'!$B$22:$BC$22,FALSE)),Key!$D$2:$F$29,3,FALSE),"")),H924),"")</f>
        <v/>
      </c>
      <c r="I925" s="7" t="str">
        <f>IF(TRIM(INDEX('Member Census'!$B$23:$BC$1401,MATCH($A925,'Member Census'!$A$23:$A$1401,FALSE),MATCH(I$1,'Member Census'!$B$22:$BC$22,FALSE)))="","",INDEX('Member Census'!$B$23:$BC$1401,MATCH($A925,'Member Census'!$A$23:$A$1401,FALSE),MATCH(I$1,'Member Census'!$B$22:$BC$22,FALSE)))</f>
        <v/>
      </c>
      <c r="J925" s="7"/>
      <c r="K925" s="7" t="str">
        <f>LEFT(TRIM(IF(TRIM(INDEX('Member Census'!$B$23:$BC$1401,MATCH($A925,'Member Census'!$A$23:$A$1401,FALSE),MATCH(K$1,'Member Census'!$B$22:$BC$22,FALSE)))="",IF(AND(TRIM($E925)&lt;&gt;"",$D925&gt;1),K924,""),INDEX('Member Census'!$B$23:$BC$1401,MATCH($A925,'Member Census'!$A$23:$A$1401,FALSE),MATCH(K$1,'Member Census'!$B$22:$BC$22,FALSE)))),5)</f>
        <v/>
      </c>
      <c r="L925" s="7" t="str">
        <f t="shared" si="59"/>
        <v/>
      </c>
      <c r="M925" s="7" t="str">
        <f>IF(TRIM($E925)&lt;&gt;"",TRIM(IF(TRIM(INDEX('Member Census'!$B$23:$BC$1401,MATCH($A925,'Member Census'!$A$23:$A$1401,FALSE),MATCH(M$1,'Member Census'!$B$22:$BC$22,FALSE)))="",IF(AND(TRIM($E925)&lt;&gt;"",$D925&gt;1),M924,"N"),INDEX('Member Census'!$B$23:$BC$1401,MATCH($A925,'Member Census'!$A$23:$A$1401,FALSE),MATCH(M$1,'Member Census'!$B$22:$BC$22,FALSE)))),"")</f>
        <v/>
      </c>
      <c r="N925" s="7"/>
      <c r="O925" s="7" t="str">
        <f>TRIM(IF(TRIM(INDEX('Member Census'!$B$23:$BC$1401,MATCH($A925,'Member Census'!$A$23:$A$1401,FALSE),MATCH(O$1,'Member Census'!$B$22:$BC$22,FALSE)))="",IF(AND(TRIM($E925)&lt;&gt;"",$D925&gt;1),O924,""),INDEX('Member Census'!$B$23:$BC$1401,MATCH($A925,'Member Census'!$A$23:$A$1401,FALSE),MATCH(O$1,'Member Census'!$B$22:$BC$22,FALSE))))</f>
        <v/>
      </c>
      <c r="P925" s="7" t="str">
        <f>TRIM(IF(TRIM(INDEX('Member Census'!$B$23:$BC$1401,MATCH($A925,'Member Census'!$A$23:$A$1401,FALSE),MATCH(P$1,'Member Census'!$B$22:$BC$22,FALSE)))="",IF(AND(TRIM($E925)&lt;&gt;"",$D925&gt;1),P924,""),INDEX('Member Census'!$B$23:$BC$1401,MATCH($A925,'Member Census'!$A$23:$A$1401,FALSE),MATCH(P$1,'Member Census'!$B$22:$BC$22,FALSE))))</f>
        <v/>
      </c>
      <c r="Q925" s="7"/>
    </row>
    <row r="926" spans="1:17" x14ac:dyDescent="0.3">
      <c r="A926" s="1">
        <f t="shared" si="57"/>
        <v>919</v>
      </c>
      <c r="B926" s="3"/>
      <c r="C926" s="7" t="str">
        <f t="shared" si="58"/>
        <v/>
      </c>
      <c r="D926" s="7" t="str">
        <f t="shared" si="56"/>
        <v/>
      </c>
      <c r="E926" s="9" t="str">
        <f>IF(TRIM(INDEX('Member Census'!$B$23:$BC$1401,MATCH($A926,'Member Census'!$A$23:$A$1401,FALSE),MATCH(E$1,'Member Census'!$B$22:$BC$22,FALSE)))="","",VLOOKUP(INDEX('Member Census'!$B$23:$BC$1401,MATCH($A926,'Member Census'!$A$23:$A$1401,FALSE),MATCH(E$1,'Member Census'!$B$22:$BC$22,FALSE)),Key!$A$2:$B$27,2,FALSE))</f>
        <v/>
      </c>
      <c r="F926" s="10" t="str">
        <f>IF(TRIM(INDEX('Member Census'!$B$23:$BC$1401,MATCH($A926,'Member Census'!$A$23:$A$1401,FALSE),MATCH(F$1,'Member Census'!$B$22:$BC$22,FALSE)))="","",TEXT(TRIM(INDEX('Member Census'!$B$23:$BC$1401,MATCH($A926,'Member Census'!$A$23:$A$1401,FALSE),MATCH(F$1,'Member Census'!$B$22:$BC$22,FALSE))),"mmddyyyy"))</f>
        <v/>
      </c>
      <c r="G926" s="7" t="str">
        <f>IF(TRIM($E926)&lt;&gt;"",IF($D926=1,IFERROR(VLOOKUP(INDEX('Member Census'!$B$23:$BC$1401,MATCH($A926,'Member Census'!$A$23:$A$1401,FALSE),MATCH(G$1,'Member Census'!$B$22:$BC$22,FALSE)),Key!$C$2:$F$29,4,FALSE),""),G925),"")</f>
        <v/>
      </c>
      <c r="H926" s="7" t="str">
        <f>IF(TRIM($E926)&lt;&gt;"",IF($D926=1,IF(TRIM(INDEX('Member Census'!$B$23:$BC$1401,MATCH($A926,'Member Census'!$A$23:$A$1401,FALSE),MATCH(H$1,'Member Census'!$B$22:$BC$22,FALSE)))="",$G926,IFERROR(VLOOKUP(INDEX('Member Census'!$B$23:$BC$1401,MATCH($A926,'Member Census'!$A$23:$A$1401,FALSE),MATCH(H$1,'Member Census'!$B$22:$BC$22,FALSE)),Key!$D$2:$F$29,3,FALSE),"")),H925),"")</f>
        <v/>
      </c>
      <c r="I926" s="7" t="str">
        <f>IF(TRIM(INDEX('Member Census'!$B$23:$BC$1401,MATCH($A926,'Member Census'!$A$23:$A$1401,FALSE),MATCH(I$1,'Member Census'!$B$22:$BC$22,FALSE)))="","",INDEX('Member Census'!$B$23:$BC$1401,MATCH($A926,'Member Census'!$A$23:$A$1401,FALSE),MATCH(I$1,'Member Census'!$B$22:$BC$22,FALSE)))</f>
        <v/>
      </c>
      <c r="J926" s="7"/>
      <c r="K926" s="7" t="str">
        <f>LEFT(TRIM(IF(TRIM(INDEX('Member Census'!$B$23:$BC$1401,MATCH($A926,'Member Census'!$A$23:$A$1401,FALSE),MATCH(K$1,'Member Census'!$B$22:$BC$22,FALSE)))="",IF(AND(TRIM($E926)&lt;&gt;"",$D926&gt;1),K925,""),INDEX('Member Census'!$B$23:$BC$1401,MATCH($A926,'Member Census'!$A$23:$A$1401,FALSE),MATCH(K$1,'Member Census'!$B$22:$BC$22,FALSE)))),5)</f>
        <v/>
      </c>
      <c r="L926" s="7" t="str">
        <f t="shared" si="59"/>
        <v/>
      </c>
      <c r="M926" s="7" t="str">
        <f>IF(TRIM($E926)&lt;&gt;"",TRIM(IF(TRIM(INDEX('Member Census'!$B$23:$BC$1401,MATCH($A926,'Member Census'!$A$23:$A$1401,FALSE),MATCH(M$1,'Member Census'!$B$22:$BC$22,FALSE)))="",IF(AND(TRIM($E926)&lt;&gt;"",$D926&gt;1),M925,"N"),INDEX('Member Census'!$B$23:$BC$1401,MATCH($A926,'Member Census'!$A$23:$A$1401,FALSE),MATCH(M$1,'Member Census'!$B$22:$BC$22,FALSE)))),"")</f>
        <v/>
      </c>
      <c r="N926" s="7"/>
      <c r="O926" s="7" t="str">
        <f>TRIM(IF(TRIM(INDEX('Member Census'!$B$23:$BC$1401,MATCH($A926,'Member Census'!$A$23:$A$1401,FALSE),MATCH(O$1,'Member Census'!$B$22:$BC$22,FALSE)))="",IF(AND(TRIM($E926)&lt;&gt;"",$D926&gt;1),O925,""),INDEX('Member Census'!$B$23:$BC$1401,MATCH($A926,'Member Census'!$A$23:$A$1401,FALSE),MATCH(O$1,'Member Census'!$B$22:$BC$22,FALSE))))</f>
        <v/>
      </c>
      <c r="P926" s="7" t="str">
        <f>TRIM(IF(TRIM(INDEX('Member Census'!$B$23:$BC$1401,MATCH($A926,'Member Census'!$A$23:$A$1401,FALSE),MATCH(P$1,'Member Census'!$B$22:$BC$22,FALSE)))="",IF(AND(TRIM($E926)&lt;&gt;"",$D926&gt;1),P925,""),INDEX('Member Census'!$B$23:$BC$1401,MATCH($A926,'Member Census'!$A$23:$A$1401,FALSE),MATCH(P$1,'Member Census'!$B$22:$BC$22,FALSE))))</f>
        <v/>
      </c>
      <c r="Q926" s="7"/>
    </row>
    <row r="927" spans="1:17" x14ac:dyDescent="0.3">
      <c r="A927" s="1">
        <f t="shared" si="57"/>
        <v>920</v>
      </c>
      <c r="B927" s="3"/>
      <c r="C927" s="7" t="str">
        <f t="shared" si="58"/>
        <v/>
      </c>
      <c r="D927" s="7" t="str">
        <f t="shared" si="56"/>
        <v/>
      </c>
      <c r="E927" s="9" t="str">
        <f>IF(TRIM(INDEX('Member Census'!$B$23:$BC$1401,MATCH($A927,'Member Census'!$A$23:$A$1401,FALSE),MATCH(E$1,'Member Census'!$B$22:$BC$22,FALSE)))="","",VLOOKUP(INDEX('Member Census'!$B$23:$BC$1401,MATCH($A927,'Member Census'!$A$23:$A$1401,FALSE),MATCH(E$1,'Member Census'!$B$22:$BC$22,FALSE)),Key!$A$2:$B$27,2,FALSE))</f>
        <v/>
      </c>
      <c r="F927" s="10" t="str">
        <f>IF(TRIM(INDEX('Member Census'!$B$23:$BC$1401,MATCH($A927,'Member Census'!$A$23:$A$1401,FALSE),MATCH(F$1,'Member Census'!$B$22:$BC$22,FALSE)))="","",TEXT(TRIM(INDEX('Member Census'!$B$23:$BC$1401,MATCH($A927,'Member Census'!$A$23:$A$1401,FALSE),MATCH(F$1,'Member Census'!$B$22:$BC$22,FALSE))),"mmddyyyy"))</f>
        <v/>
      </c>
      <c r="G927" s="7" t="str">
        <f>IF(TRIM($E927)&lt;&gt;"",IF($D927=1,IFERROR(VLOOKUP(INDEX('Member Census'!$B$23:$BC$1401,MATCH($A927,'Member Census'!$A$23:$A$1401,FALSE),MATCH(G$1,'Member Census'!$B$22:$BC$22,FALSE)),Key!$C$2:$F$29,4,FALSE),""),G926),"")</f>
        <v/>
      </c>
      <c r="H927" s="7" t="str">
        <f>IF(TRIM($E927)&lt;&gt;"",IF($D927=1,IF(TRIM(INDEX('Member Census'!$B$23:$BC$1401,MATCH($A927,'Member Census'!$A$23:$A$1401,FALSE),MATCH(H$1,'Member Census'!$B$22:$BC$22,FALSE)))="",$G927,IFERROR(VLOOKUP(INDEX('Member Census'!$B$23:$BC$1401,MATCH($A927,'Member Census'!$A$23:$A$1401,FALSE),MATCH(H$1,'Member Census'!$B$22:$BC$22,FALSE)),Key!$D$2:$F$29,3,FALSE),"")),H926),"")</f>
        <v/>
      </c>
      <c r="I927" s="7" t="str">
        <f>IF(TRIM(INDEX('Member Census'!$B$23:$BC$1401,MATCH($A927,'Member Census'!$A$23:$A$1401,FALSE),MATCH(I$1,'Member Census'!$B$22:$BC$22,FALSE)))="","",INDEX('Member Census'!$B$23:$BC$1401,MATCH($A927,'Member Census'!$A$23:$A$1401,FALSE),MATCH(I$1,'Member Census'!$B$22:$BC$22,FALSE)))</f>
        <v/>
      </c>
      <c r="J927" s="7"/>
      <c r="K927" s="7" t="str">
        <f>LEFT(TRIM(IF(TRIM(INDEX('Member Census'!$B$23:$BC$1401,MATCH($A927,'Member Census'!$A$23:$A$1401,FALSE),MATCH(K$1,'Member Census'!$B$22:$BC$22,FALSE)))="",IF(AND(TRIM($E927)&lt;&gt;"",$D927&gt;1),K926,""),INDEX('Member Census'!$B$23:$BC$1401,MATCH($A927,'Member Census'!$A$23:$A$1401,FALSE),MATCH(K$1,'Member Census'!$B$22:$BC$22,FALSE)))),5)</f>
        <v/>
      </c>
      <c r="L927" s="7" t="str">
        <f t="shared" si="59"/>
        <v/>
      </c>
      <c r="M927" s="7" t="str">
        <f>IF(TRIM($E927)&lt;&gt;"",TRIM(IF(TRIM(INDEX('Member Census'!$B$23:$BC$1401,MATCH($A927,'Member Census'!$A$23:$A$1401,FALSE),MATCH(M$1,'Member Census'!$B$22:$BC$22,FALSE)))="",IF(AND(TRIM($E927)&lt;&gt;"",$D927&gt;1),M926,"N"),INDEX('Member Census'!$B$23:$BC$1401,MATCH($A927,'Member Census'!$A$23:$A$1401,FALSE),MATCH(M$1,'Member Census'!$B$22:$BC$22,FALSE)))),"")</f>
        <v/>
      </c>
      <c r="N927" s="7"/>
      <c r="O927" s="7" t="str">
        <f>TRIM(IF(TRIM(INDEX('Member Census'!$B$23:$BC$1401,MATCH($A927,'Member Census'!$A$23:$A$1401,FALSE),MATCH(O$1,'Member Census'!$B$22:$BC$22,FALSE)))="",IF(AND(TRIM($E927)&lt;&gt;"",$D927&gt;1),O926,""),INDEX('Member Census'!$B$23:$BC$1401,MATCH($A927,'Member Census'!$A$23:$A$1401,FALSE),MATCH(O$1,'Member Census'!$B$22:$BC$22,FALSE))))</f>
        <v/>
      </c>
      <c r="P927" s="7" t="str">
        <f>TRIM(IF(TRIM(INDEX('Member Census'!$B$23:$BC$1401,MATCH($A927,'Member Census'!$A$23:$A$1401,FALSE),MATCH(P$1,'Member Census'!$B$22:$BC$22,FALSE)))="",IF(AND(TRIM($E927)&lt;&gt;"",$D927&gt;1),P926,""),INDEX('Member Census'!$B$23:$BC$1401,MATCH($A927,'Member Census'!$A$23:$A$1401,FALSE),MATCH(P$1,'Member Census'!$B$22:$BC$22,FALSE))))</f>
        <v/>
      </c>
      <c r="Q927" s="7"/>
    </row>
    <row r="928" spans="1:17" x14ac:dyDescent="0.3">
      <c r="A928" s="1">
        <f t="shared" si="57"/>
        <v>921</v>
      </c>
      <c r="B928" s="3"/>
      <c r="C928" s="7" t="str">
        <f t="shared" si="58"/>
        <v/>
      </c>
      <c r="D928" s="7" t="str">
        <f t="shared" si="56"/>
        <v/>
      </c>
      <c r="E928" s="9" t="str">
        <f>IF(TRIM(INDEX('Member Census'!$B$23:$BC$1401,MATCH($A928,'Member Census'!$A$23:$A$1401,FALSE),MATCH(E$1,'Member Census'!$B$22:$BC$22,FALSE)))="","",VLOOKUP(INDEX('Member Census'!$B$23:$BC$1401,MATCH($A928,'Member Census'!$A$23:$A$1401,FALSE),MATCH(E$1,'Member Census'!$B$22:$BC$22,FALSE)),Key!$A$2:$B$27,2,FALSE))</f>
        <v/>
      </c>
      <c r="F928" s="10" t="str">
        <f>IF(TRIM(INDEX('Member Census'!$B$23:$BC$1401,MATCH($A928,'Member Census'!$A$23:$A$1401,FALSE),MATCH(F$1,'Member Census'!$B$22:$BC$22,FALSE)))="","",TEXT(TRIM(INDEX('Member Census'!$B$23:$BC$1401,MATCH($A928,'Member Census'!$A$23:$A$1401,FALSE),MATCH(F$1,'Member Census'!$B$22:$BC$22,FALSE))),"mmddyyyy"))</f>
        <v/>
      </c>
      <c r="G928" s="7" t="str">
        <f>IF(TRIM($E928)&lt;&gt;"",IF($D928=1,IFERROR(VLOOKUP(INDEX('Member Census'!$B$23:$BC$1401,MATCH($A928,'Member Census'!$A$23:$A$1401,FALSE),MATCH(G$1,'Member Census'!$B$22:$BC$22,FALSE)),Key!$C$2:$F$29,4,FALSE),""),G927),"")</f>
        <v/>
      </c>
      <c r="H928" s="7" t="str">
        <f>IF(TRIM($E928)&lt;&gt;"",IF($D928=1,IF(TRIM(INDEX('Member Census'!$B$23:$BC$1401,MATCH($A928,'Member Census'!$A$23:$A$1401,FALSE),MATCH(H$1,'Member Census'!$B$22:$BC$22,FALSE)))="",$G928,IFERROR(VLOOKUP(INDEX('Member Census'!$B$23:$BC$1401,MATCH($A928,'Member Census'!$A$23:$A$1401,FALSE),MATCH(H$1,'Member Census'!$B$22:$BC$22,FALSE)),Key!$D$2:$F$29,3,FALSE),"")),H927),"")</f>
        <v/>
      </c>
      <c r="I928" s="7" t="str">
        <f>IF(TRIM(INDEX('Member Census'!$B$23:$BC$1401,MATCH($A928,'Member Census'!$A$23:$A$1401,FALSE),MATCH(I$1,'Member Census'!$B$22:$BC$22,FALSE)))="","",INDEX('Member Census'!$B$23:$BC$1401,MATCH($A928,'Member Census'!$A$23:$A$1401,FALSE),MATCH(I$1,'Member Census'!$B$22:$BC$22,FALSE)))</f>
        <v/>
      </c>
      <c r="J928" s="7"/>
      <c r="K928" s="7" t="str">
        <f>LEFT(TRIM(IF(TRIM(INDEX('Member Census'!$B$23:$BC$1401,MATCH($A928,'Member Census'!$A$23:$A$1401,FALSE),MATCH(K$1,'Member Census'!$B$22:$BC$22,FALSE)))="",IF(AND(TRIM($E928)&lt;&gt;"",$D928&gt;1),K927,""),INDEX('Member Census'!$B$23:$BC$1401,MATCH($A928,'Member Census'!$A$23:$A$1401,FALSE),MATCH(K$1,'Member Census'!$B$22:$BC$22,FALSE)))),5)</f>
        <v/>
      </c>
      <c r="L928" s="7" t="str">
        <f t="shared" si="59"/>
        <v/>
      </c>
      <c r="M928" s="7" t="str">
        <f>IF(TRIM($E928)&lt;&gt;"",TRIM(IF(TRIM(INDEX('Member Census'!$B$23:$BC$1401,MATCH($A928,'Member Census'!$A$23:$A$1401,FALSE),MATCH(M$1,'Member Census'!$B$22:$BC$22,FALSE)))="",IF(AND(TRIM($E928)&lt;&gt;"",$D928&gt;1),M927,"N"),INDEX('Member Census'!$B$23:$BC$1401,MATCH($A928,'Member Census'!$A$23:$A$1401,FALSE),MATCH(M$1,'Member Census'!$B$22:$BC$22,FALSE)))),"")</f>
        <v/>
      </c>
      <c r="N928" s="7"/>
      <c r="O928" s="7" t="str">
        <f>TRIM(IF(TRIM(INDEX('Member Census'!$B$23:$BC$1401,MATCH($A928,'Member Census'!$A$23:$A$1401,FALSE),MATCH(O$1,'Member Census'!$B$22:$BC$22,FALSE)))="",IF(AND(TRIM($E928)&lt;&gt;"",$D928&gt;1),O927,""),INDEX('Member Census'!$B$23:$BC$1401,MATCH($A928,'Member Census'!$A$23:$A$1401,FALSE),MATCH(O$1,'Member Census'!$B$22:$BC$22,FALSE))))</f>
        <v/>
      </c>
      <c r="P928" s="7" t="str">
        <f>TRIM(IF(TRIM(INDEX('Member Census'!$B$23:$BC$1401,MATCH($A928,'Member Census'!$A$23:$A$1401,FALSE),MATCH(P$1,'Member Census'!$B$22:$BC$22,FALSE)))="",IF(AND(TRIM($E928)&lt;&gt;"",$D928&gt;1),P927,""),INDEX('Member Census'!$B$23:$BC$1401,MATCH($A928,'Member Census'!$A$23:$A$1401,FALSE),MATCH(P$1,'Member Census'!$B$22:$BC$22,FALSE))))</f>
        <v/>
      </c>
      <c r="Q928" s="7"/>
    </row>
    <row r="929" spans="1:17" x14ac:dyDescent="0.3">
      <c r="A929" s="1">
        <f t="shared" si="57"/>
        <v>922</v>
      </c>
      <c r="B929" s="3"/>
      <c r="C929" s="7" t="str">
        <f t="shared" si="58"/>
        <v/>
      </c>
      <c r="D929" s="7" t="str">
        <f t="shared" si="56"/>
        <v/>
      </c>
      <c r="E929" s="9" t="str">
        <f>IF(TRIM(INDEX('Member Census'!$B$23:$BC$1401,MATCH($A929,'Member Census'!$A$23:$A$1401,FALSE),MATCH(E$1,'Member Census'!$B$22:$BC$22,FALSE)))="","",VLOOKUP(INDEX('Member Census'!$B$23:$BC$1401,MATCH($A929,'Member Census'!$A$23:$A$1401,FALSE),MATCH(E$1,'Member Census'!$B$22:$BC$22,FALSE)),Key!$A$2:$B$27,2,FALSE))</f>
        <v/>
      </c>
      <c r="F929" s="10" t="str">
        <f>IF(TRIM(INDEX('Member Census'!$B$23:$BC$1401,MATCH($A929,'Member Census'!$A$23:$A$1401,FALSE),MATCH(F$1,'Member Census'!$B$22:$BC$22,FALSE)))="","",TEXT(TRIM(INDEX('Member Census'!$B$23:$BC$1401,MATCH($A929,'Member Census'!$A$23:$A$1401,FALSE),MATCH(F$1,'Member Census'!$B$22:$BC$22,FALSE))),"mmddyyyy"))</f>
        <v/>
      </c>
      <c r="G929" s="7" t="str">
        <f>IF(TRIM($E929)&lt;&gt;"",IF($D929=1,IFERROR(VLOOKUP(INDEX('Member Census'!$B$23:$BC$1401,MATCH($A929,'Member Census'!$A$23:$A$1401,FALSE),MATCH(G$1,'Member Census'!$B$22:$BC$22,FALSE)),Key!$C$2:$F$29,4,FALSE),""),G928),"")</f>
        <v/>
      </c>
      <c r="H929" s="7" t="str">
        <f>IF(TRIM($E929)&lt;&gt;"",IF($D929=1,IF(TRIM(INDEX('Member Census'!$B$23:$BC$1401,MATCH($A929,'Member Census'!$A$23:$A$1401,FALSE),MATCH(H$1,'Member Census'!$B$22:$BC$22,FALSE)))="",$G929,IFERROR(VLOOKUP(INDEX('Member Census'!$B$23:$BC$1401,MATCH($A929,'Member Census'!$A$23:$A$1401,FALSE),MATCH(H$1,'Member Census'!$B$22:$BC$22,FALSE)),Key!$D$2:$F$29,3,FALSE),"")),H928),"")</f>
        <v/>
      </c>
      <c r="I929" s="7" t="str">
        <f>IF(TRIM(INDEX('Member Census'!$B$23:$BC$1401,MATCH($A929,'Member Census'!$A$23:$A$1401,FALSE),MATCH(I$1,'Member Census'!$B$22:$BC$22,FALSE)))="","",INDEX('Member Census'!$B$23:$BC$1401,MATCH($A929,'Member Census'!$A$23:$A$1401,FALSE),MATCH(I$1,'Member Census'!$B$22:$BC$22,FALSE)))</f>
        <v/>
      </c>
      <c r="J929" s="7"/>
      <c r="K929" s="7" t="str">
        <f>LEFT(TRIM(IF(TRIM(INDEX('Member Census'!$B$23:$BC$1401,MATCH($A929,'Member Census'!$A$23:$A$1401,FALSE),MATCH(K$1,'Member Census'!$B$22:$BC$22,FALSE)))="",IF(AND(TRIM($E929)&lt;&gt;"",$D929&gt;1),K928,""),INDEX('Member Census'!$B$23:$BC$1401,MATCH($A929,'Member Census'!$A$23:$A$1401,FALSE),MATCH(K$1,'Member Census'!$B$22:$BC$22,FALSE)))),5)</f>
        <v/>
      </c>
      <c r="L929" s="7" t="str">
        <f t="shared" si="59"/>
        <v/>
      </c>
      <c r="M929" s="7" t="str">
        <f>IF(TRIM($E929)&lt;&gt;"",TRIM(IF(TRIM(INDEX('Member Census'!$B$23:$BC$1401,MATCH($A929,'Member Census'!$A$23:$A$1401,FALSE),MATCH(M$1,'Member Census'!$B$22:$BC$22,FALSE)))="",IF(AND(TRIM($E929)&lt;&gt;"",$D929&gt;1),M928,"N"),INDEX('Member Census'!$B$23:$BC$1401,MATCH($A929,'Member Census'!$A$23:$A$1401,FALSE),MATCH(M$1,'Member Census'!$B$22:$BC$22,FALSE)))),"")</f>
        <v/>
      </c>
      <c r="N929" s="7"/>
      <c r="O929" s="7" t="str">
        <f>TRIM(IF(TRIM(INDEX('Member Census'!$B$23:$BC$1401,MATCH($A929,'Member Census'!$A$23:$A$1401,FALSE),MATCH(O$1,'Member Census'!$B$22:$BC$22,FALSE)))="",IF(AND(TRIM($E929)&lt;&gt;"",$D929&gt;1),O928,""),INDEX('Member Census'!$B$23:$BC$1401,MATCH($A929,'Member Census'!$A$23:$A$1401,FALSE),MATCH(O$1,'Member Census'!$B$22:$BC$22,FALSE))))</f>
        <v/>
      </c>
      <c r="P929" s="7" t="str">
        <f>TRIM(IF(TRIM(INDEX('Member Census'!$B$23:$BC$1401,MATCH($A929,'Member Census'!$A$23:$A$1401,FALSE),MATCH(P$1,'Member Census'!$B$22:$BC$22,FALSE)))="",IF(AND(TRIM($E929)&lt;&gt;"",$D929&gt;1),P928,""),INDEX('Member Census'!$B$23:$BC$1401,MATCH($A929,'Member Census'!$A$23:$A$1401,FALSE),MATCH(P$1,'Member Census'!$B$22:$BC$22,FALSE))))</f>
        <v/>
      </c>
      <c r="Q929" s="7"/>
    </row>
    <row r="930" spans="1:17" x14ac:dyDescent="0.3">
      <c r="A930" s="1">
        <f t="shared" si="57"/>
        <v>923</v>
      </c>
      <c r="B930" s="3"/>
      <c r="C930" s="7" t="str">
        <f t="shared" si="58"/>
        <v/>
      </c>
      <c r="D930" s="7" t="str">
        <f t="shared" si="56"/>
        <v/>
      </c>
      <c r="E930" s="9" t="str">
        <f>IF(TRIM(INDEX('Member Census'!$B$23:$BC$1401,MATCH($A930,'Member Census'!$A$23:$A$1401,FALSE),MATCH(E$1,'Member Census'!$B$22:$BC$22,FALSE)))="","",VLOOKUP(INDEX('Member Census'!$B$23:$BC$1401,MATCH($A930,'Member Census'!$A$23:$A$1401,FALSE),MATCH(E$1,'Member Census'!$B$22:$BC$22,FALSE)),Key!$A$2:$B$27,2,FALSE))</f>
        <v/>
      </c>
      <c r="F930" s="10" t="str">
        <f>IF(TRIM(INDEX('Member Census'!$B$23:$BC$1401,MATCH($A930,'Member Census'!$A$23:$A$1401,FALSE),MATCH(F$1,'Member Census'!$B$22:$BC$22,FALSE)))="","",TEXT(TRIM(INDEX('Member Census'!$B$23:$BC$1401,MATCH($A930,'Member Census'!$A$23:$A$1401,FALSE),MATCH(F$1,'Member Census'!$B$22:$BC$22,FALSE))),"mmddyyyy"))</f>
        <v/>
      </c>
      <c r="G930" s="7" t="str">
        <f>IF(TRIM($E930)&lt;&gt;"",IF($D930=1,IFERROR(VLOOKUP(INDEX('Member Census'!$B$23:$BC$1401,MATCH($A930,'Member Census'!$A$23:$A$1401,FALSE),MATCH(G$1,'Member Census'!$B$22:$BC$22,FALSE)),Key!$C$2:$F$29,4,FALSE),""),G929),"")</f>
        <v/>
      </c>
      <c r="H930" s="7" t="str">
        <f>IF(TRIM($E930)&lt;&gt;"",IF($D930=1,IF(TRIM(INDEX('Member Census'!$B$23:$BC$1401,MATCH($A930,'Member Census'!$A$23:$A$1401,FALSE),MATCH(H$1,'Member Census'!$B$22:$BC$22,FALSE)))="",$G930,IFERROR(VLOOKUP(INDEX('Member Census'!$B$23:$BC$1401,MATCH($A930,'Member Census'!$A$23:$A$1401,FALSE),MATCH(H$1,'Member Census'!$B$22:$BC$22,FALSE)),Key!$D$2:$F$29,3,FALSE),"")),H929),"")</f>
        <v/>
      </c>
      <c r="I930" s="7" t="str">
        <f>IF(TRIM(INDEX('Member Census'!$B$23:$BC$1401,MATCH($A930,'Member Census'!$A$23:$A$1401,FALSE),MATCH(I$1,'Member Census'!$B$22:$BC$22,FALSE)))="","",INDEX('Member Census'!$B$23:$BC$1401,MATCH($A930,'Member Census'!$A$23:$A$1401,FALSE),MATCH(I$1,'Member Census'!$B$22:$BC$22,FALSE)))</f>
        <v/>
      </c>
      <c r="J930" s="7"/>
      <c r="K930" s="7" t="str">
        <f>LEFT(TRIM(IF(TRIM(INDEX('Member Census'!$B$23:$BC$1401,MATCH($A930,'Member Census'!$A$23:$A$1401,FALSE),MATCH(K$1,'Member Census'!$B$22:$BC$22,FALSE)))="",IF(AND(TRIM($E930)&lt;&gt;"",$D930&gt;1),K929,""),INDEX('Member Census'!$B$23:$BC$1401,MATCH($A930,'Member Census'!$A$23:$A$1401,FALSE),MATCH(K$1,'Member Census'!$B$22:$BC$22,FALSE)))),5)</f>
        <v/>
      </c>
      <c r="L930" s="7" t="str">
        <f t="shared" si="59"/>
        <v/>
      </c>
      <c r="M930" s="7" t="str">
        <f>IF(TRIM($E930)&lt;&gt;"",TRIM(IF(TRIM(INDEX('Member Census'!$B$23:$BC$1401,MATCH($A930,'Member Census'!$A$23:$A$1401,FALSE),MATCH(M$1,'Member Census'!$B$22:$BC$22,FALSE)))="",IF(AND(TRIM($E930)&lt;&gt;"",$D930&gt;1),M929,"N"),INDEX('Member Census'!$B$23:$BC$1401,MATCH($A930,'Member Census'!$A$23:$A$1401,FALSE),MATCH(M$1,'Member Census'!$B$22:$BC$22,FALSE)))),"")</f>
        <v/>
      </c>
      <c r="N930" s="7"/>
      <c r="O930" s="7" t="str">
        <f>TRIM(IF(TRIM(INDEX('Member Census'!$B$23:$BC$1401,MATCH($A930,'Member Census'!$A$23:$A$1401,FALSE),MATCH(O$1,'Member Census'!$B$22:$BC$22,FALSE)))="",IF(AND(TRIM($E930)&lt;&gt;"",$D930&gt;1),O929,""),INDEX('Member Census'!$B$23:$BC$1401,MATCH($A930,'Member Census'!$A$23:$A$1401,FALSE),MATCH(O$1,'Member Census'!$B$22:$BC$22,FALSE))))</f>
        <v/>
      </c>
      <c r="P930" s="7" t="str">
        <f>TRIM(IF(TRIM(INDEX('Member Census'!$B$23:$BC$1401,MATCH($A930,'Member Census'!$A$23:$A$1401,FALSE),MATCH(P$1,'Member Census'!$B$22:$BC$22,FALSE)))="",IF(AND(TRIM($E930)&lt;&gt;"",$D930&gt;1),P929,""),INDEX('Member Census'!$B$23:$BC$1401,MATCH($A930,'Member Census'!$A$23:$A$1401,FALSE),MATCH(P$1,'Member Census'!$B$22:$BC$22,FALSE))))</f>
        <v/>
      </c>
      <c r="Q930" s="7"/>
    </row>
    <row r="931" spans="1:17" x14ac:dyDescent="0.3">
      <c r="A931" s="1">
        <f t="shared" si="57"/>
        <v>924</v>
      </c>
      <c r="B931" s="3"/>
      <c r="C931" s="7" t="str">
        <f t="shared" si="58"/>
        <v/>
      </c>
      <c r="D931" s="7" t="str">
        <f t="shared" si="56"/>
        <v/>
      </c>
      <c r="E931" s="9" t="str">
        <f>IF(TRIM(INDEX('Member Census'!$B$23:$BC$1401,MATCH($A931,'Member Census'!$A$23:$A$1401,FALSE),MATCH(E$1,'Member Census'!$B$22:$BC$22,FALSE)))="","",VLOOKUP(INDEX('Member Census'!$B$23:$BC$1401,MATCH($A931,'Member Census'!$A$23:$A$1401,FALSE),MATCH(E$1,'Member Census'!$B$22:$BC$22,FALSE)),Key!$A$2:$B$27,2,FALSE))</f>
        <v/>
      </c>
      <c r="F931" s="10" t="str">
        <f>IF(TRIM(INDEX('Member Census'!$B$23:$BC$1401,MATCH($A931,'Member Census'!$A$23:$A$1401,FALSE),MATCH(F$1,'Member Census'!$B$22:$BC$22,FALSE)))="","",TEXT(TRIM(INDEX('Member Census'!$B$23:$BC$1401,MATCH($A931,'Member Census'!$A$23:$A$1401,FALSE),MATCH(F$1,'Member Census'!$B$22:$BC$22,FALSE))),"mmddyyyy"))</f>
        <v/>
      </c>
      <c r="G931" s="7" t="str">
        <f>IF(TRIM($E931)&lt;&gt;"",IF($D931=1,IFERROR(VLOOKUP(INDEX('Member Census'!$B$23:$BC$1401,MATCH($A931,'Member Census'!$A$23:$A$1401,FALSE),MATCH(G$1,'Member Census'!$B$22:$BC$22,FALSE)),Key!$C$2:$F$29,4,FALSE),""),G930),"")</f>
        <v/>
      </c>
      <c r="H931" s="7" t="str">
        <f>IF(TRIM($E931)&lt;&gt;"",IF($D931=1,IF(TRIM(INDEX('Member Census'!$B$23:$BC$1401,MATCH($A931,'Member Census'!$A$23:$A$1401,FALSE),MATCH(H$1,'Member Census'!$B$22:$BC$22,FALSE)))="",$G931,IFERROR(VLOOKUP(INDEX('Member Census'!$B$23:$BC$1401,MATCH($A931,'Member Census'!$A$23:$A$1401,FALSE),MATCH(H$1,'Member Census'!$B$22:$BC$22,FALSE)),Key!$D$2:$F$29,3,FALSE),"")),H930),"")</f>
        <v/>
      </c>
      <c r="I931" s="7" t="str">
        <f>IF(TRIM(INDEX('Member Census'!$B$23:$BC$1401,MATCH($A931,'Member Census'!$A$23:$A$1401,FALSE),MATCH(I$1,'Member Census'!$B$22:$BC$22,FALSE)))="","",INDEX('Member Census'!$B$23:$BC$1401,MATCH($A931,'Member Census'!$A$23:$A$1401,FALSE),MATCH(I$1,'Member Census'!$B$22:$BC$22,FALSE)))</f>
        <v/>
      </c>
      <c r="J931" s="7"/>
      <c r="K931" s="7" t="str">
        <f>LEFT(TRIM(IF(TRIM(INDEX('Member Census'!$B$23:$BC$1401,MATCH($A931,'Member Census'!$A$23:$A$1401,FALSE),MATCH(K$1,'Member Census'!$B$22:$BC$22,FALSE)))="",IF(AND(TRIM($E931)&lt;&gt;"",$D931&gt;1),K930,""),INDEX('Member Census'!$B$23:$BC$1401,MATCH($A931,'Member Census'!$A$23:$A$1401,FALSE),MATCH(K$1,'Member Census'!$B$22:$BC$22,FALSE)))),5)</f>
        <v/>
      </c>
      <c r="L931" s="7" t="str">
        <f t="shared" si="59"/>
        <v/>
      </c>
      <c r="M931" s="7" t="str">
        <f>IF(TRIM($E931)&lt;&gt;"",TRIM(IF(TRIM(INDEX('Member Census'!$B$23:$BC$1401,MATCH($A931,'Member Census'!$A$23:$A$1401,FALSE),MATCH(M$1,'Member Census'!$B$22:$BC$22,FALSE)))="",IF(AND(TRIM($E931)&lt;&gt;"",$D931&gt;1),M930,"N"),INDEX('Member Census'!$B$23:$BC$1401,MATCH($A931,'Member Census'!$A$23:$A$1401,FALSE),MATCH(M$1,'Member Census'!$B$22:$BC$22,FALSE)))),"")</f>
        <v/>
      </c>
      <c r="N931" s="7"/>
      <c r="O931" s="7" t="str">
        <f>TRIM(IF(TRIM(INDEX('Member Census'!$B$23:$BC$1401,MATCH($A931,'Member Census'!$A$23:$A$1401,FALSE),MATCH(O$1,'Member Census'!$B$22:$BC$22,FALSE)))="",IF(AND(TRIM($E931)&lt;&gt;"",$D931&gt;1),O930,""),INDEX('Member Census'!$B$23:$BC$1401,MATCH($A931,'Member Census'!$A$23:$A$1401,FALSE),MATCH(O$1,'Member Census'!$B$22:$BC$22,FALSE))))</f>
        <v/>
      </c>
      <c r="P931" s="7" t="str">
        <f>TRIM(IF(TRIM(INDEX('Member Census'!$B$23:$BC$1401,MATCH($A931,'Member Census'!$A$23:$A$1401,FALSE),MATCH(P$1,'Member Census'!$B$22:$BC$22,FALSE)))="",IF(AND(TRIM($E931)&lt;&gt;"",$D931&gt;1),P930,""),INDEX('Member Census'!$B$23:$BC$1401,MATCH($A931,'Member Census'!$A$23:$A$1401,FALSE),MATCH(P$1,'Member Census'!$B$22:$BC$22,FALSE))))</f>
        <v/>
      </c>
      <c r="Q931" s="7"/>
    </row>
    <row r="932" spans="1:17" x14ac:dyDescent="0.3">
      <c r="A932" s="1">
        <f t="shared" si="57"/>
        <v>925</v>
      </c>
      <c r="B932" s="3"/>
      <c r="C932" s="7" t="str">
        <f t="shared" si="58"/>
        <v/>
      </c>
      <c r="D932" s="7" t="str">
        <f t="shared" si="56"/>
        <v/>
      </c>
      <c r="E932" s="9" t="str">
        <f>IF(TRIM(INDEX('Member Census'!$B$23:$BC$1401,MATCH($A932,'Member Census'!$A$23:$A$1401,FALSE),MATCH(E$1,'Member Census'!$B$22:$BC$22,FALSE)))="","",VLOOKUP(INDEX('Member Census'!$B$23:$BC$1401,MATCH($A932,'Member Census'!$A$23:$A$1401,FALSE),MATCH(E$1,'Member Census'!$B$22:$BC$22,FALSE)),Key!$A$2:$B$27,2,FALSE))</f>
        <v/>
      </c>
      <c r="F932" s="10" t="str">
        <f>IF(TRIM(INDEX('Member Census'!$B$23:$BC$1401,MATCH($A932,'Member Census'!$A$23:$A$1401,FALSE),MATCH(F$1,'Member Census'!$B$22:$BC$22,FALSE)))="","",TEXT(TRIM(INDEX('Member Census'!$B$23:$BC$1401,MATCH($A932,'Member Census'!$A$23:$A$1401,FALSE),MATCH(F$1,'Member Census'!$B$22:$BC$22,FALSE))),"mmddyyyy"))</f>
        <v/>
      </c>
      <c r="G932" s="7" t="str">
        <f>IF(TRIM($E932)&lt;&gt;"",IF($D932=1,IFERROR(VLOOKUP(INDEX('Member Census'!$B$23:$BC$1401,MATCH($A932,'Member Census'!$A$23:$A$1401,FALSE),MATCH(G$1,'Member Census'!$B$22:$BC$22,FALSE)),Key!$C$2:$F$29,4,FALSE),""),G931),"")</f>
        <v/>
      </c>
      <c r="H932" s="7" t="str">
        <f>IF(TRIM($E932)&lt;&gt;"",IF($D932=1,IF(TRIM(INDEX('Member Census'!$B$23:$BC$1401,MATCH($A932,'Member Census'!$A$23:$A$1401,FALSE),MATCH(H$1,'Member Census'!$B$22:$BC$22,FALSE)))="",$G932,IFERROR(VLOOKUP(INDEX('Member Census'!$B$23:$BC$1401,MATCH($A932,'Member Census'!$A$23:$A$1401,FALSE),MATCH(H$1,'Member Census'!$B$22:$BC$22,FALSE)),Key!$D$2:$F$29,3,FALSE),"")),H931),"")</f>
        <v/>
      </c>
      <c r="I932" s="7" t="str">
        <f>IF(TRIM(INDEX('Member Census'!$B$23:$BC$1401,MATCH($A932,'Member Census'!$A$23:$A$1401,FALSE),MATCH(I$1,'Member Census'!$B$22:$BC$22,FALSE)))="","",INDEX('Member Census'!$B$23:$BC$1401,MATCH($A932,'Member Census'!$A$23:$A$1401,FALSE),MATCH(I$1,'Member Census'!$B$22:$BC$22,FALSE)))</f>
        <v/>
      </c>
      <c r="J932" s="7"/>
      <c r="K932" s="7" t="str">
        <f>LEFT(TRIM(IF(TRIM(INDEX('Member Census'!$B$23:$BC$1401,MATCH($A932,'Member Census'!$A$23:$A$1401,FALSE),MATCH(K$1,'Member Census'!$B$22:$BC$22,FALSE)))="",IF(AND(TRIM($E932)&lt;&gt;"",$D932&gt;1),K931,""),INDEX('Member Census'!$B$23:$BC$1401,MATCH($A932,'Member Census'!$A$23:$A$1401,FALSE),MATCH(K$1,'Member Census'!$B$22:$BC$22,FALSE)))),5)</f>
        <v/>
      </c>
      <c r="L932" s="7" t="str">
        <f t="shared" si="59"/>
        <v/>
      </c>
      <c r="M932" s="7" t="str">
        <f>IF(TRIM($E932)&lt;&gt;"",TRIM(IF(TRIM(INDEX('Member Census'!$B$23:$BC$1401,MATCH($A932,'Member Census'!$A$23:$A$1401,FALSE),MATCH(M$1,'Member Census'!$B$22:$BC$22,FALSE)))="",IF(AND(TRIM($E932)&lt;&gt;"",$D932&gt;1),M931,"N"),INDEX('Member Census'!$B$23:$BC$1401,MATCH($A932,'Member Census'!$A$23:$A$1401,FALSE),MATCH(M$1,'Member Census'!$B$22:$BC$22,FALSE)))),"")</f>
        <v/>
      </c>
      <c r="N932" s="7"/>
      <c r="O932" s="7" t="str">
        <f>TRIM(IF(TRIM(INDEX('Member Census'!$B$23:$BC$1401,MATCH($A932,'Member Census'!$A$23:$A$1401,FALSE),MATCH(O$1,'Member Census'!$B$22:$BC$22,FALSE)))="",IF(AND(TRIM($E932)&lt;&gt;"",$D932&gt;1),O931,""),INDEX('Member Census'!$B$23:$BC$1401,MATCH($A932,'Member Census'!$A$23:$A$1401,FALSE),MATCH(O$1,'Member Census'!$B$22:$BC$22,FALSE))))</f>
        <v/>
      </c>
      <c r="P932" s="7" t="str">
        <f>TRIM(IF(TRIM(INDEX('Member Census'!$B$23:$BC$1401,MATCH($A932,'Member Census'!$A$23:$A$1401,FALSE),MATCH(P$1,'Member Census'!$B$22:$BC$22,FALSE)))="",IF(AND(TRIM($E932)&lt;&gt;"",$D932&gt;1),P931,""),INDEX('Member Census'!$B$23:$BC$1401,MATCH($A932,'Member Census'!$A$23:$A$1401,FALSE),MATCH(P$1,'Member Census'!$B$22:$BC$22,FALSE))))</f>
        <v/>
      </c>
      <c r="Q932" s="7"/>
    </row>
    <row r="933" spans="1:17" x14ac:dyDescent="0.3">
      <c r="A933" s="1">
        <f t="shared" si="57"/>
        <v>926</v>
      </c>
      <c r="B933" s="3"/>
      <c r="C933" s="7" t="str">
        <f t="shared" si="58"/>
        <v/>
      </c>
      <c r="D933" s="7" t="str">
        <f t="shared" si="56"/>
        <v/>
      </c>
      <c r="E933" s="9" t="str">
        <f>IF(TRIM(INDEX('Member Census'!$B$23:$BC$1401,MATCH($A933,'Member Census'!$A$23:$A$1401,FALSE),MATCH(E$1,'Member Census'!$B$22:$BC$22,FALSE)))="","",VLOOKUP(INDEX('Member Census'!$B$23:$BC$1401,MATCH($A933,'Member Census'!$A$23:$A$1401,FALSE),MATCH(E$1,'Member Census'!$B$22:$BC$22,FALSE)),Key!$A$2:$B$27,2,FALSE))</f>
        <v/>
      </c>
      <c r="F933" s="10" t="str">
        <f>IF(TRIM(INDEX('Member Census'!$B$23:$BC$1401,MATCH($A933,'Member Census'!$A$23:$A$1401,FALSE),MATCH(F$1,'Member Census'!$B$22:$BC$22,FALSE)))="","",TEXT(TRIM(INDEX('Member Census'!$B$23:$BC$1401,MATCH($A933,'Member Census'!$A$23:$A$1401,FALSE),MATCH(F$1,'Member Census'!$B$22:$BC$22,FALSE))),"mmddyyyy"))</f>
        <v/>
      </c>
      <c r="G933" s="7" t="str">
        <f>IF(TRIM($E933)&lt;&gt;"",IF($D933=1,IFERROR(VLOOKUP(INDEX('Member Census'!$B$23:$BC$1401,MATCH($A933,'Member Census'!$A$23:$A$1401,FALSE),MATCH(G$1,'Member Census'!$B$22:$BC$22,FALSE)),Key!$C$2:$F$29,4,FALSE),""),G932),"")</f>
        <v/>
      </c>
      <c r="H933" s="7" t="str">
        <f>IF(TRIM($E933)&lt;&gt;"",IF($D933=1,IF(TRIM(INDEX('Member Census'!$B$23:$BC$1401,MATCH($A933,'Member Census'!$A$23:$A$1401,FALSE),MATCH(H$1,'Member Census'!$B$22:$BC$22,FALSE)))="",$G933,IFERROR(VLOOKUP(INDEX('Member Census'!$B$23:$BC$1401,MATCH($A933,'Member Census'!$A$23:$A$1401,FALSE),MATCH(H$1,'Member Census'!$B$22:$BC$22,FALSE)),Key!$D$2:$F$29,3,FALSE),"")),H932),"")</f>
        <v/>
      </c>
      <c r="I933" s="7" t="str">
        <f>IF(TRIM(INDEX('Member Census'!$B$23:$BC$1401,MATCH($A933,'Member Census'!$A$23:$A$1401,FALSE),MATCH(I$1,'Member Census'!$B$22:$BC$22,FALSE)))="","",INDEX('Member Census'!$B$23:$BC$1401,MATCH($A933,'Member Census'!$A$23:$A$1401,FALSE),MATCH(I$1,'Member Census'!$B$22:$BC$22,FALSE)))</f>
        <v/>
      </c>
      <c r="J933" s="7"/>
      <c r="K933" s="7" t="str">
        <f>LEFT(TRIM(IF(TRIM(INDEX('Member Census'!$B$23:$BC$1401,MATCH($A933,'Member Census'!$A$23:$A$1401,FALSE),MATCH(K$1,'Member Census'!$B$22:$BC$22,FALSE)))="",IF(AND(TRIM($E933)&lt;&gt;"",$D933&gt;1),K932,""),INDEX('Member Census'!$B$23:$BC$1401,MATCH($A933,'Member Census'!$A$23:$A$1401,FALSE),MATCH(K$1,'Member Census'!$B$22:$BC$22,FALSE)))),5)</f>
        <v/>
      </c>
      <c r="L933" s="7" t="str">
        <f t="shared" si="59"/>
        <v/>
      </c>
      <c r="M933" s="7" t="str">
        <f>IF(TRIM($E933)&lt;&gt;"",TRIM(IF(TRIM(INDEX('Member Census'!$B$23:$BC$1401,MATCH($A933,'Member Census'!$A$23:$A$1401,FALSE),MATCH(M$1,'Member Census'!$B$22:$BC$22,FALSE)))="",IF(AND(TRIM($E933)&lt;&gt;"",$D933&gt;1),M932,"N"),INDEX('Member Census'!$B$23:$BC$1401,MATCH($A933,'Member Census'!$A$23:$A$1401,FALSE),MATCH(M$1,'Member Census'!$B$22:$BC$22,FALSE)))),"")</f>
        <v/>
      </c>
      <c r="N933" s="7"/>
      <c r="O933" s="7" t="str">
        <f>TRIM(IF(TRIM(INDEX('Member Census'!$B$23:$BC$1401,MATCH($A933,'Member Census'!$A$23:$A$1401,FALSE),MATCH(O$1,'Member Census'!$B$22:$BC$22,FALSE)))="",IF(AND(TRIM($E933)&lt;&gt;"",$D933&gt;1),O932,""),INDEX('Member Census'!$B$23:$BC$1401,MATCH($A933,'Member Census'!$A$23:$A$1401,FALSE),MATCH(O$1,'Member Census'!$B$22:$BC$22,FALSE))))</f>
        <v/>
      </c>
      <c r="P933" s="7" t="str">
        <f>TRIM(IF(TRIM(INDEX('Member Census'!$B$23:$BC$1401,MATCH($A933,'Member Census'!$A$23:$A$1401,FALSE),MATCH(P$1,'Member Census'!$B$22:$BC$22,FALSE)))="",IF(AND(TRIM($E933)&lt;&gt;"",$D933&gt;1),P932,""),INDEX('Member Census'!$B$23:$BC$1401,MATCH($A933,'Member Census'!$A$23:$A$1401,FALSE),MATCH(P$1,'Member Census'!$B$22:$BC$22,FALSE))))</f>
        <v/>
      </c>
      <c r="Q933" s="7"/>
    </row>
    <row r="934" spans="1:17" x14ac:dyDescent="0.3">
      <c r="A934" s="1">
        <f t="shared" si="57"/>
        <v>927</v>
      </c>
      <c r="B934" s="3"/>
      <c r="C934" s="7" t="str">
        <f t="shared" si="58"/>
        <v/>
      </c>
      <c r="D934" s="7" t="str">
        <f t="shared" si="56"/>
        <v/>
      </c>
      <c r="E934" s="9" t="str">
        <f>IF(TRIM(INDEX('Member Census'!$B$23:$BC$1401,MATCH($A934,'Member Census'!$A$23:$A$1401,FALSE),MATCH(E$1,'Member Census'!$B$22:$BC$22,FALSE)))="","",VLOOKUP(INDEX('Member Census'!$B$23:$BC$1401,MATCH($A934,'Member Census'!$A$23:$A$1401,FALSE),MATCH(E$1,'Member Census'!$B$22:$BC$22,FALSE)),Key!$A$2:$B$27,2,FALSE))</f>
        <v/>
      </c>
      <c r="F934" s="10" t="str">
        <f>IF(TRIM(INDEX('Member Census'!$B$23:$BC$1401,MATCH($A934,'Member Census'!$A$23:$A$1401,FALSE),MATCH(F$1,'Member Census'!$B$22:$BC$22,FALSE)))="","",TEXT(TRIM(INDEX('Member Census'!$B$23:$BC$1401,MATCH($A934,'Member Census'!$A$23:$A$1401,FALSE),MATCH(F$1,'Member Census'!$B$22:$BC$22,FALSE))),"mmddyyyy"))</f>
        <v/>
      </c>
      <c r="G934" s="7" t="str">
        <f>IF(TRIM($E934)&lt;&gt;"",IF($D934=1,IFERROR(VLOOKUP(INDEX('Member Census'!$B$23:$BC$1401,MATCH($A934,'Member Census'!$A$23:$A$1401,FALSE),MATCH(G$1,'Member Census'!$B$22:$BC$22,FALSE)),Key!$C$2:$F$29,4,FALSE),""),G933),"")</f>
        <v/>
      </c>
      <c r="H934" s="7" t="str">
        <f>IF(TRIM($E934)&lt;&gt;"",IF($D934=1,IF(TRIM(INDEX('Member Census'!$B$23:$BC$1401,MATCH($A934,'Member Census'!$A$23:$A$1401,FALSE),MATCH(H$1,'Member Census'!$B$22:$BC$22,FALSE)))="",$G934,IFERROR(VLOOKUP(INDEX('Member Census'!$B$23:$BC$1401,MATCH($A934,'Member Census'!$A$23:$A$1401,FALSE),MATCH(H$1,'Member Census'!$B$22:$BC$22,FALSE)),Key!$D$2:$F$29,3,FALSE),"")),H933),"")</f>
        <v/>
      </c>
      <c r="I934" s="7" t="str">
        <f>IF(TRIM(INDEX('Member Census'!$B$23:$BC$1401,MATCH($A934,'Member Census'!$A$23:$A$1401,FALSE),MATCH(I$1,'Member Census'!$B$22:$BC$22,FALSE)))="","",INDEX('Member Census'!$B$23:$BC$1401,MATCH($A934,'Member Census'!$A$23:$A$1401,FALSE),MATCH(I$1,'Member Census'!$B$22:$BC$22,FALSE)))</f>
        <v/>
      </c>
      <c r="J934" s="7"/>
      <c r="K934" s="7" t="str">
        <f>LEFT(TRIM(IF(TRIM(INDEX('Member Census'!$B$23:$BC$1401,MATCH($A934,'Member Census'!$A$23:$A$1401,FALSE),MATCH(K$1,'Member Census'!$B$22:$BC$22,FALSE)))="",IF(AND(TRIM($E934)&lt;&gt;"",$D934&gt;1),K933,""),INDEX('Member Census'!$B$23:$BC$1401,MATCH($A934,'Member Census'!$A$23:$A$1401,FALSE),MATCH(K$1,'Member Census'!$B$22:$BC$22,FALSE)))),5)</f>
        <v/>
      </c>
      <c r="L934" s="7" t="str">
        <f t="shared" si="59"/>
        <v/>
      </c>
      <c r="M934" s="7" t="str">
        <f>IF(TRIM($E934)&lt;&gt;"",TRIM(IF(TRIM(INDEX('Member Census'!$B$23:$BC$1401,MATCH($A934,'Member Census'!$A$23:$A$1401,FALSE),MATCH(M$1,'Member Census'!$B$22:$BC$22,FALSE)))="",IF(AND(TRIM($E934)&lt;&gt;"",$D934&gt;1),M933,"N"),INDEX('Member Census'!$B$23:$BC$1401,MATCH($A934,'Member Census'!$A$23:$A$1401,FALSE),MATCH(M$1,'Member Census'!$B$22:$BC$22,FALSE)))),"")</f>
        <v/>
      </c>
      <c r="N934" s="7"/>
      <c r="O934" s="7" t="str">
        <f>TRIM(IF(TRIM(INDEX('Member Census'!$B$23:$BC$1401,MATCH($A934,'Member Census'!$A$23:$A$1401,FALSE),MATCH(O$1,'Member Census'!$B$22:$BC$22,FALSE)))="",IF(AND(TRIM($E934)&lt;&gt;"",$D934&gt;1),O933,""),INDEX('Member Census'!$B$23:$BC$1401,MATCH($A934,'Member Census'!$A$23:$A$1401,FALSE),MATCH(O$1,'Member Census'!$B$22:$BC$22,FALSE))))</f>
        <v/>
      </c>
      <c r="P934" s="7" t="str">
        <f>TRIM(IF(TRIM(INDEX('Member Census'!$B$23:$BC$1401,MATCH($A934,'Member Census'!$A$23:$A$1401,FALSE),MATCH(P$1,'Member Census'!$B$22:$BC$22,FALSE)))="",IF(AND(TRIM($E934)&lt;&gt;"",$D934&gt;1),P933,""),INDEX('Member Census'!$B$23:$BC$1401,MATCH($A934,'Member Census'!$A$23:$A$1401,FALSE),MATCH(P$1,'Member Census'!$B$22:$BC$22,FALSE))))</f>
        <v/>
      </c>
      <c r="Q934" s="7"/>
    </row>
    <row r="935" spans="1:17" x14ac:dyDescent="0.3">
      <c r="A935" s="1">
        <f t="shared" si="57"/>
        <v>928</v>
      </c>
      <c r="B935" s="3"/>
      <c r="C935" s="7" t="str">
        <f t="shared" si="58"/>
        <v/>
      </c>
      <c r="D935" s="7" t="str">
        <f t="shared" si="56"/>
        <v/>
      </c>
      <c r="E935" s="9" t="str">
        <f>IF(TRIM(INDEX('Member Census'!$B$23:$BC$1401,MATCH($A935,'Member Census'!$A$23:$A$1401,FALSE),MATCH(E$1,'Member Census'!$B$22:$BC$22,FALSE)))="","",VLOOKUP(INDEX('Member Census'!$B$23:$BC$1401,MATCH($A935,'Member Census'!$A$23:$A$1401,FALSE),MATCH(E$1,'Member Census'!$B$22:$BC$22,FALSE)),Key!$A$2:$B$27,2,FALSE))</f>
        <v/>
      </c>
      <c r="F935" s="10" t="str">
        <f>IF(TRIM(INDEX('Member Census'!$B$23:$BC$1401,MATCH($A935,'Member Census'!$A$23:$A$1401,FALSE),MATCH(F$1,'Member Census'!$B$22:$BC$22,FALSE)))="","",TEXT(TRIM(INDEX('Member Census'!$B$23:$BC$1401,MATCH($A935,'Member Census'!$A$23:$A$1401,FALSE),MATCH(F$1,'Member Census'!$B$22:$BC$22,FALSE))),"mmddyyyy"))</f>
        <v/>
      </c>
      <c r="G935" s="7" t="str">
        <f>IF(TRIM($E935)&lt;&gt;"",IF($D935=1,IFERROR(VLOOKUP(INDEX('Member Census'!$B$23:$BC$1401,MATCH($A935,'Member Census'!$A$23:$A$1401,FALSE),MATCH(G$1,'Member Census'!$B$22:$BC$22,FALSE)),Key!$C$2:$F$29,4,FALSE),""),G934),"")</f>
        <v/>
      </c>
      <c r="H935" s="7" t="str">
        <f>IF(TRIM($E935)&lt;&gt;"",IF($D935=1,IF(TRIM(INDEX('Member Census'!$B$23:$BC$1401,MATCH($A935,'Member Census'!$A$23:$A$1401,FALSE),MATCH(H$1,'Member Census'!$B$22:$BC$22,FALSE)))="",$G935,IFERROR(VLOOKUP(INDEX('Member Census'!$B$23:$BC$1401,MATCH($A935,'Member Census'!$A$23:$A$1401,FALSE),MATCH(H$1,'Member Census'!$B$22:$BC$22,FALSE)),Key!$D$2:$F$29,3,FALSE),"")),H934),"")</f>
        <v/>
      </c>
      <c r="I935" s="7" t="str">
        <f>IF(TRIM(INDEX('Member Census'!$B$23:$BC$1401,MATCH($A935,'Member Census'!$A$23:$A$1401,FALSE),MATCH(I$1,'Member Census'!$B$22:$BC$22,FALSE)))="","",INDEX('Member Census'!$B$23:$BC$1401,MATCH($A935,'Member Census'!$A$23:$A$1401,FALSE),MATCH(I$1,'Member Census'!$B$22:$BC$22,FALSE)))</f>
        <v/>
      </c>
      <c r="J935" s="7"/>
      <c r="K935" s="7" t="str">
        <f>LEFT(TRIM(IF(TRIM(INDEX('Member Census'!$B$23:$BC$1401,MATCH($A935,'Member Census'!$A$23:$A$1401,FALSE),MATCH(K$1,'Member Census'!$B$22:$BC$22,FALSE)))="",IF(AND(TRIM($E935)&lt;&gt;"",$D935&gt;1),K934,""),INDEX('Member Census'!$B$23:$BC$1401,MATCH($A935,'Member Census'!$A$23:$A$1401,FALSE),MATCH(K$1,'Member Census'!$B$22:$BC$22,FALSE)))),5)</f>
        <v/>
      </c>
      <c r="L935" s="7" t="str">
        <f t="shared" si="59"/>
        <v/>
      </c>
      <c r="M935" s="7" t="str">
        <f>IF(TRIM($E935)&lt;&gt;"",TRIM(IF(TRIM(INDEX('Member Census'!$B$23:$BC$1401,MATCH($A935,'Member Census'!$A$23:$A$1401,FALSE),MATCH(M$1,'Member Census'!$B$22:$BC$22,FALSE)))="",IF(AND(TRIM($E935)&lt;&gt;"",$D935&gt;1),M934,"N"),INDEX('Member Census'!$B$23:$BC$1401,MATCH($A935,'Member Census'!$A$23:$A$1401,FALSE),MATCH(M$1,'Member Census'!$B$22:$BC$22,FALSE)))),"")</f>
        <v/>
      </c>
      <c r="N935" s="7"/>
      <c r="O935" s="7" t="str">
        <f>TRIM(IF(TRIM(INDEX('Member Census'!$B$23:$BC$1401,MATCH($A935,'Member Census'!$A$23:$A$1401,FALSE),MATCH(O$1,'Member Census'!$B$22:$BC$22,FALSE)))="",IF(AND(TRIM($E935)&lt;&gt;"",$D935&gt;1),O934,""),INDEX('Member Census'!$B$23:$BC$1401,MATCH($A935,'Member Census'!$A$23:$A$1401,FALSE),MATCH(O$1,'Member Census'!$B$22:$BC$22,FALSE))))</f>
        <v/>
      </c>
      <c r="P935" s="7" t="str">
        <f>TRIM(IF(TRIM(INDEX('Member Census'!$B$23:$BC$1401,MATCH($A935,'Member Census'!$A$23:$A$1401,FALSE),MATCH(P$1,'Member Census'!$B$22:$BC$22,FALSE)))="",IF(AND(TRIM($E935)&lt;&gt;"",$D935&gt;1),P934,""),INDEX('Member Census'!$B$23:$BC$1401,MATCH($A935,'Member Census'!$A$23:$A$1401,FALSE),MATCH(P$1,'Member Census'!$B$22:$BC$22,FALSE))))</f>
        <v/>
      </c>
      <c r="Q935" s="7"/>
    </row>
    <row r="936" spans="1:17" x14ac:dyDescent="0.3">
      <c r="A936" s="1">
        <f t="shared" si="57"/>
        <v>929</v>
      </c>
      <c r="B936" s="3"/>
      <c r="C936" s="7" t="str">
        <f t="shared" si="58"/>
        <v/>
      </c>
      <c r="D936" s="7" t="str">
        <f t="shared" si="56"/>
        <v/>
      </c>
      <c r="E936" s="9" t="str">
        <f>IF(TRIM(INDEX('Member Census'!$B$23:$BC$1401,MATCH($A936,'Member Census'!$A$23:$A$1401,FALSE),MATCH(E$1,'Member Census'!$B$22:$BC$22,FALSE)))="","",VLOOKUP(INDEX('Member Census'!$B$23:$BC$1401,MATCH($A936,'Member Census'!$A$23:$A$1401,FALSE),MATCH(E$1,'Member Census'!$B$22:$BC$22,FALSE)),Key!$A$2:$B$27,2,FALSE))</f>
        <v/>
      </c>
      <c r="F936" s="10" t="str">
        <f>IF(TRIM(INDEX('Member Census'!$B$23:$BC$1401,MATCH($A936,'Member Census'!$A$23:$A$1401,FALSE),MATCH(F$1,'Member Census'!$B$22:$BC$22,FALSE)))="","",TEXT(TRIM(INDEX('Member Census'!$B$23:$BC$1401,MATCH($A936,'Member Census'!$A$23:$A$1401,FALSE),MATCH(F$1,'Member Census'!$B$22:$BC$22,FALSE))),"mmddyyyy"))</f>
        <v/>
      </c>
      <c r="G936" s="7" t="str">
        <f>IF(TRIM($E936)&lt;&gt;"",IF($D936=1,IFERROR(VLOOKUP(INDEX('Member Census'!$B$23:$BC$1401,MATCH($A936,'Member Census'!$A$23:$A$1401,FALSE),MATCH(G$1,'Member Census'!$B$22:$BC$22,FALSE)),Key!$C$2:$F$29,4,FALSE),""),G935),"")</f>
        <v/>
      </c>
      <c r="H936" s="7" t="str">
        <f>IF(TRIM($E936)&lt;&gt;"",IF($D936=1,IF(TRIM(INDEX('Member Census'!$B$23:$BC$1401,MATCH($A936,'Member Census'!$A$23:$A$1401,FALSE),MATCH(H$1,'Member Census'!$B$22:$BC$22,FALSE)))="",$G936,IFERROR(VLOOKUP(INDEX('Member Census'!$B$23:$BC$1401,MATCH($A936,'Member Census'!$A$23:$A$1401,FALSE),MATCH(H$1,'Member Census'!$B$22:$BC$22,FALSE)),Key!$D$2:$F$29,3,FALSE),"")),H935),"")</f>
        <v/>
      </c>
      <c r="I936" s="7" t="str">
        <f>IF(TRIM(INDEX('Member Census'!$B$23:$BC$1401,MATCH($A936,'Member Census'!$A$23:$A$1401,FALSE),MATCH(I$1,'Member Census'!$B$22:$BC$22,FALSE)))="","",INDEX('Member Census'!$B$23:$BC$1401,MATCH($A936,'Member Census'!$A$23:$A$1401,FALSE),MATCH(I$1,'Member Census'!$B$22:$BC$22,FALSE)))</f>
        <v/>
      </c>
      <c r="J936" s="7"/>
      <c r="K936" s="7" t="str">
        <f>LEFT(TRIM(IF(TRIM(INDEX('Member Census'!$B$23:$BC$1401,MATCH($A936,'Member Census'!$A$23:$A$1401,FALSE),MATCH(K$1,'Member Census'!$B$22:$BC$22,FALSE)))="",IF(AND(TRIM($E936)&lt;&gt;"",$D936&gt;1),K935,""),INDEX('Member Census'!$B$23:$BC$1401,MATCH($A936,'Member Census'!$A$23:$A$1401,FALSE),MATCH(K$1,'Member Census'!$B$22:$BC$22,FALSE)))),5)</f>
        <v/>
      </c>
      <c r="L936" s="7" t="str">
        <f t="shared" si="59"/>
        <v/>
      </c>
      <c r="M936" s="7" t="str">
        <f>IF(TRIM($E936)&lt;&gt;"",TRIM(IF(TRIM(INDEX('Member Census'!$B$23:$BC$1401,MATCH($A936,'Member Census'!$A$23:$A$1401,FALSE),MATCH(M$1,'Member Census'!$B$22:$BC$22,FALSE)))="",IF(AND(TRIM($E936)&lt;&gt;"",$D936&gt;1),M935,"N"),INDEX('Member Census'!$B$23:$BC$1401,MATCH($A936,'Member Census'!$A$23:$A$1401,FALSE),MATCH(M$1,'Member Census'!$B$22:$BC$22,FALSE)))),"")</f>
        <v/>
      </c>
      <c r="N936" s="7"/>
      <c r="O936" s="7" t="str">
        <f>TRIM(IF(TRIM(INDEX('Member Census'!$B$23:$BC$1401,MATCH($A936,'Member Census'!$A$23:$A$1401,FALSE),MATCH(O$1,'Member Census'!$B$22:$BC$22,FALSE)))="",IF(AND(TRIM($E936)&lt;&gt;"",$D936&gt;1),O935,""),INDEX('Member Census'!$B$23:$BC$1401,MATCH($A936,'Member Census'!$A$23:$A$1401,FALSE),MATCH(O$1,'Member Census'!$B$22:$BC$22,FALSE))))</f>
        <v/>
      </c>
      <c r="P936" s="7" t="str">
        <f>TRIM(IF(TRIM(INDEX('Member Census'!$B$23:$BC$1401,MATCH($A936,'Member Census'!$A$23:$A$1401,FALSE),MATCH(P$1,'Member Census'!$B$22:$BC$22,FALSE)))="",IF(AND(TRIM($E936)&lt;&gt;"",$D936&gt;1),P935,""),INDEX('Member Census'!$B$23:$BC$1401,MATCH($A936,'Member Census'!$A$23:$A$1401,FALSE),MATCH(P$1,'Member Census'!$B$22:$BC$22,FALSE))))</f>
        <v/>
      </c>
      <c r="Q936" s="7"/>
    </row>
    <row r="937" spans="1:17" x14ac:dyDescent="0.3">
      <c r="A937" s="1">
        <f t="shared" si="57"/>
        <v>930</v>
      </c>
      <c r="B937" s="3"/>
      <c r="C937" s="7" t="str">
        <f t="shared" si="58"/>
        <v/>
      </c>
      <c r="D937" s="7" t="str">
        <f t="shared" si="56"/>
        <v/>
      </c>
      <c r="E937" s="9" t="str">
        <f>IF(TRIM(INDEX('Member Census'!$B$23:$BC$1401,MATCH($A937,'Member Census'!$A$23:$A$1401,FALSE),MATCH(E$1,'Member Census'!$B$22:$BC$22,FALSE)))="","",VLOOKUP(INDEX('Member Census'!$B$23:$BC$1401,MATCH($A937,'Member Census'!$A$23:$A$1401,FALSE),MATCH(E$1,'Member Census'!$B$22:$BC$22,FALSE)),Key!$A$2:$B$27,2,FALSE))</f>
        <v/>
      </c>
      <c r="F937" s="10" t="str">
        <f>IF(TRIM(INDEX('Member Census'!$B$23:$BC$1401,MATCH($A937,'Member Census'!$A$23:$A$1401,FALSE),MATCH(F$1,'Member Census'!$B$22:$BC$22,FALSE)))="","",TEXT(TRIM(INDEX('Member Census'!$B$23:$BC$1401,MATCH($A937,'Member Census'!$A$23:$A$1401,FALSE),MATCH(F$1,'Member Census'!$B$22:$BC$22,FALSE))),"mmddyyyy"))</f>
        <v/>
      </c>
      <c r="G937" s="7" t="str">
        <f>IF(TRIM($E937)&lt;&gt;"",IF($D937=1,IFERROR(VLOOKUP(INDEX('Member Census'!$B$23:$BC$1401,MATCH($A937,'Member Census'!$A$23:$A$1401,FALSE),MATCH(G$1,'Member Census'!$B$22:$BC$22,FALSE)),Key!$C$2:$F$29,4,FALSE),""),G936),"")</f>
        <v/>
      </c>
      <c r="H937" s="7" t="str">
        <f>IF(TRIM($E937)&lt;&gt;"",IF($D937=1,IF(TRIM(INDEX('Member Census'!$B$23:$BC$1401,MATCH($A937,'Member Census'!$A$23:$A$1401,FALSE),MATCH(H$1,'Member Census'!$B$22:$BC$22,FALSE)))="",$G937,IFERROR(VLOOKUP(INDEX('Member Census'!$B$23:$BC$1401,MATCH($A937,'Member Census'!$A$23:$A$1401,FALSE),MATCH(H$1,'Member Census'!$B$22:$BC$22,FALSE)),Key!$D$2:$F$29,3,FALSE),"")),H936),"")</f>
        <v/>
      </c>
      <c r="I937" s="7" t="str">
        <f>IF(TRIM(INDEX('Member Census'!$B$23:$BC$1401,MATCH($A937,'Member Census'!$A$23:$A$1401,FALSE),MATCH(I$1,'Member Census'!$B$22:$BC$22,FALSE)))="","",INDEX('Member Census'!$B$23:$BC$1401,MATCH($A937,'Member Census'!$A$23:$A$1401,FALSE),MATCH(I$1,'Member Census'!$B$22:$BC$22,FALSE)))</f>
        <v/>
      </c>
      <c r="J937" s="7"/>
      <c r="K937" s="7" t="str">
        <f>LEFT(TRIM(IF(TRIM(INDEX('Member Census'!$B$23:$BC$1401,MATCH($A937,'Member Census'!$A$23:$A$1401,FALSE),MATCH(K$1,'Member Census'!$B$22:$BC$22,FALSE)))="",IF(AND(TRIM($E937)&lt;&gt;"",$D937&gt;1),K936,""),INDEX('Member Census'!$B$23:$BC$1401,MATCH($A937,'Member Census'!$A$23:$A$1401,FALSE),MATCH(K$1,'Member Census'!$B$22:$BC$22,FALSE)))),5)</f>
        <v/>
      </c>
      <c r="L937" s="7" t="str">
        <f t="shared" si="59"/>
        <v/>
      </c>
      <c r="M937" s="7" t="str">
        <f>IF(TRIM($E937)&lt;&gt;"",TRIM(IF(TRIM(INDEX('Member Census'!$B$23:$BC$1401,MATCH($A937,'Member Census'!$A$23:$A$1401,FALSE),MATCH(M$1,'Member Census'!$B$22:$BC$22,FALSE)))="",IF(AND(TRIM($E937)&lt;&gt;"",$D937&gt;1),M936,"N"),INDEX('Member Census'!$B$23:$BC$1401,MATCH($A937,'Member Census'!$A$23:$A$1401,FALSE),MATCH(M$1,'Member Census'!$B$22:$BC$22,FALSE)))),"")</f>
        <v/>
      </c>
      <c r="N937" s="7"/>
      <c r="O937" s="7" t="str">
        <f>TRIM(IF(TRIM(INDEX('Member Census'!$B$23:$BC$1401,MATCH($A937,'Member Census'!$A$23:$A$1401,FALSE),MATCH(O$1,'Member Census'!$B$22:$BC$22,FALSE)))="",IF(AND(TRIM($E937)&lt;&gt;"",$D937&gt;1),O936,""),INDEX('Member Census'!$B$23:$BC$1401,MATCH($A937,'Member Census'!$A$23:$A$1401,FALSE),MATCH(O$1,'Member Census'!$B$22:$BC$22,FALSE))))</f>
        <v/>
      </c>
      <c r="P937" s="7" t="str">
        <f>TRIM(IF(TRIM(INDEX('Member Census'!$B$23:$BC$1401,MATCH($A937,'Member Census'!$A$23:$A$1401,FALSE),MATCH(P$1,'Member Census'!$B$22:$BC$22,FALSE)))="",IF(AND(TRIM($E937)&lt;&gt;"",$D937&gt;1),P936,""),INDEX('Member Census'!$B$23:$BC$1401,MATCH($A937,'Member Census'!$A$23:$A$1401,FALSE),MATCH(P$1,'Member Census'!$B$22:$BC$22,FALSE))))</f>
        <v/>
      </c>
      <c r="Q937" s="7"/>
    </row>
    <row r="938" spans="1:17" x14ac:dyDescent="0.3">
      <c r="A938" s="1">
        <f t="shared" si="57"/>
        <v>931</v>
      </c>
      <c r="B938" s="3"/>
      <c r="C938" s="7" t="str">
        <f t="shared" si="58"/>
        <v/>
      </c>
      <c r="D938" s="7" t="str">
        <f t="shared" si="56"/>
        <v/>
      </c>
      <c r="E938" s="9" t="str">
        <f>IF(TRIM(INDEX('Member Census'!$B$23:$BC$1401,MATCH($A938,'Member Census'!$A$23:$A$1401,FALSE),MATCH(E$1,'Member Census'!$B$22:$BC$22,FALSE)))="","",VLOOKUP(INDEX('Member Census'!$B$23:$BC$1401,MATCH($A938,'Member Census'!$A$23:$A$1401,FALSE),MATCH(E$1,'Member Census'!$B$22:$BC$22,FALSE)),Key!$A$2:$B$27,2,FALSE))</f>
        <v/>
      </c>
      <c r="F938" s="10" t="str">
        <f>IF(TRIM(INDEX('Member Census'!$B$23:$BC$1401,MATCH($A938,'Member Census'!$A$23:$A$1401,FALSE),MATCH(F$1,'Member Census'!$B$22:$BC$22,FALSE)))="","",TEXT(TRIM(INDEX('Member Census'!$B$23:$BC$1401,MATCH($A938,'Member Census'!$A$23:$A$1401,FALSE),MATCH(F$1,'Member Census'!$B$22:$BC$22,FALSE))),"mmddyyyy"))</f>
        <v/>
      </c>
      <c r="G938" s="7" t="str">
        <f>IF(TRIM($E938)&lt;&gt;"",IF($D938=1,IFERROR(VLOOKUP(INDEX('Member Census'!$B$23:$BC$1401,MATCH($A938,'Member Census'!$A$23:$A$1401,FALSE),MATCH(G$1,'Member Census'!$B$22:$BC$22,FALSE)),Key!$C$2:$F$29,4,FALSE),""),G937),"")</f>
        <v/>
      </c>
      <c r="H938" s="7" t="str">
        <f>IF(TRIM($E938)&lt;&gt;"",IF($D938=1,IF(TRIM(INDEX('Member Census'!$B$23:$BC$1401,MATCH($A938,'Member Census'!$A$23:$A$1401,FALSE),MATCH(H$1,'Member Census'!$B$22:$BC$22,FALSE)))="",$G938,IFERROR(VLOOKUP(INDEX('Member Census'!$B$23:$BC$1401,MATCH($A938,'Member Census'!$A$23:$A$1401,FALSE),MATCH(H$1,'Member Census'!$B$22:$BC$22,FALSE)),Key!$D$2:$F$29,3,FALSE),"")),H937),"")</f>
        <v/>
      </c>
      <c r="I938" s="7" t="str">
        <f>IF(TRIM(INDEX('Member Census'!$B$23:$BC$1401,MATCH($A938,'Member Census'!$A$23:$A$1401,FALSE),MATCH(I$1,'Member Census'!$B$22:$BC$22,FALSE)))="","",INDEX('Member Census'!$B$23:$BC$1401,MATCH($A938,'Member Census'!$A$23:$A$1401,FALSE),MATCH(I$1,'Member Census'!$B$22:$BC$22,FALSE)))</f>
        <v/>
      </c>
      <c r="J938" s="7"/>
      <c r="K938" s="7" t="str">
        <f>LEFT(TRIM(IF(TRIM(INDEX('Member Census'!$B$23:$BC$1401,MATCH($A938,'Member Census'!$A$23:$A$1401,FALSE),MATCH(K$1,'Member Census'!$B$22:$BC$22,FALSE)))="",IF(AND(TRIM($E938)&lt;&gt;"",$D938&gt;1),K937,""),INDEX('Member Census'!$B$23:$BC$1401,MATCH($A938,'Member Census'!$A$23:$A$1401,FALSE),MATCH(K$1,'Member Census'!$B$22:$BC$22,FALSE)))),5)</f>
        <v/>
      </c>
      <c r="L938" s="7" t="str">
        <f t="shared" si="59"/>
        <v/>
      </c>
      <c r="M938" s="7" t="str">
        <f>IF(TRIM($E938)&lt;&gt;"",TRIM(IF(TRIM(INDEX('Member Census'!$B$23:$BC$1401,MATCH($A938,'Member Census'!$A$23:$A$1401,FALSE),MATCH(M$1,'Member Census'!$B$22:$BC$22,FALSE)))="",IF(AND(TRIM($E938)&lt;&gt;"",$D938&gt;1),M937,"N"),INDEX('Member Census'!$B$23:$BC$1401,MATCH($A938,'Member Census'!$A$23:$A$1401,FALSE),MATCH(M$1,'Member Census'!$B$22:$BC$22,FALSE)))),"")</f>
        <v/>
      </c>
      <c r="N938" s="7"/>
      <c r="O938" s="7" t="str">
        <f>TRIM(IF(TRIM(INDEX('Member Census'!$B$23:$BC$1401,MATCH($A938,'Member Census'!$A$23:$A$1401,FALSE),MATCH(O$1,'Member Census'!$B$22:$BC$22,FALSE)))="",IF(AND(TRIM($E938)&lt;&gt;"",$D938&gt;1),O937,""),INDEX('Member Census'!$B$23:$BC$1401,MATCH($A938,'Member Census'!$A$23:$A$1401,FALSE),MATCH(O$1,'Member Census'!$B$22:$BC$22,FALSE))))</f>
        <v/>
      </c>
      <c r="P938" s="7" t="str">
        <f>TRIM(IF(TRIM(INDEX('Member Census'!$B$23:$BC$1401,MATCH($A938,'Member Census'!$A$23:$A$1401,FALSE),MATCH(P$1,'Member Census'!$B$22:$BC$22,FALSE)))="",IF(AND(TRIM($E938)&lt;&gt;"",$D938&gt;1),P937,""),INDEX('Member Census'!$B$23:$BC$1401,MATCH($A938,'Member Census'!$A$23:$A$1401,FALSE),MATCH(P$1,'Member Census'!$B$22:$BC$22,FALSE))))</f>
        <v/>
      </c>
      <c r="Q938" s="7"/>
    </row>
    <row r="939" spans="1:17" x14ac:dyDescent="0.3">
      <c r="A939" s="1">
        <f t="shared" si="57"/>
        <v>932</v>
      </c>
      <c r="B939" s="3"/>
      <c r="C939" s="7" t="str">
        <f t="shared" si="58"/>
        <v/>
      </c>
      <c r="D939" s="7" t="str">
        <f t="shared" si="56"/>
        <v/>
      </c>
      <c r="E939" s="9" t="str">
        <f>IF(TRIM(INDEX('Member Census'!$B$23:$BC$1401,MATCH($A939,'Member Census'!$A$23:$A$1401,FALSE),MATCH(E$1,'Member Census'!$B$22:$BC$22,FALSE)))="","",VLOOKUP(INDEX('Member Census'!$B$23:$BC$1401,MATCH($A939,'Member Census'!$A$23:$A$1401,FALSE),MATCH(E$1,'Member Census'!$B$22:$BC$22,FALSE)),Key!$A$2:$B$27,2,FALSE))</f>
        <v/>
      </c>
      <c r="F939" s="10" t="str">
        <f>IF(TRIM(INDEX('Member Census'!$B$23:$BC$1401,MATCH($A939,'Member Census'!$A$23:$A$1401,FALSE),MATCH(F$1,'Member Census'!$B$22:$BC$22,FALSE)))="","",TEXT(TRIM(INDEX('Member Census'!$B$23:$BC$1401,MATCH($A939,'Member Census'!$A$23:$A$1401,FALSE),MATCH(F$1,'Member Census'!$B$22:$BC$22,FALSE))),"mmddyyyy"))</f>
        <v/>
      </c>
      <c r="G939" s="7" t="str">
        <f>IF(TRIM($E939)&lt;&gt;"",IF($D939=1,IFERROR(VLOOKUP(INDEX('Member Census'!$B$23:$BC$1401,MATCH($A939,'Member Census'!$A$23:$A$1401,FALSE),MATCH(G$1,'Member Census'!$B$22:$BC$22,FALSE)),Key!$C$2:$F$29,4,FALSE),""),G938),"")</f>
        <v/>
      </c>
      <c r="H939" s="7" t="str">
        <f>IF(TRIM($E939)&lt;&gt;"",IF($D939=1,IF(TRIM(INDEX('Member Census'!$B$23:$BC$1401,MATCH($A939,'Member Census'!$A$23:$A$1401,FALSE),MATCH(H$1,'Member Census'!$B$22:$BC$22,FALSE)))="",$G939,IFERROR(VLOOKUP(INDEX('Member Census'!$B$23:$BC$1401,MATCH($A939,'Member Census'!$A$23:$A$1401,FALSE),MATCH(H$1,'Member Census'!$B$22:$BC$22,FALSE)),Key!$D$2:$F$29,3,FALSE),"")),H938),"")</f>
        <v/>
      </c>
      <c r="I939" s="7" t="str">
        <f>IF(TRIM(INDEX('Member Census'!$B$23:$BC$1401,MATCH($A939,'Member Census'!$A$23:$A$1401,FALSE),MATCH(I$1,'Member Census'!$B$22:$BC$22,FALSE)))="","",INDEX('Member Census'!$B$23:$BC$1401,MATCH($A939,'Member Census'!$A$23:$A$1401,FALSE),MATCH(I$1,'Member Census'!$B$22:$BC$22,FALSE)))</f>
        <v/>
      </c>
      <c r="J939" s="7"/>
      <c r="K939" s="7" t="str">
        <f>LEFT(TRIM(IF(TRIM(INDEX('Member Census'!$B$23:$BC$1401,MATCH($A939,'Member Census'!$A$23:$A$1401,FALSE),MATCH(K$1,'Member Census'!$B$22:$BC$22,FALSE)))="",IF(AND(TRIM($E939)&lt;&gt;"",$D939&gt;1),K938,""),INDEX('Member Census'!$B$23:$BC$1401,MATCH($A939,'Member Census'!$A$23:$A$1401,FALSE),MATCH(K$1,'Member Census'!$B$22:$BC$22,FALSE)))),5)</f>
        <v/>
      </c>
      <c r="L939" s="7" t="str">
        <f t="shared" si="59"/>
        <v/>
      </c>
      <c r="M939" s="7" t="str">
        <f>IF(TRIM($E939)&lt;&gt;"",TRIM(IF(TRIM(INDEX('Member Census'!$B$23:$BC$1401,MATCH($A939,'Member Census'!$A$23:$A$1401,FALSE),MATCH(M$1,'Member Census'!$B$22:$BC$22,FALSE)))="",IF(AND(TRIM($E939)&lt;&gt;"",$D939&gt;1),M938,"N"),INDEX('Member Census'!$B$23:$BC$1401,MATCH($A939,'Member Census'!$A$23:$A$1401,FALSE),MATCH(M$1,'Member Census'!$B$22:$BC$22,FALSE)))),"")</f>
        <v/>
      </c>
      <c r="N939" s="7"/>
      <c r="O939" s="7" t="str">
        <f>TRIM(IF(TRIM(INDEX('Member Census'!$B$23:$BC$1401,MATCH($A939,'Member Census'!$A$23:$A$1401,FALSE),MATCH(O$1,'Member Census'!$B$22:$BC$22,FALSE)))="",IF(AND(TRIM($E939)&lt;&gt;"",$D939&gt;1),O938,""),INDEX('Member Census'!$B$23:$BC$1401,MATCH($A939,'Member Census'!$A$23:$A$1401,FALSE),MATCH(O$1,'Member Census'!$B$22:$BC$22,FALSE))))</f>
        <v/>
      </c>
      <c r="P939" s="7" t="str">
        <f>TRIM(IF(TRIM(INDEX('Member Census'!$B$23:$BC$1401,MATCH($A939,'Member Census'!$A$23:$A$1401,FALSE),MATCH(P$1,'Member Census'!$B$22:$BC$22,FALSE)))="",IF(AND(TRIM($E939)&lt;&gt;"",$D939&gt;1),P938,""),INDEX('Member Census'!$B$23:$BC$1401,MATCH($A939,'Member Census'!$A$23:$A$1401,FALSE),MATCH(P$1,'Member Census'!$B$22:$BC$22,FALSE))))</f>
        <v/>
      </c>
      <c r="Q939" s="7"/>
    </row>
    <row r="940" spans="1:17" x14ac:dyDescent="0.3">
      <c r="A940" s="1">
        <f t="shared" si="57"/>
        <v>933</v>
      </c>
      <c r="B940" s="3"/>
      <c r="C940" s="7" t="str">
        <f t="shared" si="58"/>
        <v/>
      </c>
      <c r="D940" s="7" t="str">
        <f t="shared" si="56"/>
        <v/>
      </c>
      <c r="E940" s="9" t="str">
        <f>IF(TRIM(INDEX('Member Census'!$B$23:$BC$1401,MATCH($A940,'Member Census'!$A$23:$A$1401,FALSE),MATCH(E$1,'Member Census'!$B$22:$BC$22,FALSE)))="","",VLOOKUP(INDEX('Member Census'!$B$23:$BC$1401,MATCH($A940,'Member Census'!$A$23:$A$1401,FALSE),MATCH(E$1,'Member Census'!$B$22:$BC$22,FALSE)),Key!$A$2:$B$27,2,FALSE))</f>
        <v/>
      </c>
      <c r="F940" s="10" t="str">
        <f>IF(TRIM(INDEX('Member Census'!$B$23:$BC$1401,MATCH($A940,'Member Census'!$A$23:$A$1401,FALSE),MATCH(F$1,'Member Census'!$B$22:$BC$22,FALSE)))="","",TEXT(TRIM(INDEX('Member Census'!$B$23:$BC$1401,MATCH($A940,'Member Census'!$A$23:$A$1401,FALSE),MATCH(F$1,'Member Census'!$B$22:$BC$22,FALSE))),"mmddyyyy"))</f>
        <v/>
      </c>
      <c r="G940" s="7" t="str">
        <f>IF(TRIM($E940)&lt;&gt;"",IF($D940=1,IFERROR(VLOOKUP(INDEX('Member Census'!$B$23:$BC$1401,MATCH($A940,'Member Census'!$A$23:$A$1401,FALSE),MATCH(G$1,'Member Census'!$B$22:$BC$22,FALSE)),Key!$C$2:$F$29,4,FALSE),""),G939),"")</f>
        <v/>
      </c>
      <c r="H940" s="7" t="str">
        <f>IF(TRIM($E940)&lt;&gt;"",IF($D940=1,IF(TRIM(INDEX('Member Census'!$B$23:$BC$1401,MATCH($A940,'Member Census'!$A$23:$A$1401,FALSE),MATCH(H$1,'Member Census'!$B$22:$BC$22,FALSE)))="",$G940,IFERROR(VLOOKUP(INDEX('Member Census'!$B$23:$BC$1401,MATCH($A940,'Member Census'!$A$23:$A$1401,FALSE),MATCH(H$1,'Member Census'!$B$22:$BC$22,FALSE)),Key!$D$2:$F$29,3,FALSE),"")),H939),"")</f>
        <v/>
      </c>
      <c r="I940" s="7" t="str">
        <f>IF(TRIM(INDEX('Member Census'!$B$23:$BC$1401,MATCH($A940,'Member Census'!$A$23:$A$1401,FALSE),MATCH(I$1,'Member Census'!$B$22:$BC$22,FALSE)))="","",INDEX('Member Census'!$B$23:$BC$1401,MATCH($A940,'Member Census'!$A$23:$A$1401,FALSE),MATCH(I$1,'Member Census'!$B$22:$BC$22,FALSE)))</f>
        <v/>
      </c>
      <c r="J940" s="7"/>
      <c r="K940" s="7" t="str">
        <f>LEFT(TRIM(IF(TRIM(INDEX('Member Census'!$B$23:$BC$1401,MATCH($A940,'Member Census'!$A$23:$A$1401,FALSE),MATCH(K$1,'Member Census'!$B$22:$BC$22,FALSE)))="",IF(AND(TRIM($E940)&lt;&gt;"",$D940&gt;1),K939,""),INDEX('Member Census'!$B$23:$BC$1401,MATCH($A940,'Member Census'!$A$23:$A$1401,FALSE),MATCH(K$1,'Member Census'!$B$22:$BC$22,FALSE)))),5)</f>
        <v/>
      </c>
      <c r="L940" s="7" t="str">
        <f t="shared" si="59"/>
        <v/>
      </c>
      <c r="M940" s="7" t="str">
        <f>IF(TRIM($E940)&lt;&gt;"",TRIM(IF(TRIM(INDEX('Member Census'!$B$23:$BC$1401,MATCH($A940,'Member Census'!$A$23:$A$1401,FALSE),MATCH(M$1,'Member Census'!$B$22:$BC$22,FALSE)))="",IF(AND(TRIM($E940)&lt;&gt;"",$D940&gt;1),M939,"N"),INDEX('Member Census'!$B$23:$BC$1401,MATCH($A940,'Member Census'!$A$23:$A$1401,FALSE),MATCH(M$1,'Member Census'!$B$22:$BC$22,FALSE)))),"")</f>
        <v/>
      </c>
      <c r="N940" s="7"/>
      <c r="O940" s="7" t="str">
        <f>TRIM(IF(TRIM(INDEX('Member Census'!$B$23:$BC$1401,MATCH($A940,'Member Census'!$A$23:$A$1401,FALSE),MATCH(O$1,'Member Census'!$B$22:$BC$22,FALSE)))="",IF(AND(TRIM($E940)&lt;&gt;"",$D940&gt;1),O939,""),INDEX('Member Census'!$B$23:$BC$1401,MATCH($A940,'Member Census'!$A$23:$A$1401,FALSE),MATCH(O$1,'Member Census'!$B$22:$BC$22,FALSE))))</f>
        <v/>
      </c>
      <c r="P940" s="7" t="str">
        <f>TRIM(IF(TRIM(INDEX('Member Census'!$B$23:$BC$1401,MATCH($A940,'Member Census'!$A$23:$A$1401,FALSE),MATCH(P$1,'Member Census'!$B$22:$BC$22,FALSE)))="",IF(AND(TRIM($E940)&lt;&gt;"",$D940&gt;1),P939,""),INDEX('Member Census'!$B$23:$BC$1401,MATCH($A940,'Member Census'!$A$23:$A$1401,FALSE),MATCH(P$1,'Member Census'!$B$22:$BC$22,FALSE))))</f>
        <v/>
      </c>
      <c r="Q940" s="7"/>
    </row>
    <row r="941" spans="1:17" x14ac:dyDescent="0.3">
      <c r="A941" s="1">
        <f t="shared" si="57"/>
        <v>934</v>
      </c>
      <c r="B941" s="3"/>
      <c r="C941" s="7" t="str">
        <f t="shared" si="58"/>
        <v/>
      </c>
      <c r="D941" s="7" t="str">
        <f t="shared" si="56"/>
        <v/>
      </c>
      <c r="E941" s="9" t="str">
        <f>IF(TRIM(INDEX('Member Census'!$B$23:$BC$1401,MATCH($A941,'Member Census'!$A$23:$A$1401,FALSE),MATCH(E$1,'Member Census'!$B$22:$BC$22,FALSE)))="","",VLOOKUP(INDEX('Member Census'!$B$23:$BC$1401,MATCH($A941,'Member Census'!$A$23:$A$1401,FALSE),MATCH(E$1,'Member Census'!$B$22:$BC$22,FALSE)),Key!$A$2:$B$27,2,FALSE))</f>
        <v/>
      </c>
      <c r="F941" s="10" t="str">
        <f>IF(TRIM(INDEX('Member Census'!$B$23:$BC$1401,MATCH($A941,'Member Census'!$A$23:$A$1401,FALSE),MATCH(F$1,'Member Census'!$B$22:$BC$22,FALSE)))="","",TEXT(TRIM(INDEX('Member Census'!$B$23:$BC$1401,MATCH($A941,'Member Census'!$A$23:$A$1401,FALSE),MATCH(F$1,'Member Census'!$B$22:$BC$22,FALSE))),"mmddyyyy"))</f>
        <v/>
      </c>
      <c r="G941" s="7" t="str">
        <f>IF(TRIM($E941)&lt;&gt;"",IF($D941=1,IFERROR(VLOOKUP(INDEX('Member Census'!$B$23:$BC$1401,MATCH($A941,'Member Census'!$A$23:$A$1401,FALSE),MATCH(G$1,'Member Census'!$B$22:$BC$22,FALSE)),Key!$C$2:$F$29,4,FALSE),""),G940),"")</f>
        <v/>
      </c>
      <c r="H941" s="7" t="str">
        <f>IF(TRIM($E941)&lt;&gt;"",IF($D941=1,IF(TRIM(INDEX('Member Census'!$B$23:$BC$1401,MATCH($A941,'Member Census'!$A$23:$A$1401,FALSE),MATCH(H$1,'Member Census'!$B$22:$BC$22,FALSE)))="",$G941,IFERROR(VLOOKUP(INDEX('Member Census'!$B$23:$BC$1401,MATCH($A941,'Member Census'!$A$23:$A$1401,FALSE),MATCH(H$1,'Member Census'!$B$22:$BC$22,FALSE)),Key!$D$2:$F$29,3,FALSE),"")),H940),"")</f>
        <v/>
      </c>
      <c r="I941" s="7" t="str">
        <f>IF(TRIM(INDEX('Member Census'!$B$23:$BC$1401,MATCH($A941,'Member Census'!$A$23:$A$1401,FALSE),MATCH(I$1,'Member Census'!$B$22:$BC$22,FALSE)))="","",INDEX('Member Census'!$B$23:$BC$1401,MATCH($A941,'Member Census'!$A$23:$A$1401,FALSE),MATCH(I$1,'Member Census'!$B$22:$BC$22,FALSE)))</f>
        <v/>
      </c>
      <c r="J941" s="7"/>
      <c r="K941" s="7" t="str">
        <f>LEFT(TRIM(IF(TRIM(INDEX('Member Census'!$B$23:$BC$1401,MATCH($A941,'Member Census'!$A$23:$A$1401,FALSE),MATCH(K$1,'Member Census'!$B$22:$BC$22,FALSE)))="",IF(AND(TRIM($E941)&lt;&gt;"",$D941&gt;1),K940,""),INDEX('Member Census'!$B$23:$BC$1401,MATCH($A941,'Member Census'!$A$23:$A$1401,FALSE),MATCH(K$1,'Member Census'!$B$22:$BC$22,FALSE)))),5)</f>
        <v/>
      </c>
      <c r="L941" s="7" t="str">
        <f t="shared" si="59"/>
        <v/>
      </c>
      <c r="M941" s="7" t="str">
        <f>IF(TRIM($E941)&lt;&gt;"",TRIM(IF(TRIM(INDEX('Member Census'!$B$23:$BC$1401,MATCH($A941,'Member Census'!$A$23:$A$1401,FALSE),MATCH(M$1,'Member Census'!$B$22:$BC$22,FALSE)))="",IF(AND(TRIM($E941)&lt;&gt;"",$D941&gt;1),M940,"N"),INDEX('Member Census'!$B$23:$BC$1401,MATCH($A941,'Member Census'!$A$23:$A$1401,FALSE),MATCH(M$1,'Member Census'!$B$22:$BC$22,FALSE)))),"")</f>
        <v/>
      </c>
      <c r="N941" s="7"/>
      <c r="O941" s="7" t="str">
        <f>TRIM(IF(TRIM(INDEX('Member Census'!$B$23:$BC$1401,MATCH($A941,'Member Census'!$A$23:$A$1401,FALSE),MATCH(O$1,'Member Census'!$B$22:$BC$22,FALSE)))="",IF(AND(TRIM($E941)&lt;&gt;"",$D941&gt;1),O940,""),INDEX('Member Census'!$B$23:$BC$1401,MATCH($A941,'Member Census'!$A$23:$A$1401,FALSE),MATCH(O$1,'Member Census'!$B$22:$BC$22,FALSE))))</f>
        <v/>
      </c>
      <c r="P941" s="7" t="str">
        <f>TRIM(IF(TRIM(INDEX('Member Census'!$B$23:$BC$1401,MATCH($A941,'Member Census'!$A$23:$A$1401,FALSE),MATCH(P$1,'Member Census'!$B$22:$BC$22,FALSE)))="",IF(AND(TRIM($E941)&lt;&gt;"",$D941&gt;1),P940,""),INDEX('Member Census'!$B$23:$BC$1401,MATCH($A941,'Member Census'!$A$23:$A$1401,FALSE),MATCH(P$1,'Member Census'!$B$22:$BC$22,FALSE))))</f>
        <v/>
      </c>
      <c r="Q941" s="7"/>
    </row>
    <row r="942" spans="1:17" x14ac:dyDescent="0.3">
      <c r="A942" s="1">
        <f t="shared" si="57"/>
        <v>935</v>
      </c>
      <c r="B942" s="3"/>
      <c r="C942" s="7" t="str">
        <f t="shared" si="58"/>
        <v/>
      </c>
      <c r="D942" s="7" t="str">
        <f t="shared" si="56"/>
        <v/>
      </c>
      <c r="E942" s="9" t="str">
        <f>IF(TRIM(INDEX('Member Census'!$B$23:$BC$1401,MATCH($A942,'Member Census'!$A$23:$A$1401,FALSE),MATCH(E$1,'Member Census'!$B$22:$BC$22,FALSE)))="","",VLOOKUP(INDEX('Member Census'!$B$23:$BC$1401,MATCH($A942,'Member Census'!$A$23:$A$1401,FALSE),MATCH(E$1,'Member Census'!$B$22:$BC$22,FALSE)),Key!$A$2:$B$27,2,FALSE))</f>
        <v/>
      </c>
      <c r="F942" s="10" t="str">
        <f>IF(TRIM(INDEX('Member Census'!$B$23:$BC$1401,MATCH($A942,'Member Census'!$A$23:$A$1401,FALSE),MATCH(F$1,'Member Census'!$B$22:$BC$22,FALSE)))="","",TEXT(TRIM(INDEX('Member Census'!$B$23:$BC$1401,MATCH($A942,'Member Census'!$A$23:$A$1401,FALSE),MATCH(F$1,'Member Census'!$B$22:$BC$22,FALSE))),"mmddyyyy"))</f>
        <v/>
      </c>
      <c r="G942" s="7" t="str">
        <f>IF(TRIM($E942)&lt;&gt;"",IF($D942=1,IFERROR(VLOOKUP(INDEX('Member Census'!$B$23:$BC$1401,MATCH($A942,'Member Census'!$A$23:$A$1401,FALSE),MATCH(G$1,'Member Census'!$B$22:$BC$22,FALSE)),Key!$C$2:$F$29,4,FALSE),""),G941),"")</f>
        <v/>
      </c>
      <c r="H942" s="7" t="str">
        <f>IF(TRIM($E942)&lt;&gt;"",IF($D942=1,IF(TRIM(INDEX('Member Census'!$B$23:$BC$1401,MATCH($A942,'Member Census'!$A$23:$A$1401,FALSE),MATCH(H$1,'Member Census'!$B$22:$BC$22,FALSE)))="",$G942,IFERROR(VLOOKUP(INDEX('Member Census'!$B$23:$BC$1401,MATCH($A942,'Member Census'!$A$23:$A$1401,FALSE),MATCH(H$1,'Member Census'!$B$22:$BC$22,FALSE)),Key!$D$2:$F$29,3,FALSE),"")),H941),"")</f>
        <v/>
      </c>
      <c r="I942" s="7" t="str">
        <f>IF(TRIM(INDEX('Member Census'!$B$23:$BC$1401,MATCH($A942,'Member Census'!$A$23:$A$1401,FALSE),MATCH(I$1,'Member Census'!$B$22:$BC$22,FALSE)))="","",INDEX('Member Census'!$B$23:$BC$1401,MATCH($A942,'Member Census'!$A$23:$A$1401,FALSE),MATCH(I$1,'Member Census'!$B$22:$BC$22,FALSE)))</f>
        <v/>
      </c>
      <c r="J942" s="7"/>
      <c r="K942" s="7" t="str">
        <f>LEFT(TRIM(IF(TRIM(INDEX('Member Census'!$B$23:$BC$1401,MATCH($A942,'Member Census'!$A$23:$A$1401,FALSE),MATCH(K$1,'Member Census'!$B$22:$BC$22,FALSE)))="",IF(AND(TRIM($E942)&lt;&gt;"",$D942&gt;1),K941,""),INDEX('Member Census'!$B$23:$BC$1401,MATCH($A942,'Member Census'!$A$23:$A$1401,FALSE),MATCH(K$1,'Member Census'!$B$22:$BC$22,FALSE)))),5)</f>
        <v/>
      </c>
      <c r="L942" s="7" t="str">
        <f t="shared" si="59"/>
        <v/>
      </c>
      <c r="M942" s="7" t="str">
        <f>IF(TRIM($E942)&lt;&gt;"",TRIM(IF(TRIM(INDEX('Member Census'!$B$23:$BC$1401,MATCH($A942,'Member Census'!$A$23:$A$1401,FALSE),MATCH(M$1,'Member Census'!$B$22:$BC$22,FALSE)))="",IF(AND(TRIM($E942)&lt;&gt;"",$D942&gt;1),M941,"N"),INDEX('Member Census'!$B$23:$BC$1401,MATCH($A942,'Member Census'!$A$23:$A$1401,FALSE),MATCH(M$1,'Member Census'!$B$22:$BC$22,FALSE)))),"")</f>
        <v/>
      </c>
      <c r="N942" s="7"/>
      <c r="O942" s="7" t="str">
        <f>TRIM(IF(TRIM(INDEX('Member Census'!$B$23:$BC$1401,MATCH($A942,'Member Census'!$A$23:$A$1401,FALSE),MATCH(O$1,'Member Census'!$B$22:$BC$22,FALSE)))="",IF(AND(TRIM($E942)&lt;&gt;"",$D942&gt;1),O941,""),INDEX('Member Census'!$B$23:$BC$1401,MATCH($A942,'Member Census'!$A$23:$A$1401,FALSE),MATCH(O$1,'Member Census'!$B$22:$BC$22,FALSE))))</f>
        <v/>
      </c>
      <c r="P942" s="7" t="str">
        <f>TRIM(IF(TRIM(INDEX('Member Census'!$B$23:$BC$1401,MATCH($A942,'Member Census'!$A$23:$A$1401,FALSE),MATCH(P$1,'Member Census'!$B$22:$BC$22,FALSE)))="",IF(AND(TRIM($E942)&lt;&gt;"",$D942&gt;1),P941,""),INDEX('Member Census'!$B$23:$BC$1401,MATCH($A942,'Member Census'!$A$23:$A$1401,FALSE),MATCH(P$1,'Member Census'!$B$22:$BC$22,FALSE))))</f>
        <v/>
      </c>
      <c r="Q942" s="7"/>
    </row>
    <row r="943" spans="1:17" x14ac:dyDescent="0.3">
      <c r="A943" s="1">
        <f t="shared" si="57"/>
        <v>936</v>
      </c>
      <c r="B943" s="3"/>
      <c r="C943" s="7" t="str">
        <f t="shared" si="58"/>
        <v/>
      </c>
      <c r="D943" s="7" t="str">
        <f t="shared" si="56"/>
        <v/>
      </c>
      <c r="E943" s="9" t="str">
        <f>IF(TRIM(INDEX('Member Census'!$B$23:$BC$1401,MATCH($A943,'Member Census'!$A$23:$A$1401,FALSE),MATCH(E$1,'Member Census'!$B$22:$BC$22,FALSE)))="","",VLOOKUP(INDEX('Member Census'!$B$23:$BC$1401,MATCH($A943,'Member Census'!$A$23:$A$1401,FALSE),MATCH(E$1,'Member Census'!$B$22:$BC$22,FALSE)),Key!$A$2:$B$27,2,FALSE))</f>
        <v/>
      </c>
      <c r="F943" s="10" t="str">
        <f>IF(TRIM(INDEX('Member Census'!$B$23:$BC$1401,MATCH($A943,'Member Census'!$A$23:$A$1401,FALSE),MATCH(F$1,'Member Census'!$B$22:$BC$22,FALSE)))="","",TEXT(TRIM(INDEX('Member Census'!$B$23:$BC$1401,MATCH($A943,'Member Census'!$A$23:$A$1401,FALSE),MATCH(F$1,'Member Census'!$B$22:$BC$22,FALSE))),"mmddyyyy"))</f>
        <v/>
      </c>
      <c r="G943" s="7" t="str">
        <f>IF(TRIM($E943)&lt;&gt;"",IF($D943=1,IFERROR(VLOOKUP(INDEX('Member Census'!$B$23:$BC$1401,MATCH($A943,'Member Census'!$A$23:$A$1401,FALSE),MATCH(G$1,'Member Census'!$B$22:$BC$22,FALSE)),Key!$C$2:$F$29,4,FALSE),""),G942),"")</f>
        <v/>
      </c>
      <c r="H943" s="7" t="str">
        <f>IF(TRIM($E943)&lt;&gt;"",IF($D943=1,IF(TRIM(INDEX('Member Census'!$B$23:$BC$1401,MATCH($A943,'Member Census'!$A$23:$A$1401,FALSE),MATCH(H$1,'Member Census'!$B$22:$BC$22,FALSE)))="",$G943,IFERROR(VLOOKUP(INDEX('Member Census'!$B$23:$BC$1401,MATCH($A943,'Member Census'!$A$23:$A$1401,FALSE),MATCH(H$1,'Member Census'!$B$22:$BC$22,FALSE)),Key!$D$2:$F$29,3,FALSE),"")),H942),"")</f>
        <v/>
      </c>
      <c r="I943" s="7" t="str">
        <f>IF(TRIM(INDEX('Member Census'!$B$23:$BC$1401,MATCH($A943,'Member Census'!$A$23:$A$1401,FALSE),MATCH(I$1,'Member Census'!$B$22:$BC$22,FALSE)))="","",INDEX('Member Census'!$B$23:$BC$1401,MATCH($A943,'Member Census'!$A$23:$A$1401,FALSE),MATCH(I$1,'Member Census'!$B$22:$BC$22,FALSE)))</f>
        <v/>
      </c>
      <c r="J943" s="7"/>
      <c r="K943" s="7" t="str">
        <f>LEFT(TRIM(IF(TRIM(INDEX('Member Census'!$B$23:$BC$1401,MATCH($A943,'Member Census'!$A$23:$A$1401,FALSE),MATCH(K$1,'Member Census'!$B$22:$BC$22,FALSE)))="",IF(AND(TRIM($E943)&lt;&gt;"",$D943&gt;1),K942,""),INDEX('Member Census'!$B$23:$BC$1401,MATCH($A943,'Member Census'!$A$23:$A$1401,FALSE),MATCH(K$1,'Member Census'!$B$22:$BC$22,FALSE)))),5)</f>
        <v/>
      </c>
      <c r="L943" s="7" t="str">
        <f t="shared" si="59"/>
        <v/>
      </c>
      <c r="M943" s="7" t="str">
        <f>IF(TRIM($E943)&lt;&gt;"",TRIM(IF(TRIM(INDEX('Member Census'!$B$23:$BC$1401,MATCH($A943,'Member Census'!$A$23:$A$1401,FALSE),MATCH(M$1,'Member Census'!$B$22:$BC$22,FALSE)))="",IF(AND(TRIM($E943)&lt;&gt;"",$D943&gt;1),M942,"N"),INDEX('Member Census'!$B$23:$BC$1401,MATCH($A943,'Member Census'!$A$23:$A$1401,FALSE),MATCH(M$1,'Member Census'!$B$22:$BC$22,FALSE)))),"")</f>
        <v/>
      </c>
      <c r="N943" s="7"/>
      <c r="O943" s="7" t="str">
        <f>TRIM(IF(TRIM(INDEX('Member Census'!$B$23:$BC$1401,MATCH($A943,'Member Census'!$A$23:$A$1401,FALSE),MATCH(O$1,'Member Census'!$B$22:$BC$22,FALSE)))="",IF(AND(TRIM($E943)&lt;&gt;"",$D943&gt;1),O942,""),INDEX('Member Census'!$B$23:$BC$1401,MATCH($A943,'Member Census'!$A$23:$A$1401,FALSE),MATCH(O$1,'Member Census'!$B$22:$BC$22,FALSE))))</f>
        <v/>
      </c>
      <c r="P943" s="7" t="str">
        <f>TRIM(IF(TRIM(INDEX('Member Census'!$B$23:$BC$1401,MATCH($A943,'Member Census'!$A$23:$A$1401,FALSE),MATCH(P$1,'Member Census'!$B$22:$BC$22,FALSE)))="",IF(AND(TRIM($E943)&lt;&gt;"",$D943&gt;1),P942,""),INDEX('Member Census'!$B$23:$BC$1401,MATCH($A943,'Member Census'!$A$23:$A$1401,FALSE),MATCH(P$1,'Member Census'!$B$22:$BC$22,FALSE))))</f>
        <v/>
      </c>
      <c r="Q943" s="7"/>
    </row>
    <row r="944" spans="1:17" x14ac:dyDescent="0.3">
      <c r="A944" s="1">
        <f t="shared" si="57"/>
        <v>937</v>
      </c>
      <c r="B944" s="3"/>
      <c r="C944" s="7" t="str">
        <f t="shared" si="58"/>
        <v/>
      </c>
      <c r="D944" s="7" t="str">
        <f t="shared" si="56"/>
        <v/>
      </c>
      <c r="E944" s="9" t="str">
        <f>IF(TRIM(INDEX('Member Census'!$B$23:$BC$1401,MATCH($A944,'Member Census'!$A$23:$A$1401,FALSE),MATCH(E$1,'Member Census'!$B$22:$BC$22,FALSE)))="","",VLOOKUP(INDEX('Member Census'!$B$23:$BC$1401,MATCH($A944,'Member Census'!$A$23:$A$1401,FALSE),MATCH(E$1,'Member Census'!$B$22:$BC$22,FALSE)),Key!$A$2:$B$27,2,FALSE))</f>
        <v/>
      </c>
      <c r="F944" s="10" t="str">
        <f>IF(TRIM(INDEX('Member Census'!$B$23:$BC$1401,MATCH($A944,'Member Census'!$A$23:$A$1401,FALSE),MATCH(F$1,'Member Census'!$B$22:$BC$22,FALSE)))="","",TEXT(TRIM(INDEX('Member Census'!$B$23:$BC$1401,MATCH($A944,'Member Census'!$A$23:$A$1401,FALSE),MATCH(F$1,'Member Census'!$B$22:$BC$22,FALSE))),"mmddyyyy"))</f>
        <v/>
      </c>
      <c r="G944" s="7" t="str">
        <f>IF(TRIM($E944)&lt;&gt;"",IF($D944=1,IFERROR(VLOOKUP(INDEX('Member Census'!$B$23:$BC$1401,MATCH($A944,'Member Census'!$A$23:$A$1401,FALSE),MATCH(G$1,'Member Census'!$B$22:$BC$22,FALSE)),Key!$C$2:$F$29,4,FALSE),""),G943),"")</f>
        <v/>
      </c>
      <c r="H944" s="7" t="str">
        <f>IF(TRIM($E944)&lt;&gt;"",IF($D944=1,IF(TRIM(INDEX('Member Census'!$B$23:$BC$1401,MATCH($A944,'Member Census'!$A$23:$A$1401,FALSE),MATCH(H$1,'Member Census'!$B$22:$BC$22,FALSE)))="",$G944,IFERROR(VLOOKUP(INDEX('Member Census'!$B$23:$BC$1401,MATCH($A944,'Member Census'!$A$23:$A$1401,FALSE),MATCH(H$1,'Member Census'!$B$22:$BC$22,FALSE)),Key!$D$2:$F$29,3,FALSE),"")),H943),"")</f>
        <v/>
      </c>
      <c r="I944" s="7" t="str">
        <f>IF(TRIM(INDEX('Member Census'!$B$23:$BC$1401,MATCH($A944,'Member Census'!$A$23:$A$1401,FALSE),MATCH(I$1,'Member Census'!$B$22:$BC$22,FALSE)))="","",INDEX('Member Census'!$B$23:$BC$1401,MATCH($A944,'Member Census'!$A$23:$A$1401,FALSE),MATCH(I$1,'Member Census'!$B$22:$BC$22,FALSE)))</f>
        <v/>
      </c>
      <c r="J944" s="7"/>
      <c r="K944" s="7" t="str">
        <f>LEFT(TRIM(IF(TRIM(INDEX('Member Census'!$B$23:$BC$1401,MATCH($A944,'Member Census'!$A$23:$A$1401,FALSE),MATCH(K$1,'Member Census'!$B$22:$BC$22,FALSE)))="",IF(AND(TRIM($E944)&lt;&gt;"",$D944&gt;1),K943,""),INDEX('Member Census'!$B$23:$BC$1401,MATCH($A944,'Member Census'!$A$23:$A$1401,FALSE),MATCH(K$1,'Member Census'!$B$22:$BC$22,FALSE)))),5)</f>
        <v/>
      </c>
      <c r="L944" s="7" t="str">
        <f t="shared" si="59"/>
        <v/>
      </c>
      <c r="M944" s="7" t="str">
        <f>IF(TRIM($E944)&lt;&gt;"",TRIM(IF(TRIM(INDEX('Member Census'!$B$23:$BC$1401,MATCH($A944,'Member Census'!$A$23:$A$1401,FALSE),MATCH(M$1,'Member Census'!$B$22:$BC$22,FALSE)))="",IF(AND(TRIM($E944)&lt;&gt;"",$D944&gt;1),M943,"N"),INDEX('Member Census'!$B$23:$BC$1401,MATCH($A944,'Member Census'!$A$23:$A$1401,FALSE),MATCH(M$1,'Member Census'!$B$22:$BC$22,FALSE)))),"")</f>
        <v/>
      </c>
      <c r="N944" s="7"/>
      <c r="O944" s="7" t="str">
        <f>TRIM(IF(TRIM(INDEX('Member Census'!$B$23:$BC$1401,MATCH($A944,'Member Census'!$A$23:$A$1401,FALSE),MATCH(O$1,'Member Census'!$B$22:$BC$22,FALSE)))="",IF(AND(TRIM($E944)&lt;&gt;"",$D944&gt;1),O943,""),INDEX('Member Census'!$B$23:$BC$1401,MATCH($A944,'Member Census'!$A$23:$A$1401,FALSE),MATCH(O$1,'Member Census'!$B$22:$BC$22,FALSE))))</f>
        <v/>
      </c>
      <c r="P944" s="7" t="str">
        <f>TRIM(IF(TRIM(INDEX('Member Census'!$B$23:$BC$1401,MATCH($A944,'Member Census'!$A$23:$A$1401,FALSE),MATCH(P$1,'Member Census'!$B$22:$BC$22,FALSE)))="",IF(AND(TRIM($E944)&lt;&gt;"",$D944&gt;1),P943,""),INDEX('Member Census'!$B$23:$BC$1401,MATCH($A944,'Member Census'!$A$23:$A$1401,FALSE),MATCH(P$1,'Member Census'!$B$22:$BC$22,FALSE))))</f>
        <v/>
      </c>
      <c r="Q944" s="7"/>
    </row>
    <row r="945" spans="1:17" x14ac:dyDescent="0.3">
      <c r="A945" s="1">
        <f t="shared" si="57"/>
        <v>938</v>
      </c>
      <c r="B945" s="3"/>
      <c r="C945" s="7" t="str">
        <f t="shared" si="58"/>
        <v/>
      </c>
      <c r="D945" s="7" t="str">
        <f t="shared" si="56"/>
        <v/>
      </c>
      <c r="E945" s="9" t="str">
        <f>IF(TRIM(INDEX('Member Census'!$B$23:$BC$1401,MATCH($A945,'Member Census'!$A$23:$A$1401,FALSE),MATCH(E$1,'Member Census'!$B$22:$BC$22,FALSE)))="","",VLOOKUP(INDEX('Member Census'!$B$23:$BC$1401,MATCH($A945,'Member Census'!$A$23:$A$1401,FALSE),MATCH(E$1,'Member Census'!$B$22:$BC$22,FALSE)),Key!$A$2:$B$27,2,FALSE))</f>
        <v/>
      </c>
      <c r="F945" s="10" t="str">
        <f>IF(TRIM(INDEX('Member Census'!$B$23:$BC$1401,MATCH($A945,'Member Census'!$A$23:$A$1401,FALSE),MATCH(F$1,'Member Census'!$B$22:$BC$22,FALSE)))="","",TEXT(TRIM(INDEX('Member Census'!$B$23:$BC$1401,MATCH($A945,'Member Census'!$A$23:$A$1401,FALSE),MATCH(F$1,'Member Census'!$B$22:$BC$22,FALSE))),"mmddyyyy"))</f>
        <v/>
      </c>
      <c r="G945" s="7" t="str">
        <f>IF(TRIM($E945)&lt;&gt;"",IF($D945=1,IFERROR(VLOOKUP(INDEX('Member Census'!$B$23:$BC$1401,MATCH($A945,'Member Census'!$A$23:$A$1401,FALSE),MATCH(G$1,'Member Census'!$B$22:$BC$22,FALSE)),Key!$C$2:$F$29,4,FALSE),""),G944),"")</f>
        <v/>
      </c>
      <c r="H945" s="7" t="str">
        <f>IF(TRIM($E945)&lt;&gt;"",IF($D945=1,IF(TRIM(INDEX('Member Census'!$B$23:$BC$1401,MATCH($A945,'Member Census'!$A$23:$A$1401,FALSE),MATCH(H$1,'Member Census'!$B$22:$BC$22,FALSE)))="",$G945,IFERROR(VLOOKUP(INDEX('Member Census'!$B$23:$BC$1401,MATCH($A945,'Member Census'!$A$23:$A$1401,FALSE),MATCH(H$1,'Member Census'!$B$22:$BC$22,FALSE)),Key!$D$2:$F$29,3,FALSE),"")),H944),"")</f>
        <v/>
      </c>
      <c r="I945" s="7" t="str">
        <f>IF(TRIM(INDEX('Member Census'!$B$23:$BC$1401,MATCH($A945,'Member Census'!$A$23:$A$1401,FALSE),MATCH(I$1,'Member Census'!$B$22:$BC$22,FALSE)))="","",INDEX('Member Census'!$B$23:$BC$1401,MATCH($A945,'Member Census'!$A$23:$A$1401,FALSE),MATCH(I$1,'Member Census'!$B$22:$BC$22,FALSE)))</f>
        <v/>
      </c>
      <c r="J945" s="7"/>
      <c r="K945" s="7" t="str">
        <f>LEFT(TRIM(IF(TRIM(INDEX('Member Census'!$B$23:$BC$1401,MATCH($A945,'Member Census'!$A$23:$A$1401,FALSE),MATCH(K$1,'Member Census'!$B$22:$BC$22,FALSE)))="",IF(AND(TRIM($E945)&lt;&gt;"",$D945&gt;1),K944,""),INDEX('Member Census'!$B$23:$BC$1401,MATCH($A945,'Member Census'!$A$23:$A$1401,FALSE),MATCH(K$1,'Member Census'!$B$22:$BC$22,FALSE)))),5)</f>
        <v/>
      </c>
      <c r="L945" s="7" t="str">
        <f t="shared" si="59"/>
        <v/>
      </c>
      <c r="M945" s="7" t="str">
        <f>IF(TRIM($E945)&lt;&gt;"",TRIM(IF(TRIM(INDEX('Member Census'!$B$23:$BC$1401,MATCH($A945,'Member Census'!$A$23:$A$1401,FALSE),MATCH(M$1,'Member Census'!$B$22:$BC$22,FALSE)))="",IF(AND(TRIM($E945)&lt;&gt;"",$D945&gt;1),M944,"N"),INDEX('Member Census'!$B$23:$BC$1401,MATCH($A945,'Member Census'!$A$23:$A$1401,FALSE),MATCH(M$1,'Member Census'!$B$22:$BC$22,FALSE)))),"")</f>
        <v/>
      </c>
      <c r="N945" s="7"/>
      <c r="O945" s="7" t="str">
        <f>TRIM(IF(TRIM(INDEX('Member Census'!$B$23:$BC$1401,MATCH($A945,'Member Census'!$A$23:$A$1401,FALSE),MATCH(O$1,'Member Census'!$B$22:$BC$22,FALSE)))="",IF(AND(TRIM($E945)&lt;&gt;"",$D945&gt;1),O944,""),INDEX('Member Census'!$B$23:$BC$1401,MATCH($A945,'Member Census'!$A$23:$A$1401,FALSE),MATCH(O$1,'Member Census'!$B$22:$BC$22,FALSE))))</f>
        <v/>
      </c>
      <c r="P945" s="7" t="str">
        <f>TRIM(IF(TRIM(INDEX('Member Census'!$B$23:$BC$1401,MATCH($A945,'Member Census'!$A$23:$A$1401,FALSE),MATCH(P$1,'Member Census'!$B$22:$BC$22,FALSE)))="",IF(AND(TRIM($E945)&lt;&gt;"",$D945&gt;1),P944,""),INDEX('Member Census'!$B$23:$BC$1401,MATCH($A945,'Member Census'!$A$23:$A$1401,FALSE),MATCH(P$1,'Member Census'!$B$22:$BC$22,FALSE))))</f>
        <v/>
      </c>
      <c r="Q945" s="7"/>
    </row>
    <row r="946" spans="1:17" x14ac:dyDescent="0.3">
      <c r="A946" s="1">
        <f t="shared" si="57"/>
        <v>939</v>
      </c>
      <c r="B946" s="3"/>
      <c r="C946" s="7" t="str">
        <f t="shared" si="58"/>
        <v/>
      </c>
      <c r="D946" s="7" t="str">
        <f t="shared" si="56"/>
        <v/>
      </c>
      <c r="E946" s="9" t="str">
        <f>IF(TRIM(INDEX('Member Census'!$B$23:$BC$1401,MATCH($A946,'Member Census'!$A$23:$A$1401,FALSE),MATCH(E$1,'Member Census'!$B$22:$BC$22,FALSE)))="","",VLOOKUP(INDEX('Member Census'!$B$23:$BC$1401,MATCH($A946,'Member Census'!$A$23:$A$1401,FALSE),MATCH(E$1,'Member Census'!$B$22:$BC$22,FALSE)),Key!$A$2:$B$27,2,FALSE))</f>
        <v/>
      </c>
      <c r="F946" s="10" t="str">
        <f>IF(TRIM(INDEX('Member Census'!$B$23:$BC$1401,MATCH($A946,'Member Census'!$A$23:$A$1401,FALSE),MATCH(F$1,'Member Census'!$B$22:$BC$22,FALSE)))="","",TEXT(TRIM(INDEX('Member Census'!$B$23:$BC$1401,MATCH($A946,'Member Census'!$A$23:$A$1401,FALSE),MATCH(F$1,'Member Census'!$B$22:$BC$22,FALSE))),"mmddyyyy"))</f>
        <v/>
      </c>
      <c r="G946" s="7" t="str">
        <f>IF(TRIM($E946)&lt;&gt;"",IF($D946=1,IFERROR(VLOOKUP(INDEX('Member Census'!$B$23:$BC$1401,MATCH($A946,'Member Census'!$A$23:$A$1401,FALSE),MATCH(G$1,'Member Census'!$B$22:$BC$22,FALSE)),Key!$C$2:$F$29,4,FALSE),""),G945),"")</f>
        <v/>
      </c>
      <c r="H946" s="7" t="str">
        <f>IF(TRIM($E946)&lt;&gt;"",IF($D946=1,IF(TRIM(INDEX('Member Census'!$B$23:$BC$1401,MATCH($A946,'Member Census'!$A$23:$A$1401,FALSE),MATCH(H$1,'Member Census'!$B$22:$BC$22,FALSE)))="",$G946,IFERROR(VLOOKUP(INDEX('Member Census'!$B$23:$BC$1401,MATCH($A946,'Member Census'!$A$23:$A$1401,FALSE),MATCH(H$1,'Member Census'!$B$22:$BC$22,FALSE)),Key!$D$2:$F$29,3,FALSE),"")),H945),"")</f>
        <v/>
      </c>
      <c r="I946" s="7" t="str">
        <f>IF(TRIM(INDEX('Member Census'!$B$23:$BC$1401,MATCH($A946,'Member Census'!$A$23:$A$1401,FALSE),MATCH(I$1,'Member Census'!$B$22:$BC$22,FALSE)))="","",INDEX('Member Census'!$B$23:$BC$1401,MATCH($A946,'Member Census'!$A$23:$A$1401,FALSE),MATCH(I$1,'Member Census'!$B$22:$BC$22,FALSE)))</f>
        <v/>
      </c>
      <c r="J946" s="7"/>
      <c r="K946" s="7" t="str">
        <f>LEFT(TRIM(IF(TRIM(INDEX('Member Census'!$B$23:$BC$1401,MATCH($A946,'Member Census'!$A$23:$A$1401,FALSE),MATCH(K$1,'Member Census'!$B$22:$BC$22,FALSE)))="",IF(AND(TRIM($E946)&lt;&gt;"",$D946&gt;1),K945,""),INDEX('Member Census'!$B$23:$BC$1401,MATCH($A946,'Member Census'!$A$23:$A$1401,FALSE),MATCH(K$1,'Member Census'!$B$22:$BC$22,FALSE)))),5)</f>
        <v/>
      </c>
      <c r="L946" s="7" t="str">
        <f t="shared" si="59"/>
        <v/>
      </c>
      <c r="M946" s="7" t="str">
        <f>IF(TRIM($E946)&lt;&gt;"",TRIM(IF(TRIM(INDEX('Member Census'!$B$23:$BC$1401,MATCH($A946,'Member Census'!$A$23:$A$1401,FALSE),MATCH(M$1,'Member Census'!$B$22:$BC$22,FALSE)))="",IF(AND(TRIM($E946)&lt;&gt;"",$D946&gt;1),M945,"N"),INDEX('Member Census'!$B$23:$BC$1401,MATCH($A946,'Member Census'!$A$23:$A$1401,FALSE),MATCH(M$1,'Member Census'!$B$22:$BC$22,FALSE)))),"")</f>
        <v/>
      </c>
      <c r="N946" s="7"/>
      <c r="O946" s="7" t="str">
        <f>TRIM(IF(TRIM(INDEX('Member Census'!$B$23:$BC$1401,MATCH($A946,'Member Census'!$A$23:$A$1401,FALSE),MATCH(O$1,'Member Census'!$B$22:$BC$22,FALSE)))="",IF(AND(TRIM($E946)&lt;&gt;"",$D946&gt;1),O945,""),INDEX('Member Census'!$B$23:$BC$1401,MATCH($A946,'Member Census'!$A$23:$A$1401,FALSE),MATCH(O$1,'Member Census'!$B$22:$BC$22,FALSE))))</f>
        <v/>
      </c>
      <c r="P946" s="7" t="str">
        <f>TRIM(IF(TRIM(INDEX('Member Census'!$B$23:$BC$1401,MATCH($A946,'Member Census'!$A$23:$A$1401,FALSE),MATCH(P$1,'Member Census'!$B$22:$BC$22,FALSE)))="",IF(AND(TRIM($E946)&lt;&gt;"",$D946&gt;1),P945,""),INDEX('Member Census'!$B$23:$BC$1401,MATCH($A946,'Member Census'!$A$23:$A$1401,FALSE),MATCH(P$1,'Member Census'!$B$22:$BC$22,FALSE))))</f>
        <v/>
      </c>
      <c r="Q946" s="7"/>
    </row>
    <row r="947" spans="1:17" x14ac:dyDescent="0.3">
      <c r="A947" s="1">
        <f t="shared" si="57"/>
        <v>940</v>
      </c>
      <c r="B947" s="3"/>
      <c r="C947" s="7" t="str">
        <f t="shared" si="58"/>
        <v/>
      </c>
      <c r="D947" s="7" t="str">
        <f t="shared" si="56"/>
        <v/>
      </c>
      <c r="E947" s="9" t="str">
        <f>IF(TRIM(INDEX('Member Census'!$B$23:$BC$1401,MATCH($A947,'Member Census'!$A$23:$A$1401,FALSE),MATCH(E$1,'Member Census'!$B$22:$BC$22,FALSE)))="","",VLOOKUP(INDEX('Member Census'!$B$23:$BC$1401,MATCH($A947,'Member Census'!$A$23:$A$1401,FALSE),MATCH(E$1,'Member Census'!$B$22:$BC$22,FALSE)),Key!$A$2:$B$27,2,FALSE))</f>
        <v/>
      </c>
      <c r="F947" s="10" t="str">
        <f>IF(TRIM(INDEX('Member Census'!$B$23:$BC$1401,MATCH($A947,'Member Census'!$A$23:$A$1401,FALSE),MATCH(F$1,'Member Census'!$B$22:$BC$22,FALSE)))="","",TEXT(TRIM(INDEX('Member Census'!$B$23:$BC$1401,MATCH($A947,'Member Census'!$A$23:$A$1401,FALSE),MATCH(F$1,'Member Census'!$B$22:$BC$22,FALSE))),"mmddyyyy"))</f>
        <v/>
      </c>
      <c r="G947" s="7" t="str">
        <f>IF(TRIM($E947)&lt;&gt;"",IF($D947=1,IFERROR(VLOOKUP(INDEX('Member Census'!$B$23:$BC$1401,MATCH($A947,'Member Census'!$A$23:$A$1401,FALSE),MATCH(G$1,'Member Census'!$B$22:$BC$22,FALSE)),Key!$C$2:$F$29,4,FALSE),""),G946),"")</f>
        <v/>
      </c>
      <c r="H947" s="7" t="str">
        <f>IF(TRIM($E947)&lt;&gt;"",IF($D947=1,IF(TRIM(INDEX('Member Census'!$B$23:$BC$1401,MATCH($A947,'Member Census'!$A$23:$A$1401,FALSE),MATCH(H$1,'Member Census'!$B$22:$BC$22,FALSE)))="",$G947,IFERROR(VLOOKUP(INDEX('Member Census'!$B$23:$BC$1401,MATCH($A947,'Member Census'!$A$23:$A$1401,FALSE),MATCH(H$1,'Member Census'!$B$22:$BC$22,FALSE)),Key!$D$2:$F$29,3,FALSE),"")),H946),"")</f>
        <v/>
      </c>
      <c r="I947" s="7" t="str">
        <f>IF(TRIM(INDEX('Member Census'!$B$23:$BC$1401,MATCH($A947,'Member Census'!$A$23:$A$1401,FALSE),MATCH(I$1,'Member Census'!$B$22:$BC$22,FALSE)))="","",INDEX('Member Census'!$B$23:$BC$1401,MATCH($A947,'Member Census'!$A$23:$A$1401,FALSE),MATCH(I$1,'Member Census'!$B$22:$BC$22,FALSE)))</f>
        <v/>
      </c>
      <c r="J947" s="7"/>
      <c r="K947" s="7" t="str">
        <f>LEFT(TRIM(IF(TRIM(INDEX('Member Census'!$B$23:$BC$1401,MATCH($A947,'Member Census'!$A$23:$A$1401,FALSE),MATCH(K$1,'Member Census'!$B$22:$BC$22,FALSE)))="",IF(AND(TRIM($E947)&lt;&gt;"",$D947&gt;1),K946,""),INDEX('Member Census'!$B$23:$BC$1401,MATCH($A947,'Member Census'!$A$23:$A$1401,FALSE),MATCH(K$1,'Member Census'!$B$22:$BC$22,FALSE)))),5)</f>
        <v/>
      </c>
      <c r="L947" s="7" t="str">
        <f t="shared" si="59"/>
        <v/>
      </c>
      <c r="M947" s="7" t="str">
        <f>IF(TRIM($E947)&lt;&gt;"",TRIM(IF(TRIM(INDEX('Member Census'!$B$23:$BC$1401,MATCH($A947,'Member Census'!$A$23:$A$1401,FALSE),MATCH(M$1,'Member Census'!$B$22:$BC$22,FALSE)))="",IF(AND(TRIM($E947)&lt;&gt;"",$D947&gt;1),M946,"N"),INDEX('Member Census'!$B$23:$BC$1401,MATCH($A947,'Member Census'!$A$23:$A$1401,FALSE),MATCH(M$1,'Member Census'!$B$22:$BC$22,FALSE)))),"")</f>
        <v/>
      </c>
      <c r="N947" s="7"/>
      <c r="O947" s="7" t="str">
        <f>TRIM(IF(TRIM(INDEX('Member Census'!$B$23:$BC$1401,MATCH($A947,'Member Census'!$A$23:$A$1401,FALSE),MATCH(O$1,'Member Census'!$B$22:$BC$22,FALSE)))="",IF(AND(TRIM($E947)&lt;&gt;"",$D947&gt;1),O946,""),INDEX('Member Census'!$B$23:$BC$1401,MATCH($A947,'Member Census'!$A$23:$A$1401,FALSE),MATCH(O$1,'Member Census'!$B$22:$BC$22,FALSE))))</f>
        <v/>
      </c>
      <c r="P947" s="7" t="str">
        <f>TRIM(IF(TRIM(INDEX('Member Census'!$B$23:$BC$1401,MATCH($A947,'Member Census'!$A$23:$A$1401,FALSE),MATCH(P$1,'Member Census'!$B$22:$BC$22,FALSE)))="",IF(AND(TRIM($E947)&lt;&gt;"",$D947&gt;1),P946,""),INDEX('Member Census'!$B$23:$BC$1401,MATCH($A947,'Member Census'!$A$23:$A$1401,FALSE),MATCH(P$1,'Member Census'!$B$22:$BC$22,FALSE))))</f>
        <v/>
      </c>
      <c r="Q947" s="7"/>
    </row>
    <row r="948" spans="1:17" x14ac:dyDescent="0.3">
      <c r="A948" s="1">
        <f t="shared" si="57"/>
        <v>941</v>
      </c>
      <c r="B948" s="3"/>
      <c r="C948" s="7" t="str">
        <f t="shared" si="58"/>
        <v/>
      </c>
      <c r="D948" s="7" t="str">
        <f t="shared" si="56"/>
        <v/>
      </c>
      <c r="E948" s="9" t="str">
        <f>IF(TRIM(INDEX('Member Census'!$B$23:$BC$1401,MATCH($A948,'Member Census'!$A$23:$A$1401,FALSE),MATCH(E$1,'Member Census'!$B$22:$BC$22,FALSE)))="","",VLOOKUP(INDEX('Member Census'!$B$23:$BC$1401,MATCH($A948,'Member Census'!$A$23:$A$1401,FALSE),MATCH(E$1,'Member Census'!$B$22:$BC$22,FALSE)),Key!$A$2:$B$27,2,FALSE))</f>
        <v/>
      </c>
      <c r="F948" s="10" t="str">
        <f>IF(TRIM(INDEX('Member Census'!$B$23:$BC$1401,MATCH($A948,'Member Census'!$A$23:$A$1401,FALSE),MATCH(F$1,'Member Census'!$B$22:$BC$22,FALSE)))="","",TEXT(TRIM(INDEX('Member Census'!$B$23:$BC$1401,MATCH($A948,'Member Census'!$A$23:$A$1401,FALSE),MATCH(F$1,'Member Census'!$B$22:$BC$22,FALSE))),"mmddyyyy"))</f>
        <v/>
      </c>
      <c r="G948" s="7" t="str">
        <f>IF(TRIM($E948)&lt;&gt;"",IF($D948=1,IFERROR(VLOOKUP(INDEX('Member Census'!$B$23:$BC$1401,MATCH($A948,'Member Census'!$A$23:$A$1401,FALSE),MATCH(G$1,'Member Census'!$B$22:$BC$22,FALSE)),Key!$C$2:$F$29,4,FALSE),""),G947),"")</f>
        <v/>
      </c>
      <c r="H948" s="7" t="str">
        <f>IF(TRIM($E948)&lt;&gt;"",IF($D948=1,IF(TRIM(INDEX('Member Census'!$B$23:$BC$1401,MATCH($A948,'Member Census'!$A$23:$A$1401,FALSE),MATCH(H$1,'Member Census'!$B$22:$BC$22,FALSE)))="",$G948,IFERROR(VLOOKUP(INDEX('Member Census'!$B$23:$BC$1401,MATCH($A948,'Member Census'!$A$23:$A$1401,FALSE),MATCH(H$1,'Member Census'!$B$22:$BC$22,FALSE)),Key!$D$2:$F$29,3,FALSE),"")),H947),"")</f>
        <v/>
      </c>
      <c r="I948" s="7" t="str">
        <f>IF(TRIM(INDEX('Member Census'!$B$23:$BC$1401,MATCH($A948,'Member Census'!$A$23:$A$1401,FALSE),MATCH(I$1,'Member Census'!$B$22:$BC$22,FALSE)))="","",INDEX('Member Census'!$B$23:$BC$1401,MATCH($A948,'Member Census'!$A$23:$A$1401,FALSE),MATCH(I$1,'Member Census'!$B$22:$BC$22,FALSE)))</f>
        <v/>
      </c>
      <c r="J948" s="7"/>
      <c r="K948" s="7" t="str">
        <f>LEFT(TRIM(IF(TRIM(INDEX('Member Census'!$B$23:$BC$1401,MATCH($A948,'Member Census'!$A$23:$A$1401,FALSE),MATCH(K$1,'Member Census'!$B$22:$BC$22,FALSE)))="",IF(AND(TRIM($E948)&lt;&gt;"",$D948&gt;1),K947,""),INDEX('Member Census'!$B$23:$BC$1401,MATCH($A948,'Member Census'!$A$23:$A$1401,FALSE),MATCH(K$1,'Member Census'!$B$22:$BC$22,FALSE)))),5)</f>
        <v/>
      </c>
      <c r="L948" s="7" t="str">
        <f t="shared" si="59"/>
        <v/>
      </c>
      <c r="M948" s="7" t="str">
        <f>IF(TRIM($E948)&lt;&gt;"",TRIM(IF(TRIM(INDEX('Member Census'!$B$23:$BC$1401,MATCH($A948,'Member Census'!$A$23:$A$1401,FALSE),MATCH(M$1,'Member Census'!$B$22:$BC$22,FALSE)))="",IF(AND(TRIM($E948)&lt;&gt;"",$D948&gt;1),M947,"N"),INDEX('Member Census'!$B$23:$BC$1401,MATCH($A948,'Member Census'!$A$23:$A$1401,FALSE),MATCH(M$1,'Member Census'!$B$22:$BC$22,FALSE)))),"")</f>
        <v/>
      </c>
      <c r="N948" s="7"/>
      <c r="O948" s="7" t="str">
        <f>TRIM(IF(TRIM(INDEX('Member Census'!$B$23:$BC$1401,MATCH($A948,'Member Census'!$A$23:$A$1401,FALSE),MATCH(O$1,'Member Census'!$B$22:$BC$22,FALSE)))="",IF(AND(TRIM($E948)&lt;&gt;"",$D948&gt;1),O947,""),INDEX('Member Census'!$B$23:$BC$1401,MATCH($A948,'Member Census'!$A$23:$A$1401,FALSE),MATCH(O$1,'Member Census'!$B$22:$BC$22,FALSE))))</f>
        <v/>
      </c>
      <c r="P948" s="7" t="str">
        <f>TRIM(IF(TRIM(INDEX('Member Census'!$B$23:$BC$1401,MATCH($A948,'Member Census'!$A$23:$A$1401,FALSE),MATCH(P$1,'Member Census'!$B$22:$BC$22,FALSE)))="",IF(AND(TRIM($E948)&lt;&gt;"",$D948&gt;1),P947,""),INDEX('Member Census'!$B$23:$BC$1401,MATCH($A948,'Member Census'!$A$23:$A$1401,FALSE),MATCH(P$1,'Member Census'!$B$22:$BC$22,FALSE))))</f>
        <v/>
      </c>
      <c r="Q948" s="7"/>
    </row>
    <row r="949" spans="1:17" x14ac:dyDescent="0.3">
      <c r="A949" s="1">
        <f t="shared" si="57"/>
        <v>942</v>
      </c>
      <c r="B949" s="3"/>
      <c r="C949" s="7" t="str">
        <f t="shared" si="58"/>
        <v/>
      </c>
      <c r="D949" s="7" t="str">
        <f t="shared" si="56"/>
        <v/>
      </c>
      <c r="E949" s="9" t="str">
        <f>IF(TRIM(INDEX('Member Census'!$B$23:$BC$1401,MATCH($A949,'Member Census'!$A$23:$A$1401,FALSE),MATCH(E$1,'Member Census'!$B$22:$BC$22,FALSE)))="","",VLOOKUP(INDEX('Member Census'!$B$23:$BC$1401,MATCH($A949,'Member Census'!$A$23:$A$1401,FALSE),MATCH(E$1,'Member Census'!$B$22:$BC$22,FALSE)),Key!$A$2:$B$27,2,FALSE))</f>
        <v/>
      </c>
      <c r="F949" s="10" t="str">
        <f>IF(TRIM(INDEX('Member Census'!$B$23:$BC$1401,MATCH($A949,'Member Census'!$A$23:$A$1401,FALSE),MATCH(F$1,'Member Census'!$B$22:$BC$22,FALSE)))="","",TEXT(TRIM(INDEX('Member Census'!$B$23:$BC$1401,MATCH($A949,'Member Census'!$A$23:$A$1401,FALSE),MATCH(F$1,'Member Census'!$B$22:$BC$22,FALSE))),"mmddyyyy"))</f>
        <v/>
      </c>
      <c r="G949" s="7" t="str">
        <f>IF(TRIM($E949)&lt;&gt;"",IF($D949=1,IFERROR(VLOOKUP(INDEX('Member Census'!$B$23:$BC$1401,MATCH($A949,'Member Census'!$A$23:$A$1401,FALSE),MATCH(G$1,'Member Census'!$B$22:$BC$22,FALSE)),Key!$C$2:$F$29,4,FALSE),""),G948),"")</f>
        <v/>
      </c>
      <c r="H949" s="7" t="str">
        <f>IF(TRIM($E949)&lt;&gt;"",IF($D949=1,IF(TRIM(INDEX('Member Census'!$B$23:$BC$1401,MATCH($A949,'Member Census'!$A$23:$A$1401,FALSE),MATCH(H$1,'Member Census'!$B$22:$BC$22,FALSE)))="",$G949,IFERROR(VLOOKUP(INDEX('Member Census'!$B$23:$BC$1401,MATCH($A949,'Member Census'!$A$23:$A$1401,FALSE),MATCH(H$1,'Member Census'!$B$22:$BC$22,FALSE)),Key!$D$2:$F$29,3,FALSE),"")),H948),"")</f>
        <v/>
      </c>
      <c r="I949" s="7" t="str">
        <f>IF(TRIM(INDEX('Member Census'!$B$23:$BC$1401,MATCH($A949,'Member Census'!$A$23:$A$1401,FALSE),MATCH(I$1,'Member Census'!$B$22:$BC$22,FALSE)))="","",INDEX('Member Census'!$B$23:$BC$1401,MATCH($A949,'Member Census'!$A$23:$A$1401,FALSE),MATCH(I$1,'Member Census'!$B$22:$BC$22,FALSE)))</f>
        <v/>
      </c>
      <c r="J949" s="7"/>
      <c r="K949" s="7" t="str">
        <f>LEFT(TRIM(IF(TRIM(INDEX('Member Census'!$B$23:$BC$1401,MATCH($A949,'Member Census'!$A$23:$A$1401,FALSE),MATCH(K$1,'Member Census'!$B$22:$BC$22,FALSE)))="",IF(AND(TRIM($E949)&lt;&gt;"",$D949&gt;1),K948,""),INDEX('Member Census'!$B$23:$BC$1401,MATCH($A949,'Member Census'!$A$23:$A$1401,FALSE),MATCH(K$1,'Member Census'!$B$22:$BC$22,FALSE)))),5)</f>
        <v/>
      </c>
      <c r="L949" s="7" t="str">
        <f t="shared" si="59"/>
        <v/>
      </c>
      <c r="M949" s="7" t="str">
        <f>IF(TRIM($E949)&lt;&gt;"",TRIM(IF(TRIM(INDEX('Member Census'!$B$23:$BC$1401,MATCH($A949,'Member Census'!$A$23:$A$1401,FALSE),MATCH(M$1,'Member Census'!$B$22:$BC$22,FALSE)))="",IF(AND(TRIM($E949)&lt;&gt;"",$D949&gt;1),M948,"N"),INDEX('Member Census'!$B$23:$BC$1401,MATCH($A949,'Member Census'!$A$23:$A$1401,FALSE),MATCH(M$1,'Member Census'!$B$22:$BC$22,FALSE)))),"")</f>
        <v/>
      </c>
      <c r="N949" s="7"/>
      <c r="O949" s="7" t="str">
        <f>TRIM(IF(TRIM(INDEX('Member Census'!$B$23:$BC$1401,MATCH($A949,'Member Census'!$A$23:$A$1401,FALSE),MATCH(O$1,'Member Census'!$B$22:$BC$22,FALSE)))="",IF(AND(TRIM($E949)&lt;&gt;"",$D949&gt;1),O948,""),INDEX('Member Census'!$B$23:$BC$1401,MATCH($A949,'Member Census'!$A$23:$A$1401,FALSE),MATCH(O$1,'Member Census'!$B$22:$BC$22,FALSE))))</f>
        <v/>
      </c>
      <c r="P949" s="7" t="str">
        <f>TRIM(IF(TRIM(INDEX('Member Census'!$B$23:$BC$1401,MATCH($A949,'Member Census'!$A$23:$A$1401,FALSE),MATCH(P$1,'Member Census'!$B$22:$BC$22,FALSE)))="",IF(AND(TRIM($E949)&lt;&gt;"",$D949&gt;1),P948,""),INDEX('Member Census'!$B$23:$BC$1401,MATCH($A949,'Member Census'!$A$23:$A$1401,FALSE),MATCH(P$1,'Member Census'!$B$22:$BC$22,FALSE))))</f>
        <v/>
      </c>
      <c r="Q949" s="7"/>
    </row>
    <row r="950" spans="1:17" x14ac:dyDescent="0.3">
      <c r="A950" s="1">
        <f t="shared" si="57"/>
        <v>943</v>
      </c>
      <c r="B950" s="3"/>
      <c r="C950" s="7" t="str">
        <f t="shared" si="58"/>
        <v/>
      </c>
      <c r="D950" s="7" t="str">
        <f t="shared" si="56"/>
        <v/>
      </c>
      <c r="E950" s="9" t="str">
        <f>IF(TRIM(INDEX('Member Census'!$B$23:$BC$1401,MATCH($A950,'Member Census'!$A$23:$A$1401,FALSE),MATCH(E$1,'Member Census'!$B$22:$BC$22,FALSE)))="","",VLOOKUP(INDEX('Member Census'!$B$23:$BC$1401,MATCH($A950,'Member Census'!$A$23:$A$1401,FALSE),MATCH(E$1,'Member Census'!$B$22:$BC$22,FALSE)),Key!$A$2:$B$27,2,FALSE))</f>
        <v/>
      </c>
      <c r="F950" s="10" t="str">
        <f>IF(TRIM(INDEX('Member Census'!$B$23:$BC$1401,MATCH($A950,'Member Census'!$A$23:$A$1401,FALSE),MATCH(F$1,'Member Census'!$B$22:$BC$22,FALSE)))="","",TEXT(TRIM(INDEX('Member Census'!$B$23:$BC$1401,MATCH($A950,'Member Census'!$A$23:$A$1401,FALSE),MATCH(F$1,'Member Census'!$B$22:$BC$22,FALSE))),"mmddyyyy"))</f>
        <v/>
      </c>
      <c r="G950" s="7" t="str">
        <f>IF(TRIM($E950)&lt;&gt;"",IF($D950=1,IFERROR(VLOOKUP(INDEX('Member Census'!$B$23:$BC$1401,MATCH($A950,'Member Census'!$A$23:$A$1401,FALSE),MATCH(G$1,'Member Census'!$B$22:$BC$22,FALSE)),Key!$C$2:$F$29,4,FALSE),""),G949),"")</f>
        <v/>
      </c>
      <c r="H950" s="7" t="str">
        <f>IF(TRIM($E950)&lt;&gt;"",IF($D950=1,IF(TRIM(INDEX('Member Census'!$B$23:$BC$1401,MATCH($A950,'Member Census'!$A$23:$A$1401,FALSE),MATCH(H$1,'Member Census'!$B$22:$BC$22,FALSE)))="",$G950,IFERROR(VLOOKUP(INDEX('Member Census'!$B$23:$BC$1401,MATCH($A950,'Member Census'!$A$23:$A$1401,FALSE),MATCH(H$1,'Member Census'!$B$22:$BC$22,FALSE)),Key!$D$2:$F$29,3,FALSE),"")),H949),"")</f>
        <v/>
      </c>
      <c r="I950" s="7" t="str">
        <f>IF(TRIM(INDEX('Member Census'!$B$23:$BC$1401,MATCH($A950,'Member Census'!$A$23:$A$1401,FALSE),MATCH(I$1,'Member Census'!$B$22:$BC$22,FALSE)))="","",INDEX('Member Census'!$B$23:$BC$1401,MATCH($A950,'Member Census'!$A$23:$A$1401,FALSE),MATCH(I$1,'Member Census'!$B$22:$BC$22,FALSE)))</f>
        <v/>
      </c>
      <c r="J950" s="7"/>
      <c r="K950" s="7" t="str">
        <f>LEFT(TRIM(IF(TRIM(INDEX('Member Census'!$B$23:$BC$1401,MATCH($A950,'Member Census'!$A$23:$A$1401,FALSE),MATCH(K$1,'Member Census'!$B$22:$BC$22,FALSE)))="",IF(AND(TRIM($E950)&lt;&gt;"",$D950&gt;1),K949,""),INDEX('Member Census'!$B$23:$BC$1401,MATCH($A950,'Member Census'!$A$23:$A$1401,FALSE),MATCH(K$1,'Member Census'!$B$22:$BC$22,FALSE)))),5)</f>
        <v/>
      </c>
      <c r="L950" s="7" t="str">
        <f t="shared" si="59"/>
        <v/>
      </c>
      <c r="M950" s="7" t="str">
        <f>IF(TRIM($E950)&lt;&gt;"",TRIM(IF(TRIM(INDEX('Member Census'!$B$23:$BC$1401,MATCH($A950,'Member Census'!$A$23:$A$1401,FALSE),MATCH(M$1,'Member Census'!$B$22:$BC$22,FALSE)))="",IF(AND(TRIM($E950)&lt;&gt;"",$D950&gt;1),M949,"N"),INDEX('Member Census'!$B$23:$BC$1401,MATCH($A950,'Member Census'!$A$23:$A$1401,FALSE),MATCH(M$1,'Member Census'!$B$22:$BC$22,FALSE)))),"")</f>
        <v/>
      </c>
      <c r="N950" s="7"/>
      <c r="O950" s="7" t="str">
        <f>TRIM(IF(TRIM(INDEX('Member Census'!$B$23:$BC$1401,MATCH($A950,'Member Census'!$A$23:$A$1401,FALSE),MATCH(O$1,'Member Census'!$B$22:$BC$22,FALSE)))="",IF(AND(TRIM($E950)&lt;&gt;"",$D950&gt;1),O949,""),INDEX('Member Census'!$B$23:$BC$1401,MATCH($A950,'Member Census'!$A$23:$A$1401,FALSE),MATCH(O$1,'Member Census'!$B$22:$BC$22,FALSE))))</f>
        <v/>
      </c>
      <c r="P950" s="7" t="str">
        <f>TRIM(IF(TRIM(INDEX('Member Census'!$B$23:$BC$1401,MATCH($A950,'Member Census'!$A$23:$A$1401,FALSE),MATCH(P$1,'Member Census'!$B$22:$BC$22,FALSE)))="",IF(AND(TRIM($E950)&lt;&gt;"",$D950&gt;1),P949,""),INDEX('Member Census'!$B$23:$BC$1401,MATCH($A950,'Member Census'!$A$23:$A$1401,FALSE),MATCH(P$1,'Member Census'!$B$22:$BC$22,FALSE))))</f>
        <v/>
      </c>
      <c r="Q950" s="7"/>
    </row>
    <row r="951" spans="1:17" x14ac:dyDescent="0.3">
      <c r="A951" s="1">
        <f t="shared" si="57"/>
        <v>944</v>
      </c>
      <c r="B951" s="3"/>
      <c r="C951" s="7" t="str">
        <f t="shared" si="58"/>
        <v/>
      </c>
      <c r="D951" s="7" t="str">
        <f t="shared" si="56"/>
        <v/>
      </c>
      <c r="E951" s="9" t="str">
        <f>IF(TRIM(INDEX('Member Census'!$B$23:$BC$1401,MATCH($A951,'Member Census'!$A$23:$A$1401,FALSE),MATCH(E$1,'Member Census'!$B$22:$BC$22,FALSE)))="","",VLOOKUP(INDEX('Member Census'!$B$23:$BC$1401,MATCH($A951,'Member Census'!$A$23:$A$1401,FALSE),MATCH(E$1,'Member Census'!$B$22:$BC$22,FALSE)),Key!$A$2:$B$27,2,FALSE))</f>
        <v/>
      </c>
      <c r="F951" s="10" t="str">
        <f>IF(TRIM(INDEX('Member Census'!$B$23:$BC$1401,MATCH($A951,'Member Census'!$A$23:$A$1401,FALSE),MATCH(F$1,'Member Census'!$B$22:$BC$22,FALSE)))="","",TEXT(TRIM(INDEX('Member Census'!$B$23:$BC$1401,MATCH($A951,'Member Census'!$A$23:$A$1401,FALSE),MATCH(F$1,'Member Census'!$B$22:$BC$22,FALSE))),"mmddyyyy"))</f>
        <v/>
      </c>
      <c r="G951" s="7" t="str">
        <f>IF(TRIM($E951)&lt;&gt;"",IF($D951=1,IFERROR(VLOOKUP(INDEX('Member Census'!$B$23:$BC$1401,MATCH($A951,'Member Census'!$A$23:$A$1401,FALSE),MATCH(G$1,'Member Census'!$B$22:$BC$22,FALSE)),Key!$C$2:$F$29,4,FALSE),""),G950),"")</f>
        <v/>
      </c>
      <c r="H951" s="7" t="str">
        <f>IF(TRIM($E951)&lt;&gt;"",IF($D951=1,IF(TRIM(INDEX('Member Census'!$B$23:$BC$1401,MATCH($A951,'Member Census'!$A$23:$A$1401,FALSE),MATCH(H$1,'Member Census'!$B$22:$BC$22,FALSE)))="",$G951,IFERROR(VLOOKUP(INDEX('Member Census'!$B$23:$BC$1401,MATCH($A951,'Member Census'!$A$23:$A$1401,FALSE),MATCH(H$1,'Member Census'!$B$22:$BC$22,FALSE)),Key!$D$2:$F$29,3,FALSE),"")),H950),"")</f>
        <v/>
      </c>
      <c r="I951" s="7" t="str">
        <f>IF(TRIM(INDEX('Member Census'!$B$23:$BC$1401,MATCH($A951,'Member Census'!$A$23:$A$1401,FALSE),MATCH(I$1,'Member Census'!$B$22:$BC$22,FALSE)))="","",INDEX('Member Census'!$B$23:$BC$1401,MATCH($A951,'Member Census'!$A$23:$A$1401,FALSE),MATCH(I$1,'Member Census'!$B$22:$BC$22,FALSE)))</f>
        <v/>
      </c>
      <c r="J951" s="7"/>
      <c r="K951" s="7" t="str">
        <f>LEFT(TRIM(IF(TRIM(INDEX('Member Census'!$B$23:$BC$1401,MATCH($A951,'Member Census'!$A$23:$A$1401,FALSE),MATCH(K$1,'Member Census'!$B$22:$BC$22,FALSE)))="",IF(AND(TRIM($E951)&lt;&gt;"",$D951&gt;1),K950,""),INDEX('Member Census'!$B$23:$BC$1401,MATCH($A951,'Member Census'!$A$23:$A$1401,FALSE),MATCH(K$1,'Member Census'!$B$22:$BC$22,FALSE)))),5)</f>
        <v/>
      </c>
      <c r="L951" s="7" t="str">
        <f t="shared" si="59"/>
        <v/>
      </c>
      <c r="M951" s="7" t="str">
        <f>IF(TRIM($E951)&lt;&gt;"",TRIM(IF(TRIM(INDEX('Member Census'!$B$23:$BC$1401,MATCH($A951,'Member Census'!$A$23:$A$1401,FALSE),MATCH(M$1,'Member Census'!$B$22:$BC$22,FALSE)))="",IF(AND(TRIM($E951)&lt;&gt;"",$D951&gt;1),M950,"N"),INDEX('Member Census'!$B$23:$BC$1401,MATCH($A951,'Member Census'!$A$23:$A$1401,FALSE),MATCH(M$1,'Member Census'!$B$22:$BC$22,FALSE)))),"")</f>
        <v/>
      </c>
      <c r="N951" s="7"/>
      <c r="O951" s="7" t="str">
        <f>TRIM(IF(TRIM(INDEX('Member Census'!$B$23:$BC$1401,MATCH($A951,'Member Census'!$A$23:$A$1401,FALSE),MATCH(O$1,'Member Census'!$B$22:$BC$22,FALSE)))="",IF(AND(TRIM($E951)&lt;&gt;"",$D951&gt;1),O950,""),INDEX('Member Census'!$B$23:$BC$1401,MATCH($A951,'Member Census'!$A$23:$A$1401,FALSE),MATCH(O$1,'Member Census'!$B$22:$BC$22,FALSE))))</f>
        <v/>
      </c>
      <c r="P951" s="7" t="str">
        <f>TRIM(IF(TRIM(INDEX('Member Census'!$B$23:$BC$1401,MATCH($A951,'Member Census'!$A$23:$A$1401,FALSE),MATCH(P$1,'Member Census'!$B$22:$BC$22,FALSE)))="",IF(AND(TRIM($E951)&lt;&gt;"",$D951&gt;1),P950,""),INDEX('Member Census'!$B$23:$BC$1401,MATCH($A951,'Member Census'!$A$23:$A$1401,FALSE),MATCH(P$1,'Member Census'!$B$22:$BC$22,FALSE))))</f>
        <v/>
      </c>
      <c r="Q951" s="7"/>
    </row>
    <row r="952" spans="1:17" x14ac:dyDescent="0.3">
      <c r="A952" s="1">
        <f t="shared" si="57"/>
        <v>945</v>
      </c>
      <c r="B952" s="3"/>
      <c r="C952" s="7" t="str">
        <f t="shared" si="58"/>
        <v/>
      </c>
      <c r="D952" s="7" t="str">
        <f t="shared" si="56"/>
        <v/>
      </c>
      <c r="E952" s="9" t="str">
        <f>IF(TRIM(INDEX('Member Census'!$B$23:$BC$1401,MATCH($A952,'Member Census'!$A$23:$A$1401,FALSE),MATCH(E$1,'Member Census'!$B$22:$BC$22,FALSE)))="","",VLOOKUP(INDEX('Member Census'!$B$23:$BC$1401,MATCH($A952,'Member Census'!$A$23:$A$1401,FALSE),MATCH(E$1,'Member Census'!$B$22:$BC$22,FALSE)),Key!$A$2:$B$27,2,FALSE))</f>
        <v/>
      </c>
      <c r="F952" s="10" t="str">
        <f>IF(TRIM(INDEX('Member Census'!$B$23:$BC$1401,MATCH($A952,'Member Census'!$A$23:$A$1401,FALSE),MATCH(F$1,'Member Census'!$B$22:$BC$22,FALSE)))="","",TEXT(TRIM(INDEX('Member Census'!$B$23:$BC$1401,MATCH($A952,'Member Census'!$A$23:$A$1401,FALSE),MATCH(F$1,'Member Census'!$B$22:$BC$22,FALSE))),"mmddyyyy"))</f>
        <v/>
      </c>
      <c r="G952" s="7" t="str">
        <f>IF(TRIM($E952)&lt;&gt;"",IF($D952=1,IFERROR(VLOOKUP(INDEX('Member Census'!$B$23:$BC$1401,MATCH($A952,'Member Census'!$A$23:$A$1401,FALSE),MATCH(G$1,'Member Census'!$B$22:$BC$22,FALSE)),Key!$C$2:$F$29,4,FALSE),""),G951),"")</f>
        <v/>
      </c>
      <c r="H952" s="7" t="str">
        <f>IF(TRIM($E952)&lt;&gt;"",IF($D952=1,IF(TRIM(INDEX('Member Census'!$B$23:$BC$1401,MATCH($A952,'Member Census'!$A$23:$A$1401,FALSE),MATCH(H$1,'Member Census'!$B$22:$BC$22,FALSE)))="",$G952,IFERROR(VLOOKUP(INDEX('Member Census'!$B$23:$BC$1401,MATCH($A952,'Member Census'!$A$23:$A$1401,FALSE),MATCH(H$1,'Member Census'!$B$22:$BC$22,FALSE)),Key!$D$2:$F$29,3,FALSE),"")),H951),"")</f>
        <v/>
      </c>
      <c r="I952" s="7" t="str">
        <f>IF(TRIM(INDEX('Member Census'!$B$23:$BC$1401,MATCH($A952,'Member Census'!$A$23:$A$1401,FALSE),MATCH(I$1,'Member Census'!$B$22:$BC$22,FALSE)))="","",INDEX('Member Census'!$B$23:$BC$1401,MATCH($A952,'Member Census'!$A$23:$A$1401,FALSE),MATCH(I$1,'Member Census'!$B$22:$BC$22,FALSE)))</f>
        <v/>
      </c>
      <c r="J952" s="7"/>
      <c r="K952" s="7" t="str">
        <f>LEFT(TRIM(IF(TRIM(INDEX('Member Census'!$B$23:$BC$1401,MATCH($A952,'Member Census'!$A$23:$A$1401,FALSE),MATCH(K$1,'Member Census'!$B$22:$BC$22,FALSE)))="",IF(AND(TRIM($E952)&lt;&gt;"",$D952&gt;1),K951,""),INDEX('Member Census'!$B$23:$BC$1401,MATCH($A952,'Member Census'!$A$23:$A$1401,FALSE),MATCH(K$1,'Member Census'!$B$22:$BC$22,FALSE)))),5)</f>
        <v/>
      </c>
      <c r="L952" s="7" t="str">
        <f t="shared" si="59"/>
        <v/>
      </c>
      <c r="M952" s="7" t="str">
        <f>IF(TRIM($E952)&lt;&gt;"",TRIM(IF(TRIM(INDEX('Member Census'!$B$23:$BC$1401,MATCH($A952,'Member Census'!$A$23:$A$1401,FALSE),MATCH(M$1,'Member Census'!$B$22:$BC$22,FALSE)))="",IF(AND(TRIM($E952)&lt;&gt;"",$D952&gt;1),M951,"N"),INDEX('Member Census'!$B$23:$BC$1401,MATCH($A952,'Member Census'!$A$23:$A$1401,FALSE),MATCH(M$1,'Member Census'!$B$22:$BC$22,FALSE)))),"")</f>
        <v/>
      </c>
      <c r="N952" s="7"/>
      <c r="O952" s="7" t="str">
        <f>TRIM(IF(TRIM(INDEX('Member Census'!$B$23:$BC$1401,MATCH($A952,'Member Census'!$A$23:$A$1401,FALSE),MATCH(O$1,'Member Census'!$B$22:$BC$22,FALSE)))="",IF(AND(TRIM($E952)&lt;&gt;"",$D952&gt;1),O951,""),INDEX('Member Census'!$B$23:$BC$1401,MATCH($A952,'Member Census'!$A$23:$A$1401,FALSE),MATCH(O$1,'Member Census'!$B$22:$BC$22,FALSE))))</f>
        <v/>
      </c>
      <c r="P952" s="7" t="str">
        <f>TRIM(IF(TRIM(INDEX('Member Census'!$B$23:$BC$1401,MATCH($A952,'Member Census'!$A$23:$A$1401,FALSE),MATCH(P$1,'Member Census'!$B$22:$BC$22,FALSE)))="",IF(AND(TRIM($E952)&lt;&gt;"",$D952&gt;1),P951,""),INDEX('Member Census'!$B$23:$BC$1401,MATCH($A952,'Member Census'!$A$23:$A$1401,FALSE),MATCH(P$1,'Member Census'!$B$22:$BC$22,FALSE))))</f>
        <v/>
      </c>
      <c r="Q952" s="7"/>
    </row>
    <row r="953" spans="1:17" x14ac:dyDescent="0.3">
      <c r="A953" s="1">
        <f t="shared" si="57"/>
        <v>946</v>
      </c>
      <c r="B953" s="3"/>
      <c r="C953" s="7" t="str">
        <f t="shared" si="58"/>
        <v/>
      </c>
      <c r="D953" s="7" t="str">
        <f t="shared" si="56"/>
        <v/>
      </c>
      <c r="E953" s="9" t="str">
        <f>IF(TRIM(INDEX('Member Census'!$B$23:$BC$1401,MATCH($A953,'Member Census'!$A$23:$A$1401,FALSE),MATCH(E$1,'Member Census'!$B$22:$BC$22,FALSE)))="","",VLOOKUP(INDEX('Member Census'!$B$23:$BC$1401,MATCH($A953,'Member Census'!$A$23:$A$1401,FALSE),MATCH(E$1,'Member Census'!$B$22:$BC$22,FALSE)),Key!$A$2:$B$27,2,FALSE))</f>
        <v/>
      </c>
      <c r="F953" s="10" t="str">
        <f>IF(TRIM(INDEX('Member Census'!$B$23:$BC$1401,MATCH($A953,'Member Census'!$A$23:$A$1401,FALSE),MATCH(F$1,'Member Census'!$B$22:$BC$22,FALSE)))="","",TEXT(TRIM(INDEX('Member Census'!$B$23:$BC$1401,MATCH($A953,'Member Census'!$A$23:$A$1401,FALSE),MATCH(F$1,'Member Census'!$B$22:$BC$22,FALSE))),"mmddyyyy"))</f>
        <v/>
      </c>
      <c r="G953" s="7" t="str">
        <f>IF(TRIM($E953)&lt;&gt;"",IF($D953=1,IFERROR(VLOOKUP(INDEX('Member Census'!$B$23:$BC$1401,MATCH($A953,'Member Census'!$A$23:$A$1401,FALSE),MATCH(G$1,'Member Census'!$B$22:$BC$22,FALSE)),Key!$C$2:$F$29,4,FALSE),""),G952),"")</f>
        <v/>
      </c>
      <c r="H953" s="7" t="str">
        <f>IF(TRIM($E953)&lt;&gt;"",IF($D953=1,IF(TRIM(INDEX('Member Census'!$B$23:$BC$1401,MATCH($A953,'Member Census'!$A$23:$A$1401,FALSE),MATCH(H$1,'Member Census'!$B$22:$BC$22,FALSE)))="",$G953,IFERROR(VLOOKUP(INDEX('Member Census'!$B$23:$BC$1401,MATCH($A953,'Member Census'!$A$23:$A$1401,FALSE),MATCH(H$1,'Member Census'!$B$22:$BC$22,FALSE)),Key!$D$2:$F$29,3,FALSE),"")),H952),"")</f>
        <v/>
      </c>
      <c r="I953" s="7" t="str">
        <f>IF(TRIM(INDEX('Member Census'!$B$23:$BC$1401,MATCH($A953,'Member Census'!$A$23:$A$1401,FALSE),MATCH(I$1,'Member Census'!$B$22:$BC$22,FALSE)))="","",INDEX('Member Census'!$B$23:$BC$1401,MATCH($A953,'Member Census'!$A$23:$A$1401,FALSE),MATCH(I$1,'Member Census'!$B$22:$BC$22,FALSE)))</f>
        <v/>
      </c>
      <c r="J953" s="7"/>
      <c r="K953" s="7" t="str">
        <f>LEFT(TRIM(IF(TRIM(INDEX('Member Census'!$B$23:$BC$1401,MATCH($A953,'Member Census'!$A$23:$A$1401,FALSE),MATCH(K$1,'Member Census'!$B$22:$BC$22,FALSE)))="",IF(AND(TRIM($E953)&lt;&gt;"",$D953&gt;1),K952,""),INDEX('Member Census'!$B$23:$BC$1401,MATCH($A953,'Member Census'!$A$23:$A$1401,FALSE),MATCH(K$1,'Member Census'!$B$22:$BC$22,FALSE)))),5)</f>
        <v/>
      </c>
      <c r="L953" s="7" t="str">
        <f t="shared" si="59"/>
        <v/>
      </c>
      <c r="M953" s="7" t="str">
        <f>IF(TRIM($E953)&lt;&gt;"",TRIM(IF(TRIM(INDEX('Member Census'!$B$23:$BC$1401,MATCH($A953,'Member Census'!$A$23:$A$1401,FALSE),MATCH(M$1,'Member Census'!$B$22:$BC$22,FALSE)))="",IF(AND(TRIM($E953)&lt;&gt;"",$D953&gt;1),M952,"N"),INDEX('Member Census'!$B$23:$BC$1401,MATCH($A953,'Member Census'!$A$23:$A$1401,FALSE),MATCH(M$1,'Member Census'!$B$22:$BC$22,FALSE)))),"")</f>
        <v/>
      </c>
      <c r="N953" s="7"/>
      <c r="O953" s="7" t="str">
        <f>TRIM(IF(TRIM(INDEX('Member Census'!$B$23:$BC$1401,MATCH($A953,'Member Census'!$A$23:$A$1401,FALSE),MATCH(O$1,'Member Census'!$B$22:$BC$22,FALSE)))="",IF(AND(TRIM($E953)&lt;&gt;"",$D953&gt;1),O952,""),INDEX('Member Census'!$B$23:$BC$1401,MATCH($A953,'Member Census'!$A$23:$A$1401,FALSE),MATCH(O$1,'Member Census'!$B$22:$BC$22,FALSE))))</f>
        <v/>
      </c>
      <c r="P953" s="7" t="str">
        <f>TRIM(IF(TRIM(INDEX('Member Census'!$B$23:$BC$1401,MATCH($A953,'Member Census'!$A$23:$A$1401,FALSE),MATCH(P$1,'Member Census'!$B$22:$BC$22,FALSE)))="",IF(AND(TRIM($E953)&lt;&gt;"",$D953&gt;1),P952,""),INDEX('Member Census'!$B$23:$BC$1401,MATCH($A953,'Member Census'!$A$23:$A$1401,FALSE),MATCH(P$1,'Member Census'!$B$22:$BC$22,FALSE))))</f>
        <v/>
      </c>
      <c r="Q953" s="7"/>
    </row>
    <row r="954" spans="1:17" x14ac:dyDescent="0.3">
      <c r="A954" s="1">
        <f t="shared" si="57"/>
        <v>947</v>
      </c>
      <c r="B954" s="3"/>
      <c r="C954" s="7" t="str">
        <f t="shared" si="58"/>
        <v/>
      </c>
      <c r="D954" s="7" t="str">
        <f t="shared" si="56"/>
        <v/>
      </c>
      <c r="E954" s="9" t="str">
        <f>IF(TRIM(INDEX('Member Census'!$B$23:$BC$1401,MATCH($A954,'Member Census'!$A$23:$A$1401,FALSE),MATCH(E$1,'Member Census'!$B$22:$BC$22,FALSE)))="","",VLOOKUP(INDEX('Member Census'!$B$23:$BC$1401,MATCH($A954,'Member Census'!$A$23:$A$1401,FALSE),MATCH(E$1,'Member Census'!$B$22:$BC$22,FALSE)),Key!$A$2:$B$27,2,FALSE))</f>
        <v/>
      </c>
      <c r="F954" s="10" t="str">
        <f>IF(TRIM(INDEX('Member Census'!$B$23:$BC$1401,MATCH($A954,'Member Census'!$A$23:$A$1401,FALSE),MATCH(F$1,'Member Census'!$B$22:$BC$22,FALSE)))="","",TEXT(TRIM(INDEX('Member Census'!$B$23:$BC$1401,MATCH($A954,'Member Census'!$A$23:$A$1401,FALSE),MATCH(F$1,'Member Census'!$B$22:$BC$22,FALSE))),"mmddyyyy"))</f>
        <v/>
      </c>
      <c r="G954" s="7" t="str">
        <f>IF(TRIM($E954)&lt;&gt;"",IF($D954=1,IFERROR(VLOOKUP(INDEX('Member Census'!$B$23:$BC$1401,MATCH($A954,'Member Census'!$A$23:$A$1401,FALSE),MATCH(G$1,'Member Census'!$B$22:$BC$22,FALSE)),Key!$C$2:$F$29,4,FALSE),""),G953),"")</f>
        <v/>
      </c>
      <c r="H954" s="7" t="str">
        <f>IF(TRIM($E954)&lt;&gt;"",IF($D954=1,IF(TRIM(INDEX('Member Census'!$B$23:$BC$1401,MATCH($A954,'Member Census'!$A$23:$A$1401,FALSE),MATCH(H$1,'Member Census'!$B$22:$BC$22,FALSE)))="",$G954,IFERROR(VLOOKUP(INDEX('Member Census'!$B$23:$BC$1401,MATCH($A954,'Member Census'!$A$23:$A$1401,FALSE),MATCH(H$1,'Member Census'!$B$22:$BC$22,FALSE)),Key!$D$2:$F$29,3,FALSE),"")),H953),"")</f>
        <v/>
      </c>
      <c r="I954" s="7" t="str">
        <f>IF(TRIM(INDEX('Member Census'!$B$23:$BC$1401,MATCH($A954,'Member Census'!$A$23:$A$1401,FALSE),MATCH(I$1,'Member Census'!$B$22:$BC$22,FALSE)))="","",INDEX('Member Census'!$B$23:$BC$1401,MATCH($A954,'Member Census'!$A$23:$A$1401,FALSE),MATCH(I$1,'Member Census'!$B$22:$BC$22,FALSE)))</f>
        <v/>
      </c>
      <c r="J954" s="7"/>
      <c r="K954" s="7" t="str">
        <f>LEFT(TRIM(IF(TRIM(INDEX('Member Census'!$B$23:$BC$1401,MATCH($A954,'Member Census'!$A$23:$A$1401,FALSE),MATCH(K$1,'Member Census'!$B$22:$BC$22,FALSE)))="",IF(AND(TRIM($E954)&lt;&gt;"",$D954&gt;1),K953,""),INDEX('Member Census'!$B$23:$BC$1401,MATCH($A954,'Member Census'!$A$23:$A$1401,FALSE),MATCH(K$1,'Member Census'!$B$22:$BC$22,FALSE)))),5)</f>
        <v/>
      </c>
      <c r="L954" s="7" t="str">
        <f t="shared" si="59"/>
        <v/>
      </c>
      <c r="M954" s="7" t="str">
        <f>IF(TRIM($E954)&lt;&gt;"",TRIM(IF(TRIM(INDEX('Member Census'!$B$23:$BC$1401,MATCH($A954,'Member Census'!$A$23:$A$1401,FALSE),MATCH(M$1,'Member Census'!$B$22:$BC$22,FALSE)))="",IF(AND(TRIM($E954)&lt;&gt;"",$D954&gt;1),M953,"N"),INDEX('Member Census'!$B$23:$BC$1401,MATCH($A954,'Member Census'!$A$23:$A$1401,FALSE),MATCH(M$1,'Member Census'!$B$22:$BC$22,FALSE)))),"")</f>
        <v/>
      </c>
      <c r="N954" s="7"/>
      <c r="O954" s="7" t="str">
        <f>TRIM(IF(TRIM(INDEX('Member Census'!$B$23:$BC$1401,MATCH($A954,'Member Census'!$A$23:$A$1401,FALSE),MATCH(O$1,'Member Census'!$B$22:$BC$22,FALSE)))="",IF(AND(TRIM($E954)&lt;&gt;"",$D954&gt;1),O953,""),INDEX('Member Census'!$B$23:$BC$1401,MATCH($A954,'Member Census'!$A$23:$A$1401,FALSE),MATCH(O$1,'Member Census'!$B$22:$BC$22,FALSE))))</f>
        <v/>
      </c>
      <c r="P954" s="7" t="str">
        <f>TRIM(IF(TRIM(INDEX('Member Census'!$B$23:$BC$1401,MATCH($A954,'Member Census'!$A$23:$A$1401,FALSE),MATCH(P$1,'Member Census'!$B$22:$BC$22,FALSE)))="",IF(AND(TRIM($E954)&lt;&gt;"",$D954&gt;1),P953,""),INDEX('Member Census'!$B$23:$BC$1401,MATCH($A954,'Member Census'!$A$23:$A$1401,FALSE),MATCH(P$1,'Member Census'!$B$22:$BC$22,FALSE))))</f>
        <v/>
      </c>
      <c r="Q954" s="7"/>
    </row>
    <row r="955" spans="1:17" x14ac:dyDescent="0.3">
      <c r="A955" s="1">
        <f t="shared" si="57"/>
        <v>948</v>
      </c>
      <c r="B955" s="3"/>
      <c r="C955" s="7" t="str">
        <f t="shared" si="58"/>
        <v/>
      </c>
      <c r="D955" s="7" t="str">
        <f t="shared" si="56"/>
        <v/>
      </c>
      <c r="E955" s="9" t="str">
        <f>IF(TRIM(INDEX('Member Census'!$B$23:$BC$1401,MATCH($A955,'Member Census'!$A$23:$A$1401,FALSE),MATCH(E$1,'Member Census'!$B$22:$BC$22,FALSE)))="","",VLOOKUP(INDEX('Member Census'!$B$23:$BC$1401,MATCH($A955,'Member Census'!$A$23:$A$1401,FALSE),MATCH(E$1,'Member Census'!$B$22:$BC$22,FALSE)),Key!$A$2:$B$27,2,FALSE))</f>
        <v/>
      </c>
      <c r="F955" s="10" t="str">
        <f>IF(TRIM(INDEX('Member Census'!$B$23:$BC$1401,MATCH($A955,'Member Census'!$A$23:$A$1401,FALSE),MATCH(F$1,'Member Census'!$B$22:$BC$22,FALSE)))="","",TEXT(TRIM(INDEX('Member Census'!$B$23:$BC$1401,MATCH($A955,'Member Census'!$A$23:$A$1401,FALSE),MATCH(F$1,'Member Census'!$B$22:$BC$22,FALSE))),"mmddyyyy"))</f>
        <v/>
      </c>
      <c r="G955" s="7" t="str">
        <f>IF(TRIM($E955)&lt;&gt;"",IF($D955=1,IFERROR(VLOOKUP(INDEX('Member Census'!$B$23:$BC$1401,MATCH($A955,'Member Census'!$A$23:$A$1401,FALSE),MATCH(G$1,'Member Census'!$B$22:$BC$22,FALSE)),Key!$C$2:$F$29,4,FALSE),""),G954),"")</f>
        <v/>
      </c>
      <c r="H955" s="7" t="str">
        <f>IF(TRIM($E955)&lt;&gt;"",IF($D955=1,IF(TRIM(INDEX('Member Census'!$B$23:$BC$1401,MATCH($A955,'Member Census'!$A$23:$A$1401,FALSE),MATCH(H$1,'Member Census'!$B$22:$BC$22,FALSE)))="",$G955,IFERROR(VLOOKUP(INDEX('Member Census'!$B$23:$BC$1401,MATCH($A955,'Member Census'!$A$23:$A$1401,FALSE),MATCH(H$1,'Member Census'!$B$22:$BC$22,FALSE)),Key!$D$2:$F$29,3,FALSE),"")),H954),"")</f>
        <v/>
      </c>
      <c r="I955" s="7" t="str">
        <f>IF(TRIM(INDEX('Member Census'!$B$23:$BC$1401,MATCH($A955,'Member Census'!$A$23:$A$1401,FALSE),MATCH(I$1,'Member Census'!$B$22:$BC$22,FALSE)))="","",INDEX('Member Census'!$B$23:$BC$1401,MATCH($A955,'Member Census'!$A$23:$A$1401,FALSE),MATCH(I$1,'Member Census'!$B$22:$BC$22,FALSE)))</f>
        <v/>
      </c>
      <c r="J955" s="7"/>
      <c r="K955" s="7" t="str">
        <f>LEFT(TRIM(IF(TRIM(INDEX('Member Census'!$B$23:$BC$1401,MATCH($A955,'Member Census'!$A$23:$A$1401,FALSE),MATCH(K$1,'Member Census'!$B$22:$BC$22,FALSE)))="",IF(AND(TRIM($E955)&lt;&gt;"",$D955&gt;1),K954,""),INDEX('Member Census'!$B$23:$BC$1401,MATCH($A955,'Member Census'!$A$23:$A$1401,FALSE),MATCH(K$1,'Member Census'!$B$22:$BC$22,FALSE)))),5)</f>
        <v/>
      </c>
      <c r="L955" s="7" t="str">
        <f t="shared" si="59"/>
        <v/>
      </c>
      <c r="M955" s="7" t="str">
        <f>IF(TRIM($E955)&lt;&gt;"",TRIM(IF(TRIM(INDEX('Member Census'!$B$23:$BC$1401,MATCH($A955,'Member Census'!$A$23:$A$1401,FALSE),MATCH(M$1,'Member Census'!$B$22:$BC$22,FALSE)))="",IF(AND(TRIM($E955)&lt;&gt;"",$D955&gt;1),M954,"N"),INDEX('Member Census'!$B$23:$BC$1401,MATCH($A955,'Member Census'!$A$23:$A$1401,FALSE),MATCH(M$1,'Member Census'!$B$22:$BC$22,FALSE)))),"")</f>
        <v/>
      </c>
      <c r="N955" s="7"/>
      <c r="O955" s="7" t="str">
        <f>TRIM(IF(TRIM(INDEX('Member Census'!$B$23:$BC$1401,MATCH($A955,'Member Census'!$A$23:$A$1401,FALSE),MATCH(O$1,'Member Census'!$B$22:$BC$22,FALSE)))="",IF(AND(TRIM($E955)&lt;&gt;"",$D955&gt;1),O954,""),INDEX('Member Census'!$B$23:$BC$1401,MATCH($A955,'Member Census'!$A$23:$A$1401,FALSE),MATCH(O$1,'Member Census'!$B$22:$BC$22,FALSE))))</f>
        <v/>
      </c>
      <c r="P955" s="7" t="str">
        <f>TRIM(IF(TRIM(INDEX('Member Census'!$B$23:$BC$1401,MATCH($A955,'Member Census'!$A$23:$A$1401,FALSE),MATCH(P$1,'Member Census'!$B$22:$BC$22,FALSE)))="",IF(AND(TRIM($E955)&lt;&gt;"",$D955&gt;1),P954,""),INDEX('Member Census'!$B$23:$BC$1401,MATCH($A955,'Member Census'!$A$23:$A$1401,FALSE),MATCH(P$1,'Member Census'!$B$22:$BC$22,FALSE))))</f>
        <v/>
      </c>
      <c r="Q955" s="7"/>
    </row>
    <row r="956" spans="1:17" x14ac:dyDescent="0.3">
      <c r="A956" s="1">
        <f t="shared" si="57"/>
        <v>949</v>
      </c>
      <c r="B956" s="3"/>
      <c r="C956" s="7" t="str">
        <f t="shared" si="58"/>
        <v/>
      </c>
      <c r="D956" s="7" t="str">
        <f t="shared" si="56"/>
        <v/>
      </c>
      <c r="E956" s="9" t="str">
        <f>IF(TRIM(INDEX('Member Census'!$B$23:$BC$1401,MATCH($A956,'Member Census'!$A$23:$A$1401,FALSE),MATCH(E$1,'Member Census'!$B$22:$BC$22,FALSE)))="","",VLOOKUP(INDEX('Member Census'!$B$23:$BC$1401,MATCH($A956,'Member Census'!$A$23:$A$1401,FALSE),MATCH(E$1,'Member Census'!$B$22:$BC$22,FALSE)),Key!$A$2:$B$27,2,FALSE))</f>
        <v/>
      </c>
      <c r="F956" s="10" t="str">
        <f>IF(TRIM(INDEX('Member Census'!$B$23:$BC$1401,MATCH($A956,'Member Census'!$A$23:$A$1401,FALSE),MATCH(F$1,'Member Census'!$B$22:$BC$22,FALSE)))="","",TEXT(TRIM(INDEX('Member Census'!$B$23:$BC$1401,MATCH($A956,'Member Census'!$A$23:$A$1401,FALSE),MATCH(F$1,'Member Census'!$B$22:$BC$22,FALSE))),"mmddyyyy"))</f>
        <v/>
      </c>
      <c r="G956" s="7" t="str">
        <f>IF(TRIM($E956)&lt;&gt;"",IF($D956=1,IFERROR(VLOOKUP(INDEX('Member Census'!$B$23:$BC$1401,MATCH($A956,'Member Census'!$A$23:$A$1401,FALSE),MATCH(G$1,'Member Census'!$B$22:$BC$22,FALSE)),Key!$C$2:$F$29,4,FALSE),""),G955),"")</f>
        <v/>
      </c>
      <c r="H956" s="7" t="str">
        <f>IF(TRIM($E956)&lt;&gt;"",IF($D956=1,IF(TRIM(INDEX('Member Census'!$B$23:$BC$1401,MATCH($A956,'Member Census'!$A$23:$A$1401,FALSE),MATCH(H$1,'Member Census'!$B$22:$BC$22,FALSE)))="",$G956,IFERROR(VLOOKUP(INDEX('Member Census'!$B$23:$BC$1401,MATCH($A956,'Member Census'!$A$23:$A$1401,FALSE),MATCH(H$1,'Member Census'!$B$22:$BC$22,FALSE)),Key!$D$2:$F$29,3,FALSE),"")),H955),"")</f>
        <v/>
      </c>
      <c r="I956" s="7" t="str">
        <f>IF(TRIM(INDEX('Member Census'!$B$23:$BC$1401,MATCH($A956,'Member Census'!$A$23:$A$1401,FALSE),MATCH(I$1,'Member Census'!$B$22:$BC$22,FALSE)))="","",INDEX('Member Census'!$B$23:$BC$1401,MATCH($A956,'Member Census'!$A$23:$A$1401,FALSE),MATCH(I$1,'Member Census'!$B$22:$BC$22,FALSE)))</f>
        <v/>
      </c>
      <c r="J956" s="7"/>
      <c r="K956" s="7" t="str">
        <f>LEFT(TRIM(IF(TRIM(INDEX('Member Census'!$B$23:$BC$1401,MATCH($A956,'Member Census'!$A$23:$A$1401,FALSE),MATCH(K$1,'Member Census'!$B$22:$BC$22,FALSE)))="",IF(AND(TRIM($E956)&lt;&gt;"",$D956&gt;1),K955,""),INDEX('Member Census'!$B$23:$BC$1401,MATCH($A956,'Member Census'!$A$23:$A$1401,FALSE),MATCH(K$1,'Member Census'!$B$22:$BC$22,FALSE)))),5)</f>
        <v/>
      </c>
      <c r="L956" s="7" t="str">
        <f t="shared" si="59"/>
        <v/>
      </c>
      <c r="M956" s="7" t="str">
        <f>IF(TRIM($E956)&lt;&gt;"",TRIM(IF(TRIM(INDEX('Member Census'!$B$23:$BC$1401,MATCH($A956,'Member Census'!$A$23:$A$1401,FALSE),MATCH(M$1,'Member Census'!$B$22:$BC$22,FALSE)))="",IF(AND(TRIM($E956)&lt;&gt;"",$D956&gt;1),M955,"N"),INDEX('Member Census'!$B$23:$BC$1401,MATCH($A956,'Member Census'!$A$23:$A$1401,FALSE),MATCH(M$1,'Member Census'!$B$22:$BC$22,FALSE)))),"")</f>
        <v/>
      </c>
      <c r="N956" s="7"/>
      <c r="O956" s="7" t="str">
        <f>TRIM(IF(TRIM(INDEX('Member Census'!$B$23:$BC$1401,MATCH($A956,'Member Census'!$A$23:$A$1401,FALSE),MATCH(O$1,'Member Census'!$B$22:$BC$22,FALSE)))="",IF(AND(TRIM($E956)&lt;&gt;"",$D956&gt;1),O955,""),INDEX('Member Census'!$B$23:$BC$1401,MATCH($A956,'Member Census'!$A$23:$A$1401,FALSE),MATCH(O$1,'Member Census'!$B$22:$BC$22,FALSE))))</f>
        <v/>
      </c>
      <c r="P956" s="7" t="str">
        <f>TRIM(IF(TRIM(INDEX('Member Census'!$B$23:$BC$1401,MATCH($A956,'Member Census'!$A$23:$A$1401,FALSE),MATCH(P$1,'Member Census'!$B$22:$BC$22,FALSE)))="",IF(AND(TRIM($E956)&lt;&gt;"",$D956&gt;1),P955,""),INDEX('Member Census'!$B$23:$BC$1401,MATCH($A956,'Member Census'!$A$23:$A$1401,FALSE),MATCH(P$1,'Member Census'!$B$22:$BC$22,FALSE))))</f>
        <v/>
      </c>
      <c r="Q956" s="7"/>
    </row>
    <row r="957" spans="1:17" x14ac:dyDescent="0.3">
      <c r="A957" s="1">
        <f t="shared" si="57"/>
        <v>950</v>
      </c>
      <c r="B957" s="3"/>
      <c r="C957" s="7" t="str">
        <f t="shared" si="58"/>
        <v/>
      </c>
      <c r="D957" s="7" t="str">
        <f t="shared" si="56"/>
        <v/>
      </c>
      <c r="E957" s="9" t="str">
        <f>IF(TRIM(INDEX('Member Census'!$B$23:$BC$1401,MATCH($A957,'Member Census'!$A$23:$A$1401,FALSE),MATCH(E$1,'Member Census'!$B$22:$BC$22,FALSE)))="","",VLOOKUP(INDEX('Member Census'!$B$23:$BC$1401,MATCH($A957,'Member Census'!$A$23:$A$1401,FALSE),MATCH(E$1,'Member Census'!$B$22:$BC$22,FALSE)),Key!$A$2:$B$27,2,FALSE))</f>
        <v/>
      </c>
      <c r="F957" s="10" t="str">
        <f>IF(TRIM(INDEX('Member Census'!$B$23:$BC$1401,MATCH($A957,'Member Census'!$A$23:$A$1401,FALSE),MATCH(F$1,'Member Census'!$B$22:$BC$22,FALSE)))="","",TEXT(TRIM(INDEX('Member Census'!$B$23:$BC$1401,MATCH($A957,'Member Census'!$A$23:$A$1401,FALSE),MATCH(F$1,'Member Census'!$B$22:$BC$22,FALSE))),"mmddyyyy"))</f>
        <v/>
      </c>
      <c r="G957" s="7" t="str">
        <f>IF(TRIM($E957)&lt;&gt;"",IF($D957=1,IFERROR(VLOOKUP(INDEX('Member Census'!$B$23:$BC$1401,MATCH($A957,'Member Census'!$A$23:$A$1401,FALSE),MATCH(G$1,'Member Census'!$B$22:$BC$22,FALSE)),Key!$C$2:$F$29,4,FALSE),""),G956),"")</f>
        <v/>
      </c>
      <c r="H957" s="7" t="str">
        <f>IF(TRIM($E957)&lt;&gt;"",IF($D957=1,IF(TRIM(INDEX('Member Census'!$B$23:$BC$1401,MATCH($A957,'Member Census'!$A$23:$A$1401,FALSE),MATCH(H$1,'Member Census'!$B$22:$BC$22,FALSE)))="",$G957,IFERROR(VLOOKUP(INDEX('Member Census'!$B$23:$BC$1401,MATCH($A957,'Member Census'!$A$23:$A$1401,FALSE),MATCH(H$1,'Member Census'!$B$22:$BC$22,FALSE)),Key!$D$2:$F$29,3,FALSE),"")),H956),"")</f>
        <v/>
      </c>
      <c r="I957" s="7" t="str">
        <f>IF(TRIM(INDEX('Member Census'!$B$23:$BC$1401,MATCH($A957,'Member Census'!$A$23:$A$1401,FALSE),MATCH(I$1,'Member Census'!$B$22:$BC$22,FALSE)))="","",INDEX('Member Census'!$B$23:$BC$1401,MATCH($A957,'Member Census'!$A$23:$A$1401,FALSE),MATCH(I$1,'Member Census'!$B$22:$BC$22,FALSE)))</f>
        <v/>
      </c>
      <c r="J957" s="7"/>
      <c r="K957" s="7" t="str">
        <f>LEFT(TRIM(IF(TRIM(INDEX('Member Census'!$B$23:$BC$1401,MATCH($A957,'Member Census'!$A$23:$A$1401,FALSE),MATCH(K$1,'Member Census'!$B$22:$BC$22,FALSE)))="",IF(AND(TRIM($E957)&lt;&gt;"",$D957&gt;1),K956,""),INDEX('Member Census'!$B$23:$BC$1401,MATCH($A957,'Member Census'!$A$23:$A$1401,FALSE),MATCH(K$1,'Member Census'!$B$22:$BC$22,FALSE)))),5)</f>
        <v/>
      </c>
      <c r="L957" s="7" t="str">
        <f t="shared" si="59"/>
        <v/>
      </c>
      <c r="M957" s="7" t="str">
        <f>IF(TRIM($E957)&lt;&gt;"",TRIM(IF(TRIM(INDEX('Member Census'!$B$23:$BC$1401,MATCH($A957,'Member Census'!$A$23:$A$1401,FALSE),MATCH(M$1,'Member Census'!$B$22:$BC$22,FALSE)))="",IF(AND(TRIM($E957)&lt;&gt;"",$D957&gt;1),M956,"N"),INDEX('Member Census'!$B$23:$BC$1401,MATCH($A957,'Member Census'!$A$23:$A$1401,FALSE),MATCH(M$1,'Member Census'!$B$22:$BC$22,FALSE)))),"")</f>
        <v/>
      </c>
      <c r="N957" s="7"/>
      <c r="O957" s="7" t="str">
        <f>TRIM(IF(TRIM(INDEX('Member Census'!$B$23:$BC$1401,MATCH($A957,'Member Census'!$A$23:$A$1401,FALSE),MATCH(O$1,'Member Census'!$B$22:$BC$22,FALSE)))="",IF(AND(TRIM($E957)&lt;&gt;"",$D957&gt;1),O956,""),INDEX('Member Census'!$B$23:$BC$1401,MATCH($A957,'Member Census'!$A$23:$A$1401,FALSE),MATCH(O$1,'Member Census'!$B$22:$BC$22,FALSE))))</f>
        <v/>
      </c>
      <c r="P957" s="7" t="str">
        <f>TRIM(IF(TRIM(INDEX('Member Census'!$B$23:$BC$1401,MATCH($A957,'Member Census'!$A$23:$A$1401,FALSE),MATCH(P$1,'Member Census'!$B$22:$BC$22,FALSE)))="",IF(AND(TRIM($E957)&lt;&gt;"",$D957&gt;1),P956,""),INDEX('Member Census'!$B$23:$BC$1401,MATCH($A957,'Member Census'!$A$23:$A$1401,FALSE),MATCH(P$1,'Member Census'!$B$22:$BC$22,FALSE))))</f>
        <v/>
      </c>
      <c r="Q957" s="7"/>
    </row>
    <row r="958" spans="1:17" x14ac:dyDescent="0.3">
      <c r="A958" s="1">
        <f t="shared" si="57"/>
        <v>951</v>
      </c>
      <c r="B958" s="3"/>
      <c r="C958" s="7" t="str">
        <f t="shared" si="58"/>
        <v/>
      </c>
      <c r="D958" s="7" t="str">
        <f t="shared" si="56"/>
        <v/>
      </c>
      <c r="E958" s="9" t="str">
        <f>IF(TRIM(INDEX('Member Census'!$B$23:$BC$1401,MATCH($A958,'Member Census'!$A$23:$A$1401,FALSE),MATCH(E$1,'Member Census'!$B$22:$BC$22,FALSE)))="","",VLOOKUP(INDEX('Member Census'!$B$23:$BC$1401,MATCH($A958,'Member Census'!$A$23:$A$1401,FALSE),MATCH(E$1,'Member Census'!$B$22:$BC$22,FALSE)),Key!$A$2:$B$27,2,FALSE))</f>
        <v/>
      </c>
      <c r="F958" s="10" t="str">
        <f>IF(TRIM(INDEX('Member Census'!$B$23:$BC$1401,MATCH($A958,'Member Census'!$A$23:$A$1401,FALSE),MATCH(F$1,'Member Census'!$B$22:$BC$22,FALSE)))="","",TEXT(TRIM(INDEX('Member Census'!$B$23:$BC$1401,MATCH($A958,'Member Census'!$A$23:$A$1401,FALSE),MATCH(F$1,'Member Census'!$B$22:$BC$22,FALSE))),"mmddyyyy"))</f>
        <v/>
      </c>
      <c r="G958" s="7" t="str">
        <f>IF(TRIM($E958)&lt;&gt;"",IF($D958=1,IFERROR(VLOOKUP(INDEX('Member Census'!$B$23:$BC$1401,MATCH($A958,'Member Census'!$A$23:$A$1401,FALSE),MATCH(G$1,'Member Census'!$B$22:$BC$22,FALSE)),Key!$C$2:$F$29,4,FALSE),""),G957),"")</f>
        <v/>
      </c>
      <c r="H958" s="7" t="str">
        <f>IF(TRIM($E958)&lt;&gt;"",IF($D958=1,IF(TRIM(INDEX('Member Census'!$B$23:$BC$1401,MATCH($A958,'Member Census'!$A$23:$A$1401,FALSE),MATCH(H$1,'Member Census'!$B$22:$BC$22,FALSE)))="",$G958,IFERROR(VLOOKUP(INDEX('Member Census'!$B$23:$BC$1401,MATCH($A958,'Member Census'!$A$23:$A$1401,FALSE),MATCH(H$1,'Member Census'!$B$22:$BC$22,FALSE)),Key!$D$2:$F$29,3,FALSE),"")),H957),"")</f>
        <v/>
      </c>
      <c r="I958" s="7" t="str">
        <f>IF(TRIM(INDEX('Member Census'!$B$23:$BC$1401,MATCH($A958,'Member Census'!$A$23:$A$1401,FALSE),MATCH(I$1,'Member Census'!$B$22:$BC$22,FALSE)))="","",INDEX('Member Census'!$B$23:$BC$1401,MATCH($A958,'Member Census'!$A$23:$A$1401,FALSE),MATCH(I$1,'Member Census'!$B$22:$BC$22,FALSE)))</f>
        <v/>
      </c>
      <c r="J958" s="7"/>
      <c r="K958" s="7" t="str">
        <f>LEFT(TRIM(IF(TRIM(INDEX('Member Census'!$B$23:$BC$1401,MATCH($A958,'Member Census'!$A$23:$A$1401,FALSE),MATCH(K$1,'Member Census'!$B$22:$BC$22,FALSE)))="",IF(AND(TRIM($E958)&lt;&gt;"",$D958&gt;1),K957,""),INDEX('Member Census'!$B$23:$BC$1401,MATCH($A958,'Member Census'!$A$23:$A$1401,FALSE),MATCH(K$1,'Member Census'!$B$22:$BC$22,FALSE)))),5)</f>
        <v/>
      </c>
      <c r="L958" s="7" t="str">
        <f t="shared" si="59"/>
        <v/>
      </c>
      <c r="M958" s="7" t="str">
        <f>IF(TRIM($E958)&lt;&gt;"",TRIM(IF(TRIM(INDEX('Member Census'!$B$23:$BC$1401,MATCH($A958,'Member Census'!$A$23:$A$1401,FALSE),MATCH(M$1,'Member Census'!$B$22:$BC$22,FALSE)))="",IF(AND(TRIM($E958)&lt;&gt;"",$D958&gt;1),M957,"N"),INDEX('Member Census'!$B$23:$BC$1401,MATCH($A958,'Member Census'!$A$23:$A$1401,FALSE),MATCH(M$1,'Member Census'!$B$22:$BC$22,FALSE)))),"")</f>
        <v/>
      </c>
      <c r="N958" s="7"/>
      <c r="O958" s="7" t="str">
        <f>TRIM(IF(TRIM(INDEX('Member Census'!$B$23:$BC$1401,MATCH($A958,'Member Census'!$A$23:$A$1401,FALSE),MATCH(O$1,'Member Census'!$B$22:$BC$22,FALSE)))="",IF(AND(TRIM($E958)&lt;&gt;"",$D958&gt;1),O957,""),INDEX('Member Census'!$B$23:$BC$1401,MATCH($A958,'Member Census'!$A$23:$A$1401,FALSE),MATCH(O$1,'Member Census'!$B$22:$BC$22,FALSE))))</f>
        <v/>
      </c>
      <c r="P958" s="7" t="str">
        <f>TRIM(IF(TRIM(INDEX('Member Census'!$B$23:$BC$1401,MATCH($A958,'Member Census'!$A$23:$A$1401,FALSE),MATCH(P$1,'Member Census'!$B$22:$BC$22,FALSE)))="",IF(AND(TRIM($E958)&lt;&gt;"",$D958&gt;1),P957,""),INDEX('Member Census'!$B$23:$BC$1401,MATCH($A958,'Member Census'!$A$23:$A$1401,FALSE),MATCH(P$1,'Member Census'!$B$22:$BC$22,FALSE))))</f>
        <v/>
      </c>
      <c r="Q958" s="7"/>
    </row>
    <row r="959" spans="1:17" x14ac:dyDescent="0.3">
      <c r="A959" s="1">
        <f t="shared" si="57"/>
        <v>952</v>
      </c>
      <c r="B959" s="3"/>
      <c r="C959" s="7" t="str">
        <f t="shared" si="58"/>
        <v/>
      </c>
      <c r="D959" s="7" t="str">
        <f t="shared" si="56"/>
        <v/>
      </c>
      <c r="E959" s="9" t="str">
        <f>IF(TRIM(INDEX('Member Census'!$B$23:$BC$1401,MATCH($A959,'Member Census'!$A$23:$A$1401,FALSE),MATCH(E$1,'Member Census'!$B$22:$BC$22,FALSE)))="","",VLOOKUP(INDEX('Member Census'!$B$23:$BC$1401,MATCH($A959,'Member Census'!$A$23:$A$1401,FALSE),MATCH(E$1,'Member Census'!$B$22:$BC$22,FALSE)),Key!$A$2:$B$27,2,FALSE))</f>
        <v/>
      </c>
      <c r="F959" s="10" t="str">
        <f>IF(TRIM(INDEX('Member Census'!$B$23:$BC$1401,MATCH($A959,'Member Census'!$A$23:$A$1401,FALSE),MATCH(F$1,'Member Census'!$B$22:$BC$22,FALSE)))="","",TEXT(TRIM(INDEX('Member Census'!$B$23:$BC$1401,MATCH($A959,'Member Census'!$A$23:$A$1401,FALSE),MATCH(F$1,'Member Census'!$B$22:$BC$22,FALSE))),"mmddyyyy"))</f>
        <v/>
      </c>
      <c r="G959" s="7" t="str">
        <f>IF(TRIM($E959)&lt;&gt;"",IF($D959=1,IFERROR(VLOOKUP(INDEX('Member Census'!$B$23:$BC$1401,MATCH($A959,'Member Census'!$A$23:$A$1401,FALSE),MATCH(G$1,'Member Census'!$B$22:$BC$22,FALSE)),Key!$C$2:$F$29,4,FALSE),""),G958),"")</f>
        <v/>
      </c>
      <c r="H959" s="7" t="str">
        <f>IF(TRIM($E959)&lt;&gt;"",IF($D959=1,IF(TRIM(INDEX('Member Census'!$B$23:$BC$1401,MATCH($A959,'Member Census'!$A$23:$A$1401,FALSE),MATCH(H$1,'Member Census'!$B$22:$BC$22,FALSE)))="",$G959,IFERROR(VLOOKUP(INDEX('Member Census'!$B$23:$BC$1401,MATCH($A959,'Member Census'!$A$23:$A$1401,FALSE),MATCH(H$1,'Member Census'!$B$22:$BC$22,FALSE)),Key!$D$2:$F$29,3,FALSE),"")),H958),"")</f>
        <v/>
      </c>
      <c r="I959" s="7" t="str">
        <f>IF(TRIM(INDEX('Member Census'!$B$23:$BC$1401,MATCH($A959,'Member Census'!$A$23:$A$1401,FALSE),MATCH(I$1,'Member Census'!$B$22:$BC$22,FALSE)))="","",INDEX('Member Census'!$B$23:$BC$1401,MATCH($A959,'Member Census'!$A$23:$A$1401,FALSE),MATCH(I$1,'Member Census'!$B$22:$BC$22,FALSE)))</f>
        <v/>
      </c>
      <c r="J959" s="7"/>
      <c r="K959" s="7" t="str">
        <f>LEFT(TRIM(IF(TRIM(INDEX('Member Census'!$B$23:$BC$1401,MATCH($A959,'Member Census'!$A$23:$A$1401,FALSE),MATCH(K$1,'Member Census'!$B$22:$BC$22,FALSE)))="",IF(AND(TRIM($E959)&lt;&gt;"",$D959&gt;1),K958,""),INDEX('Member Census'!$B$23:$BC$1401,MATCH($A959,'Member Census'!$A$23:$A$1401,FALSE),MATCH(K$1,'Member Census'!$B$22:$BC$22,FALSE)))),5)</f>
        <v/>
      </c>
      <c r="L959" s="7" t="str">
        <f t="shared" si="59"/>
        <v/>
      </c>
      <c r="M959" s="7" t="str">
        <f>IF(TRIM($E959)&lt;&gt;"",TRIM(IF(TRIM(INDEX('Member Census'!$B$23:$BC$1401,MATCH($A959,'Member Census'!$A$23:$A$1401,FALSE),MATCH(M$1,'Member Census'!$B$22:$BC$22,FALSE)))="",IF(AND(TRIM($E959)&lt;&gt;"",$D959&gt;1),M958,"N"),INDEX('Member Census'!$B$23:$BC$1401,MATCH($A959,'Member Census'!$A$23:$A$1401,FALSE),MATCH(M$1,'Member Census'!$B$22:$BC$22,FALSE)))),"")</f>
        <v/>
      </c>
      <c r="N959" s="7"/>
      <c r="O959" s="7" t="str">
        <f>TRIM(IF(TRIM(INDEX('Member Census'!$B$23:$BC$1401,MATCH($A959,'Member Census'!$A$23:$A$1401,FALSE),MATCH(O$1,'Member Census'!$B$22:$BC$22,FALSE)))="",IF(AND(TRIM($E959)&lt;&gt;"",$D959&gt;1),O958,""),INDEX('Member Census'!$B$23:$BC$1401,MATCH($A959,'Member Census'!$A$23:$A$1401,FALSE),MATCH(O$1,'Member Census'!$B$22:$BC$22,FALSE))))</f>
        <v/>
      </c>
      <c r="P959" s="7" t="str">
        <f>TRIM(IF(TRIM(INDEX('Member Census'!$B$23:$BC$1401,MATCH($A959,'Member Census'!$A$23:$A$1401,FALSE),MATCH(P$1,'Member Census'!$B$22:$BC$22,FALSE)))="",IF(AND(TRIM($E959)&lt;&gt;"",$D959&gt;1),P958,""),INDEX('Member Census'!$B$23:$BC$1401,MATCH($A959,'Member Census'!$A$23:$A$1401,FALSE),MATCH(P$1,'Member Census'!$B$22:$BC$22,FALSE))))</f>
        <v/>
      </c>
      <c r="Q959" s="7"/>
    </row>
    <row r="960" spans="1:17" x14ac:dyDescent="0.3">
      <c r="A960" s="1">
        <f t="shared" si="57"/>
        <v>953</v>
      </c>
      <c r="B960" s="3"/>
      <c r="C960" s="7" t="str">
        <f t="shared" si="58"/>
        <v/>
      </c>
      <c r="D960" s="7" t="str">
        <f t="shared" si="56"/>
        <v/>
      </c>
      <c r="E960" s="9" t="str">
        <f>IF(TRIM(INDEX('Member Census'!$B$23:$BC$1401,MATCH($A960,'Member Census'!$A$23:$A$1401,FALSE),MATCH(E$1,'Member Census'!$B$22:$BC$22,FALSE)))="","",VLOOKUP(INDEX('Member Census'!$B$23:$BC$1401,MATCH($A960,'Member Census'!$A$23:$A$1401,FALSE),MATCH(E$1,'Member Census'!$B$22:$BC$22,FALSE)),Key!$A$2:$B$27,2,FALSE))</f>
        <v/>
      </c>
      <c r="F960" s="10" t="str">
        <f>IF(TRIM(INDEX('Member Census'!$B$23:$BC$1401,MATCH($A960,'Member Census'!$A$23:$A$1401,FALSE),MATCH(F$1,'Member Census'!$B$22:$BC$22,FALSE)))="","",TEXT(TRIM(INDEX('Member Census'!$B$23:$BC$1401,MATCH($A960,'Member Census'!$A$23:$A$1401,FALSE),MATCH(F$1,'Member Census'!$B$22:$BC$22,FALSE))),"mmddyyyy"))</f>
        <v/>
      </c>
      <c r="G960" s="7" t="str">
        <f>IF(TRIM($E960)&lt;&gt;"",IF($D960=1,IFERROR(VLOOKUP(INDEX('Member Census'!$B$23:$BC$1401,MATCH($A960,'Member Census'!$A$23:$A$1401,FALSE),MATCH(G$1,'Member Census'!$B$22:$BC$22,FALSE)),Key!$C$2:$F$29,4,FALSE),""),G959),"")</f>
        <v/>
      </c>
      <c r="H960" s="7" t="str">
        <f>IF(TRIM($E960)&lt;&gt;"",IF($D960=1,IF(TRIM(INDEX('Member Census'!$B$23:$BC$1401,MATCH($A960,'Member Census'!$A$23:$A$1401,FALSE),MATCH(H$1,'Member Census'!$B$22:$BC$22,FALSE)))="",$G960,IFERROR(VLOOKUP(INDEX('Member Census'!$B$23:$BC$1401,MATCH($A960,'Member Census'!$A$23:$A$1401,FALSE),MATCH(H$1,'Member Census'!$B$22:$BC$22,FALSE)),Key!$D$2:$F$29,3,FALSE),"")),H959),"")</f>
        <v/>
      </c>
      <c r="I960" s="7" t="str">
        <f>IF(TRIM(INDEX('Member Census'!$B$23:$BC$1401,MATCH($A960,'Member Census'!$A$23:$A$1401,FALSE),MATCH(I$1,'Member Census'!$B$22:$BC$22,FALSE)))="","",INDEX('Member Census'!$B$23:$BC$1401,MATCH($A960,'Member Census'!$A$23:$A$1401,FALSE),MATCH(I$1,'Member Census'!$B$22:$BC$22,FALSE)))</f>
        <v/>
      </c>
      <c r="J960" s="7"/>
      <c r="K960" s="7" t="str">
        <f>LEFT(TRIM(IF(TRIM(INDEX('Member Census'!$B$23:$BC$1401,MATCH($A960,'Member Census'!$A$23:$A$1401,FALSE),MATCH(K$1,'Member Census'!$B$22:$BC$22,FALSE)))="",IF(AND(TRIM($E960)&lt;&gt;"",$D960&gt;1),K959,""),INDEX('Member Census'!$B$23:$BC$1401,MATCH($A960,'Member Census'!$A$23:$A$1401,FALSE),MATCH(K$1,'Member Census'!$B$22:$BC$22,FALSE)))),5)</f>
        <v/>
      </c>
      <c r="L960" s="7" t="str">
        <f t="shared" si="59"/>
        <v/>
      </c>
      <c r="M960" s="7" t="str">
        <f>IF(TRIM($E960)&lt;&gt;"",TRIM(IF(TRIM(INDEX('Member Census'!$B$23:$BC$1401,MATCH($A960,'Member Census'!$A$23:$A$1401,FALSE),MATCH(M$1,'Member Census'!$B$22:$BC$22,FALSE)))="",IF(AND(TRIM($E960)&lt;&gt;"",$D960&gt;1),M959,"N"),INDEX('Member Census'!$B$23:$BC$1401,MATCH($A960,'Member Census'!$A$23:$A$1401,FALSE),MATCH(M$1,'Member Census'!$B$22:$BC$22,FALSE)))),"")</f>
        <v/>
      </c>
      <c r="N960" s="7"/>
      <c r="O960" s="7" t="str">
        <f>TRIM(IF(TRIM(INDEX('Member Census'!$B$23:$BC$1401,MATCH($A960,'Member Census'!$A$23:$A$1401,FALSE),MATCH(O$1,'Member Census'!$B$22:$BC$22,FALSE)))="",IF(AND(TRIM($E960)&lt;&gt;"",$D960&gt;1),O959,""),INDEX('Member Census'!$B$23:$BC$1401,MATCH($A960,'Member Census'!$A$23:$A$1401,FALSE),MATCH(O$1,'Member Census'!$B$22:$BC$22,FALSE))))</f>
        <v/>
      </c>
      <c r="P960" s="7" t="str">
        <f>TRIM(IF(TRIM(INDEX('Member Census'!$B$23:$BC$1401,MATCH($A960,'Member Census'!$A$23:$A$1401,FALSE),MATCH(P$1,'Member Census'!$B$22:$BC$22,FALSE)))="",IF(AND(TRIM($E960)&lt;&gt;"",$D960&gt;1),P959,""),INDEX('Member Census'!$B$23:$BC$1401,MATCH($A960,'Member Census'!$A$23:$A$1401,FALSE),MATCH(P$1,'Member Census'!$B$22:$BC$22,FALSE))))</f>
        <v/>
      </c>
      <c r="Q960" s="7"/>
    </row>
    <row r="961" spans="1:17" x14ac:dyDescent="0.3">
      <c r="A961" s="1">
        <f t="shared" si="57"/>
        <v>954</v>
      </c>
      <c r="B961" s="3"/>
      <c r="C961" s="7" t="str">
        <f t="shared" si="58"/>
        <v/>
      </c>
      <c r="D961" s="7" t="str">
        <f t="shared" si="56"/>
        <v/>
      </c>
      <c r="E961" s="9" t="str">
        <f>IF(TRIM(INDEX('Member Census'!$B$23:$BC$1401,MATCH($A961,'Member Census'!$A$23:$A$1401,FALSE),MATCH(E$1,'Member Census'!$B$22:$BC$22,FALSE)))="","",VLOOKUP(INDEX('Member Census'!$B$23:$BC$1401,MATCH($A961,'Member Census'!$A$23:$A$1401,FALSE),MATCH(E$1,'Member Census'!$B$22:$BC$22,FALSE)),Key!$A$2:$B$27,2,FALSE))</f>
        <v/>
      </c>
      <c r="F961" s="10" t="str">
        <f>IF(TRIM(INDEX('Member Census'!$B$23:$BC$1401,MATCH($A961,'Member Census'!$A$23:$A$1401,FALSE),MATCH(F$1,'Member Census'!$B$22:$BC$22,FALSE)))="","",TEXT(TRIM(INDEX('Member Census'!$B$23:$BC$1401,MATCH($A961,'Member Census'!$A$23:$A$1401,FALSE),MATCH(F$1,'Member Census'!$B$22:$BC$22,FALSE))),"mmddyyyy"))</f>
        <v/>
      </c>
      <c r="G961" s="7" t="str">
        <f>IF(TRIM($E961)&lt;&gt;"",IF($D961=1,IFERROR(VLOOKUP(INDEX('Member Census'!$B$23:$BC$1401,MATCH($A961,'Member Census'!$A$23:$A$1401,FALSE),MATCH(G$1,'Member Census'!$B$22:$BC$22,FALSE)),Key!$C$2:$F$29,4,FALSE),""),G960),"")</f>
        <v/>
      </c>
      <c r="H961" s="7" t="str">
        <f>IF(TRIM($E961)&lt;&gt;"",IF($D961=1,IF(TRIM(INDEX('Member Census'!$B$23:$BC$1401,MATCH($A961,'Member Census'!$A$23:$A$1401,FALSE),MATCH(H$1,'Member Census'!$B$22:$BC$22,FALSE)))="",$G961,IFERROR(VLOOKUP(INDEX('Member Census'!$B$23:$BC$1401,MATCH($A961,'Member Census'!$A$23:$A$1401,FALSE),MATCH(H$1,'Member Census'!$B$22:$BC$22,FALSE)),Key!$D$2:$F$29,3,FALSE),"")),H960),"")</f>
        <v/>
      </c>
      <c r="I961" s="7" t="str">
        <f>IF(TRIM(INDEX('Member Census'!$B$23:$BC$1401,MATCH($A961,'Member Census'!$A$23:$A$1401,FALSE),MATCH(I$1,'Member Census'!$B$22:$BC$22,FALSE)))="","",INDEX('Member Census'!$B$23:$BC$1401,MATCH($A961,'Member Census'!$A$23:$A$1401,FALSE),MATCH(I$1,'Member Census'!$B$22:$BC$22,FALSE)))</f>
        <v/>
      </c>
      <c r="J961" s="7"/>
      <c r="K961" s="7" t="str">
        <f>LEFT(TRIM(IF(TRIM(INDEX('Member Census'!$B$23:$BC$1401,MATCH($A961,'Member Census'!$A$23:$A$1401,FALSE),MATCH(K$1,'Member Census'!$B$22:$BC$22,FALSE)))="",IF(AND(TRIM($E961)&lt;&gt;"",$D961&gt;1),K960,""),INDEX('Member Census'!$B$23:$BC$1401,MATCH($A961,'Member Census'!$A$23:$A$1401,FALSE),MATCH(K$1,'Member Census'!$B$22:$BC$22,FALSE)))),5)</f>
        <v/>
      </c>
      <c r="L961" s="7" t="str">
        <f t="shared" si="59"/>
        <v/>
      </c>
      <c r="M961" s="7" t="str">
        <f>IF(TRIM($E961)&lt;&gt;"",TRIM(IF(TRIM(INDEX('Member Census'!$B$23:$BC$1401,MATCH($A961,'Member Census'!$A$23:$A$1401,FALSE),MATCH(M$1,'Member Census'!$B$22:$BC$22,FALSE)))="",IF(AND(TRIM($E961)&lt;&gt;"",$D961&gt;1),M960,"N"),INDEX('Member Census'!$B$23:$BC$1401,MATCH($A961,'Member Census'!$A$23:$A$1401,FALSE),MATCH(M$1,'Member Census'!$B$22:$BC$22,FALSE)))),"")</f>
        <v/>
      </c>
      <c r="N961" s="7"/>
      <c r="O961" s="7" t="str">
        <f>TRIM(IF(TRIM(INDEX('Member Census'!$B$23:$BC$1401,MATCH($A961,'Member Census'!$A$23:$A$1401,FALSE),MATCH(O$1,'Member Census'!$B$22:$BC$22,FALSE)))="",IF(AND(TRIM($E961)&lt;&gt;"",$D961&gt;1),O960,""),INDEX('Member Census'!$B$23:$BC$1401,MATCH($A961,'Member Census'!$A$23:$A$1401,FALSE),MATCH(O$1,'Member Census'!$B$22:$BC$22,FALSE))))</f>
        <v/>
      </c>
      <c r="P961" s="7" t="str">
        <f>TRIM(IF(TRIM(INDEX('Member Census'!$B$23:$BC$1401,MATCH($A961,'Member Census'!$A$23:$A$1401,FALSE),MATCH(P$1,'Member Census'!$B$22:$BC$22,FALSE)))="",IF(AND(TRIM($E961)&lt;&gt;"",$D961&gt;1),P960,""),INDEX('Member Census'!$B$23:$BC$1401,MATCH($A961,'Member Census'!$A$23:$A$1401,FALSE),MATCH(P$1,'Member Census'!$B$22:$BC$22,FALSE))))</f>
        <v/>
      </c>
      <c r="Q961" s="7"/>
    </row>
    <row r="962" spans="1:17" x14ac:dyDescent="0.3">
      <c r="A962" s="1">
        <f t="shared" si="57"/>
        <v>955</v>
      </c>
      <c r="B962" s="3"/>
      <c r="C962" s="7" t="str">
        <f t="shared" si="58"/>
        <v/>
      </c>
      <c r="D962" s="7" t="str">
        <f t="shared" si="56"/>
        <v/>
      </c>
      <c r="E962" s="9" t="str">
        <f>IF(TRIM(INDEX('Member Census'!$B$23:$BC$1401,MATCH($A962,'Member Census'!$A$23:$A$1401,FALSE),MATCH(E$1,'Member Census'!$B$22:$BC$22,FALSE)))="","",VLOOKUP(INDEX('Member Census'!$B$23:$BC$1401,MATCH($A962,'Member Census'!$A$23:$A$1401,FALSE),MATCH(E$1,'Member Census'!$B$22:$BC$22,FALSE)),Key!$A$2:$B$27,2,FALSE))</f>
        <v/>
      </c>
      <c r="F962" s="10" t="str">
        <f>IF(TRIM(INDEX('Member Census'!$B$23:$BC$1401,MATCH($A962,'Member Census'!$A$23:$A$1401,FALSE),MATCH(F$1,'Member Census'!$B$22:$BC$22,FALSE)))="","",TEXT(TRIM(INDEX('Member Census'!$B$23:$BC$1401,MATCH($A962,'Member Census'!$A$23:$A$1401,FALSE),MATCH(F$1,'Member Census'!$B$22:$BC$22,FALSE))),"mmddyyyy"))</f>
        <v/>
      </c>
      <c r="G962" s="7" t="str">
        <f>IF(TRIM($E962)&lt;&gt;"",IF($D962=1,IFERROR(VLOOKUP(INDEX('Member Census'!$B$23:$BC$1401,MATCH($A962,'Member Census'!$A$23:$A$1401,FALSE),MATCH(G$1,'Member Census'!$B$22:$BC$22,FALSE)),Key!$C$2:$F$29,4,FALSE),""),G961),"")</f>
        <v/>
      </c>
      <c r="H962" s="7" t="str">
        <f>IF(TRIM($E962)&lt;&gt;"",IF($D962=1,IF(TRIM(INDEX('Member Census'!$B$23:$BC$1401,MATCH($A962,'Member Census'!$A$23:$A$1401,FALSE),MATCH(H$1,'Member Census'!$B$22:$BC$22,FALSE)))="",$G962,IFERROR(VLOOKUP(INDEX('Member Census'!$B$23:$BC$1401,MATCH($A962,'Member Census'!$A$23:$A$1401,FALSE),MATCH(H$1,'Member Census'!$B$22:$BC$22,FALSE)),Key!$D$2:$F$29,3,FALSE),"")),H961),"")</f>
        <v/>
      </c>
      <c r="I962" s="7" t="str">
        <f>IF(TRIM(INDEX('Member Census'!$B$23:$BC$1401,MATCH($A962,'Member Census'!$A$23:$A$1401,FALSE),MATCH(I$1,'Member Census'!$B$22:$BC$22,FALSE)))="","",INDEX('Member Census'!$B$23:$BC$1401,MATCH($A962,'Member Census'!$A$23:$A$1401,FALSE),MATCH(I$1,'Member Census'!$B$22:$BC$22,FALSE)))</f>
        <v/>
      </c>
      <c r="J962" s="7"/>
      <c r="K962" s="7" t="str">
        <f>LEFT(TRIM(IF(TRIM(INDEX('Member Census'!$B$23:$BC$1401,MATCH($A962,'Member Census'!$A$23:$A$1401,FALSE),MATCH(K$1,'Member Census'!$B$22:$BC$22,FALSE)))="",IF(AND(TRIM($E962)&lt;&gt;"",$D962&gt;1),K961,""),INDEX('Member Census'!$B$23:$BC$1401,MATCH($A962,'Member Census'!$A$23:$A$1401,FALSE),MATCH(K$1,'Member Census'!$B$22:$BC$22,FALSE)))),5)</f>
        <v/>
      </c>
      <c r="L962" s="7" t="str">
        <f t="shared" si="59"/>
        <v/>
      </c>
      <c r="M962" s="7" t="str">
        <f>IF(TRIM($E962)&lt;&gt;"",TRIM(IF(TRIM(INDEX('Member Census'!$B$23:$BC$1401,MATCH($A962,'Member Census'!$A$23:$A$1401,FALSE),MATCH(M$1,'Member Census'!$B$22:$BC$22,FALSE)))="",IF(AND(TRIM($E962)&lt;&gt;"",$D962&gt;1),M961,"N"),INDEX('Member Census'!$B$23:$BC$1401,MATCH($A962,'Member Census'!$A$23:$A$1401,FALSE),MATCH(M$1,'Member Census'!$B$22:$BC$22,FALSE)))),"")</f>
        <v/>
      </c>
      <c r="N962" s="7"/>
      <c r="O962" s="7" t="str">
        <f>TRIM(IF(TRIM(INDEX('Member Census'!$B$23:$BC$1401,MATCH($A962,'Member Census'!$A$23:$A$1401,FALSE),MATCH(O$1,'Member Census'!$B$22:$BC$22,FALSE)))="",IF(AND(TRIM($E962)&lt;&gt;"",$D962&gt;1),O961,""),INDEX('Member Census'!$B$23:$BC$1401,MATCH($A962,'Member Census'!$A$23:$A$1401,FALSE),MATCH(O$1,'Member Census'!$B$22:$BC$22,FALSE))))</f>
        <v/>
      </c>
      <c r="P962" s="7" t="str">
        <f>TRIM(IF(TRIM(INDEX('Member Census'!$B$23:$BC$1401,MATCH($A962,'Member Census'!$A$23:$A$1401,FALSE),MATCH(P$1,'Member Census'!$B$22:$BC$22,FALSE)))="",IF(AND(TRIM($E962)&lt;&gt;"",$D962&gt;1),P961,""),INDEX('Member Census'!$B$23:$BC$1401,MATCH($A962,'Member Census'!$A$23:$A$1401,FALSE),MATCH(P$1,'Member Census'!$B$22:$BC$22,FALSE))))</f>
        <v/>
      </c>
      <c r="Q962" s="7"/>
    </row>
    <row r="963" spans="1:17" x14ac:dyDescent="0.3">
      <c r="A963" s="1">
        <f t="shared" si="57"/>
        <v>956</v>
      </c>
      <c r="B963" s="3"/>
      <c r="C963" s="7" t="str">
        <f t="shared" si="58"/>
        <v/>
      </c>
      <c r="D963" s="7" t="str">
        <f t="shared" si="56"/>
        <v/>
      </c>
      <c r="E963" s="9" t="str">
        <f>IF(TRIM(INDEX('Member Census'!$B$23:$BC$1401,MATCH($A963,'Member Census'!$A$23:$A$1401,FALSE),MATCH(E$1,'Member Census'!$B$22:$BC$22,FALSE)))="","",VLOOKUP(INDEX('Member Census'!$B$23:$BC$1401,MATCH($A963,'Member Census'!$A$23:$A$1401,FALSE),MATCH(E$1,'Member Census'!$B$22:$BC$22,FALSE)),Key!$A$2:$B$27,2,FALSE))</f>
        <v/>
      </c>
      <c r="F963" s="10" t="str">
        <f>IF(TRIM(INDEX('Member Census'!$B$23:$BC$1401,MATCH($A963,'Member Census'!$A$23:$A$1401,FALSE),MATCH(F$1,'Member Census'!$B$22:$BC$22,FALSE)))="","",TEXT(TRIM(INDEX('Member Census'!$B$23:$BC$1401,MATCH($A963,'Member Census'!$A$23:$A$1401,FALSE),MATCH(F$1,'Member Census'!$B$22:$BC$22,FALSE))),"mmddyyyy"))</f>
        <v/>
      </c>
      <c r="G963" s="7" t="str">
        <f>IF(TRIM($E963)&lt;&gt;"",IF($D963=1,IFERROR(VLOOKUP(INDEX('Member Census'!$B$23:$BC$1401,MATCH($A963,'Member Census'!$A$23:$A$1401,FALSE),MATCH(G$1,'Member Census'!$B$22:$BC$22,FALSE)),Key!$C$2:$F$29,4,FALSE),""),G962),"")</f>
        <v/>
      </c>
      <c r="H963" s="7" t="str">
        <f>IF(TRIM($E963)&lt;&gt;"",IF($D963=1,IF(TRIM(INDEX('Member Census'!$B$23:$BC$1401,MATCH($A963,'Member Census'!$A$23:$A$1401,FALSE),MATCH(H$1,'Member Census'!$B$22:$BC$22,FALSE)))="",$G963,IFERROR(VLOOKUP(INDEX('Member Census'!$B$23:$BC$1401,MATCH($A963,'Member Census'!$A$23:$A$1401,FALSE),MATCH(H$1,'Member Census'!$B$22:$BC$22,FALSE)),Key!$D$2:$F$29,3,FALSE),"")),H962),"")</f>
        <v/>
      </c>
      <c r="I963" s="7" t="str">
        <f>IF(TRIM(INDEX('Member Census'!$B$23:$BC$1401,MATCH($A963,'Member Census'!$A$23:$A$1401,FALSE),MATCH(I$1,'Member Census'!$B$22:$BC$22,FALSE)))="","",INDEX('Member Census'!$B$23:$BC$1401,MATCH($A963,'Member Census'!$A$23:$A$1401,FALSE),MATCH(I$1,'Member Census'!$B$22:$BC$22,FALSE)))</f>
        <v/>
      </c>
      <c r="J963" s="7"/>
      <c r="K963" s="7" t="str">
        <f>LEFT(TRIM(IF(TRIM(INDEX('Member Census'!$B$23:$BC$1401,MATCH($A963,'Member Census'!$A$23:$A$1401,FALSE),MATCH(K$1,'Member Census'!$B$22:$BC$22,FALSE)))="",IF(AND(TRIM($E963)&lt;&gt;"",$D963&gt;1),K962,""),INDEX('Member Census'!$B$23:$BC$1401,MATCH($A963,'Member Census'!$A$23:$A$1401,FALSE),MATCH(K$1,'Member Census'!$B$22:$BC$22,FALSE)))),5)</f>
        <v/>
      </c>
      <c r="L963" s="7" t="str">
        <f t="shared" si="59"/>
        <v/>
      </c>
      <c r="M963" s="7" t="str">
        <f>IF(TRIM($E963)&lt;&gt;"",TRIM(IF(TRIM(INDEX('Member Census'!$B$23:$BC$1401,MATCH($A963,'Member Census'!$A$23:$A$1401,FALSE),MATCH(M$1,'Member Census'!$B$22:$BC$22,FALSE)))="",IF(AND(TRIM($E963)&lt;&gt;"",$D963&gt;1),M962,"N"),INDEX('Member Census'!$B$23:$BC$1401,MATCH($A963,'Member Census'!$A$23:$A$1401,FALSE),MATCH(M$1,'Member Census'!$B$22:$BC$22,FALSE)))),"")</f>
        <v/>
      </c>
      <c r="N963" s="7"/>
      <c r="O963" s="7" t="str">
        <f>TRIM(IF(TRIM(INDEX('Member Census'!$B$23:$BC$1401,MATCH($A963,'Member Census'!$A$23:$A$1401,FALSE),MATCH(O$1,'Member Census'!$B$22:$BC$22,FALSE)))="",IF(AND(TRIM($E963)&lt;&gt;"",$D963&gt;1),O962,""),INDEX('Member Census'!$B$23:$BC$1401,MATCH($A963,'Member Census'!$A$23:$A$1401,FALSE),MATCH(O$1,'Member Census'!$B$22:$BC$22,FALSE))))</f>
        <v/>
      </c>
      <c r="P963" s="7" t="str">
        <f>TRIM(IF(TRIM(INDEX('Member Census'!$B$23:$BC$1401,MATCH($A963,'Member Census'!$A$23:$A$1401,FALSE),MATCH(P$1,'Member Census'!$B$22:$BC$22,FALSE)))="",IF(AND(TRIM($E963)&lt;&gt;"",$D963&gt;1),P962,""),INDEX('Member Census'!$B$23:$BC$1401,MATCH($A963,'Member Census'!$A$23:$A$1401,FALSE),MATCH(P$1,'Member Census'!$B$22:$BC$22,FALSE))))</f>
        <v/>
      </c>
      <c r="Q963" s="7"/>
    </row>
    <row r="964" spans="1:17" x14ac:dyDescent="0.3">
      <c r="A964" s="1">
        <f t="shared" si="57"/>
        <v>957</v>
      </c>
      <c r="B964" s="3"/>
      <c r="C964" s="7" t="str">
        <f t="shared" si="58"/>
        <v/>
      </c>
      <c r="D964" s="7" t="str">
        <f t="shared" si="56"/>
        <v/>
      </c>
      <c r="E964" s="9" t="str">
        <f>IF(TRIM(INDEX('Member Census'!$B$23:$BC$1401,MATCH($A964,'Member Census'!$A$23:$A$1401,FALSE),MATCH(E$1,'Member Census'!$B$22:$BC$22,FALSE)))="","",VLOOKUP(INDEX('Member Census'!$B$23:$BC$1401,MATCH($A964,'Member Census'!$A$23:$A$1401,FALSE),MATCH(E$1,'Member Census'!$B$22:$BC$22,FALSE)),Key!$A$2:$B$27,2,FALSE))</f>
        <v/>
      </c>
      <c r="F964" s="10" t="str">
        <f>IF(TRIM(INDEX('Member Census'!$B$23:$BC$1401,MATCH($A964,'Member Census'!$A$23:$A$1401,FALSE),MATCH(F$1,'Member Census'!$B$22:$BC$22,FALSE)))="","",TEXT(TRIM(INDEX('Member Census'!$B$23:$BC$1401,MATCH($A964,'Member Census'!$A$23:$A$1401,FALSE),MATCH(F$1,'Member Census'!$B$22:$BC$22,FALSE))),"mmddyyyy"))</f>
        <v/>
      </c>
      <c r="G964" s="7" t="str">
        <f>IF(TRIM($E964)&lt;&gt;"",IF($D964=1,IFERROR(VLOOKUP(INDEX('Member Census'!$B$23:$BC$1401,MATCH($A964,'Member Census'!$A$23:$A$1401,FALSE),MATCH(G$1,'Member Census'!$B$22:$BC$22,FALSE)),Key!$C$2:$F$29,4,FALSE),""),G963),"")</f>
        <v/>
      </c>
      <c r="H964" s="7" t="str">
        <f>IF(TRIM($E964)&lt;&gt;"",IF($D964=1,IF(TRIM(INDEX('Member Census'!$B$23:$BC$1401,MATCH($A964,'Member Census'!$A$23:$A$1401,FALSE),MATCH(H$1,'Member Census'!$B$22:$BC$22,FALSE)))="",$G964,IFERROR(VLOOKUP(INDEX('Member Census'!$B$23:$BC$1401,MATCH($A964,'Member Census'!$A$23:$A$1401,FALSE),MATCH(H$1,'Member Census'!$B$22:$BC$22,FALSE)),Key!$D$2:$F$29,3,FALSE),"")),H963),"")</f>
        <v/>
      </c>
      <c r="I964" s="7" t="str">
        <f>IF(TRIM(INDEX('Member Census'!$B$23:$BC$1401,MATCH($A964,'Member Census'!$A$23:$A$1401,FALSE),MATCH(I$1,'Member Census'!$B$22:$BC$22,FALSE)))="","",INDEX('Member Census'!$B$23:$BC$1401,MATCH($A964,'Member Census'!$A$23:$A$1401,FALSE),MATCH(I$1,'Member Census'!$B$22:$BC$22,FALSE)))</f>
        <v/>
      </c>
      <c r="J964" s="7"/>
      <c r="K964" s="7" t="str">
        <f>LEFT(TRIM(IF(TRIM(INDEX('Member Census'!$B$23:$BC$1401,MATCH($A964,'Member Census'!$A$23:$A$1401,FALSE),MATCH(K$1,'Member Census'!$B$22:$BC$22,FALSE)))="",IF(AND(TRIM($E964)&lt;&gt;"",$D964&gt;1),K963,""),INDEX('Member Census'!$B$23:$BC$1401,MATCH($A964,'Member Census'!$A$23:$A$1401,FALSE),MATCH(K$1,'Member Census'!$B$22:$BC$22,FALSE)))),5)</f>
        <v/>
      </c>
      <c r="L964" s="7" t="str">
        <f t="shared" si="59"/>
        <v/>
      </c>
      <c r="M964" s="7" t="str">
        <f>IF(TRIM($E964)&lt;&gt;"",TRIM(IF(TRIM(INDEX('Member Census'!$B$23:$BC$1401,MATCH($A964,'Member Census'!$A$23:$A$1401,FALSE),MATCH(M$1,'Member Census'!$B$22:$BC$22,FALSE)))="",IF(AND(TRIM($E964)&lt;&gt;"",$D964&gt;1),M963,"N"),INDEX('Member Census'!$B$23:$BC$1401,MATCH($A964,'Member Census'!$A$23:$A$1401,FALSE),MATCH(M$1,'Member Census'!$B$22:$BC$22,FALSE)))),"")</f>
        <v/>
      </c>
      <c r="N964" s="7"/>
      <c r="O964" s="7" t="str">
        <f>TRIM(IF(TRIM(INDEX('Member Census'!$B$23:$BC$1401,MATCH($A964,'Member Census'!$A$23:$A$1401,FALSE),MATCH(O$1,'Member Census'!$B$22:$BC$22,FALSE)))="",IF(AND(TRIM($E964)&lt;&gt;"",$D964&gt;1),O963,""),INDEX('Member Census'!$B$23:$BC$1401,MATCH($A964,'Member Census'!$A$23:$A$1401,FALSE),MATCH(O$1,'Member Census'!$B$22:$BC$22,FALSE))))</f>
        <v/>
      </c>
      <c r="P964" s="7" t="str">
        <f>TRIM(IF(TRIM(INDEX('Member Census'!$B$23:$BC$1401,MATCH($A964,'Member Census'!$A$23:$A$1401,FALSE),MATCH(P$1,'Member Census'!$B$22:$BC$22,FALSE)))="",IF(AND(TRIM($E964)&lt;&gt;"",$D964&gt;1),P963,""),INDEX('Member Census'!$B$23:$BC$1401,MATCH($A964,'Member Census'!$A$23:$A$1401,FALSE),MATCH(P$1,'Member Census'!$B$22:$BC$22,FALSE))))</f>
        <v/>
      </c>
      <c r="Q964" s="7"/>
    </row>
    <row r="965" spans="1:17" x14ac:dyDescent="0.3">
      <c r="A965" s="1">
        <f t="shared" si="57"/>
        <v>958</v>
      </c>
      <c r="B965" s="3"/>
      <c r="C965" s="7" t="str">
        <f t="shared" si="58"/>
        <v/>
      </c>
      <c r="D965" s="7" t="str">
        <f t="shared" si="56"/>
        <v/>
      </c>
      <c r="E965" s="9" t="str">
        <f>IF(TRIM(INDEX('Member Census'!$B$23:$BC$1401,MATCH($A965,'Member Census'!$A$23:$A$1401,FALSE),MATCH(E$1,'Member Census'!$B$22:$BC$22,FALSE)))="","",VLOOKUP(INDEX('Member Census'!$B$23:$BC$1401,MATCH($A965,'Member Census'!$A$23:$A$1401,FALSE),MATCH(E$1,'Member Census'!$B$22:$BC$22,FALSE)),Key!$A$2:$B$27,2,FALSE))</f>
        <v/>
      </c>
      <c r="F965" s="10" t="str">
        <f>IF(TRIM(INDEX('Member Census'!$B$23:$BC$1401,MATCH($A965,'Member Census'!$A$23:$A$1401,FALSE),MATCH(F$1,'Member Census'!$B$22:$BC$22,FALSE)))="","",TEXT(TRIM(INDEX('Member Census'!$B$23:$BC$1401,MATCH($A965,'Member Census'!$A$23:$A$1401,FALSE),MATCH(F$1,'Member Census'!$B$22:$BC$22,FALSE))),"mmddyyyy"))</f>
        <v/>
      </c>
      <c r="G965" s="7" t="str">
        <f>IF(TRIM($E965)&lt;&gt;"",IF($D965=1,IFERROR(VLOOKUP(INDEX('Member Census'!$B$23:$BC$1401,MATCH($A965,'Member Census'!$A$23:$A$1401,FALSE),MATCH(G$1,'Member Census'!$B$22:$BC$22,FALSE)),Key!$C$2:$F$29,4,FALSE),""),G964),"")</f>
        <v/>
      </c>
      <c r="H965" s="7" t="str">
        <f>IF(TRIM($E965)&lt;&gt;"",IF($D965=1,IF(TRIM(INDEX('Member Census'!$B$23:$BC$1401,MATCH($A965,'Member Census'!$A$23:$A$1401,FALSE),MATCH(H$1,'Member Census'!$B$22:$BC$22,FALSE)))="",$G965,IFERROR(VLOOKUP(INDEX('Member Census'!$B$23:$BC$1401,MATCH($A965,'Member Census'!$A$23:$A$1401,FALSE),MATCH(H$1,'Member Census'!$B$22:$BC$22,FALSE)),Key!$D$2:$F$29,3,FALSE),"")),H964),"")</f>
        <v/>
      </c>
      <c r="I965" s="7" t="str">
        <f>IF(TRIM(INDEX('Member Census'!$B$23:$BC$1401,MATCH($A965,'Member Census'!$A$23:$A$1401,FALSE),MATCH(I$1,'Member Census'!$B$22:$BC$22,FALSE)))="","",INDEX('Member Census'!$B$23:$BC$1401,MATCH($A965,'Member Census'!$A$23:$A$1401,FALSE),MATCH(I$1,'Member Census'!$B$22:$BC$22,FALSE)))</f>
        <v/>
      </c>
      <c r="J965" s="7"/>
      <c r="K965" s="7" t="str">
        <f>LEFT(TRIM(IF(TRIM(INDEX('Member Census'!$B$23:$BC$1401,MATCH($A965,'Member Census'!$A$23:$A$1401,FALSE),MATCH(K$1,'Member Census'!$B$22:$BC$22,FALSE)))="",IF(AND(TRIM($E965)&lt;&gt;"",$D965&gt;1),K964,""),INDEX('Member Census'!$B$23:$BC$1401,MATCH($A965,'Member Census'!$A$23:$A$1401,FALSE),MATCH(K$1,'Member Census'!$B$22:$BC$22,FALSE)))),5)</f>
        <v/>
      </c>
      <c r="L965" s="7" t="str">
        <f t="shared" si="59"/>
        <v/>
      </c>
      <c r="M965" s="7" t="str">
        <f>IF(TRIM($E965)&lt;&gt;"",TRIM(IF(TRIM(INDEX('Member Census'!$B$23:$BC$1401,MATCH($A965,'Member Census'!$A$23:$A$1401,FALSE),MATCH(M$1,'Member Census'!$B$22:$BC$22,FALSE)))="",IF(AND(TRIM($E965)&lt;&gt;"",$D965&gt;1),M964,"N"),INDEX('Member Census'!$B$23:$BC$1401,MATCH($A965,'Member Census'!$A$23:$A$1401,FALSE),MATCH(M$1,'Member Census'!$B$22:$BC$22,FALSE)))),"")</f>
        <v/>
      </c>
      <c r="N965" s="7"/>
      <c r="O965" s="7" t="str">
        <f>TRIM(IF(TRIM(INDEX('Member Census'!$B$23:$BC$1401,MATCH($A965,'Member Census'!$A$23:$A$1401,FALSE),MATCH(O$1,'Member Census'!$B$22:$BC$22,FALSE)))="",IF(AND(TRIM($E965)&lt;&gt;"",$D965&gt;1),O964,""),INDEX('Member Census'!$B$23:$BC$1401,MATCH($A965,'Member Census'!$A$23:$A$1401,FALSE),MATCH(O$1,'Member Census'!$B$22:$BC$22,FALSE))))</f>
        <v/>
      </c>
      <c r="P965" s="7" t="str">
        <f>TRIM(IF(TRIM(INDEX('Member Census'!$B$23:$BC$1401,MATCH($A965,'Member Census'!$A$23:$A$1401,FALSE),MATCH(P$1,'Member Census'!$B$22:$BC$22,FALSE)))="",IF(AND(TRIM($E965)&lt;&gt;"",$D965&gt;1),P964,""),INDEX('Member Census'!$B$23:$BC$1401,MATCH($A965,'Member Census'!$A$23:$A$1401,FALSE),MATCH(P$1,'Member Census'!$B$22:$BC$22,FALSE))))</f>
        <v/>
      </c>
      <c r="Q965" s="7"/>
    </row>
    <row r="966" spans="1:17" x14ac:dyDescent="0.3">
      <c r="A966" s="1">
        <f t="shared" si="57"/>
        <v>959</v>
      </c>
      <c r="B966" s="3"/>
      <c r="C966" s="7" t="str">
        <f t="shared" si="58"/>
        <v/>
      </c>
      <c r="D966" s="7" t="str">
        <f t="shared" si="56"/>
        <v/>
      </c>
      <c r="E966" s="9" t="str">
        <f>IF(TRIM(INDEX('Member Census'!$B$23:$BC$1401,MATCH($A966,'Member Census'!$A$23:$A$1401,FALSE),MATCH(E$1,'Member Census'!$B$22:$BC$22,FALSE)))="","",VLOOKUP(INDEX('Member Census'!$B$23:$BC$1401,MATCH($A966,'Member Census'!$A$23:$A$1401,FALSE),MATCH(E$1,'Member Census'!$B$22:$BC$22,FALSE)),Key!$A$2:$B$27,2,FALSE))</f>
        <v/>
      </c>
      <c r="F966" s="10" t="str">
        <f>IF(TRIM(INDEX('Member Census'!$B$23:$BC$1401,MATCH($A966,'Member Census'!$A$23:$A$1401,FALSE),MATCH(F$1,'Member Census'!$B$22:$BC$22,FALSE)))="","",TEXT(TRIM(INDEX('Member Census'!$B$23:$BC$1401,MATCH($A966,'Member Census'!$A$23:$A$1401,FALSE),MATCH(F$1,'Member Census'!$B$22:$BC$22,FALSE))),"mmddyyyy"))</f>
        <v/>
      </c>
      <c r="G966" s="7" t="str">
        <f>IF(TRIM($E966)&lt;&gt;"",IF($D966=1,IFERROR(VLOOKUP(INDEX('Member Census'!$B$23:$BC$1401,MATCH($A966,'Member Census'!$A$23:$A$1401,FALSE),MATCH(G$1,'Member Census'!$B$22:$BC$22,FALSE)),Key!$C$2:$F$29,4,FALSE),""),G965),"")</f>
        <v/>
      </c>
      <c r="H966" s="7" t="str">
        <f>IF(TRIM($E966)&lt;&gt;"",IF($D966=1,IF(TRIM(INDEX('Member Census'!$B$23:$BC$1401,MATCH($A966,'Member Census'!$A$23:$A$1401,FALSE),MATCH(H$1,'Member Census'!$B$22:$BC$22,FALSE)))="",$G966,IFERROR(VLOOKUP(INDEX('Member Census'!$B$23:$BC$1401,MATCH($A966,'Member Census'!$A$23:$A$1401,FALSE),MATCH(H$1,'Member Census'!$B$22:$BC$22,FALSE)),Key!$D$2:$F$29,3,FALSE),"")),H965),"")</f>
        <v/>
      </c>
      <c r="I966" s="7" t="str">
        <f>IF(TRIM(INDEX('Member Census'!$B$23:$BC$1401,MATCH($A966,'Member Census'!$A$23:$A$1401,FALSE),MATCH(I$1,'Member Census'!$B$22:$BC$22,FALSE)))="","",INDEX('Member Census'!$B$23:$BC$1401,MATCH($A966,'Member Census'!$A$23:$A$1401,FALSE),MATCH(I$1,'Member Census'!$B$22:$BC$22,FALSE)))</f>
        <v/>
      </c>
      <c r="J966" s="7"/>
      <c r="K966" s="7" t="str">
        <f>LEFT(TRIM(IF(TRIM(INDEX('Member Census'!$B$23:$BC$1401,MATCH($A966,'Member Census'!$A$23:$A$1401,FALSE),MATCH(K$1,'Member Census'!$B$22:$BC$22,FALSE)))="",IF(AND(TRIM($E966)&lt;&gt;"",$D966&gt;1),K965,""),INDEX('Member Census'!$B$23:$BC$1401,MATCH($A966,'Member Census'!$A$23:$A$1401,FALSE),MATCH(K$1,'Member Census'!$B$22:$BC$22,FALSE)))),5)</f>
        <v/>
      </c>
      <c r="L966" s="7" t="str">
        <f t="shared" si="59"/>
        <v/>
      </c>
      <c r="M966" s="7" t="str">
        <f>IF(TRIM($E966)&lt;&gt;"",TRIM(IF(TRIM(INDEX('Member Census'!$B$23:$BC$1401,MATCH($A966,'Member Census'!$A$23:$A$1401,FALSE),MATCH(M$1,'Member Census'!$B$22:$BC$22,FALSE)))="",IF(AND(TRIM($E966)&lt;&gt;"",$D966&gt;1),M965,"N"),INDEX('Member Census'!$B$23:$BC$1401,MATCH($A966,'Member Census'!$A$23:$A$1401,FALSE),MATCH(M$1,'Member Census'!$B$22:$BC$22,FALSE)))),"")</f>
        <v/>
      </c>
      <c r="N966" s="7"/>
      <c r="O966" s="7" t="str">
        <f>TRIM(IF(TRIM(INDEX('Member Census'!$B$23:$BC$1401,MATCH($A966,'Member Census'!$A$23:$A$1401,FALSE),MATCH(O$1,'Member Census'!$B$22:$BC$22,FALSE)))="",IF(AND(TRIM($E966)&lt;&gt;"",$D966&gt;1),O965,""),INDEX('Member Census'!$B$23:$BC$1401,MATCH($A966,'Member Census'!$A$23:$A$1401,FALSE),MATCH(O$1,'Member Census'!$B$22:$BC$22,FALSE))))</f>
        <v/>
      </c>
      <c r="P966" s="7" t="str">
        <f>TRIM(IF(TRIM(INDEX('Member Census'!$B$23:$BC$1401,MATCH($A966,'Member Census'!$A$23:$A$1401,FALSE),MATCH(P$1,'Member Census'!$B$22:$BC$22,FALSE)))="",IF(AND(TRIM($E966)&lt;&gt;"",$D966&gt;1),P965,""),INDEX('Member Census'!$B$23:$BC$1401,MATCH($A966,'Member Census'!$A$23:$A$1401,FALSE),MATCH(P$1,'Member Census'!$B$22:$BC$22,FALSE))))</f>
        <v/>
      </c>
      <c r="Q966" s="7"/>
    </row>
    <row r="967" spans="1:17" x14ac:dyDescent="0.3">
      <c r="A967" s="1">
        <f t="shared" si="57"/>
        <v>960</v>
      </c>
      <c r="B967" s="3"/>
      <c r="C967" s="7" t="str">
        <f t="shared" si="58"/>
        <v/>
      </c>
      <c r="D967" s="7" t="str">
        <f t="shared" si="56"/>
        <v/>
      </c>
      <c r="E967" s="9" t="str">
        <f>IF(TRIM(INDEX('Member Census'!$B$23:$BC$1401,MATCH($A967,'Member Census'!$A$23:$A$1401,FALSE),MATCH(E$1,'Member Census'!$B$22:$BC$22,FALSE)))="","",VLOOKUP(INDEX('Member Census'!$B$23:$BC$1401,MATCH($A967,'Member Census'!$A$23:$A$1401,FALSE),MATCH(E$1,'Member Census'!$B$22:$BC$22,FALSE)),Key!$A$2:$B$27,2,FALSE))</f>
        <v/>
      </c>
      <c r="F967" s="10" t="str">
        <f>IF(TRIM(INDEX('Member Census'!$B$23:$BC$1401,MATCH($A967,'Member Census'!$A$23:$A$1401,FALSE),MATCH(F$1,'Member Census'!$B$22:$BC$22,FALSE)))="","",TEXT(TRIM(INDEX('Member Census'!$B$23:$BC$1401,MATCH($A967,'Member Census'!$A$23:$A$1401,FALSE),MATCH(F$1,'Member Census'!$B$22:$BC$22,FALSE))),"mmddyyyy"))</f>
        <v/>
      </c>
      <c r="G967" s="7" t="str">
        <f>IF(TRIM($E967)&lt;&gt;"",IF($D967=1,IFERROR(VLOOKUP(INDEX('Member Census'!$B$23:$BC$1401,MATCH($A967,'Member Census'!$A$23:$A$1401,FALSE),MATCH(G$1,'Member Census'!$B$22:$BC$22,FALSE)),Key!$C$2:$F$29,4,FALSE),""),G966),"")</f>
        <v/>
      </c>
      <c r="H967" s="7" t="str">
        <f>IF(TRIM($E967)&lt;&gt;"",IF($D967=1,IF(TRIM(INDEX('Member Census'!$B$23:$BC$1401,MATCH($A967,'Member Census'!$A$23:$A$1401,FALSE),MATCH(H$1,'Member Census'!$B$22:$BC$22,FALSE)))="",$G967,IFERROR(VLOOKUP(INDEX('Member Census'!$B$23:$BC$1401,MATCH($A967,'Member Census'!$A$23:$A$1401,FALSE),MATCH(H$1,'Member Census'!$B$22:$BC$22,FALSE)),Key!$D$2:$F$29,3,FALSE),"")),H966),"")</f>
        <v/>
      </c>
      <c r="I967" s="7" t="str">
        <f>IF(TRIM(INDEX('Member Census'!$B$23:$BC$1401,MATCH($A967,'Member Census'!$A$23:$A$1401,FALSE),MATCH(I$1,'Member Census'!$B$22:$BC$22,FALSE)))="","",INDEX('Member Census'!$B$23:$BC$1401,MATCH($A967,'Member Census'!$A$23:$A$1401,FALSE),MATCH(I$1,'Member Census'!$B$22:$BC$22,FALSE)))</f>
        <v/>
      </c>
      <c r="J967" s="7"/>
      <c r="K967" s="7" t="str">
        <f>LEFT(TRIM(IF(TRIM(INDEX('Member Census'!$B$23:$BC$1401,MATCH($A967,'Member Census'!$A$23:$A$1401,FALSE),MATCH(K$1,'Member Census'!$B$22:$BC$22,FALSE)))="",IF(AND(TRIM($E967)&lt;&gt;"",$D967&gt;1),K966,""),INDEX('Member Census'!$B$23:$BC$1401,MATCH($A967,'Member Census'!$A$23:$A$1401,FALSE),MATCH(K$1,'Member Census'!$B$22:$BC$22,FALSE)))),5)</f>
        <v/>
      </c>
      <c r="L967" s="7" t="str">
        <f t="shared" si="59"/>
        <v/>
      </c>
      <c r="M967" s="7" t="str">
        <f>IF(TRIM($E967)&lt;&gt;"",TRIM(IF(TRIM(INDEX('Member Census'!$B$23:$BC$1401,MATCH($A967,'Member Census'!$A$23:$A$1401,FALSE),MATCH(M$1,'Member Census'!$B$22:$BC$22,FALSE)))="",IF(AND(TRIM($E967)&lt;&gt;"",$D967&gt;1),M966,"N"),INDEX('Member Census'!$B$23:$BC$1401,MATCH($A967,'Member Census'!$A$23:$A$1401,FALSE),MATCH(M$1,'Member Census'!$B$22:$BC$22,FALSE)))),"")</f>
        <v/>
      </c>
      <c r="N967" s="7"/>
      <c r="O967" s="7" t="str">
        <f>TRIM(IF(TRIM(INDEX('Member Census'!$B$23:$BC$1401,MATCH($A967,'Member Census'!$A$23:$A$1401,FALSE),MATCH(O$1,'Member Census'!$B$22:$BC$22,FALSE)))="",IF(AND(TRIM($E967)&lt;&gt;"",$D967&gt;1),O966,""),INDEX('Member Census'!$B$23:$BC$1401,MATCH($A967,'Member Census'!$A$23:$A$1401,FALSE),MATCH(O$1,'Member Census'!$B$22:$BC$22,FALSE))))</f>
        <v/>
      </c>
      <c r="P967" s="7" t="str">
        <f>TRIM(IF(TRIM(INDEX('Member Census'!$B$23:$BC$1401,MATCH($A967,'Member Census'!$A$23:$A$1401,FALSE),MATCH(P$1,'Member Census'!$B$22:$BC$22,FALSE)))="",IF(AND(TRIM($E967)&lt;&gt;"",$D967&gt;1),P966,""),INDEX('Member Census'!$B$23:$BC$1401,MATCH($A967,'Member Census'!$A$23:$A$1401,FALSE),MATCH(P$1,'Member Census'!$B$22:$BC$22,FALSE))))</f>
        <v/>
      </c>
      <c r="Q967" s="7"/>
    </row>
    <row r="968" spans="1:17" x14ac:dyDescent="0.3">
      <c r="A968" s="1">
        <f t="shared" si="57"/>
        <v>961</v>
      </c>
      <c r="B968" s="3"/>
      <c r="C968" s="7" t="str">
        <f t="shared" si="58"/>
        <v/>
      </c>
      <c r="D968" s="7" t="str">
        <f t="shared" si="56"/>
        <v/>
      </c>
      <c r="E968" s="9" t="str">
        <f>IF(TRIM(INDEX('Member Census'!$B$23:$BC$1401,MATCH($A968,'Member Census'!$A$23:$A$1401,FALSE),MATCH(E$1,'Member Census'!$B$22:$BC$22,FALSE)))="","",VLOOKUP(INDEX('Member Census'!$B$23:$BC$1401,MATCH($A968,'Member Census'!$A$23:$A$1401,FALSE),MATCH(E$1,'Member Census'!$B$22:$BC$22,FALSE)),Key!$A$2:$B$27,2,FALSE))</f>
        <v/>
      </c>
      <c r="F968" s="10" t="str">
        <f>IF(TRIM(INDEX('Member Census'!$B$23:$BC$1401,MATCH($A968,'Member Census'!$A$23:$A$1401,FALSE),MATCH(F$1,'Member Census'!$B$22:$BC$22,FALSE)))="","",TEXT(TRIM(INDEX('Member Census'!$B$23:$BC$1401,MATCH($A968,'Member Census'!$A$23:$A$1401,FALSE),MATCH(F$1,'Member Census'!$B$22:$BC$22,FALSE))),"mmddyyyy"))</f>
        <v/>
      </c>
      <c r="G968" s="7" t="str">
        <f>IF(TRIM($E968)&lt;&gt;"",IF($D968=1,IFERROR(VLOOKUP(INDEX('Member Census'!$B$23:$BC$1401,MATCH($A968,'Member Census'!$A$23:$A$1401,FALSE),MATCH(G$1,'Member Census'!$B$22:$BC$22,FALSE)),Key!$C$2:$F$29,4,FALSE),""),G967),"")</f>
        <v/>
      </c>
      <c r="H968" s="7" t="str">
        <f>IF(TRIM($E968)&lt;&gt;"",IF($D968=1,IF(TRIM(INDEX('Member Census'!$B$23:$BC$1401,MATCH($A968,'Member Census'!$A$23:$A$1401,FALSE),MATCH(H$1,'Member Census'!$B$22:$BC$22,FALSE)))="",$G968,IFERROR(VLOOKUP(INDEX('Member Census'!$B$23:$BC$1401,MATCH($A968,'Member Census'!$A$23:$A$1401,FALSE),MATCH(H$1,'Member Census'!$B$22:$BC$22,FALSE)),Key!$D$2:$F$29,3,FALSE),"")),H967),"")</f>
        <v/>
      </c>
      <c r="I968" s="7" t="str">
        <f>IF(TRIM(INDEX('Member Census'!$B$23:$BC$1401,MATCH($A968,'Member Census'!$A$23:$A$1401,FALSE),MATCH(I$1,'Member Census'!$B$22:$BC$22,FALSE)))="","",INDEX('Member Census'!$B$23:$BC$1401,MATCH($A968,'Member Census'!$A$23:$A$1401,FALSE),MATCH(I$1,'Member Census'!$B$22:$BC$22,FALSE)))</f>
        <v/>
      </c>
      <c r="J968" s="7"/>
      <c r="K968" s="7" t="str">
        <f>LEFT(TRIM(IF(TRIM(INDEX('Member Census'!$B$23:$BC$1401,MATCH($A968,'Member Census'!$A$23:$A$1401,FALSE),MATCH(K$1,'Member Census'!$B$22:$BC$22,FALSE)))="",IF(AND(TRIM($E968)&lt;&gt;"",$D968&gt;1),K967,""),INDEX('Member Census'!$B$23:$BC$1401,MATCH($A968,'Member Census'!$A$23:$A$1401,FALSE),MATCH(K$1,'Member Census'!$B$22:$BC$22,FALSE)))),5)</f>
        <v/>
      </c>
      <c r="L968" s="7" t="str">
        <f t="shared" si="59"/>
        <v/>
      </c>
      <c r="M968" s="7" t="str">
        <f>IF(TRIM($E968)&lt;&gt;"",TRIM(IF(TRIM(INDEX('Member Census'!$B$23:$BC$1401,MATCH($A968,'Member Census'!$A$23:$A$1401,FALSE),MATCH(M$1,'Member Census'!$B$22:$BC$22,FALSE)))="",IF(AND(TRIM($E968)&lt;&gt;"",$D968&gt;1),M967,"N"),INDEX('Member Census'!$B$23:$BC$1401,MATCH($A968,'Member Census'!$A$23:$A$1401,FALSE),MATCH(M$1,'Member Census'!$B$22:$BC$22,FALSE)))),"")</f>
        <v/>
      </c>
      <c r="N968" s="7"/>
      <c r="O968" s="7" t="str">
        <f>TRIM(IF(TRIM(INDEX('Member Census'!$B$23:$BC$1401,MATCH($A968,'Member Census'!$A$23:$A$1401,FALSE),MATCH(O$1,'Member Census'!$B$22:$BC$22,FALSE)))="",IF(AND(TRIM($E968)&lt;&gt;"",$D968&gt;1),O967,""),INDEX('Member Census'!$B$23:$BC$1401,MATCH($A968,'Member Census'!$A$23:$A$1401,FALSE),MATCH(O$1,'Member Census'!$B$22:$BC$22,FALSE))))</f>
        <v/>
      </c>
      <c r="P968" s="7" t="str">
        <f>TRIM(IF(TRIM(INDEX('Member Census'!$B$23:$BC$1401,MATCH($A968,'Member Census'!$A$23:$A$1401,FALSE),MATCH(P$1,'Member Census'!$B$22:$BC$22,FALSE)))="",IF(AND(TRIM($E968)&lt;&gt;"",$D968&gt;1),P967,""),INDEX('Member Census'!$B$23:$BC$1401,MATCH($A968,'Member Census'!$A$23:$A$1401,FALSE),MATCH(P$1,'Member Census'!$B$22:$BC$22,FALSE))))</f>
        <v/>
      </c>
      <c r="Q968" s="7"/>
    </row>
    <row r="969" spans="1:17" x14ac:dyDescent="0.3">
      <c r="A969" s="1">
        <f t="shared" si="57"/>
        <v>962</v>
      </c>
      <c r="B969" s="3"/>
      <c r="C969" s="7" t="str">
        <f t="shared" si="58"/>
        <v/>
      </c>
      <c r="D969" s="7" t="str">
        <f t="shared" ref="D969:D1032" si="60">IF(TRIM($E969)&lt;&gt;"",IF($E969="Contract Holder",1,IFERROR(D968+1,"")),"")</f>
        <v/>
      </c>
      <c r="E969" s="9" t="str">
        <f>IF(TRIM(INDEX('Member Census'!$B$23:$BC$1401,MATCH($A969,'Member Census'!$A$23:$A$1401,FALSE),MATCH(E$1,'Member Census'!$B$22:$BC$22,FALSE)))="","",VLOOKUP(INDEX('Member Census'!$B$23:$BC$1401,MATCH($A969,'Member Census'!$A$23:$A$1401,FALSE),MATCH(E$1,'Member Census'!$B$22:$BC$22,FALSE)),Key!$A$2:$B$27,2,FALSE))</f>
        <v/>
      </c>
      <c r="F969" s="10" t="str">
        <f>IF(TRIM(INDEX('Member Census'!$B$23:$BC$1401,MATCH($A969,'Member Census'!$A$23:$A$1401,FALSE),MATCH(F$1,'Member Census'!$B$22:$BC$22,FALSE)))="","",TEXT(TRIM(INDEX('Member Census'!$B$23:$BC$1401,MATCH($A969,'Member Census'!$A$23:$A$1401,FALSE),MATCH(F$1,'Member Census'!$B$22:$BC$22,FALSE))),"mmddyyyy"))</f>
        <v/>
      </c>
      <c r="G969" s="7" t="str">
        <f>IF(TRIM($E969)&lt;&gt;"",IF($D969=1,IFERROR(VLOOKUP(INDEX('Member Census'!$B$23:$BC$1401,MATCH($A969,'Member Census'!$A$23:$A$1401,FALSE),MATCH(G$1,'Member Census'!$B$22:$BC$22,FALSE)),Key!$C$2:$F$29,4,FALSE),""),G968),"")</f>
        <v/>
      </c>
      <c r="H969" s="7" t="str">
        <f>IF(TRIM($E969)&lt;&gt;"",IF($D969=1,IF(TRIM(INDEX('Member Census'!$B$23:$BC$1401,MATCH($A969,'Member Census'!$A$23:$A$1401,FALSE),MATCH(H$1,'Member Census'!$B$22:$BC$22,FALSE)))="",$G969,IFERROR(VLOOKUP(INDEX('Member Census'!$B$23:$BC$1401,MATCH($A969,'Member Census'!$A$23:$A$1401,FALSE),MATCH(H$1,'Member Census'!$B$22:$BC$22,FALSE)),Key!$D$2:$F$29,3,FALSE),"")),H968),"")</f>
        <v/>
      </c>
      <c r="I969" s="7" t="str">
        <f>IF(TRIM(INDEX('Member Census'!$B$23:$BC$1401,MATCH($A969,'Member Census'!$A$23:$A$1401,FALSE),MATCH(I$1,'Member Census'!$B$22:$BC$22,FALSE)))="","",INDEX('Member Census'!$B$23:$BC$1401,MATCH($A969,'Member Census'!$A$23:$A$1401,FALSE),MATCH(I$1,'Member Census'!$B$22:$BC$22,FALSE)))</f>
        <v/>
      </c>
      <c r="J969" s="7"/>
      <c r="K969" s="7" t="str">
        <f>LEFT(TRIM(IF(TRIM(INDEX('Member Census'!$B$23:$BC$1401,MATCH($A969,'Member Census'!$A$23:$A$1401,FALSE),MATCH(K$1,'Member Census'!$B$22:$BC$22,FALSE)))="",IF(AND(TRIM($E969)&lt;&gt;"",$D969&gt;1),K968,""),INDEX('Member Census'!$B$23:$BC$1401,MATCH($A969,'Member Census'!$A$23:$A$1401,FALSE),MATCH(K$1,'Member Census'!$B$22:$BC$22,FALSE)))),5)</f>
        <v/>
      </c>
      <c r="L969" s="7" t="str">
        <f t="shared" si="59"/>
        <v/>
      </c>
      <c r="M969" s="7" t="str">
        <f>IF(TRIM($E969)&lt;&gt;"",TRIM(IF(TRIM(INDEX('Member Census'!$B$23:$BC$1401,MATCH($A969,'Member Census'!$A$23:$A$1401,FALSE),MATCH(M$1,'Member Census'!$B$22:$BC$22,FALSE)))="",IF(AND(TRIM($E969)&lt;&gt;"",$D969&gt;1),M968,"N"),INDEX('Member Census'!$B$23:$BC$1401,MATCH($A969,'Member Census'!$A$23:$A$1401,FALSE),MATCH(M$1,'Member Census'!$B$22:$BC$22,FALSE)))),"")</f>
        <v/>
      </c>
      <c r="N969" s="7"/>
      <c r="O969" s="7" t="str">
        <f>TRIM(IF(TRIM(INDEX('Member Census'!$B$23:$BC$1401,MATCH($A969,'Member Census'!$A$23:$A$1401,FALSE),MATCH(O$1,'Member Census'!$B$22:$BC$22,FALSE)))="",IF(AND(TRIM($E969)&lt;&gt;"",$D969&gt;1),O968,""),INDEX('Member Census'!$B$23:$BC$1401,MATCH($A969,'Member Census'!$A$23:$A$1401,FALSE),MATCH(O$1,'Member Census'!$B$22:$BC$22,FALSE))))</f>
        <v/>
      </c>
      <c r="P969" s="7" t="str">
        <f>TRIM(IF(TRIM(INDEX('Member Census'!$B$23:$BC$1401,MATCH($A969,'Member Census'!$A$23:$A$1401,FALSE),MATCH(P$1,'Member Census'!$B$22:$BC$22,FALSE)))="",IF(AND(TRIM($E969)&lt;&gt;"",$D969&gt;1),P968,""),INDEX('Member Census'!$B$23:$BC$1401,MATCH($A969,'Member Census'!$A$23:$A$1401,FALSE),MATCH(P$1,'Member Census'!$B$22:$BC$22,FALSE))))</f>
        <v/>
      </c>
      <c r="Q969" s="7"/>
    </row>
    <row r="970" spans="1:17" x14ac:dyDescent="0.3">
      <c r="A970" s="1">
        <f t="shared" ref="A970:A1033" si="61">A969+1</f>
        <v>963</v>
      </c>
      <c r="B970" s="3"/>
      <c r="C970" s="7" t="str">
        <f t="shared" ref="C970:C1033" si="62">IF(TRIM($E970)&lt;&gt;"",IFERROR(IF($D970=1,C969+1,C969),""),"")</f>
        <v/>
      </c>
      <c r="D970" s="7" t="str">
        <f t="shared" si="60"/>
        <v/>
      </c>
      <c r="E970" s="9" t="str">
        <f>IF(TRIM(INDEX('Member Census'!$B$23:$BC$1401,MATCH($A970,'Member Census'!$A$23:$A$1401,FALSE),MATCH(E$1,'Member Census'!$B$22:$BC$22,FALSE)))="","",VLOOKUP(INDEX('Member Census'!$B$23:$BC$1401,MATCH($A970,'Member Census'!$A$23:$A$1401,FALSE),MATCH(E$1,'Member Census'!$B$22:$BC$22,FALSE)),Key!$A$2:$B$27,2,FALSE))</f>
        <v/>
      </c>
      <c r="F970" s="10" t="str">
        <f>IF(TRIM(INDEX('Member Census'!$B$23:$BC$1401,MATCH($A970,'Member Census'!$A$23:$A$1401,FALSE),MATCH(F$1,'Member Census'!$B$22:$BC$22,FALSE)))="","",TEXT(TRIM(INDEX('Member Census'!$B$23:$BC$1401,MATCH($A970,'Member Census'!$A$23:$A$1401,FALSE),MATCH(F$1,'Member Census'!$B$22:$BC$22,FALSE))),"mmddyyyy"))</f>
        <v/>
      </c>
      <c r="G970" s="7" t="str">
        <f>IF(TRIM($E970)&lt;&gt;"",IF($D970=1,IFERROR(VLOOKUP(INDEX('Member Census'!$B$23:$BC$1401,MATCH($A970,'Member Census'!$A$23:$A$1401,FALSE),MATCH(G$1,'Member Census'!$B$22:$BC$22,FALSE)),Key!$C$2:$F$29,4,FALSE),""),G969),"")</f>
        <v/>
      </c>
      <c r="H970" s="7" t="str">
        <f>IF(TRIM($E970)&lt;&gt;"",IF($D970=1,IF(TRIM(INDEX('Member Census'!$B$23:$BC$1401,MATCH($A970,'Member Census'!$A$23:$A$1401,FALSE),MATCH(H$1,'Member Census'!$B$22:$BC$22,FALSE)))="",$G970,IFERROR(VLOOKUP(INDEX('Member Census'!$B$23:$BC$1401,MATCH($A970,'Member Census'!$A$23:$A$1401,FALSE),MATCH(H$1,'Member Census'!$B$22:$BC$22,FALSE)),Key!$D$2:$F$29,3,FALSE),"")),H969),"")</f>
        <v/>
      </c>
      <c r="I970" s="7" t="str">
        <f>IF(TRIM(INDEX('Member Census'!$B$23:$BC$1401,MATCH($A970,'Member Census'!$A$23:$A$1401,FALSE),MATCH(I$1,'Member Census'!$B$22:$BC$22,FALSE)))="","",INDEX('Member Census'!$B$23:$BC$1401,MATCH($A970,'Member Census'!$A$23:$A$1401,FALSE),MATCH(I$1,'Member Census'!$B$22:$BC$22,FALSE)))</f>
        <v/>
      </c>
      <c r="J970" s="7"/>
      <c r="K970" s="7" t="str">
        <f>LEFT(TRIM(IF(TRIM(INDEX('Member Census'!$B$23:$BC$1401,MATCH($A970,'Member Census'!$A$23:$A$1401,FALSE),MATCH(K$1,'Member Census'!$B$22:$BC$22,FALSE)))="",IF(AND(TRIM($E970)&lt;&gt;"",$D970&gt;1),K969,""),INDEX('Member Census'!$B$23:$BC$1401,MATCH($A970,'Member Census'!$A$23:$A$1401,FALSE),MATCH(K$1,'Member Census'!$B$22:$BC$22,FALSE)))),5)</f>
        <v/>
      </c>
      <c r="L970" s="7" t="str">
        <f t="shared" ref="L970:L1033" si="63">IF(TRIM($E970)&lt;&gt;"","N","")</f>
        <v/>
      </c>
      <c r="M970" s="7" t="str">
        <f>IF(TRIM($E970)&lt;&gt;"",TRIM(IF(TRIM(INDEX('Member Census'!$B$23:$BC$1401,MATCH($A970,'Member Census'!$A$23:$A$1401,FALSE),MATCH(M$1,'Member Census'!$B$22:$BC$22,FALSE)))="",IF(AND(TRIM($E970)&lt;&gt;"",$D970&gt;1),M969,"N"),INDEX('Member Census'!$B$23:$BC$1401,MATCH($A970,'Member Census'!$A$23:$A$1401,FALSE),MATCH(M$1,'Member Census'!$B$22:$BC$22,FALSE)))),"")</f>
        <v/>
      </c>
      <c r="N970" s="7"/>
      <c r="O970" s="7" t="str">
        <f>TRIM(IF(TRIM(INDEX('Member Census'!$B$23:$BC$1401,MATCH($A970,'Member Census'!$A$23:$A$1401,FALSE),MATCH(O$1,'Member Census'!$B$22:$BC$22,FALSE)))="",IF(AND(TRIM($E970)&lt;&gt;"",$D970&gt;1),O969,""),INDEX('Member Census'!$B$23:$BC$1401,MATCH($A970,'Member Census'!$A$23:$A$1401,FALSE),MATCH(O$1,'Member Census'!$B$22:$BC$22,FALSE))))</f>
        <v/>
      </c>
      <c r="P970" s="7" t="str">
        <f>TRIM(IF(TRIM(INDEX('Member Census'!$B$23:$BC$1401,MATCH($A970,'Member Census'!$A$23:$A$1401,FALSE),MATCH(P$1,'Member Census'!$B$22:$BC$22,FALSE)))="",IF(AND(TRIM($E970)&lt;&gt;"",$D970&gt;1),P969,""),INDEX('Member Census'!$B$23:$BC$1401,MATCH($A970,'Member Census'!$A$23:$A$1401,FALSE),MATCH(P$1,'Member Census'!$B$22:$BC$22,FALSE))))</f>
        <v/>
      </c>
      <c r="Q970" s="7"/>
    </row>
    <row r="971" spans="1:17" x14ac:dyDescent="0.3">
      <c r="A971" s="1">
        <f t="shared" si="61"/>
        <v>964</v>
      </c>
      <c r="B971" s="3"/>
      <c r="C971" s="7" t="str">
        <f t="shared" si="62"/>
        <v/>
      </c>
      <c r="D971" s="7" t="str">
        <f t="shared" si="60"/>
        <v/>
      </c>
      <c r="E971" s="9" t="str">
        <f>IF(TRIM(INDEX('Member Census'!$B$23:$BC$1401,MATCH($A971,'Member Census'!$A$23:$A$1401,FALSE),MATCH(E$1,'Member Census'!$B$22:$BC$22,FALSE)))="","",VLOOKUP(INDEX('Member Census'!$B$23:$BC$1401,MATCH($A971,'Member Census'!$A$23:$A$1401,FALSE),MATCH(E$1,'Member Census'!$B$22:$BC$22,FALSE)),Key!$A$2:$B$27,2,FALSE))</f>
        <v/>
      </c>
      <c r="F971" s="10" t="str">
        <f>IF(TRIM(INDEX('Member Census'!$B$23:$BC$1401,MATCH($A971,'Member Census'!$A$23:$A$1401,FALSE),MATCH(F$1,'Member Census'!$B$22:$BC$22,FALSE)))="","",TEXT(TRIM(INDEX('Member Census'!$B$23:$BC$1401,MATCH($A971,'Member Census'!$A$23:$A$1401,FALSE),MATCH(F$1,'Member Census'!$B$22:$BC$22,FALSE))),"mmddyyyy"))</f>
        <v/>
      </c>
      <c r="G971" s="7" t="str">
        <f>IF(TRIM($E971)&lt;&gt;"",IF($D971=1,IFERROR(VLOOKUP(INDEX('Member Census'!$B$23:$BC$1401,MATCH($A971,'Member Census'!$A$23:$A$1401,FALSE),MATCH(G$1,'Member Census'!$B$22:$BC$22,FALSE)),Key!$C$2:$F$29,4,FALSE),""),G970),"")</f>
        <v/>
      </c>
      <c r="H971" s="7" t="str">
        <f>IF(TRIM($E971)&lt;&gt;"",IF($D971=1,IF(TRIM(INDEX('Member Census'!$B$23:$BC$1401,MATCH($A971,'Member Census'!$A$23:$A$1401,FALSE),MATCH(H$1,'Member Census'!$B$22:$BC$22,FALSE)))="",$G971,IFERROR(VLOOKUP(INDEX('Member Census'!$B$23:$BC$1401,MATCH($A971,'Member Census'!$A$23:$A$1401,FALSE),MATCH(H$1,'Member Census'!$B$22:$BC$22,FALSE)),Key!$D$2:$F$29,3,FALSE),"")),H970),"")</f>
        <v/>
      </c>
      <c r="I971" s="7" t="str">
        <f>IF(TRIM(INDEX('Member Census'!$B$23:$BC$1401,MATCH($A971,'Member Census'!$A$23:$A$1401,FALSE),MATCH(I$1,'Member Census'!$B$22:$BC$22,FALSE)))="","",INDEX('Member Census'!$B$23:$BC$1401,MATCH($A971,'Member Census'!$A$23:$A$1401,FALSE),MATCH(I$1,'Member Census'!$B$22:$BC$22,FALSE)))</f>
        <v/>
      </c>
      <c r="J971" s="7"/>
      <c r="K971" s="7" t="str">
        <f>LEFT(TRIM(IF(TRIM(INDEX('Member Census'!$B$23:$BC$1401,MATCH($A971,'Member Census'!$A$23:$A$1401,FALSE),MATCH(K$1,'Member Census'!$B$22:$BC$22,FALSE)))="",IF(AND(TRIM($E971)&lt;&gt;"",$D971&gt;1),K970,""),INDEX('Member Census'!$B$23:$BC$1401,MATCH($A971,'Member Census'!$A$23:$A$1401,FALSE),MATCH(K$1,'Member Census'!$B$22:$BC$22,FALSE)))),5)</f>
        <v/>
      </c>
      <c r="L971" s="7" t="str">
        <f t="shared" si="63"/>
        <v/>
      </c>
      <c r="M971" s="7" t="str">
        <f>IF(TRIM($E971)&lt;&gt;"",TRIM(IF(TRIM(INDEX('Member Census'!$B$23:$BC$1401,MATCH($A971,'Member Census'!$A$23:$A$1401,FALSE),MATCH(M$1,'Member Census'!$B$22:$BC$22,FALSE)))="",IF(AND(TRIM($E971)&lt;&gt;"",$D971&gt;1),M970,"N"),INDEX('Member Census'!$B$23:$BC$1401,MATCH($A971,'Member Census'!$A$23:$A$1401,FALSE),MATCH(M$1,'Member Census'!$B$22:$BC$22,FALSE)))),"")</f>
        <v/>
      </c>
      <c r="N971" s="7"/>
      <c r="O971" s="7" t="str">
        <f>TRIM(IF(TRIM(INDEX('Member Census'!$B$23:$BC$1401,MATCH($A971,'Member Census'!$A$23:$A$1401,FALSE),MATCH(O$1,'Member Census'!$B$22:$BC$22,FALSE)))="",IF(AND(TRIM($E971)&lt;&gt;"",$D971&gt;1),O970,""),INDEX('Member Census'!$B$23:$BC$1401,MATCH($A971,'Member Census'!$A$23:$A$1401,FALSE),MATCH(O$1,'Member Census'!$B$22:$BC$22,FALSE))))</f>
        <v/>
      </c>
      <c r="P971" s="7" t="str">
        <f>TRIM(IF(TRIM(INDEX('Member Census'!$B$23:$BC$1401,MATCH($A971,'Member Census'!$A$23:$A$1401,FALSE),MATCH(P$1,'Member Census'!$B$22:$BC$22,FALSE)))="",IF(AND(TRIM($E971)&lt;&gt;"",$D971&gt;1),P970,""),INDEX('Member Census'!$B$23:$BC$1401,MATCH($A971,'Member Census'!$A$23:$A$1401,FALSE),MATCH(P$1,'Member Census'!$B$22:$BC$22,FALSE))))</f>
        <v/>
      </c>
      <c r="Q971" s="7"/>
    </row>
    <row r="972" spans="1:17" x14ac:dyDescent="0.3">
      <c r="A972" s="1">
        <f t="shared" si="61"/>
        <v>965</v>
      </c>
      <c r="B972" s="3"/>
      <c r="C972" s="7" t="str">
        <f t="shared" si="62"/>
        <v/>
      </c>
      <c r="D972" s="7" t="str">
        <f t="shared" si="60"/>
        <v/>
      </c>
      <c r="E972" s="9" t="str">
        <f>IF(TRIM(INDEX('Member Census'!$B$23:$BC$1401,MATCH($A972,'Member Census'!$A$23:$A$1401,FALSE),MATCH(E$1,'Member Census'!$B$22:$BC$22,FALSE)))="","",VLOOKUP(INDEX('Member Census'!$B$23:$BC$1401,MATCH($A972,'Member Census'!$A$23:$A$1401,FALSE),MATCH(E$1,'Member Census'!$B$22:$BC$22,FALSE)),Key!$A$2:$B$27,2,FALSE))</f>
        <v/>
      </c>
      <c r="F972" s="10" t="str">
        <f>IF(TRIM(INDEX('Member Census'!$B$23:$BC$1401,MATCH($A972,'Member Census'!$A$23:$A$1401,FALSE),MATCH(F$1,'Member Census'!$B$22:$BC$22,FALSE)))="","",TEXT(TRIM(INDEX('Member Census'!$B$23:$BC$1401,MATCH($A972,'Member Census'!$A$23:$A$1401,FALSE),MATCH(F$1,'Member Census'!$B$22:$BC$22,FALSE))),"mmddyyyy"))</f>
        <v/>
      </c>
      <c r="G972" s="7" t="str">
        <f>IF(TRIM($E972)&lt;&gt;"",IF($D972=1,IFERROR(VLOOKUP(INDEX('Member Census'!$B$23:$BC$1401,MATCH($A972,'Member Census'!$A$23:$A$1401,FALSE),MATCH(G$1,'Member Census'!$B$22:$BC$22,FALSE)),Key!$C$2:$F$29,4,FALSE),""),G971),"")</f>
        <v/>
      </c>
      <c r="H972" s="7" t="str">
        <f>IF(TRIM($E972)&lt;&gt;"",IF($D972=1,IF(TRIM(INDEX('Member Census'!$B$23:$BC$1401,MATCH($A972,'Member Census'!$A$23:$A$1401,FALSE),MATCH(H$1,'Member Census'!$B$22:$BC$22,FALSE)))="",$G972,IFERROR(VLOOKUP(INDEX('Member Census'!$B$23:$BC$1401,MATCH($A972,'Member Census'!$A$23:$A$1401,FALSE),MATCH(H$1,'Member Census'!$B$22:$BC$22,FALSE)),Key!$D$2:$F$29,3,FALSE),"")),H971),"")</f>
        <v/>
      </c>
      <c r="I972" s="7" t="str">
        <f>IF(TRIM(INDEX('Member Census'!$B$23:$BC$1401,MATCH($A972,'Member Census'!$A$23:$A$1401,FALSE),MATCH(I$1,'Member Census'!$B$22:$BC$22,FALSE)))="","",INDEX('Member Census'!$B$23:$BC$1401,MATCH($A972,'Member Census'!$A$23:$A$1401,FALSE),MATCH(I$1,'Member Census'!$B$22:$BC$22,FALSE)))</f>
        <v/>
      </c>
      <c r="J972" s="7"/>
      <c r="K972" s="7" t="str">
        <f>LEFT(TRIM(IF(TRIM(INDEX('Member Census'!$B$23:$BC$1401,MATCH($A972,'Member Census'!$A$23:$A$1401,FALSE),MATCH(K$1,'Member Census'!$B$22:$BC$22,FALSE)))="",IF(AND(TRIM($E972)&lt;&gt;"",$D972&gt;1),K971,""),INDEX('Member Census'!$B$23:$BC$1401,MATCH($A972,'Member Census'!$A$23:$A$1401,FALSE),MATCH(K$1,'Member Census'!$B$22:$BC$22,FALSE)))),5)</f>
        <v/>
      </c>
      <c r="L972" s="7" t="str">
        <f t="shared" si="63"/>
        <v/>
      </c>
      <c r="M972" s="7" t="str">
        <f>IF(TRIM($E972)&lt;&gt;"",TRIM(IF(TRIM(INDEX('Member Census'!$B$23:$BC$1401,MATCH($A972,'Member Census'!$A$23:$A$1401,FALSE),MATCH(M$1,'Member Census'!$B$22:$BC$22,FALSE)))="",IF(AND(TRIM($E972)&lt;&gt;"",$D972&gt;1),M971,"N"),INDEX('Member Census'!$B$23:$BC$1401,MATCH($A972,'Member Census'!$A$23:$A$1401,FALSE),MATCH(M$1,'Member Census'!$B$22:$BC$22,FALSE)))),"")</f>
        <v/>
      </c>
      <c r="N972" s="7"/>
      <c r="O972" s="7" t="str">
        <f>TRIM(IF(TRIM(INDEX('Member Census'!$B$23:$BC$1401,MATCH($A972,'Member Census'!$A$23:$A$1401,FALSE),MATCH(O$1,'Member Census'!$B$22:$BC$22,FALSE)))="",IF(AND(TRIM($E972)&lt;&gt;"",$D972&gt;1),O971,""),INDEX('Member Census'!$B$23:$BC$1401,MATCH($A972,'Member Census'!$A$23:$A$1401,FALSE),MATCH(O$1,'Member Census'!$B$22:$BC$22,FALSE))))</f>
        <v/>
      </c>
      <c r="P972" s="7" t="str">
        <f>TRIM(IF(TRIM(INDEX('Member Census'!$B$23:$BC$1401,MATCH($A972,'Member Census'!$A$23:$A$1401,FALSE),MATCH(P$1,'Member Census'!$B$22:$BC$22,FALSE)))="",IF(AND(TRIM($E972)&lt;&gt;"",$D972&gt;1),P971,""),INDEX('Member Census'!$B$23:$BC$1401,MATCH($A972,'Member Census'!$A$23:$A$1401,FALSE),MATCH(P$1,'Member Census'!$B$22:$BC$22,FALSE))))</f>
        <v/>
      </c>
      <c r="Q972" s="7"/>
    </row>
    <row r="973" spans="1:17" x14ac:dyDescent="0.3">
      <c r="A973" s="1">
        <f t="shared" si="61"/>
        <v>966</v>
      </c>
      <c r="B973" s="3"/>
      <c r="C973" s="7" t="str">
        <f t="shared" si="62"/>
        <v/>
      </c>
      <c r="D973" s="7" t="str">
        <f t="shared" si="60"/>
        <v/>
      </c>
      <c r="E973" s="9" t="str">
        <f>IF(TRIM(INDEX('Member Census'!$B$23:$BC$1401,MATCH($A973,'Member Census'!$A$23:$A$1401,FALSE),MATCH(E$1,'Member Census'!$B$22:$BC$22,FALSE)))="","",VLOOKUP(INDEX('Member Census'!$B$23:$BC$1401,MATCH($A973,'Member Census'!$A$23:$A$1401,FALSE),MATCH(E$1,'Member Census'!$B$22:$BC$22,FALSE)),Key!$A$2:$B$27,2,FALSE))</f>
        <v/>
      </c>
      <c r="F973" s="10" t="str">
        <f>IF(TRIM(INDEX('Member Census'!$B$23:$BC$1401,MATCH($A973,'Member Census'!$A$23:$A$1401,FALSE),MATCH(F$1,'Member Census'!$B$22:$BC$22,FALSE)))="","",TEXT(TRIM(INDEX('Member Census'!$B$23:$BC$1401,MATCH($A973,'Member Census'!$A$23:$A$1401,FALSE),MATCH(F$1,'Member Census'!$B$22:$BC$22,FALSE))),"mmddyyyy"))</f>
        <v/>
      </c>
      <c r="G973" s="7" t="str">
        <f>IF(TRIM($E973)&lt;&gt;"",IF($D973=1,IFERROR(VLOOKUP(INDEX('Member Census'!$B$23:$BC$1401,MATCH($A973,'Member Census'!$A$23:$A$1401,FALSE),MATCH(G$1,'Member Census'!$B$22:$BC$22,FALSE)),Key!$C$2:$F$29,4,FALSE),""),G972),"")</f>
        <v/>
      </c>
      <c r="H973" s="7" t="str">
        <f>IF(TRIM($E973)&lt;&gt;"",IF($D973=1,IF(TRIM(INDEX('Member Census'!$B$23:$BC$1401,MATCH($A973,'Member Census'!$A$23:$A$1401,FALSE),MATCH(H$1,'Member Census'!$B$22:$BC$22,FALSE)))="",$G973,IFERROR(VLOOKUP(INDEX('Member Census'!$B$23:$BC$1401,MATCH($A973,'Member Census'!$A$23:$A$1401,FALSE),MATCH(H$1,'Member Census'!$B$22:$BC$22,FALSE)),Key!$D$2:$F$29,3,FALSE),"")),H972),"")</f>
        <v/>
      </c>
      <c r="I973" s="7" t="str">
        <f>IF(TRIM(INDEX('Member Census'!$B$23:$BC$1401,MATCH($A973,'Member Census'!$A$23:$A$1401,FALSE),MATCH(I$1,'Member Census'!$B$22:$BC$22,FALSE)))="","",INDEX('Member Census'!$B$23:$BC$1401,MATCH($A973,'Member Census'!$A$23:$A$1401,FALSE),MATCH(I$1,'Member Census'!$B$22:$BC$22,FALSE)))</f>
        <v/>
      </c>
      <c r="J973" s="7"/>
      <c r="K973" s="7" t="str">
        <f>LEFT(TRIM(IF(TRIM(INDEX('Member Census'!$B$23:$BC$1401,MATCH($A973,'Member Census'!$A$23:$A$1401,FALSE),MATCH(K$1,'Member Census'!$B$22:$BC$22,FALSE)))="",IF(AND(TRIM($E973)&lt;&gt;"",$D973&gt;1),K972,""),INDEX('Member Census'!$B$23:$BC$1401,MATCH($A973,'Member Census'!$A$23:$A$1401,FALSE),MATCH(K$1,'Member Census'!$B$22:$BC$22,FALSE)))),5)</f>
        <v/>
      </c>
      <c r="L973" s="7" t="str">
        <f t="shared" si="63"/>
        <v/>
      </c>
      <c r="M973" s="7" t="str">
        <f>IF(TRIM($E973)&lt;&gt;"",TRIM(IF(TRIM(INDEX('Member Census'!$B$23:$BC$1401,MATCH($A973,'Member Census'!$A$23:$A$1401,FALSE),MATCH(M$1,'Member Census'!$B$22:$BC$22,FALSE)))="",IF(AND(TRIM($E973)&lt;&gt;"",$D973&gt;1),M972,"N"),INDEX('Member Census'!$B$23:$BC$1401,MATCH($A973,'Member Census'!$A$23:$A$1401,FALSE),MATCH(M$1,'Member Census'!$B$22:$BC$22,FALSE)))),"")</f>
        <v/>
      </c>
      <c r="N973" s="7"/>
      <c r="O973" s="7" t="str">
        <f>TRIM(IF(TRIM(INDEX('Member Census'!$B$23:$BC$1401,MATCH($A973,'Member Census'!$A$23:$A$1401,FALSE),MATCH(O$1,'Member Census'!$B$22:$BC$22,FALSE)))="",IF(AND(TRIM($E973)&lt;&gt;"",$D973&gt;1),O972,""),INDEX('Member Census'!$B$23:$BC$1401,MATCH($A973,'Member Census'!$A$23:$A$1401,FALSE),MATCH(O$1,'Member Census'!$B$22:$BC$22,FALSE))))</f>
        <v/>
      </c>
      <c r="P973" s="7" t="str">
        <f>TRIM(IF(TRIM(INDEX('Member Census'!$B$23:$BC$1401,MATCH($A973,'Member Census'!$A$23:$A$1401,FALSE),MATCH(P$1,'Member Census'!$B$22:$BC$22,FALSE)))="",IF(AND(TRIM($E973)&lt;&gt;"",$D973&gt;1),P972,""),INDEX('Member Census'!$B$23:$BC$1401,MATCH($A973,'Member Census'!$A$23:$A$1401,FALSE),MATCH(P$1,'Member Census'!$B$22:$BC$22,FALSE))))</f>
        <v/>
      </c>
      <c r="Q973" s="7"/>
    </row>
    <row r="974" spans="1:17" x14ac:dyDescent="0.3">
      <c r="A974" s="1">
        <f t="shared" si="61"/>
        <v>967</v>
      </c>
      <c r="B974" s="3"/>
      <c r="C974" s="7" t="str">
        <f t="shared" si="62"/>
        <v/>
      </c>
      <c r="D974" s="7" t="str">
        <f t="shared" si="60"/>
        <v/>
      </c>
      <c r="E974" s="9" t="str">
        <f>IF(TRIM(INDEX('Member Census'!$B$23:$BC$1401,MATCH($A974,'Member Census'!$A$23:$A$1401,FALSE),MATCH(E$1,'Member Census'!$B$22:$BC$22,FALSE)))="","",VLOOKUP(INDEX('Member Census'!$B$23:$BC$1401,MATCH($A974,'Member Census'!$A$23:$A$1401,FALSE),MATCH(E$1,'Member Census'!$B$22:$BC$22,FALSE)),Key!$A$2:$B$27,2,FALSE))</f>
        <v/>
      </c>
      <c r="F974" s="10" t="str">
        <f>IF(TRIM(INDEX('Member Census'!$B$23:$BC$1401,MATCH($A974,'Member Census'!$A$23:$A$1401,FALSE),MATCH(F$1,'Member Census'!$B$22:$BC$22,FALSE)))="","",TEXT(TRIM(INDEX('Member Census'!$B$23:$BC$1401,MATCH($A974,'Member Census'!$A$23:$A$1401,FALSE),MATCH(F$1,'Member Census'!$B$22:$BC$22,FALSE))),"mmddyyyy"))</f>
        <v/>
      </c>
      <c r="G974" s="7" t="str">
        <f>IF(TRIM($E974)&lt;&gt;"",IF($D974=1,IFERROR(VLOOKUP(INDEX('Member Census'!$B$23:$BC$1401,MATCH($A974,'Member Census'!$A$23:$A$1401,FALSE),MATCH(G$1,'Member Census'!$B$22:$BC$22,FALSE)),Key!$C$2:$F$29,4,FALSE),""),G973),"")</f>
        <v/>
      </c>
      <c r="H974" s="7" t="str">
        <f>IF(TRIM($E974)&lt;&gt;"",IF($D974=1,IF(TRIM(INDEX('Member Census'!$B$23:$BC$1401,MATCH($A974,'Member Census'!$A$23:$A$1401,FALSE),MATCH(H$1,'Member Census'!$B$22:$BC$22,FALSE)))="",$G974,IFERROR(VLOOKUP(INDEX('Member Census'!$B$23:$BC$1401,MATCH($A974,'Member Census'!$A$23:$A$1401,FALSE),MATCH(H$1,'Member Census'!$B$22:$BC$22,FALSE)),Key!$D$2:$F$29,3,FALSE),"")),H973),"")</f>
        <v/>
      </c>
      <c r="I974" s="7" t="str">
        <f>IF(TRIM(INDEX('Member Census'!$B$23:$BC$1401,MATCH($A974,'Member Census'!$A$23:$A$1401,FALSE),MATCH(I$1,'Member Census'!$B$22:$BC$22,FALSE)))="","",INDEX('Member Census'!$B$23:$BC$1401,MATCH($A974,'Member Census'!$A$23:$A$1401,FALSE),MATCH(I$1,'Member Census'!$B$22:$BC$22,FALSE)))</f>
        <v/>
      </c>
      <c r="J974" s="7"/>
      <c r="K974" s="7" t="str">
        <f>LEFT(TRIM(IF(TRIM(INDEX('Member Census'!$B$23:$BC$1401,MATCH($A974,'Member Census'!$A$23:$A$1401,FALSE),MATCH(K$1,'Member Census'!$B$22:$BC$22,FALSE)))="",IF(AND(TRIM($E974)&lt;&gt;"",$D974&gt;1),K973,""),INDEX('Member Census'!$B$23:$BC$1401,MATCH($A974,'Member Census'!$A$23:$A$1401,FALSE),MATCH(K$1,'Member Census'!$B$22:$BC$22,FALSE)))),5)</f>
        <v/>
      </c>
      <c r="L974" s="7" t="str">
        <f t="shared" si="63"/>
        <v/>
      </c>
      <c r="M974" s="7" t="str">
        <f>IF(TRIM($E974)&lt;&gt;"",TRIM(IF(TRIM(INDEX('Member Census'!$B$23:$BC$1401,MATCH($A974,'Member Census'!$A$23:$A$1401,FALSE),MATCH(M$1,'Member Census'!$B$22:$BC$22,FALSE)))="",IF(AND(TRIM($E974)&lt;&gt;"",$D974&gt;1),M973,"N"),INDEX('Member Census'!$B$23:$BC$1401,MATCH($A974,'Member Census'!$A$23:$A$1401,FALSE),MATCH(M$1,'Member Census'!$B$22:$BC$22,FALSE)))),"")</f>
        <v/>
      </c>
      <c r="N974" s="7"/>
      <c r="O974" s="7" t="str">
        <f>TRIM(IF(TRIM(INDEX('Member Census'!$B$23:$BC$1401,MATCH($A974,'Member Census'!$A$23:$A$1401,FALSE),MATCH(O$1,'Member Census'!$B$22:$BC$22,FALSE)))="",IF(AND(TRIM($E974)&lt;&gt;"",$D974&gt;1),O973,""),INDEX('Member Census'!$B$23:$BC$1401,MATCH($A974,'Member Census'!$A$23:$A$1401,FALSE),MATCH(O$1,'Member Census'!$B$22:$BC$22,FALSE))))</f>
        <v/>
      </c>
      <c r="P974" s="7" t="str">
        <f>TRIM(IF(TRIM(INDEX('Member Census'!$B$23:$BC$1401,MATCH($A974,'Member Census'!$A$23:$A$1401,FALSE),MATCH(P$1,'Member Census'!$B$22:$BC$22,FALSE)))="",IF(AND(TRIM($E974)&lt;&gt;"",$D974&gt;1),P973,""),INDEX('Member Census'!$B$23:$BC$1401,MATCH($A974,'Member Census'!$A$23:$A$1401,FALSE),MATCH(P$1,'Member Census'!$B$22:$BC$22,FALSE))))</f>
        <v/>
      </c>
      <c r="Q974" s="7"/>
    </row>
    <row r="975" spans="1:17" x14ac:dyDescent="0.3">
      <c r="A975" s="1">
        <f t="shared" si="61"/>
        <v>968</v>
      </c>
      <c r="B975" s="3"/>
      <c r="C975" s="7" t="str">
        <f t="shared" si="62"/>
        <v/>
      </c>
      <c r="D975" s="7" t="str">
        <f t="shared" si="60"/>
        <v/>
      </c>
      <c r="E975" s="9" t="str">
        <f>IF(TRIM(INDEX('Member Census'!$B$23:$BC$1401,MATCH($A975,'Member Census'!$A$23:$A$1401,FALSE),MATCH(E$1,'Member Census'!$B$22:$BC$22,FALSE)))="","",VLOOKUP(INDEX('Member Census'!$B$23:$BC$1401,MATCH($A975,'Member Census'!$A$23:$A$1401,FALSE),MATCH(E$1,'Member Census'!$B$22:$BC$22,FALSE)),Key!$A$2:$B$27,2,FALSE))</f>
        <v/>
      </c>
      <c r="F975" s="10" t="str">
        <f>IF(TRIM(INDEX('Member Census'!$B$23:$BC$1401,MATCH($A975,'Member Census'!$A$23:$A$1401,FALSE),MATCH(F$1,'Member Census'!$B$22:$BC$22,FALSE)))="","",TEXT(TRIM(INDEX('Member Census'!$B$23:$BC$1401,MATCH($A975,'Member Census'!$A$23:$A$1401,FALSE),MATCH(F$1,'Member Census'!$B$22:$BC$22,FALSE))),"mmddyyyy"))</f>
        <v/>
      </c>
      <c r="G975" s="7" t="str">
        <f>IF(TRIM($E975)&lt;&gt;"",IF($D975=1,IFERROR(VLOOKUP(INDEX('Member Census'!$B$23:$BC$1401,MATCH($A975,'Member Census'!$A$23:$A$1401,FALSE),MATCH(G$1,'Member Census'!$B$22:$BC$22,FALSE)),Key!$C$2:$F$29,4,FALSE),""),G974),"")</f>
        <v/>
      </c>
      <c r="H975" s="7" t="str">
        <f>IF(TRIM($E975)&lt;&gt;"",IF($D975=1,IF(TRIM(INDEX('Member Census'!$B$23:$BC$1401,MATCH($A975,'Member Census'!$A$23:$A$1401,FALSE),MATCH(H$1,'Member Census'!$B$22:$BC$22,FALSE)))="",$G975,IFERROR(VLOOKUP(INDEX('Member Census'!$B$23:$BC$1401,MATCH($A975,'Member Census'!$A$23:$A$1401,FALSE),MATCH(H$1,'Member Census'!$B$22:$BC$22,FALSE)),Key!$D$2:$F$29,3,FALSE),"")),H974),"")</f>
        <v/>
      </c>
      <c r="I975" s="7" t="str">
        <f>IF(TRIM(INDEX('Member Census'!$B$23:$BC$1401,MATCH($A975,'Member Census'!$A$23:$A$1401,FALSE),MATCH(I$1,'Member Census'!$B$22:$BC$22,FALSE)))="","",INDEX('Member Census'!$B$23:$BC$1401,MATCH($A975,'Member Census'!$A$23:$A$1401,FALSE),MATCH(I$1,'Member Census'!$B$22:$BC$22,FALSE)))</f>
        <v/>
      </c>
      <c r="J975" s="7"/>
      <c r="K975" s="7" t="str">
        <f>LEFT(TRIM(IF(TRIM(INDEX('Member Census'!$B$23:$BC$1401,MATCH($A975,'Member Census'!$A$23:$A$1401,FALSE),MATCH(K$1,'Member Census'!$B$22:$BC$22,FALSE)))="",IF(AND(TRIM($E975)&lt;&gt;"",$D975&gt;1),K974,""),INDEX('Member Census'!$B$23:$BC$1401,MATCH($A975,'Member Census'!$A$23:$A$1401,FALSE),MATCH(K$1,'Member Census'!$B$22:$BC$22,FALSE)))),5)</f>
        <v/>
      </c>
      <c r="L975" s="7" t="str">
        <f t="shared" si="63"/>
        <v/>
      </c>
      <c r="M975" s="7" t="str">
        <f>IF(TRIM($E975)&lt;&gt;"",TRIM(IF(TRIM(INDEX('Member Census'!$B$23:$BC$1401,MATCH($A975,'Member Census'!$A$23:$A$1401,FALSE),MATCH(M$1,'Member Census'!$B$22:$BC$22,FALSE)))="",IF(AND(TRIM($E975)&lt;&gt;"",$D975&gt;1),M974,"N"),INDEX('Member Census'!$B$23:$BC$1401,MATCH($A975,'Member Census'!$A$23:$A$1401,FALSE),MATCH(M$1,'Member Census'!$B$22:$BC$22,FALSE)))),"")</f>
        <v/>
      </c>
      <c r="N975" s="7"/>
      <c r="O975" s="7" t="str">
        <f>TRIM(IF(TRIM(INDEX('Member Census'!$B$23:$BC$1401,MATCH($A975,'Member Census'!$A$23:$A$1401,FALSE),MATCH(O$1,'Member Census'!$B$22:$BC$22,FALSE)))="",IF(AND(TRIM($E975)&lt;&gt;"",$D975&gt;1),O974,""),INDEX('Member Census'!$B$23:$BC$1401,MATCH($A975,'Member Census'!$A$23:$A$1401,FALSE),MATCH(O$1,'Member Census'!$B$22:$BC$22,FALSE))))</f>
        <v/>
      </c>
      <c r="P975" s="7" t="str">
        <f>TRIM(IF(TRIM(INDEX('Member Census'!$B$23:$BC$1401,MATCH($A975,'Member Census'!$A$23:$A$1401,FALSE),MATCH(P$1,'Member Census'!$B$22:$BC$22,FALSE)))="",IF(AND(TRIM($E975)&lt;&gt;"",$D975&gt;1),P974,""),INDEX('Member Census'!$B$23:$BC$1401,MATCH($A975,'Member Census'!$A$23:$A$1401,FALSE),MATCH(P$1,'Member Census'!$B$22:$BC$22,FALSE))))</f>
        <v/>
      </c>
      <c r="Q975" s="7"/>
    </row>
    <row r="976" spans="1:17" x14ac:dyDescent="0.3">
      <c r="A976" s="1">
        <f t="shared" si="61"/>
        <v>969</v>
      </c>
      <c r="B976" s="3"/>
      <c r="C976" s="7" t="str">
        <f t="shared" si="62"/>
        <v/>
      </c>
      <c r="D976" s="7" t="str">
        <f t="shared" si="60"/>
        <v/>
      </c>
      <c r="E976" s="9" t="str">
        <f>IF(TRIM(INDEX('Member Census'!$B$23:$BC$1401,MATCH($A976,'Member Census'!$A$23:$A$1401,FALSE),MATCH(E$1,'Member Census'!$B$22:$BC$22,FALSE)))="","",VLOOKUP(INDEX('Member Census'!$B$23:$BC$1401,MATCH($A976,'Member Census'!$A$23:$A$1401,FALSE),MATCH(E$1,'Member Census'!$B$22:$BC$22,FALSE)),Key!$A$2:$B$27,2,FALSE))</f>
        <v/>
      </c>
      <c r="F976" s="10" t="str">
        <f>IF(TRIM(INDEX('Member Census'!$B$23:$BC$1401,MATCH($A976,'Member Census'!$A$23:$A$1401,FALSE),MATCH(F$1,'Member Census'!$B$22:$BC$22,FALSE)))="","",TEXT(TRIM(INDEX('Member Census'!$B$23:$BC$1401,MATCH($A976,'Member Census'!$A$23:$A$1401,FALSE),MATCH(F$1,'Member Census'!$B$22:$BC$22,FALSE))),"mmddyyyy"))</f>
        <v/>
      </c>
      <c r="G976" s="7" t="str">
        <f>IF(TRIM($E976)&lt;&gt;"",IF($D976=1,IFERROR(VLOOKUP(INDEX('Member Census'!$B$23:$BC$1401,MATCH($A976,'Member Census'!$A$23:$A$1401,FALSE),MATCH(G$1,'Member Census'!$B$22:$BC$22,FALSE)),Key!$C$2:$F$29,4,FALSE),""),G975),"")</f>
        <v/>
      </c>
      <c r="H976" s="7" t="str">
        <f>IF(TRIM($E976)&lt;&gt;"",IF($D976=1,IF(TRIM(INDEX('Member Census'!$B$23:$BC$1401,MATCH($A976,'Member Census'!$A$23:$A$1401,FALSE),MATCH(H$1,'Member Census'!$B$22:$BC$22,FALSE)))="",$G976,IFERROR(VLOOKUP(INDEX('Member Census'!$B$23:$BC$1401,MATCH($A976,'Member Census'!$A$23:$A$1401,FALSE),MATCH(H$1,'Member Census'!$B$22:$BC$22,FALSE)),Key!$D$2:$F$29,3,FALSE),"")),H975),"")</f>
        <v/>
      </c>
      <c r="I976" s="7" t="str">
        <f>IF(TRIM(INDEX('Member Census'!$B$23:$BC$1401,MATCH($A976,'Member Census'!$A$23:$A$1401,FALSE),MATCH(I$1,'Member Census'!$B$22:$BC$22,FALSE)))="","",INDEX('Member Census'!$B$23:$BC$1401,MATCH($A976,'Member Census'!$A$23:$A$1401,FALSE),MATCH(I$1,'Member Census'!$B$22:$BC$22,FALSE)))</f>
        <v/>
      </c>
      <c r="J976" s="7"/>
      <c r="K976" s="7" t="str">
        <f>LEFT(TRIM(IF(TRIM(INDEX('Member Census'!$B$23:$BC$1401,MATCH($A976,'Member Census'!$A$23:$A$1401,FALSE),MATCH(K$1,'Member Census'!$B$22:$BC$22,FALSE)))="",IF(AND(TRIM($E976)&lt;&gt;"",$D976&gt;1),K975,""),INDEX('Member Census'!$B$23:$BC$1401,MATCH($A976,'Member Census'!$A$23:$A$1401,FALSE),MATCH(K$1,'Member Census'!$B$22:$BC$22,FALSE)))),5)</f>
        <v/>
      </c>
      <c r="L976" s="7" t="str">
        <f t="shared" si="63"/>
        <v/>
      </c>
      <c r="M976" s="7" t="str">
        <f>IF(TRIM($E976)&lt;&gt;"",TRIM(IF(TRIM(INDEX('Member Census'!$B$23:$BC$1401,MATCH($A976,'Member Census'!$A$23:$A$1401,FALSE),MATCH(M$1,'Member Census'!$B$22:$BC$22,FALSE)))="",IF(AND(TRIM($E976)&lt;&gt;"",$D976&gt;1),M975,"N"),INDEX('Member Census'!$B$23:$BC$1401,MATCH($A976,'Member Census'!$A$23:$A$1401,FALSE),MATCH(M$1,'Member Census'!$B$22:$BC$22,FALSE)))),"")</f>
        <v/>
      </c>
      <c r="N976" s="7"/>
      <c r="O976" s="7" t="str">
        <f>TRIM(IF(TRIM(INDEX('Member Census'!$B$23:$BC$1401,MATCH($A976,'Member Census'!$A$23:$A$1401,FALSE),MATCH(O$1,'Member Census'!$B$22:$BC$22,FALSE)))="",IF(AND(TRIM($E976)&lt;&gt;"",$D976&gt;1),O975,""),INDEX('Member Census'!$B$23:$BC$1401,MATCH($A976,'Member Census'!$A$23:$A$1401,FALSE),MATCH(O$1,'Member Census'!$B$22:$BC$22,FALSE))))</f>
        <v/>
      </c>
      <c r="P976" s="7" t="str">
        <f>TRIM(IF(TRIM(INDEX('Member Census'!$B$23:$BC$1401,MATCH($A976,'Member Census'!$A$23:$A$1401,FALSE),MATCH(P$1,'Member Census'!$B$22:$BC$22,FALSE)))="",IF(AND(TRIM($E976)&lt;&gt;"",$D976&gt;1),P975,""),INDEX('Member Census'!$B$23:$BC$1401,MATCH($A976,'Member Census'!$A$23:$A$1401,FALSE),MATCH(P$1,'Member Census'!$B$22:$BC$22,FALSE))))</f>
        <v/>
      </c>
      <c r="Q976" s="7"/>
    </row>
    <row r="977" spans="1:17" x14ac:dyDescent="0.3">
      <c r="A977" s="1">
        <f t="shared" si="61"/>
        <v>970</v>
      </c>
      <c r="B977" s="3"/>
      <c r="C977" s="7" t="str">
        <f t="shared" si="62"/>
        <v/>
      </c>
      <c r="D977" s="7" t="str">
        <f t="shared" si="60"/>
        <v/>
      </c>
      <c r="E977" s="9" t="str">
        <f>IF(TRIM(INDEX('Member Census'!$B$23:$BC$1401,MATCH($A977,'Member Census'!$A$23:$A$1401,FALSE),MATCH(E$1,'Member Census'!$B$22:$BC$22,FALSE)))="","",VLOOKUP(INDEX('Member Census'!$B$23:$BC$1401,MATCH($A977,'Member Census'!$A$23:$A$1401,FALSE),MATCH(E$1,'Member Census'!$B$22:$BC$22,FALSE)),Key!$A$2:$B$27,2,FALSE))</f>
        <v/>
      </c>
      <c r="F977" s="10" t="str">
        <f>IF(TRIM(INDEX('Member Census'!$B$23:$BC$1401,MATCH($A977,'Member Census'!$A$23:$A$1401,FALSE),MATCH(F$1,'Member Census'!$B$22:$BC$22,FALSE)))="","",TEXT(TRIM(INDEX('Member Census'!$B$23:$BC$1401,MATCH($A977,'Member Census'!$A$23:$A$1401,FALSE),MATCH(F$1,'Member Census'!$B$22:$BC$22,FALSE))),"mmddyyyy"))</f>
        <v/>
      </c>
      <c r="G977" s="7" t="str">
        <f>IF(TRIM($E977)&lt;&gt;"",IF($D977=1,IFERROR(VLOOKUP(INDEX('Member Census'!$B$23:$BC$1401,MATCH($A977,'Member Census'!$A$23:$A$1401,FALSE),MATCH(G$1,'Member Census'!$B$22:$BC$22,FALSE)),Key!$C$2:$F$29,4,FALSE),""),G976),"")</f>
        <v/>
      </c>
      <c r="H977" s="7" t="str">
        <f>IF(TRIM($E977)&lt;&gt;"",IF($D977=1,IF(TRIM(INDEX('Member Census'!$B$23:$BC$1401,MATCH($A977,'Member Census'!$A$23:$A$1401,FALSE),MATCH(H$1,'Member Census'!$B$22:$BC$22,FALSE)))="",$G977,IFERROR(VLOOKUP(INDEX('Member Census'!$B$23:$BC$1401,MATCH($A977,'Member Census'!$A$23:$A$1401,FALSE),MATCH(H$1,'Member Census'!$B$22:$BC$22,FALSE)),Key!$D$2:$F$29,3,FALSE),"")),H976),"")</f>
        <v/>
      </c>
      <c r="I977" s="7" t="str">
        <f>IF(TRIM(INDEX('Member Census'!$B$23:$BC$1401,MATCH($A977,'Member Census'!$A$23:$A$1401,FALSE),MATCH(I$1,'Member Census'!$B$22:$BC$22,FALSE)))="","",INDEX('Member Census'!$B$23:$BC$1401,MATCH($A977,'Member Census'!$A$23:$A$1401,FALSE),MATCH(I$1,'Member Census'!$B$22:$BC$22,FALSE)))</f>
        <v/>
      </c>
      <c r="J977" s="7"/>
      <c r="K977" s="7" t="str">
        <f>LEFT(TRIM(IF(TRIM(INDEX('Member Census'!$B$23:$BC$1401,MATCH($A977,'Member Census'!$A$23:$A$1401,FALSE),MATCH(K$1,'Member Census'!$B$22:$BC$22,FALSE)))="",IF(AND(TRIM($E977)&lt;&gt;"",$D977&gt;1),K976,""),INDEX('Member Census'!$B$23:$BC$1401,MATCH($A977,'Member Census'!$A$23:$A$1401,FALSE),MATCH(K$1,'Member Census'!$B$22:$BC$22,FALSE)))),5)</f>
        <v/>
      </c>
      <c r="L977" s="7" t="str">
        <f t="shared" si="63"/>
        <v/>
      </c>
      <c r="M977" s="7" t="str">
        <f>IF(TRIM($E977)&lt;&gt;"",TRIM(IF(TRIM(INDEX('Member Census'!$B$23:$BC$1401,MATCH($A977,'Member Census'!$A$23:$A$1401,FALSE),MATCH(M$1,'Member Census'!$B$22:$BC$22,FALSE)))="",IF(AND(TRIM($E977)&lt;&gt;"",$D977&gt;1),M976,"N"),INDEX('Member Census'!$B$23:$BC$1401,MATCH($A977,'Member Census'!$A$23:$A$1401,FALSE),MATCH(M$1,'Member Census'!$B$22:$BC$22,FALSE)))),"")</f>
        <v/>
      </c>
      <c r="N977" s="7"/>
      <c r="O977" s="7" t="str">
        <f>TRIM(IF(TRIM(INDEX('Member Census'!$B$23:$BC$1401,MATCH($A977,'Member Census'!$A$23:$A$1401,FALSE),MATCH(O$1,'Member Census'!$B$22:$BC$22,FALSE)))="",IF(AND(TRIM($E977)&lt;&gt;"",$D977&gt;1),O976,""),INDEX('Member Census'!$B$23:$BC$1401,MATCH($A977,'Member Census'!$A$23:$A$1401,FALSE),MATCH(O$1,'Member Census'!$B$22:$BC$22,FALSE))))</f>
        <v/>
      </c>
      <c r="P977" s="7" t="str">
        <f>TRIM(IF(TRIM(INDEX('Member Census'!$B$23:$BC$1401,MATCH($A977,'Member Census'!$A$23:$A$1401,FALSE),MATCH(P$1,'Member Census'!$B$22:$BC$22,FALSE)))="",IF(AND(TRIM($E977)&lt;&gt;"",$D977&gt;1),P976,""),INDEX('Member Census'!$B$23:$BC$1401,MATCH($A977,'Member Census'!$A$23:$A$1401,FALSE),MATCH(P$1,'Member Census'!$B$22:$BC$22,FALSE))))</f>
        <v/>
      </c>
      <c r="Q977" s="7"/>
    </row>
    <row r="978" spans="1:17" x14ac:dyDescent="0.3">
      <c r="A978" s="1">
        <f t="shared" si="61"/>
        <v>971</v>
      </c>
      <c r="B978" s="3"/>
      <c r="C978" s="7" t="str">
        <f t="shared" si="62"/>
        <v/>
      </c>
      <c r="D978" s="7" t="str">
        <f t="shared" si="60"/>
        <v/>
      </c>
      <c r="E978" s="9" t="str">
        <f>IF(TRIM(INDEX('Member Census'!$B$23:$BC$1401,MATCH($A978,'Member Census'!$A$23:$A$1401,FALSE),MATCH(E$1,'Member Census'!$B$22:$BC$22,FALSE)))="","",VLOOKUP(INDEX('Member Census'!$B$23:$BC$1401,MATCH($A978,'Member Census'!$A$23:$A$1401,FALSE),MATCH(E$1,'Member Census'!$B$22:$BC$22,FALSE)),Key!$A$2:$B$27,2,FALSE))</f>
        <v/>
      </c>
      <c r="F978" s="10" t="str">
        <f>IF(TRIM(INDEX('Member Census'!$B$23:$BC$1401,MATCH($A978,'Member Census'!$A$23:$A$1401,FALSE),MATCH(F$1,'Member Census'!$B$22:$BC$22,FALSE)))="","",TEXT(TRIM(INDEX('Member Census'!$B$23:$BC$1401,MATCH($A978,'Member Census'!$A$23:$A$1401,FALSE),MATCH(F$1,'Member Census'!$B$22:$BC$22,FALSE))),"mmddyyyy"))</f>
        <v/>
      </c>
      <c r="G978" s="7" t="str">
        <f>IF(TRIM($E978)&lt;&gt;"",IF($D978=1,IFERROR(VLOOKUP(INDEX('Member Census'!$B$23:$BC$1401,MATCH($A978,'Member Census'!$A$23:$A$1401,FALSE),MATCH(G$1,'Member Census'!$B$22:$BC$22,FALSE)),Key!$C$2:$F$29,4,FALSE),""),G977),"")</f>
        <v/>
      </c>
      <c r="H978" s="7" t="str">
        <f>IF(TRIM($E978)&lt;&gt;"",IF($D978=1,IF(TRIM(INDEX('Member Census'!$B$23:$BC$1401,MATCH($A978,'Member Census'!$A$23:$A$1401,FALSE),MATCH(H$1,'Member Census'!$B$22:$BC$22,FALSE)))="",$G978,IFERROR(VLOOKUP(INDEX('Member Census'!$B$23:$BC$1401,MATCH($A978,'Member Census'!$A$23:$A$1401,FALSE),MATCH(H$1,'Member Census'!$B$22:$BC$22,FALSE)),Key!$D$2:$F$29,3,FALSE),"")),H977),"")</f>
        <v/>
      </c>
      <c r="I978" s="7" t="str">
        <f>IF(TRIM(INDEX('Member Census'!$B$23:$BC$1401,MATCH($A978,'Member Census'!$A$23:$A$1401,FALSE),MATCH(I$1,'Member Census'!$B$22:$BC$22,FALSE)))="","",INDEX('Member Census'!$B$23:$BC$1401,MATCH($A978,'Member Census'!$A$23:$A$1401,FALSE),MATCH(I$1,'Member Census'!$B$22:$BC$22,FALSE)))</f>
        <v/>
      </c>
      <c r="J978" s="7"/>
      <c r="K978" s="7" t="str">
        <f>LEFT(TRIM(IF(TRIM(INDEX('Member Census'!$B$23:$BC$1401,MATCH($A978,'Member Census'!$A$23:$A$1401,FALSE),MATCH(K$1,'Member Census'!$B$22:$BC$22,FALSE)))="",IF(AND(TRIM($E978)&lt;&gt;"",$D978&gt;1),K977,""),INDEX('Member Census'!$B$23:$BC$1401,MATCH($A978,'Member Census'!$A$23:$A$1401,FALSE),MATCH(K$1,'Member Census'!$B$22:$BC$22,FALSE)))),5)</f>
        <v/>
      </c>
      <c r="L978" s="7" t="str">
        <f t="shared" si="63"/>
        <v/>
      </c>
      <c r="M978" s="7" t="str">
        <f>IF(TRIM($E978)&lt;&gt;"",TRIM(IF(TRIM(INDEX('Member Census'!$B$23:$BC$1401,MATCH($A978,'Member Census'!$A$23:$A$1401,FALSE),MATCH(M$1,'Member Census'!$B$22:$BC$22,FALSE)))="",IF(AND(TRIM($E978)&lt;&gt;"",$D978&gt;1),M977,"N"),INDEX('Member Census'!$B$23:$BC$1401,MATCH($A978,'Member Census'!$A$23:$A$1401,FALSE),MATCH(M$1,'Member Census'!$B$22:$BC$22,FALSE)))),"")</f>
        <v/>
      </c>
      <c r="N978" s="7"/>
      <c r="O978" s="7" t="str">
        <f>TRIM(IF(TRIM(INDEX('Member Census'!$B$23:$BC$1401,MATCH($A978,'Member Census'!$A$23:$A$1401,FALSE),MATCH(O$1,'Member Census'!$B$22:$BC$22,FALSE)))="",IF(AND(TRIM($E978)&lt;&gt;"",$D978&gt;1),O977,""),INDEX('Member Census'!$B$23:$BC$1401,MATCH($A978,'Member Census'!$A$23:$A$1401,FALSE),MATCH(O$1,'Member Census'!$B$22:$BC$22,FALSE))))</f>
        <v/>
      </c>
      <c r="P978" s="7" t="str">
        <f>TRIM(IF(TRIM(INDEX('Member Census'!$B$23:$BC$1401,MATCH($A978,'Member Census'!$A$23:$A$1401,FALSE),MATCH(P$1,'Member Census'!$B$22:$BC$22,FALSE)))="",IF(AND(TRIM($E978)&lt;&gt;"",$D978&gt;1),P977,""),INDEX('Member Census'!$B$23:$BC$1401,MATCH($A978,'Member Census'!$A$23:$A$1401,FALSE),MATCH(P$1,'Member Census'!$B$22:$BC$22,FALSE))))</f>
        <v/>
      </c>
      <c r="Q978" s="7"/>
    </row>
    <row r="979" spans="1:17" x14ac:dyDescent="0.3">
      <c r="A979" s="1">
        <f t="shared" si="61"/>
        <v>972</v>
      </c>
      <c r="B979" s="3"/>
      <c r="C979" s="7" t="str">
        <f t="shared" si="62"/>
        <v/>
      </c>
      <c r="D979" s="7" t="str">
        <f t="shared" si="60"/>
        <v/>
      </c>
      <c r="E979" s="9" t="str">
        <f>IF(TRIM(INDEX('Member Census'!$B$23:$BC$1401,MATCH($A979,'Member Census'!$A$23:$A$1401,FALSE),MATCH(E$1,'Member Census'!$B$22:$BC$22,FALSE)))="","",VLOOKUP(INDEX('Member Census'!$B$23:$BC$1401,MATCH($A979,'Member Census'!$A$23:$A$1401,FALSE),MATCH(E$1,'Member Census'!$B$22:$BC$22,FALSE)),Key!$A$2:$B$27,2,FALSE))</f>
        <v/>
      </c>
      <c r="F979" s="10" t="str">
        <f>IF(TRIM(INDEX('Member Census'!$B$23:$BC$1401,MATCH($A979,'Member Census'!$A$23:$A$1401,FALSE),MATCH(F$1,'Member Census'!$B$22:$BC$22,FALSE)))="","",TEXT(TRIM(INDEX('Member Census'!$B$23:$BC$1401,MATCH($A979,'Member Census'!$A$23:$A$1401,FALSE),MATCH(F$1,'Member Census'!$B$22:$BC$22,FALSE))),"mmddyyyy"))</f>
        <v/>
      </c>
      <c r="G979" s="7" t="str">
        <f>IF(TRIM($E979)&lt;&gt;"",IF($D979=1,IFERROR(VLOOKUP(INDEX('Member Census'!$B$23:$BC$1401,MATCH($A979,'Member Census'!$A$23:$A$1401,FALSE),MATCH(G$1,'Member Census'!$B$22:$BC$22,FALSE)),Key!$C$2:$F$29,4,FALSE),""),G978),"")</f>
        <v/>
      </c>
      <c r="H979" s="7" t="str">
        <f>IF(TRIM($E979)&lt;&gt;"",IF($D979=1,IF(TRIM(INDEX('Member Census'!$B$23:$BC$1401,MATCH($A979,'Member Census'!$A$23:$A$1401,FALSE),MATCH(H$1,'Member Census'!$B$22:$BC$22,FALSE)))="",$G979,IFERROR(VLOOKUP(INDEX('Member Census'!$B$23:$BC$1401,MATCH($A979,'Member Census'!$A$23:$A$1401,FALSE),MATCH(H$1,'Member Census'!$B$22:$BC$22,FALSE)),Key!$D$2:$F$29,3,FALSE),"")),H978),"")</f>
        <v/>
      </c>
      <c r="I979" s="7" t="str">
        <f>IF(TRIM(INDEX('Member Census'!$B$23:$BC$1401,MATCH($A979,'Member Census'!$A$23:$A$1401,FALSE),MATCH(I$1,'Member Census'!$B$22:$BC$22,FALSE)))="","",INDEX('Member Census'!$B$23:$BC$1401,MATCH($A979,'Member Census'!$A$23:$A$1401,FALSE),MATCH(I$1,'Member Census'!$B$22:$BC$22,FALSE)))</f>
        <v/>
      </c>
      <c r="J979" s="7"/>
      <c r="K979" s="7" t="str">
        <f>LEFT(TRIM(IF(TRIM(INDEX('Member Census'!$B$23:$BC$1401,MATCH($A979,'Member Census'!$A$23:$A$1401,FALSE),MATCH(K$1,'Member Census'!$B$22:$BC$22,FALSE)))="",IF(AND(TRIM($E979)&lt;&gt;"",$D979&gt;1),K978,""),INDEX('Member Census'!$B$23:$BC$1401,MATCH($A979,'Member Census'!$A$23:$A$1401,FALSE),MATCH(K$1,'Member Census'!$B$22:$BC$22,FALSE)))),5)</f>
        <v/>
      </c>
      <c r="L979" s="7" t="str">
        <f t="shared" si="63"/>
        <v/>
      </c>
      <c r="M979" s="7" t="str">
        <f>IF(TRIM($E979)&lt;&gt;"",TRIM(IF(TRIM(INDEX('Member Census'!$B$23:$BC$1401,MATCH($A979,'Member Census'!$A$23:$A$1401,FALSE),MATCH(M$1,'Member Census'!$B$22:$BC$22,FALSE)))="",IF(AND(TRIM($E979)&lt;&gt;"",$D979&gt;1),M978,"N"),INDEX('Member Census'!$B$23:$BC$1401,MATCH($A979,'Member Census'!$A$23:$A$1401,FALSE),MATCH(M$1,'Member Census'!$B$22:$BC$22,FALSE)))),"")</f>
        <v/>
      </c>
      <c r="N979" s="7"/>
      <c r="O979" s="7" t="str">
        <f>TRIM(IF(TRIM(INDEX('Member Census'!$B$23:$BC$1401,MATCH($A979,'Member Census'!$A$23:$A$1401,FALSE),MATCH(O$1,'Member Census'!$B$22:$BC$22,FALSE)))="",IF(AND(TRIM($E979)&lt;&gt;"",$D979&gt;1),O978,""),INDEX('Member Census'!$B$23:$BC$1401,MATCH($A979,'Member Census'!$A$23:$A$1401,FALSE),MATCH(O$1,'Member Census'!$B$22:$BC$22,FALSE))))</f>
        <v/>
      </c>
      <c r="P979" s="7" t="str">
        <f>TRIM(IF(TRIM(INDEX('Member Census'!$B$23:$BC$1401,MATCH($A979,'Member Census'!$A$23:$A$1401,FALSE),MATCH(P$1,'Member Census'!$B$22:$BC$22,FALSE)))="",IF(AND(TRIM($E979)&lt;&gt;"",$D979&gt;1),P978,""),INDEX('Member Census'!$B$23:$BC$1401,MATCH($A979,'Member Census'!$A$23:$A$1401,FALSE),MATCH(P$1,'Member Census'!$B$22:$BC$22,FALSE))))</f>
        <v/>
      </c>
      <c r="Q979" s="7"/>
    </row>
    <row r="980" spans="1:17" x14ac:dyDescent="0.3">
      <c r="A980" s="1">
        <f t="shared" si="61"/>
        <v>973</v>
      </c>
      <c r="B980" s="3"/>
      <c r="C980" s="7" t="str">
        <f t="shared" si="62"/>
        <v/>
      </c>
      <c r="D980" s="7" t="str">
        <f t="shared" si="60"/>
        <v/>
      </c>
      <c r="E980" s="9" t="str">
        <f>IF(TRIM(INDEX('Member Census'!$B$23:$BC$1401,MATCH($A980,'Member Census'!$A$23:$A$1401,FALSE),MATCH(E$1,'Member Census'!$B$22:$BC$22,FALSE)))="","",VLOOKUP(INDEX('Member Census'!$B$23:$BC$1401,MATCH($A980,'Member Census'!$A$23:$A$1401,FALSE),MATCH(E$1,'Member Census'!$B$22:$BC$22,FALSE)),Key!$A$2:$B$27,2,FALSE))</f>
        <v/>
      </c>
      <c r="F980" s="10" t="str">
        <f>IF(TRIM(INDEX('Member Census'!$B$23:$BC$1401,MATCH($A980,'Member Census'!$A$23:$A$1401,FALSE),MATCH(F$1,'Member Census'!$B$22:$BC$22,FALSE)))="","",TEXT(TRIM(INDEX('Member Census'!$B$23:$BC$1401,MATCH($A980,'Member Census'!$A$23:$A$1401,FALSE),MATCH(F$1,'Member Census'!$B$22:$BC$22,FALSE))),"mmddyyyy"))</f>
        <v/>
      </c>
      <c r="G980" s="7" t="str">
        <f>IF(TRIM($E980)&lt;&gt;"",IF($D980=1,IFERROR(VLOOKUP(INDEX('Member Census'!$B$23:$BC$1401,MATCH($A980,'Member Census'!$A$23:$A$1401,FALSE),MATCH(G$1,'Member Census'!$B$22:$BC$22,FALSE)),Key!$C$2:$F$29,4,FALSE),""),G979),"")</f>
        <v/>
      </c>
      <c r="H980" s="7" t="str">
        <f>IF(TRIM($E980)&lt;&gt;"",IF($D980=1,IF(TRIM(INDEX('Member Census'!$B$23:$BC$1401,MATCH($A980,'Member Census'!$A$23:$A$1401,FALSE),MATCH(H$1,'Member Census'!$B$22:$BC$22,FALSE)))="",$G980,IFERROR(VLOOKUP(INDEX('Member Census'!$B$23:$BC$1401,MATCH($A980,'Member Census'!$A$23:$A$1401,FALSE),MATCH(H$1,'Member Census'!$B$22:$BC$22,FALSE)),Key!$D$2:$F$29,3,FALSE),"")),H979),"")</f>
        <v/>
      </c>
      <c r="I980" s="7" t="str">
        <f>IF(TRIM(INDEX('Member Census'!$B$23:$BC$1401,MATCH($A980,'Member Census'!$A$23:$A$1401,FALSE),MATCH(I$1,'Member Census'!$B$22:$BC$22,FALSE)))="","",INDEX('Member Census'!$B$23:$BC$1401,MATCH($A980,'Member Census'!$A$23:$A$1401,FALSE),MATCH(I$1,'Member Census'!$B$22:$BC$22,FALSE)))</f>
        <v/>
      </c>
      <c r="J980" s="7"/>
      <c r="K980" s="7" t="str">
        <f>LEFT(TRIM(IF(TRIM(INDEX('Member Census'!$B$23:$BC$1401,MATCH($A980,'Member Census'!$A$23:$A$1401,FALSE),MATCH(K$1,'Member Census'!$B$22:$BC$22,FALSE)))="",IF(AND(TRIM($E980)&lt;&gt;"",$D980&gt;1),K979,""),INDEX('Member Census'!$B$23:$BC$1401,MATCH($A980,'Member Census'!$A$23:$A$1401,FALSE),MATCH(K$1,'Member Census'!$B$22:$BC$22,FALSE)))),5)</f>
        <v/>
      </c>
      <c r="L980" s="7" t="str">
        <f t="shared" si="63"/>
        <v/>
      </c>
      <c r="M980" s="7" t="str">
        <f>IF(TRIM($E980)&lt;&gt;"",TRIM(IF(TRIM(INDEX('Member Census'!$B$23:$BC$1401,MATCH($A980,'Member Census'!$A$23:$A$1401,FALSE),MATCH(M$1,'Member Census'!$B$22:$BC$22,FALSE)))="",IF(AND(TRIM($E980)&lt;&gt;"",$D980&gt;1),M979,"N"),INDEX('Member Census'!$B$23:$BC$1401,MATCH($A980,'Member Census'!$A$23:$A$1401,FALSE),MATCH(M$1,'Member Census'!$B$22:$BC$22,FALSE)))),"")</f>
        <v/>
      </c>
      <c r="N980" s="7"/>
      <c r="O980" s="7" t="str">
        <f>TRIM(IF(TRIM(INDEX('Member Census'!$B$23:$BC$1401,MATCH($A980,'Member Census'!$A$23:$A$1401,FALSE),MATCH(O$1,'Member Census'!$B$22:$BC$22,FALSE)))="",IF(AND(TRIM($E980)&lt;&gt;"",$D980&gt;1),O979,""),INDEX('Member Census'!$B$23:$BC$1401,MATCH($A980,'Member Census'!$A$23:$A$1401,FALSE),MATCH(O$1,'Member Census'!$B$22:$BC$22,FALSE))))</f>
        <v/>
      </c>
      <c r="P980" s="7" t="str">
        <f>TRIM(IF(TRIM(INDEX('Member Census'!$B$23:$BC$1401,MATCH($A980,'Member Census'!$A$23:$A$1401,FALSE),MATCH(P$1,'Member Census'!$B$22:$BC$22,FALSE)))="",IF(AND(TRIM($E980)&lt;&gt;"",$D980&gt;1),P979,""),INDEX('Member Census'!$B$23:$BC$1401,MATCH($A980,'Member Census'!$A$23:$A$1401,FALSE),MATCH(P$1,'Member Census'!$B$22:$BC$22,FALSE))))</f>
        <v/>
      </c>
      <c r="Q980" s="7"/>
    </row>
    <row r="981" spans="1:17" x14ac:dyDescent="0.3">
      <c r="A981" s="1">
        <f t="shared" si="61"/>
        <v>974</v>
      </c>
      <c r="B981" s="3"/>
      <c r="C981" s="7" t="str">
        <f t="shared" si="62"/>
        <v/>
      </c>
      <c r="D981" s="7" t="str">
        <f t="shared" si="60"/>
        <v/>
      </c>
      <c r="E981" s="9" t="str">
        <f>IF(TRIM(INDEX('Member Census'!$B$23:$BC$1401,MATCH($A981,'Member Census'!$A$23:$A$1401,FALSE),MATCH(E$1,'Member Census'!$B$22:$BC$22,FALSE)))="","",VLOOKUP(INDEX('Member Census'!$B$23:$BC$1401,MATCH($A981,'Member Census'!$A$23:$A$1401,FALSE),MATCH(E$1,'Member Census'!$B$22:$BC$22,FALSE)),Key!$A$2:$B$27,2,FALSE))</f>
        <v/>
      </c>
      <c r="F981" s="10" t="str">
        <f>IF(TRIM(INDEX('Member Census'!$B$23:$BC$1401,MATCH($A981,'Member Census'!$A$23:$A$1401,FALSE),MATCH(F$1,'Member Census'!$B$22:$BC$22,FALSE)))="","",TEXT(TRIM(INDEX('Member Census'!$B$23:$BC$1401,MATCH($A981,'Member Census'!$A$23:$A$1401,FALSE),MATCH(F$1,'Member Census'!$B$22:$BC$22,FALSE))),"mmddyyyy"))</f>
        <v/>
      </c>
      <c r="G981" s="7" t="str">
        <f>IF(TRIM($E981)&lt;&gt;"",IF($D981=1,IFERROR(VLOOKUP(INDEX('Member Census'!$B$23:$BC$1401,MATCH($A981,'Member Census'!$A$23:$A$1401,FALSE),MATCH(G$1,'Member Census'!$B$22:$BC$22,FALSE)),Key!$C$2:$F$29,4,FALSE),""),G980),"")</f>
        <v/>
      </c>
      <c r="H981" s="7" t="str">
        <f>IF(TRIM($E981)&lt;&gt;"",IF($D981=1,IF(TRIM(INDEX('Member Census'!$B$23:$BC$1401,MATCH($A981,'Member Census'!$A$23:$A$1401,FALSE),MATCH(H$1,'Member Census'!$B$22:$BC$22,FALSE)))="",$G981,IFERROR(VLOOKUP(INDEX('Member Census'!$B$23:$BC$1401,MATCH($A981,'Member Census'!$A$23:$A$1401,FALSE),MATCH(H$1,'Member Census'!$B$22:$BC$22,FALSE)),Key!$D$2:$F$29,3,FALSE),"")),H980),"")</f>
        <v/>
      </c>
      <c r="I981" s="7" t="str">
        <f>IF(TRIM(INDEX('Member Census'!$B$23:$BC$1401,MATCH($A981,'Member Census'!$A$23:$A$1401,FALSE),MATCH(I$1,'Member Census'!$B$22:$BC$22,FALSE)))="","",INDEX('Member Census'!$B$23:$BC$1401,MATCH($A981,'Member Census'!$A$23:$A$1401,FALSE),MATCH(I$1,'Member Census'!$B$22:$BC$22,FALSE)))</f>
        <v/>
      </c>
      <c r="J981" s="7"/>
      <c r="K981" s="7" t="str">
        <f>LEFT(TRIM(IF(TRIM(INDEX('Member Census'!$B$23:$BC$1401,MATCH($A981,'Member Census'!$A$23:$A$1401,FALSE),MATCH(K$1,'Member Census'!$B$22:$BC$22,FALSE)))="",IF(AND(TRIM($E981)&lt;&gt;"",$D981&gt;1),K980,""),INDEX('Member Census'!$B$23:$BC$1401,MATCH($A981,'Member Census'!$A$23:$A$1401,FALSE),MATCH(K$1,'Member Census'!$B$22:$BC$22,FALSE)))),5)</f>
        <v/>
      </c>
      <c r="L981" s="7" t="str">
        <f t="shared" si="63"/>
        <v/>
      </c>
      <c r="M981" s="7" t="str">
        <f>IF(TRIM($E981)&lt;&gt;"",TRIM(IF(TRIM(INDEX('Member Census'!$B$23:$BC$1401,MATCH($A981,'Member Census'!$A$23:$A$1401,FALSE),MATCH(M$1,'Member Census'!$B$22:$BC$22,FALSE)))="",IF(AND(TRIM($E981)&lt;&gt;"",$D981&gt;1),M980,"N"),INDEX('Member Census'!$B$23:$BC$1401,MATCH($A981,'Member Census'!$A$23:$A$1401,FALSE),MATCH(M$1,'Member Census'!$B$22:$BC$22,FALSE)))),"")</f>
        <v/>
      </c>
      <c r="N981" s="7"/>
      <c r="O981" s="7" t="str">
        <f>TRIM(IF(TRIM(INDEX('Member Census'!$B$23:$BC$1401,MATCH($A981,'Member Census'!$A$23:$A$1401,FALSE),MATCH(O$1,'Member Census'!$B$22:$BC$22,FALSE)))="",IF(AND(TRIM($E981)&lt;&gt;"",$D981&gt;1),O980,""),INDEX('Member Census'!$B$23:$BC$1401,MATCH($A981,'Member Census'!$A$23:$A$1401,FALSE),MATCH(O$1,'Member Census'!$B$22:$BC$22,FALSE))))</f>
        <v/>
      </c>
      <c r="P981" s="7" t="str">
        <f>TRIM(IF(TRIM(INDEX('Member Census'!$B$23:$BC$1401,MATCH($A981,'Member Census'!$A$23:$A$1401,FALSE),MATCH(P$1,'Member Census'!$B$22:$BC$22,FALSE)))="",IF(AND(TRIM($E981)&lt;&gt;"",$D981&gt;1),P980,""),INDEX('Member Census'!$B$23:$BC$1401,MATCH($A981,'Member Census'!$A$23:$A$1401,FALSE),MATCH(P$1,'Member Census'!$B$22:$BC$22,FALSE))))</f>
        <v/>
      </c>
      <c r="Q981" s="7"/>
    </row>
    <row r="982" spans="1:17" x14ac:dyDescent="0.3">
      <c r="A982" s="1">
        <f t="shared" si="61"/>
        <v>975</v>
      </c>
      <c r="B982" s="3"/>
      <c r="C982" s="7" t="str">
        <f t="shared" si="62"/>
        <v/>
      </c>
      <c r="D982" s="7" t="str">
        <f t="shared" si="60"/>
        <v/>
      </c>
      <c r="E982" s="9" t="str">
        <f>IF(TRIM(INDEX('Member Census'!$B$23:$BC$1401,MATCH($A982,'Member Census'!$A$23:$A$1401,FALSE),MATCH(E$1,'Member Census'!$B$22:$BC$22,FALSE)))="","",VLOOKUP(INDEX('Member Census'!$B$23:$BC$1401,MATCH($A982,'Member Census'!$A$23:$A$1401,FALSE),MATCH(E$1,'Member Census'!$B$22:$BC$22,FALSE)),Key!$A$2:$B$27,2,FALSE))</f>
        <v/>
      </c>
      <c r="F982" s="10" t="str">
        <f>IF(TRIM(INDEX('Member Census'!$B$23:$BC$1401,MATCH($A982,'Member Census'!$A$23:$A$1401,FALSE),MATCH(F$1,'Member Census'!$B$22:$BC$22,FALSE)))="","",TEXT(TRIM(INDEX('Member Census'!$B$23:$BC$1401,MATCH($A982,'Member Census'!$A$23:$A$1401,FALSE),MATCH(F$1,'Member Census'!$B$22:$BC$22,FALSE))),"mmddyyyy"))</f>
        <v/>
      </c>
      <c r="G982" s="7" t="str">
        <f>IF(TRIM($E982)&lt;&gt;"",IF($D982=1,IFERROR(VLOOKUP(INDEX('Member Census'!$B$23:$BC$1401,MATCH($A982,'Member Census'!$A$23:$A$1401,FALSE),MATCH(G$1,'Member Census'!$B$22:$BC$22,FALSE)),Key!$C$2:$F$29,4,FALSE),""),G981),"")</f>
        <v/>
      </c>
      <c r="H982" s="7" t="str">
        <f>IF(TRIM($E982)&lt;&gt;"",IF($D982=1,IF(TRIM(INDEX('Member Census'!$B$23:$BC$1401,MATCH($A982,'Member Census'!$A$23:$A$1401,FALSE),MATCH(H$1,'Member Census'!$B$22:$BC$22,FALSE)))="",$G982,IFERROR(VLOOKUP(INDEX('Member Census'!$B$23:$BC$1401,MATCH($A982,'Member Census'!$A$23:$A$1401,FALSE),MATCH(H$1,'Member Census'!$B$22:$BC$22,FALSE)),Key!$D$2:$F$29,3,FALSE),"")),H981),"")</f>
        <v/>
      </c>
      <c r="I982" s="7" t="str">
        <f>IF(TRIM(INDEX('Member Census'!$B$23:$BC$1401,MATCH($A982,'Member Census'!$A$23:$A$1401,FALSE),MATCH(I$1,'Member Census'!$B$22:$BC$22,FALSE)))="","",INDEX('Member Census'!$B$23:$BC$1401,MATCH($A982,'Member Census'!$A$23:$A$1401,FALSE),MATCH(I$1,'Member Census'!$B$22:$BC$22,FALSE)))</f>
        <v/>
      </c>
      <c r="J982" s="7"/>
      <c r="K982" s="7" t="str">
        <f>LEFT(TRIM(IF(TRIM(INDEX('Member Census'!$B$23:$BC$1401,MATCH($A982,'Member Census'!$A$23:$A$1401,FALSE),MATCH(K$1,'Member Census'!$B$22:$BC$22,FALSE)))="",IF(AND(TRIM($E982)&lt;&gt;"",$D982&gt;1),K981,""),INDEX('Member Census'!$B$23:$BC$1401,MATCH($A982,'Member Census'!$A$23:$A$1401,FALSE),MATCH(K$1,'Member Census'!$B$22:$BC$22,FALSE)))),5)</f>
        <v/>
      </c>
      <c r="L982" s="7" t="str">
        <f t="shared" si="63"/>
        <v/>
      </c>
      <c r="M982" s="7" t="str">
        <f>IF(TRIM($E982)&lt;&gt;"",TRIM(IF(TRIM(INDEX('Member Census'!$B$23:$BC$1401,MATCH($A982,'Member Census'!$A$23:$A$1401,FALSE),MATCH(M$1,'Member Census'!$B$22:$BC$22,FALSE)))="",IF(AND(TRIM($E982)&lt;&gt;"",$D982&gt;1),M981,"N"),INDEX('Member Census'!$B$23:$BC$1401,MATCH($A982,'Member Census'!$A$23:$A$1401,FALSE),MATCH(M$1,'Member Census'!$B$22:$BC$22,FALSE)))),"")</f>
        <v/>
      </c>
      <c r="N982" s="7"/>
      <c r="O982" s="7" t="str">
        <f>TRIM(IF(TRIM(INDEX('Member Census'!$B$23:$BC$1401,MATCH($A982,'Member Census'!$A$23:$A$1401,FALSE),MATCH(O$1,'Member Census'!$B$22:$BC$22,FALSE)))="",IF(AND(TRIM($E982)&lt;&gt;"",$D982&gt;1),O981,""),INDEX('Member Census'!$B$23:$BC$1401,MATCH($A982,'Member Census'!$A$23:$A$1401,FALSE),MATCH(O$1,'Member Census'!$B$22:$BC$22,FALSE))))</f>
        <v/>
      </c>
      <c r="P982" s="7" t="str">
        <f>TRIM(IF(TRIM(INDEX('Member Census'!$B$23:$BC$1401,MATCH($A982,'Member Census'!$A$23:$A$1401,FALSE),MATCH(P$1,'Member Census'!$B$22:$BC$22,FALSE)))="",IF(AND(TRIM($E982)&lt;&gt;"",$D982&gt;1),P981,""),INDEX('Member Census'!$B$23:$BC$1401,MATCH($A982,'Member Census'!$A$23:$A$1401,FALSE),MATCH(P$1,'Member Census'!$B$22:$BC$22,FALSE))))</f>
        <v/>
      </c>
      <c r="Q982" s="7"/>
    </row>
    <row r="983" spans="1:17" x14ac:dyDescent="0.3">
      <c r="A983" s="1">
        <f t="shared" si="61"/>
        <v>976</v>
      </c>
      <c r="B983" s="3"/>
      <c r="C983" s="7" t="str">
        <f t="shared" si="62"/>
        <v/>
      </c>
      <c r="D983" s="7" t="str">
        <f t="shared" si="60"/>
        <v/>
      </c>
      <c r="E983" s="9" t="str">
        <f>IF(TRIM(INDEX('Member Census'!$B$23:$BC$1401,MATCH($A983,'Member Census'!$A$23:$A$1401,FALSE),MATCH(E$1,'Member Census'!$B$22:$BC$22,FALSE)))="","",VLOOKUP(INDEX('Member Census'!$B$23:$BC$1401,MATCH($A983,'Member Census'!$A$23:$A$1401,FALSE),MATCH(E$1,'Member Census'!$B$22:$BC$22,FALSE)),Key!$A$2:$B$27,2,FALSE))</f>
        <v/>
      </c>
      <c r="F983" s="10" t="str">
        <f>IF(TRIM(INDEX('Member Census'!$B$23:$BC$1401,MATCH($A983,'Member Census'!$A$23:$A$1401,FALSE),MATCH(F$1,'Member Census'!$B$22:$BC$22,FALSE)))="","",TEXT(TRIM(INDEX('Member Census'!$B$23:$BC$1401,MATCH($A983,'Member Census'!$A$23:$A$1401,FALSE),MATCH(F$1,'Member Census'!$B$22:$BC$22,FALSE))),"mmddyyyy"))</f>
        <v/>
      </c>
      <c r="G983" s="7" t="str">
        <f>IF(TRIM($E983)&lt;&gt;"",IF($D983=1,IFERROR(VLOOKUP(INDEX('Member Census'!$B$23:$BC$1401,MATCH($A983,'Member Census'!$A$23:$A$1401,FALSE),MATCH(G$1,'Member Census'!$B$22:$BC$22,FALSE)),Key!$C$2:$F$29,4,FALSE),""),G982),"")</f>
        <v/>
      </c>
      <c r="H983" s="7" t="str">
        <f>IF(TRIM($E983)&lt;&gt;"",IF($D983=1,IF(TRIM(INDEX('Member Census'!$B$23:$BC$1401,MATCH($A983,'Member Census'!$A$23:$A$1401,FALSE),MATCH(H$1,'Member Census'!$B$22:$BC$22,FALSE)))="",$G983,IFERROR(VLOOKUP(INDEX('Member Census'!$B$23:$BC$1401,MATCH($A983,'Member Census'!$A$23:$A$1401,FALSE),MATCH(H$1,'Member Census'!$B$22:$BC$22,FALSE)),Key!$D$2:$F$29,3,FALSE),"")),H982),"")</f>
        <v/>
      </c>
      <c r="I983" s="7" t="str">
        <f>IF(TRIM(INDEX('Member Census'!$B$23:$BC$1401,MATCH($A983,'Member Census'!$A$23:$A$1401,FALSE),MATCH(I$1,'Member Census'!$B$22:$BC$22,FALSE)))="","",INDEX('Member Census'!$B$23:$BC$1401,MATCH($A983,'Member Census'!$A$23:$A$1401,FALSE),MATCH(I$1,'Member Census'!$B$22:$BC$22,FALSE)))</f>
        <v/>
      </c>
      <c r="J983" s="7"/>
      <c r="K983" s="7" t="str">
        <f>LEFT(TRIM(IF(TRIM(INDEX('Member Census'!$B$23:$BC$1401,MATCH($A983,'Member Census'!$A$23:$A$1401,FALSE),MATCH(K$1,'Member Census'!$B$22:$BC$22,FALSE)))="",IF(AND(TRIM($E983)&lt;&gt;"",$D983&gt;1),K982,""),INDEX('Member Census'!$B$23:$BC$1401,MATCH($A983,'Member Census'!$A$23:$A$1401,FALSE),MATCH(K$1,'Member Census'!$B$22:$BC$22,FALSE)))),5)</f>
        <v/>
      </c>
      <c r="L983" s="7" t="str">
        <f t="shared" si="63"/>
        <v/>
      </c>
      <c r="M983" s="7" t="str">
        <f>IF(TRIM($E983)&lt;&gt;"",TRIM(IF(TRIM(INDEX('Member Census'!$B$23:$BC$1401,MATCH($A983,'Member Census'!$A$23:$A$1401,FALSE),MATCH(M$1,'Member Census'!$B$22:$BC$22,FALSE)))="",IF(AND(TRIM($E983)&lt;&gt;"",$D983&gt;1),M982,"N"),INDEX('Member Census'!$B$23:$BC$1401,MATCH($A983,'Member Census'!$A$23:$A$1401,FALSE),MATCH(M$1,'Member Census'!$B$22:$BC$22,FALSE)))),"")</f>
        <v/>
      </c>
      <c r="N983" s="7"/>
      <c r="O983" s="7" t="str">
        <f>TRIM(IF(TRIM(INDEX('Member Census'!$B$23:$BC$1401,MATCH($A983,'Member Census'!$A$23:$A$1401,FALSE),MATCH(O$1,'Member Census'!$B$22:$BC$22,FALSE)))="",IF(AND(TRIM($E983)&lt;&gt;"",$D983&gt;1),O982,""),INDEX('Member Census'!$B$23:$BC$1401,MATCH($A983,'Member Census'!$A$23:$A$1401,FALSE),MATCH(O$1,'Member Census'!$B$22:$BC$22,FALSE))))</f>
        <v/>
      </c>
      <c r="P983" s="7" t="str">
        <f>TRIM(IF(TRIM(INDEX('Member Census'!$B$23:$BC$1401,MATCH($A983,'Member Census'!$A$23:$A$1401,FALSE),MATCH(P$1,'Member Census'!$B$22:$BC$22,FALSE)))="",IF(AND(TRIM($E983)&lt;&gt;"",$D983&gt;1),P982,""),INDEX('Member Census'!$B$23:$BC$1401,MATCH($A983,'Member Census'!$A$23:$A$1401,FALSE),MATCH(P$1,'Member Census'!$B$22:$BC$22,FALSE))))</f>
        <v/>
      </c>
      <c r="Q983" s="7"/>
    </row>
    <row r="984" spans="1:17" x14ac:dyDescent="0.3">
      <c r="A984" s="1">
        <f t="shared" si="61"/>
        <v>977</v>
      </c>
      <c r="B984" s="3"/>
      <c r="C984" s="7" t="str">
        <f t="shared" si="62"/>
        <v/>
      </c>
      <c r="D984" s="7" t="str">
        <f t="shared" si="60"/>
        <v/>
      </c>
      <c r="E984" s="9" t="str">
        <f>IF(TRIM(INDEX('Member Census'!$B$23:$BC$1401,MATCH($A984,'Member Census'!$A$23:$A$1401,FALSE),MATCH(E$1,'Member Census'!$B$22:$BC$22,FALSE)))="","",VLOOKUP(INDEX('Member Census'!$B$23:$BC$1401,MATCH($A984,'Member Census'!$A$23:$A$1401,FALSE),MATCH(E$1,'Member Census'!$B$22:$BC$22,FALSE)),Key!$A$2:$B$27,2,FALSE))</f>
        <v/>
      </c>
      <c r="F984" s="10" t="str">
        <f>IF(TRIM(INDEX('Member Census'!$B$23:$BC$1401,MATCH($A984,'Member Census'!$A$23:$A$1401,FALSE),MATCH(F$1,'Member Census'!$B$22:$BC$22,FALSE)))="","",TEXT(TRIM(INDEX('Member Census'!$B$23:$BC$1401,MATCH($A984,'Member Census'!$A$23:$A$1401,FALSE),MATCH(F$1,'Member Census'!$B$22:$BC$22,FALSE))),"mmddyyyy"))</f>
        <v/>
      </c>
      <c r="G984" s="7" t="str">
        <f>IF(TRIM($E984)&lt;&gt;"",IF($D984=1,IFERROR(VLOOKUP(INDEX('Member Census'!$B$23:$BC$1401,MATCH($A984,'Member Census'!$A$23:$A$1401,FALSE),MATCH(G$1,'Member Census'!$B$22:$BC$22,FALSE)),Key!$C$2:$F$29,4,FALSE),""),G983),"")</f>
        <v/>
      </c>
      <c r="H984" s="7" t="str">
        <f>IF(TRIM($E984)&lt;&gt;"",IF($D984=1,IF(TRIM(INDEX('Member Census'!$B$23:$BC$1401,MATCH($A984,'Member Census'!$A$23:$A$1401,FALSE),MATCH(H$1,'Member Census'!$B$22:$BC$22,FALSE)))="",$G984,IFERROR(VLOOKUP(INDEX('Member Census'!$B$23:$BC$1401,MATCH($A984,'Member Census'!$A$23:$A$1401,FALSE),MATCH(H$1,'Member Census'!$B$22:$BC$22,FALSE)),Key!$D$2:$F$29,3,FALSE),"")),H983),"")</f>
        <v/>
      </c>
      <c r="I984" s="7" t="str">
        <f>IF(TRIM(INDEX('Member Census'!$B$23:$BC$1401,MATCH($A984,'Member Census'!$A$23:$A$1401,FALSE),MATCH(I$1,'Member Census'!$B$22:$BC$22,FALSE)))="","",INDEX('Member Census'!$B$23:$BC$1401,MATCH($A984,'Member Census'!$A$23:$A$1401,FALSE),MATCH(I$1,'Member Census'!$B$22:$BC$22,FALSE)))</f>
        <v/>
      </c>
      <c r="J984" s="7"/>
      <c r="K984" s="7" t="str">
        <f>LEFT(TRIM(IF(TRIM(INDEX('Member Census'!$B$23:$BC$1401,MATCH($A984,'Member Census'!$A$23:$A$1401,FALSE),MATCH(K$1,'Member Census'!$B$22:$BC$22,FALSE)))="",IF(AND(TRIM($E984)&lt;&gt;"",$D984&gt;1),K983,""),INDEX('Member Census'!$B$23:$BC$1401,MATCH($A984,'Member Census'!$A$23:$A$1401,FALSE),MATCH(K$1,'Member Census'!$B$22:$BC$22,FALSE)))),5)</f>
        <v/>
      </c>
      <c r="L984" s="7" t="str">
        <f t="shared" si="63"/>
        <v/>
      </c>
      <c r="M984" s="7" t="str">
        <f>IF(TRIM($E984)&lt;&gt;"",TRIM(IF(TRIM(INDEX('Member Census'!$B$23:$BC$1401,MATCH($A984,'Member Census'!$A$23:$A$1401,FALSE),MATCH(M$1,'Member Census'!$B$22:$BC$22,FALSE)))="",IF(AND(TRIM($E984)&lt;&gt;"",$D984&gt;1),M983,"N"),INDEX('Member Census'!$B$23:$BC$1401,MATCH($A984,'Member Census'!$A$23:$A$1401,FALSE),MATCH(M$1,'Member Census'!$B$22:$BC$22,FALSE)))),"")</f>
        <v/>
      </c>
      <c r="N984" s="7"/>
      <c r="O984" s="7" t="str">
        <f>TRIM(IF(TRIM(INDEX('Member Census'!$B$23:$BC$1401,MATCH($A984,'Member Census'!$A$23:$A$1401,FALSE),MATCH(O$1,'Member Census'!$B$22:$BC$22,FALSE)))="",IF(AND(TRIM($E984)&lt;&gt;"",$D984&gt;1),O983,""),INDEX('Member Census'!$B$23:$BC$1401,MATCH($A984,'Member Census'!$A$23:$A$1401,FALSE),MATCH(O$1,'Member Census'!$B$22:$BC$22,FALSE))))</f>
        <v/>
      </c>
      <c r="P984" s="7" t="str">
        <f>TRIM(IF(TRIM(INDEX('Member Census'!$B$23:$BC$1401,MATCH($A984,'Member Census'!$A$23:$A$1401,FALSE),MATCH(P$1,'Member Census'!$B$22:$BC$22,FALSE)))="",IF(AND(TRIM($E984)&lt;&gt;"",$D984&gt;1),P983,""),INDEX('Member Census'!$B$23:$BC$1401,MATCH($A984,'Member Census'!$A$23:$A$1401,FALSE),MATCH(P$1,'Member Census'!$B$22:$BC$22,FALSE))))</f>
        <v/>
      </c>
      <c r="Q984" s="7"/>
    </row>
    <row r="985" spans="1:17" x14ac:dyDescent="0.3">
      <c r="A985" s="1">
        <f t="shared" si="61"/>
        <v>978</v>
      </c>
      <c r="B985" s="3"/>
      <c r="C985" s="7" t="str">
        <f t="shared" si="62"/>
        <v/>
      </c>
      <c r="D985" s="7" t="str">
        <f t="shared" si="60"/>
        <v/>
      </c>
      <c r="E985" s="9" t="str">
        <f>IF(TRIM(INDEX('Member Census'!$B$23:$BC$1401,MATCH($A985,'Member Census'!$A$23:$A$1401,FALSE),MATCH(E$1,'Member Census'!$B$22:$BC$22,FALSE)))="","",VLOOKUP(INDEX('Member Census'!$B$23:$BC$1401,MATCH($A985,'Member Census'!$A$23:$A$1401,FALSE),MATCH(E$1,'Member Census'!$B$22:$BC$22,FALSE)),Key!$A$2:$B$27,2,FALSE))</f>
        <v/>
      </c>
      <c r="F985" s="10" t="str">
        <f>IF(TRIM(INDEX('Member Census'!$B$23:$BC$1401,MATCH($A985,'Member Census'!$A$23:$A$1401,FALSE),MATCH(F$1,'Member Census'!$B$22:$BC$22,FALSE)))="","",TEXT(TRIM(INDEX('Member Census'!$B$23:$BC$1401,MATCH($A985,'Member Census'!$A$23:$A$1401,FALSE),MATCH(F$1,'Member Census'!$B$22:$BC$22,FALSE))),"mmddyyyy"))</f>
        <v/>
      </c>
      <c r="G985" s="7" t="str">
        <f>IF(TRIM($E985)&lt;&gt;"",IF($D985=1,IFERROR(VLOOKUP(INDEX('Member Census'!$B$23:$BC$1401,MATCH($A985,'Member Census'!$A$23:$A$1401,FALSE),MATCH(G$1,'Member Census'!$B$22:$BC$22,FALSE)),Key!$C$2:$F$29,4,FALSE),""),G984),"")</f>
        <v/>
      </c>
      <c r="H985" s="7" t="str">
        <f>IF(TRIM($E985)&lt;&gt;"",IF($D985=1,IF(TRIM(INDEX('Member Census'!$B$23:$BC$1401,MATCH($A985,'Member Census'!$A$23:$A$1401,FALSE),MATCH(H$1,'Member Census'!$B$22:$BC$22,FALSE)))="",$G985,IFERROR(VLOOKUP(INDEX('Member Census'!$B$23:$BC$1401,MATCH($A985,'Member Census'!$A$23:$A$1401,FALSE),MATCH(H$1,'Member Census'!$B$22:$BC$22,FALSE)),Key!$D$2:$F$29,3,FALSE),"")),H984),"")</f>
        <v/>
      </c>
      <c r="I985" s="7" t="str">
        <f>IF(TRIM(INDEX('Member Census'!$B$23:$BC$1401,MATCH($A985,'Member Census'!$A$23:$A$1401,FALSE),MATCH(I$1,'Member Census'!$B$22:$BC$22,FALSE)))="","",INDEX('Member Census'!$B$23:$BC$1401,MATCH($A985,'Member Census'!$A$23:$A$1401,FALSE),MATCH(I$1,'Member Census'!$B$22:$BC$22,FALSE)))</f>
        <v/>
      </c>
      <c r="J985" s="7"/>
      <c r="K985" s="7" t="str">
        <f>LEFT(TRIM(IF(TRIM(INDEX('Member Census'!$B$23:$BC$1401,MATCH($A985,'Member Census'!$A$23:$A$1401,FALSE),MATCH(K$1,'Member Census'!$B$22:$BC$22,FALSE)))="",IF(AND(TRIM($E985)&lt;&gt;"",$D985&gt;1),K984,""),INDEX('Member Census'!$B$23:$BC$1401,MATCH($A985,'Member Census'!$A$23:$A$1401,FALSE),MATCH(K$1,'Member Census'!$B$22:$BC$22,FALSE)))),5)</f>
        <v/>
      </c>
      <c r="L985" s="7" t="str">
        <f t="shared" si="63"/>
        <v/>
      </c>
      <c r="M985" s="7" t="str">
        <f>IF(TRIM($E985)&lt;&gt;"",TRIM(IF(TRIM(INDEX('Member Census'!$B$23:$BC$1401,MATCH($A985,'Member Census'!$A$23:$A$1401,FALSE),MATCH(M$1,'Member Census'!$B$22:$BC$22,FALSE)))="",IF(AND(TRIM($E985)&lt;&gt;"",$D985&gt;1),M984,"N"),INDEX('Member Census'!$B$23:$BC$1401,MATCH($A985,'Member Census'!$A$23:$A$1401,FALSE),MATCH(M$1,'Member Census'!$B$22:$BC$22,FALSE)))),"")</f>
        <v/>
      </c>
      <c r="N985" s="7"/>
      <c r="O985" s="7" t="str">
        <f>TRIM(IF(TRIM(INDEX('Member Census'!$B$23:$BC$1401,MATCH($A985,'Member Census'!$A$23:$A$1401,FALSE),MATCH(O$1,'Member Census'!$B$22:$BC$22,FALSE)))="",IF(AND(TRIM($E985)&lt;&gt;"",$D985&gt;1),O984,""),INDEX('Member Census'!$B$23:$BC$1401,MATCH($A985,'Member Census'!$A$23:$A$1401,FALSE),MATCH(O$1,'Member Census'!$B$22:$BC$22,FALSE))))</f>
        <v/>
      </c>
      <c r="P985" s="7" t="str">
        <f>TRIM(IF(TRIM(INDEX('Member Census'!$B$23:$BC$1401,MATCH($A985,'Member Census'!$A$23:$A$1401,FALSE),MATCH(P$1,'Member Census'!$B$22:$BC$22,FALSE)))="",IF(AND(TRIM($E985)&lt;&gt;"",$D985&gt;1),P984,""),INDEX('Member Census'!$B$23:$BC$1401,MATCH($A985,'Member Census'!$A$23:$A$1401,FALSE),MATCH(P$1,'Member Census'!$B$22:$BC$22,FALSE))))</f>
        <v/>
      </c>
      <c r="Q985" s="7"/>
    </row>
    <row r="986" spans="1:17" x14ac:dyDescent="0.3">
      <c r="A986" s="1">
        <f t="shared" si="61"/>
        <v>979</v>
      </c>
      <c r="B986" s="3"/>
      <c r="C986" s="7" t="str">
        <f t="shared" si="62"/>
        <v/>
      </c>
      <c r="D986" s="7" t="str">
        <f t="shared" si="60"/>
        <v/>
      </c>
      <c r="E986" s="9" t="str">
        <f>IF(TRIM(INDEX('Member Census'!$B$23:$BC$1401,MATCH($A986,'Member Census'!$A$23:$A$1401,FALSE),MATCH(E$1,'Member Census'!$B$22:$BC$22,FALSE)))="","",VLOOKUP(INDEX('Member Census'!$B$23:$BC$1401,MATCH($A986,'Member Census'!$A$23:$A$1401,FALSE),MATCH(E$1,'Member Census'!$B$22:$BC$22,FALSE)),Key!$A$2:$B$27,2,FALSE))</f>
        <v/>
      </c>
      <c r="F986" s="10" t="str">
        <f>IF(TRIM(INDEX('Member Census'!$B$23:$BC$1401,MATCH($A986,'Member Census'!$A$23:$A$1401,FALSE),MATCH(F$1,'Member Census'!$B$22:$BC$22,FALSE)))="","",TEXT(TRIM(INDEX('Member Census'!$B$23:$BC$1401,MATCH($A986,'Member Census'!$A$23:$A$1401,FALSE),MATCH(F$1,'Member Census'!$B$22:$BC$22,FALSE))),"mmddyyyy"))</f>
        <v/>
      </c>
      <c r="G986" s="7" t="str">
        <f>IF(TRIM($E986)&lt;&gt;"",IF($D986=1,IFERROR(VLOOKUP(INDEX('Member Census'!$B$23:$BC$1401,MATCH($A986,'Member Census'!$A$23:$A$1401,FALSE),MATCH(G$1,'Member Census'!$B$22:$BC$22,FALSE)),Key!$C$2:$F$29,4,FALSE),""),G985),"")</f>
        <v/>
      </c>
      <c r="H986" s="7" t="str">
        <f>IF(TRIM($E986)&lt;&gt;"",IF($D986=1,IF(TRIM(INDEX('Member Census'!$B$23:$BC$1401,MATCH($A986,'Member Census'!$A$23:$A$1401,FALSE),MATCH(H$1,'Member Census'!$B$22:$BC$22,FALSE)))="",$G986,IFERROR(VLOOKUP(INDEX('Member Census'!$B$23:$BC$1401,MATCH($A986,'Member Census'!$A$23:$A$1401,FALSE),MATCH(H$1,'Member Census'!$B$22:$BC$22,FALSE)),Key!$D$2:$F$29,3,FALSE),"")),H985),"")</f>
        <v/>
      </c>
      <c r="I986" s="7" t="str">
        <f>IF(TRIM(INDEX('Member Census'!$B$23:$BC$1401,MATCH($A986,'Member Census'!$A$23:$A$1401,FALSE),MATCH(I$1,'Member Census'!$B$22:$BC$22,FALSE)))="","",INDEX('Member Census'!$B$23:$BC$1401,MATCH($A986,'Member Census'!$A$23:$A$1401,FALSE),MATCH(I$1,'Member Census'!$B$22:$BC$22,FALSE)))</f>
        <v/>
      </c>
      <c r="J986" s="7"/>
      <c r="K986" s="7" t="str">
        <f>LEFT(TRIM(IF(TRIM(INDEX('Member Census'!$B$23:$BC$1401,MATCH($A986,'Member Census'!$A$23:$A$1401,FALSE),MATCH(K$1,'Member Census'!$B$22:$BC$22,FALSE)))="",IF(AND(TRIM($E986)&lt;&gt;"",$D986&gt;1),K985,""),INDEX('Member Census'!$B$23:$BC$1401,MATCH($A986,'Member Census'!$A$23:$A$1401,FALSE),MATCH(K$1,'Member Census'!$B$22:$BC$22,FALSE)))),5)</f>
        <v/>
      </c>
      <c r="L986" s="7" t="str">
        <f t="shared" si="63"/>
        <v/>
      </c>
      <c r="M986" s="7" t="str">
        <f>IF(TRIM($E986)&lt;&gt;"",TRIM(IF(TRIM(INDEX('Member Census'!$B$23:$BC$1401,MATCH($A986,'Member Census'!$A$23:$A$1401,FALSE),MATCH(M$1,'Member Census'!$B$22:$BC$22,FALSE)))="",IF(AND(TRIM($E986)&lt;&gt;"",$D986&gt;1),M985,"N"),INDEX('Member Census'!$B$23:$BC$1401,MATCH($A986,'Member Census'!$A$23:$A$1401,FALSE),MATCH(M$1,'Member Census'!$B$22:$BC$22,FALSE)))),"")</f>
        <v/>
      </c>
      <c r="N986" s="7"/>
      <c r="O986" s="7" t="str">
        <f>TRIM(IF(TRIM(INDEX('Member Census'!$B$23:$BC$1401,MATCH($A986,'Member Census'!$A$23:$A$1401,FALSE),MATCH(O$1,'Member Census'!$B$22:$BC$22,FALSE)))="",IF(AND(TRIM($E986)&lt;&gt;"",$D986&gt;1),O985,""),INDEX('Member Census'!$B$23:$BC$1401,MATCH($A986,'Member Census'!$A$23:$A$1401,FALSE),MATCH(O$1,'Member Census'!$B$22:$BC$22,FALSE))))</f>
        <v/>
      </c>
      <c r="P986" s="7" t="str">
        <f>TRIM(IF(TRIM(INDEX('Member Census'!$B$23:$BC$1401,MATCH($A986,'Member Census'!$A$23:$A$1401,FALSE),MATCH(P$1,'Member Census'!$B$22:$BC$22,FALSE)))="",IF(AND(TRIM($E986)&lt;&gt;"",$D986&gt;1),P985,""),INDEX('Member Census'!$B$23:$BC$1401,MATCH($A986,'Member Census'!$A$23:$A$1401,FALSE),MATCH(P$1,'Member Census'!$B$22:$BC$22,FALSE))))</f>
        <v/>
      </c>
      <c r="Q986" s="7"/>
    </row>
    <row r="987" spans="1:17" x14ac:dyDescent="0.3">
      <c r="A987" s="1">
        <f t="shared" si="61"/>
        <v>980</v>
      </c>
      <c r="B987" s="3"/>
      <c r="C987" s="7" t="str">
        <f t="shared" si="62"/>
        <v/>
      </c>
      <c r="D987" s="7" t="str">
        <f t="shared" si="60"/>
        <v/>
      </c>
      <c r="E987" s="9" t="str">
        <f>IF(TRIM(INDEX('Member Census'!$B$23:$BC$1401,MATCH($A987,'Member Census'!$A$23:$A$1401,FALSE),MATCH(E$1,'Member Census'!$B$22:$BC$22,FALSE)))="","",VLOOKUP(INDEX('Member Census'!$B$23:$BC$1401,MATCH($A987,'Member Census'!$A$23:$A$1401,FALSE),MATCH(E$1,'Member Census'!$B$22:$BC$22,FALSE)),Key!$A$2:$B$27,2,FALSE))</f>
        <v/>
      </c>
      <c r="F987" s="10" t="str">
        <f>IF(TRIM(INDEX('Member Census'!$B$23:$BC$1401,MATCH($A987,'Member Census'!$A$23:$A$1401,FALSE),MATCH(F$1,'Member Census'!$B$22:$BC$22,FALSE)))="","",TEXT(TRIM(INDEX('Member Census'!$B$23:$BC$1401,MATCH($A987,'Member Census'!$A$23:$A$1401,FALSE),MATCH(F$1,'Member Census'!$B$22:$BC$22,FALSE))),"mmddyyyy"))</f>
        <v/>
      </c>
      <c r="G987" s="7" t="str">
        <f>IF(TRIM($E987)&lt;&gt;"",IF($D987=1,IFERROR(VLOOKUP(INDEX('Member Census'!$B$23:$BC$1401,MATCH($A987,'Member Census'!$A$23:$A$1401,FALSE),MATCH(G$1,'Member Census'!$B$22:$BC$22,FALSE)),Key!$C$2:$F$29,4,FALSE),""),G986),"")</f>
        <v/>
      </c>
      <c r="H987" s="7" t="str">
        <f>IF(TRIM($E987)&lt;&gt;"",IF($D987=1,IF(TRIM(INDEX('Member Census'!$B$23:$BC$1401,MATCH($A987,'Member Census'!$A$23:$A$1401,FALSE),MATCH(H$1,'Member Census'!$B$22:$BC$22,FALSE)))="",$G987,IFERROR(VLOOKUP(INDEX('Member Census'!$B$23:$BC$1401,MATCH($A987,'Member Census'!$A$23:$A$1401,FALSE),MATCH(H$1,'Member Census'!$B$22:$BC$22,FALSE)),Key!$D$2:$F$29,3,FALSE),"")),H986),"")</f>
        <v/>
      </c>
      <c r="I987" s="7" t="str">
        <f>IF(TRIM(INDEX('Member Census'!$B$23:$BC$1401,MATCH($A987,'Member Census'!$A$23:$A$1401,FALSE),MATCH(I$1,'Member Census'!$B$22:$BC$22,FALSE)))="","",INDEX('Member Census'!$B$23:$BC$1401,MATCH($A987,'Member Census'!$A$23:$A$1401,FALSE),MATCH(I$1,'Member Census'!$B$22:$BC$22,FALSE)))</f>
        <v/>
      </c>
      <c r="J987" s="7"/>
      <c r="K987" s="7" t="str">
        <f>LEFT(TRIM(IF(TRIM(INDEX('Member Census'!$B$23:$BC$1401,MATCH($A987,'Member Census'!$A$23:$A$1401,FALSE),MATCH(K$1,'Member Census'!$B$22:$BC$22,FALSE)))="",IF(AND(TRIM($E987)&lt;&gt;"",$D987&gt;1),K986,""),INDEX('Member Census'!$B$23:$BC$1401,MATCH($A987,'Member Census'!$A$23:$A$1401,FALSE),MATCH(K$1,'Member Census'!$B$22:$BC$22,FALSE)))),5)</f>
        <v/>
      </c>
      <c r="L987" s="7" t="str">
        <f t="shared" si="63"/>
        <v/>
      </c>
      <c r="M987" s="7" t="str">
        <f>IF(TRIM($E987)&lt;&gt;"",TRIM(IF(TRIM(INDEX('Member Census'!$B$23:$BC$1401,MATCH($A987,'Member Census'!$A$23:$A$1401,FALSE),MATCH(M$1,'Member Census'!$B$22:$BC$22,FALSE)))="",IF(AND(TRIM($E987)&lt;&gt;"",$D987&gt;1),M986,"N"),INDEX('Member Census'!$B$23:$BC$1401,MATCH($A987,'Member Census'!$A$23:$A$1401,FALSE),MATCH(M$1,'Member Census'!$B$22:$BC$22,FALSE)))),"")</f>
        <v/>
      </c>
      <c r="N987" s="7"/>
      <c r="O987" s="7" t="str">
        <f>TRIM(IF(TRIM(INDEX('Member Census'!$B$23:$BC$1401,MATCH($A987,'Member Census'!$A$23:$A$1401,FALSE),MATCH(O$1,'Member Census'!$B$22:$BC$22,FALSE)))="",IF(AND(TRIM($E987)&lt;&gt;"",$D987&gt;1),O986,""),INDEX('Member Census'!$B$23:$BC$1401,MATCH($A987,'Member Census'!$A$23:$A$1401,FALSE),MATCH(O$1,'Member Census'!$B$22:$BC$22,FALSE))))</f>
        <v/>
      </c>
      <c r="P987" s="7" t="str">
        <f>TRIM(IF(TRIM(INDEX('Member Census'!$B$23:$BC$1401,MATCH($A987,'Member Census'!$A$23:$A$1401,FALSE),MATCH(P$1,'Member Census'!$B$22:$BC$22,FALSE)))="",IF(AND(TRIM($E987)&lt;&gt;"",$D987&gt;1),P986,""),INDEX('Member Census'!$B$23:$BC$1401,MATCH($A987,'Member Census'!$A$23:$A$1401,FALSE),MATCH(P$1,'Member Census'!$B$22:$BC$22,FALSE))))</f>
        <v/>
      </c>
      <c r="Q987" s="7"/>
    </row>
    <row r="988" spans="1:17" x14ac:dyDescent="0.3">
      <c r="A988" s="1">
        <f t="shared" si="61"/>
        <v>981</v>
      </c>
      <c r="B988" s="3"/>
      <c r="C988" s="7" t="str">
        <f t="shared" si="62"/>
        <v/>
      </c>
      <c r="D988" s="7" t="str">
        <f t="shared" si="60"/>
        <v/>
      </c>
      <c r="E988" s="9" t="str">
        <f>IF(TRIM(INDEX('Member Census'!$B$23:$BC$1401,MATCH($A988,'Member Census'!$A$23:$A$1401,FALSE),MATCH(E$1,'Member Census'!$B$22:$BC$22,FALSE)))="","",VLOOKUP(INDEX('Member Census'!$B$23:$BC$1401,MATCH($A988,'Member Census'!$A$23:$A$1401,FALSE),MATCH(E$1,'Member Census'!$B$22:$BC$22,FALSE)),Key!$A$2:$B$27,2,FALSE))</f>
        <v/>
      </c>
      <c r="F988" s="10" t="str">
        <f>IF(TRIM(INDEX('Member Census'!$B$23:$BC$1401,MATCH($A988,'Member Census'!$A$23:$A$1401,FALSE),MATCH(F$1,'Member Census'!$B$22:$BC$22,FALSE)))="","",TEXT(TRIM(INDEX('Member Census'!$B$23:$BC$1401,MATCH($A988,'Member Census'!$A$23:$A$1401,FALSE),MATCH(F$1,'Member Census'!$B$22:$BC$22,FALSE))),"mmddyyyy"))</f>
        <v/>
      </c>
      <c r="G988" s="7" t="str">
        <f>IF(TRIM($E988)&lt;&gt;"",IF($D988=1,IFERROR(VLOOKUP(INDEX('Member Census'!$B$23:$BC$1401,MATCH($A988,'Member Census'!$A$23:$A$1401,FALSE),MATCH(G$1,'Member Census'!$B$22:$BC$22,FALSE)),Key!$C$2:$F$29,4,FALSE),""),G987),"")</f>
        <v/>
      </c>
      <c r="H988" s="7" t="str">
        <f>IF(TRIM($E988)&lt;&gt;"",IF($D988=1,IF(TRIM(INDEX('Member Census'!$B$23:$BC$1401,MATCH($A988,'Member Census'!$A$23:$A$1401,FALSE),MATCH(H$1,'Member Census'!$B$22:$BC$22,FALSE)))="",$G988,IFERROR(VLOOKUP(INDEX('Member Census'!$B$23:$BC$1401,MATCH($A988,'Member Census'!$A$23:$A$1401,FALSE),MATCH(H$1,'Member Census'!$B$22:$BC$22,FALSE)),Key!$D$2:$F$29,3,FALSE),"")),H987),"")</f>
        <v/>
      </c>
      <c r="I988" s="7" t="str">
        <f>IF(TRIM(INDEX('Member Census'!$B$23:$BC$1401,MATCH($A988,'Member Census'!$A$23:$A$1401,FALSE),MATCH(I$1,'Member Census'!$B$22:$BC$22,FALSE)))="","",INDEX('Member Census'!$B$23:$BC$1401,MATCH($A988,'Member Census'!$A$23:$A$1401,FALSE),MATCH(I$1,'Member Census'!$B$22:$BC$22,FALSE)))</f>
        <v/>
      </c>
      <c r="J988" s="7"/>
      <c r="K988" s="7" t="str">
        <f>LEFT(TRIM(IF(TRIM(INDEX('Member Census'!$B$23:$BC$1401,MATCH($A988,'Member Census'!$A$23:$A$1401,FALSE),MATCH(K$1,'Member Census'!$B$22:$BC$22,FALSE)))="",IF(AND(TRIM($E988)&lt;&gt;"",$D988&gt;1),K987,""),INDEX('Member Census'!$B$23:$BC$1401,MATCH($A988,'Member Census'!$A$23:$A$1401,FALSE),MATCH(K$1,'Member Census'!$B$22:$BC$22,FALSE)))),5)</f>
        <v/>
      </c>
      <c r="L988" s="7" t="str">
        <f t="shared" si="63"/>
        <v/>
      </c>
      <c r="M988" s="7" t="str">
        <f>IF(TRIM($E988)&lt;&gt;"",TRIM(IF(TRIM(INDEX('Member Census'!$B$23:$BC$1401,MATCH($A988,'Member Census'!$A$23:$A$1401,FALSE),MATCH(M$1,'Member Census'!$B$22:$BC$22,FALSE)))="",IF(AND(TRIM($E988)&lt;&gt;"",$D988&gt;1),M987,"N"),INDEX('Member Census'!$B$23:$BC$1401,MATCH($A988,'Member Census'!$A$23:$A$1401,FALSE),MATCH(M$1,'Member Census'!$B$22:$BC$22,FALSE)))),"")</f>
        <v/>
      </c>
      <c r="N988" s="7"/>
      <c r="O988" s="7" t="str">
        <f>TRIM(IF(TRIM(INDEX('Member Census'!$B$23:$BC$1401,MATCH($A988,'Member Census'!$A$23:$A$1401,FALSE),MATCH(O$1,'Member Census'!$B$22:$BC$22,FALSE)))="",IF(AND(TRIM($E988)&lt;&gt;"",$D988&gt;1),O987,""),INDEX('Member Census'!$B$23:$BC$1401,MATCH($A988,'Member Census'!$A$23:$A$1401,FALSE),MATCH(O$1,'Member Census'!$B$22:$BC$22,FALSE))))</f>
        <v/>
      </c>
      <c r="P988" s="7" t="str">
        <f>TRIM(IF(TRIM(INDEX('Member Census'!$B$23:$BC$1401,MATCH($A988,'Member Census'!$A$23:$A$1401,FALSE),MATCH(P$1,'Member Census'!$B$22:$BC$22,FALSE)))="",IF(AND(TRIM($E988)&lt;&gt;"",$D988&gt;1),P987,""),INDEX('Member Census'!$B$23:$BC$1401,MATCH($A988,'Member Census'!$A$23:$A$1401,FALSE),MATCH(P$1,'Member Census'!$B$22:$BC$22,FALSE))))</f>
        <v/>
      </c>
      <c r="Q988" s="7"/>
    </row>
    <row r="989" spans="1:17" x14ac:dyDescent="0.3">
      <c r="A989" s="1">
        <f t="shared" si="61"/>
        <v>982</v>
      </c>
      <c r="B989" s="3"/>
      <c r="C989" s="7" t="str">
        <f t="shared" si="62"/>
        <v/>
      </c>
      <c r="D989" s="7" t="str">
        <f t="shared" si="60"/>
        <v/>
      </c>
      <c r="E989" s="9" t="str">
        <f>IF(TRIM(INDEX('Member Census'!$B$23:$BC$1401,MATCH($A989,'Member Census'!$A$23:$A$1401,FALSE),MATCH(E$1,'Member Census'!$B$22:$BC$22,FALSE)))="","",VLOOKUP(INDEX('Member Census'!$B$23:$BC$1401,MATCH($A989,'Member Census'!$A$23:$A$1401,FALSE),MATCH(E$1,'Member Census'!$B$22:$BC$22,FALSE)),Key!$A$2:$B$27,2,FALSE))</f>
        <v/>
      </c>
      <c r="F989" s="10" t="str">
        <f>IF(TRIM(INDEX('Member Census'!$B$23:$BC$1401,MATCH($A989,'Member Census'!$A$23:$A$1401,FALSE),MATCH(F$1,'Member Census'!$B$22:$BC$22,FALSE)))="","",TEXT(TRIM(INDEX('Member Census'!$B$23:$BC$1401,MATCH($A989,'Member Census'!$A$23:$A$1401,FALSE),MATCH(F$1,'Member Census'!$B$22:$BC$22,FALSE))),"mmddyyyy"))</f>
        <v/>
      </c>
      <c r="G989" s="7" t="str">
        <f>IF(TRIM($E989)&lt;&gt;"",IF($D989=1,IFERROR(VLOOKUP(INDEX('Member Census'!$B$23:$BC$1401,MATCH($A989,'Member Census'!$A$23:$A$1401,FALSE),MATCH(G$1,'Member Census'!$B$22:$BC$22,FALSE)),Key!$C$2:$F$29,4,FALSE),""),G988),"")</f>
        <v/>
      </c>
      <c r="H989" s="7" t="str">
        <f>IF(TRIM($E989)&lt;&gt;"",IF($D989=1,IF(TRIM(INDEX('Member Census'!$B$23:$BC$1401,MATCH($A989,'Member Census'!$A$23:$A$1401,FALSE),MATCH(H$1,'Member Census'!$B$22:$BC$22,FALSE)))="",$G989,IFERROR(VLOOKUP(INDEX('Member Census'!$B$23:$BC$1401,MATCH($A989,'Member Census'!$A$23:$A$1401,FALSE),MATCH(H$1,'Member Census'!$B$22:$BC$22,FALSE)),Key!$D$2:$F$29,3,FALSE),"")),H988),"")</f>
        <v/>
      </c>
      <c r="I989" s="7" t="str">
        <f>IF(TRIM(INDEX('Member Census'!$B$23:$BC$1401,MATCH($A989,'Member Census'!$A$23:$A$1401,FALSE),MATCH(I$1,'Member Census'!$B$22:$BC$22,FALSE)))="","",INDEX('Member Census'!$B$23:$BC$1401,MATCH($A989,'Member Census'!$A$23:$A$1401,FALSE),MATCH(I$1,'Member Census'!$B$22:$BC$22,FALSE)))</f>
        <v/>
      </c>
      <c r="J989" s="7"/>
      <c r="K989" s="7" t="str">
        <f>LEFT(TRIM(IF(TRIM(INDEX('Member Census'!$B$23:$BC$1401,MATCH($A989,'Member Census'!$A$23:$A$1401,FALSE),MATCH(K$1,'Member Census'!$B$22:$BC$22,FALSE)))="",IF(AND(TRIM($E989)&lt;&gt;"",$D989&gt;1),K988,""),INDEX('Member Census'!$B$23:$BC$1401,MATCH($A989,'Member Census'!$A$23:$A$1401,FALSE),MATCH(K$1,'Member Census'!$B$22:$BC$22,FALSE)))),5)</f>
        <v/>
      </c>
      <c r="L989" s="7" t="str">
        <f t="shared" si="63"/>
        <v/>
      </c>
      <c r="M989" s="7" t="str">
        <f>IF(TRIM($E989)&lt;&gt;"",TRIM(IF(TRIM(INDEX('Member Census'!$B$23:$BC$1401,MATCH($A989,'Member Census'!$A$23:$A$1401,FALSE),MATCH(M$1,'Member Census'!$B$22:$BC$22,FALSE)))="",IF(AND(TRIM($E989)&lt;&gt;"",$D989&gt;1),M988,"N"),INDEX('Member Census'!$B$23:$BC$1401,MATCH($A989,'Member Census'!$A$23:$A$1401,FALSE),MATCH(M$1,'Member Census'!$B$22:$BC$22,FALSE)))),"")</f>
        <v/>
      </c>
      <c r="N989" s="7"/>
      <c r="O989" s="7" t="str">
        <f>TRIM(IF(TRIM(INDEX('Member Census'!$B$23:$BC$1401,MATCH($A989,'Member Census'!$A$23:$A$1401,FALSE),MATCH(O$1,'Member Census'!$B$22:$BC$22,FALSE)))="",IF(AND(TRIM($E989)&lt;&gt;"",$D989&gt;1),O988,""),INDEX('Member Census'!$B$23:$BC$1401,MATCH($A989,'Member Census'!$A$23:$A$1401,FALSE),MATCH(O$1,'Member Census'!$B$22:$BC$22,FALSE))))</f>
        <v/>
      </c>
      <c r="P989" s="7" t="str">
        <f>TRIM(IF(TRIM(INDEX('Member Census'!$B$23:$BC$1401,MATCH($A989,'Member Census'!$A$23:$A$1401,FALSE),MATCH(P$1,'Member Census'!$B$22:$BC$22,FALSE)))="",IF(AND(TRIM($E989)&lt;&gt;"",$D989&gt;1),P988,""),INDEX('Member Census'!$B$23:$BC$1401,MATCH($A989,'Member Census'!$A$23:$A$1401,FALSE),MATCH(P$1,'Member Census'!$B$22:$BC$22,FALSE))))</f>
        <v/>
      </c>
      <c r="Q989" s="7"/>
    </row>
    <row r="990" spans="1:17" x14ac:dyDescent="0.3">
      <c r="A990" s="1">
        <f t="shared" si="61"/>
        <v>983</v>
      </c>
      <c r="B990" s="3"/>
      <c r="C990" s="7" t="str">
        <f t="shared" si="62"/>
        <v/>
      </c>
      <c r="D990" s="7" t="str">
        <f t="shared" si="60"/>
        <v/>
      </c>
      <c r="E990" s="9" t="str">
        <f>IF(TRIM(INDEX('Member Census'!$B$23:$BC$1401,MATCH($A990,'Member Census'!$A$23:$A$1401,FALSE),MATCH(E$1,'Member Census'!$B$22:$BC$22,FALSE)))="","",VLOOKUP(INDEX('Member Census'!$B$23:$BC$1401,MATCH($A990,'Member Census'!$A$23:$A$1401,FALSE),MATCH(E$1,'Member Census'!$B$22:$BC$22,FALSE)),Key!$A$2:$B$27,2,FALSE))</f>
        <v/>
      </c>
      <c r="F990" s="10" t="str">
        <f>IF(TRIM(INDEX('Member Census'!$B$23:$BC$1401,MATCH($A990,'Member Census'!$A$23:$A$1401,FALSE),MATCH(F$1,'Member Census'!$B$22:$BC$22,FALSE)))="","",TEXT(TRIM(INDEX('Member Census'!$B$23:$BC$1401,MATCH($A990,'Member Census'!$A$23:$A$1401,FALSE),MATCH(F$1,'Member Census'!$B$22:$BC$22,FALSE))),"mmddyyyy"))</f>
        <v/>
      </c>
      <c r="G990" s="7" t="str">
        <f>IF(TRIM($E990)&lt;&gt;"",IF($D990=1,IFERROR(VLOOKUP(INDEX('Member Census'!$B$23:$BC$1401,MATCH($A990,'Member Census'!$A$23:$A$1401,FALSE),MATCH(G$1,'Member Census'!$B$22:$BC$22,FALSE)),Key!$C$2:$F$29,4,FALSE),""),G989),"")</f>
        <v/>
      </c>
      <c r="H990" s="7" t="str">
        <f>IF(TRIM($E990)&lt;&gt;"",IF($D990=1,IF(TRIM(INDEX('Member Census'!$B$23:$BC$1401,MATCH($A990,'Member Census'!$A$23:$A$1401,FALSE),MATCH(H$1,'Member Census'!$B$22:$BC$22,FALSE)))="",$G990,IFERROR(VLOOKUP(INDEX('Member Census'!$B$23:$BC$1401,MATCH($A990,'Member Census'!$A$23:$A$1401,FALSE),MATCH(H$1,'Member Census'!$B$22:$BC$22,FALSE)),Key!$D$2:$F$29,3,FALSE),"")),H989),"")</f>
        <v/>
      </c>
      <c r="I990" s="7" t="str">
        <f>IF(TRIM(INDEX('Member Census'!$B$23:$BC$1401,MATCH($A990,'Member Census'!$A$23:$A$1401,FALSE),MATCH(I$1,'Member Census'!$B$22:$BC$22,FALSE)))="","",INDEX('Member Census'!$B$23:$BC$1401,MATCH($A990,'Member Census'!$A$23:$A$1401,FALSE),MATCH(I$1,'Member Census'!$B$22:$BC$22,FALSE)))</f>
        <v/>
      </c>
      <c r="J990" s="7"/>
      <c r="K990" s="7" t="str">
        <f>LEFT(TRIM(IF(TRIM(INDEX('Member Census'!$B$23:$BC$1401,MATCH($A990,'Member Census'!$A$23:$A$1401,FALSE),MATCH(K$1,'Member Census'!$B$22:$BC$22,FALSE)))="",IF(AND(TRIM($E990)&lt;&gt;"",$D990&gt;1),K989,""),INDEX('Member Census'!$B$23:$BC$1401,MATCH($A990,'Member Census'!$A$23:$A$1401,FALSE),MATCH(K$1,'Member Census'!$B$22:$BC$22,FALSE)))),5)</f>
        <v/>
      </c>
      <c r="L990" s="7" t="str">
        <f t="shared" si="63"/>
        <v/>
      </c>
      <c r="M990" s="7" t="str">
        <f>IF(TRIM($E990)&lt;&gt;"",TRIM(IF(TRIM(INDEX('Member Census'!$B$23:$BC$1401,MATCH($A990,'Member Census'!$A$23:$A$1401,FALSE),MATCH(M$1,'Member Census'!$B$22:$BC$22,FALSE)))="",IF(AND(TRIM($E990)&lt;&gt;"",$D990&gt;1),M989,"N"),INDEX('Member Census'!$B$23:$BC$1401,MATCH($A990,'Member Census'!$A$23:$A$1401,FALSE),MATCH(M$1,'Member Census'!$B$22:$BC$22,FALSE)))),"")</f>
        <v/>
      </c>
      <c r="N990" s="7"/>
      <c r="O990" s="7" t="str">
        <f>TRIM(IF(TRIM(INDEX('Member Census'!$B$23:$BC$1401,MATCH($A990,'Member Census'!$A$23:$A$1401,FALSE),MATCH(O$1,'Member Census'!$B$22:$BC$22,FALSE)))="",IF(AND(TRIM($E990)&lt;&gt;"",$D990&gt;1),O989,""),INDEX('Member Census'!$B$23:$BC$1401,MATCH($A990,'Member Census'!$A$23:$A$1401,FALSE),MATCH(O$1,'Member Census'!$B$22:$BC$22,FALSE))))</f>
        <v/>
      </c>
      <c r="P990" s="7" t="str">
        <f>TRIM(IF(TRIM(INDEX('Member Census'!$B$23:$BC$1401,MATCH($A990,'Member Census'!$A$23:$A$1401,FALSE),MATCH(P$1,'Member Census'!$B$22:$BC$22,FALSE)))="",IF(AND(TRIM($E990)&lt;&gt;"",$D990&gt;1),P989,""),INDEX('Member Census'!$B$23:$BC$1401,MATCH($A990,'Member Census'!$A$23:$A$1401,FALSE),MATCH(P$1,'Member Census'!$B$22:$BC$22,FALSE))))</f>
        <v/>
      </c>
      <c r="Q990" s="7"/>
    </row>
    <row r="991" spans="1:17" x14ac:dyDescent="0.3">
      <c r="A991" s="1">
        <f t="shared" si="61"/>
        <v>984</v>
      </c>
      <c r="B991" s="3"/>
      <c r="C991" s="7" t="str">
        <f t="shared" si="62"/>
        <v/>
      </c>
      <c r="D991" s="7" t="str">
        <f t="shared" si="60"/>
        <v/>
      </c>
      <c r="E991" s="9" t="str">
        <f>IF(TRIM(INDEX('Member Census'!$B$23:$BC$1401,MATCH($A991,'Member Census'!$A$23:$A$1401,FALSE),MATCH(E$1,'Member Census'!$B$22:$BC$22,FALSE)))="","",VLOOKUP(INDEX('Member Census'!$B$23:$BC$1401,MATCH($A991,'Member Census'!$A$23:$A$1401,FALSE),MATCH(E$1,'Member Census'!$B$22:$BC$22,FALSE)),Key!$A$2:$B$27,2,FALSE))</f>
        <v/>
      </c>
      <c r="F991" s="10" t="str">
        <f>IF(TRIM(INDEX('Member Census'!$B$23:$BC$1401,MATCH($A991,'Member Census'!$A$23:$A$1401,FALSE),MATCH(F$1,'Member Census'!$B$22:$BC$22,FALSE)))="","",TEXT(TRIM(INDEX('Member Census'!$B$23:$BC$1401,MATCH($A991,'Member Census'!$A$23:$A$1401,FALSE),MATCH(F$1,'Member Census'!$B$22:$BC$22,FALSE))),"mmddyyyy"))</f>
        <v/>
      </c>
      <c r="G991" s="7" t="str">
        <f>IF(TRIM($E991)&lt;&gt;"",IF($D991=1,IFERROR(VLOOKUP(INDEX('Member Census'!$B$23:$BC$1401,MATCH($A991,'Member Census'!$A$23:$A$1401,FALSE),MATCH(G$1,'Member Census'!$B$22:$BC$22,FALSE)),Key!$C$2:$F$29,4,FALSE),""),G990),"")</f>
        <v/>
      </c>
      <c r="H991" s="7" t="str">
        <f>IF(TRIM($E991)&lt;&gt;"",IF($D991=1,IF(TRIM(INDEX('Member Census'!$B$23:$BC$1401,MATCH($A991,'Member Census'!$A$23:$A$1401,FALSE),MATCH(H$1,'Member Census'!$B$22:$BC$22,FALSE)))="",$G991,IFERROR(VLOOKUP(INDEX('Member Census'!$B$23:$BC$1401,MATCH($A991,'Member Census'!$A$23:$A$1401,FALSE),MATCH(H$1,'Member Census'!$B$22:$BC$22,FALSE)),Key!$D$2:$F$29,3,FALSE),"")),H990),"")</f>
        <v/>
      </c>
      <c r="I991" s="7" t="str">
        <f>IF(TRIM(INDEX('Member Census'!$B$23:$BC$1401,MATCH($A991,'Member Census'!$A$23:$A$1401,FALSE),MATCH(I$1,'Member Census'!$B$22:$BC$22,FALSE)))="","",INDEX('Member Census'!$B$23:$BC$1401,MATCH($A991,'Member Census'!$A$23:$A$1401,FALSE),MATCH(I$1,'Member Census'!$B$22:$BC$22,FALSE)))</f>
        <v/>
      </c>
      <c r="J991" s="7"/>
      <c r="K991" s="7" t="str">
        <f>LEFT(TRIM(IF(TRIM(INDEX('Member Census'!$B$23:$BC$1401,MATCH($A991,'Member Census'!$A$23:$A$1401,FALSE),MATCH(K$1,'Member Census'!$B$22:$BC$22,FALSE)))="",IF(AND(TRIM($E991)&lt;&gt;"",$D991&gt;1),K990,""),INDEX('Member Census'!$B$23:$BC$1401,MATCH($A991,'Member Census'!$A$23:$A$1401,FALSE),MATCH(K$1,'Member Census'!$B$22:$BC$22,FALSE)))),5)</f>
        <v/>
      </c>
      <c r="L991" s="7" t="str">
        <f t="shared" si="63"/>
        <v/>
      </c>
      <c r="M991" s="7" t="str">
        <f>IF(TRIM($E991)&lt;&gt;"",TRIM(IF(TRIM(INDEX('Member Census'!$B$23:$BC$1401,MATCH($A991,'Member Census'!$A$23:$A$1401,FALSE),MATCH(M$1,'Member Census'!$B$22:$BC$22,FALSE)))="",IF(AND(TRIM($E991)&lt;&gt;"",$D991&gt;1),M990,"N"),INDEX('Member Census'!$B$23:$BC$1401,MATCH($A991,'Member Census'!$A$23:$A$1401,FALSE),MATCH(M$1,'Member Census'!$B$22:$BC$22,FALSE)))),"")</f>
        <v/>
      </c>
      <c r="N991" s="7"/>
      <c r="O991" s="7" t="str">
        <f>TRIM(IF(TRIM(INDEX('Member Census'!$B$23:$BC$1401,MATCH($A991,'Member Census'!$A$23:$A$1401,FALSE),MATCH(O$1,'Member Census'!$B$22:$BC$22,FALSE)))="",IF(AND(TRIM($E991)&lt;&gt;"",$D991&gt;1),O990,""),INDEX('Member Census'!$B$23:$BC$1401,MATCH($A991,'Member Census'!$A$23:$A$1401,FALSE),MATCH(O$1,'Member Census'!$B$22:$BC$22,FALSE))))</f>
        <v/>
      </c>
      <c r="P991" s="7" t="str">
        <f>TRIM(IF(TRIM(INDEX('Member Census'!$B$23:$BC$1401,MATCH($A991,'Member Census'!$A$23:$A$1401,FALSE),MATCH(P$1,'Member Census'!$B$22:$BC$22,FALSE)))="",IF(AND(TRIM($E991)&lt;&gt;"",$D991&gt;1),P990,""),INDEX('Member Census'!$B$23:$BC$1401,MATCH($A991,'Member Census'!$A$23:$A$1401,FALSE),MATCH(P$1,'Member Census'!$B$22:$BC$22,FALSE))))</f>
        <v/>
      </c>
      <c r="Q991" s="7"/>
    </row>
    <row r="992" spans="1:17" x14ac:dyDescent="0.3">
      <c r="A992" s="1">
        <f t="shared" si="61"/>
        <v>985</v>
      </c>
      <c r="B992" s="3"/>
      <c r="C992" s="7" t="str">
        <f t="shared" si="62"/>
        <v/>
      </c>
      <c r="D992" s="7" t="str">
        <f t="shared" si="60"/>
        <v/>
      </c>
      <c r="E992" s="9" t="str">
        <f>IF(TRIM(INDEX('Member Census'!$B$23:$BC$1401,MATCH($A992,'Member Census'!$A$23:$A$1401,FALSE),MATCH(E$1,'Member Census'!$B$22:$BC$22,FALSE)))="","",VLOOKUP(INDEX('Member Census'!$B$23:$BC$1401,MATCH($A992,'Member Census'!$A$23:$A$1401,FALSE),MATCH(E$1,'Member Census'!$B$22:$BC$22,FALSE)),Key!$A$2:$B$27,2,FALSE))</f>
        <v/>
      </c>
      <c r="F992" s="10" t="str">
        <f>IF(TRIM(INDEX('Member Census'!$B$23:$BC$1401,MATCH($A992,'Member Census'!$A$23:$A$1401,FALSE),MATCH(F$1,'Member Census'!$B$22:$BC$22,FALSE)))="","",TEXT(TRIM(INDEX('Member Census'!$B$23:$BC$1401,MATCH($A992,'Member Census'!$A$23:$A$1401,FALSE),MATCH(F$1,'Member Census'!$B$22:$BC$22,FALSE))),"mmddyyyy"))</f>
        <v/>
      </c>
      <c r="G992" s="7" t="str">
        <f>IF(TRIM($E992)&lt;&gt;"",IF($D992=1,IFERROR(VLOOKUP(INDEX('Member Census'!$B$23:$BC$1401,MATCH($A992,'Member Census'!$A$23:$A$1401,FALSE),MATCH(G$1,'Member Census'!$B$22:$BC$22,FALSE)),Key!$C$2:$F$29,4,FALSE),""),G991),"")</f>
        <v/>
      </c>
      <c r="H992" s="7" t="str">
        <f>IF(TRIM($E992)&lt;&gt;"",IF($D992=1,IF(TRIM(INDEX('Member Census'!$B$23:$BC$1401,MATCH($A992,'Member Census'!$A$23:$A$1401,FALSE),MATCH(H$1,'Member Census'!$B$22:$BC$22,FALSE)))="",$G992,IFERROR(VLOOKUP(INDEX('Member Census'!$B$23:$BC$1401,MATCH($A992,'Member Census'!$A$23:$A$1401,FALSE),MATCH(H$1,'Member Census'!$B$22:$BC$22,FALSE)),Key!$D$2:$F$29,3,FALSE),"")),H991),"")</f>
        <v/>
      </c>
      <c r="I992" s="7" t="str">
        <f>IF(TRIM(INDEX('Member Census'!$B$23:$BC$1401,MATCH($A992,'Member Census'!$A$23:$A$1401,FALSE),MATCH(I$1,'Member Census'!$B$22:$BC$22,FALSE)))="","",INDEX('Member Census'!$B$23:$BC$1401,MATCH($A992,'Member Census'!$A$23:$A$1401,FALSE),MATCH(I$1,'Member Census'!$B$22:$BC$22,FALSE)))</f>
        <v/>
      </c>
      <c r="J992" s="7"/>
      <c r="K992" s="7" t="str">
        <f>LEFT(TRIM(IF(TRIM(INDEX('Member Census'!$B$23:$BC$1401,MATCH($A992,'Member Census'!$A$23:$A$1401,FALSE),MATCH(K$1,'Member Census'!$B$22:$BC$22,FALSE)))="",IF(AND(TRIM($E992)&lt;&gt;"",$D992&gt;1),K991,""),INDEX('Member Census'!$B$23:$BC$1401,MATCH($A992,'Member Census'!$A$23:$A$1401,FALSE),MATCH(K$1,'Member Census'!$B$22:$BC$22,FALSE)))),5)</f>
        <v/>
      </c>
      <c r="L992" s="7" t="str">
        <f t="shared" si="63"/>
        <v/>
      </c>
      <c r="M992" s="7" t="str">
        <f>IF(TRIM($E992)&lt;&gt;"",TRIM(IF(TRIM(INDEX('Member Census'!$B$23:$BC$1401,MATCH($A992,'Member Census'!$A$23:$A$1401,FALSE),MATCH(M$1,'Member Census'!$B$22:$BC$22,FALSE)))="",IF(AND(TRIM($E992)&lt;&gt;"",$D992&gt;1),M991,"N"),INDEX('Member Census'!$B$23:$BC$1401,MATCH($A992,'Member Census'!$A$23:$A$1401,FALSE),MATCH(M$1,'Member Census'!$B$22:$BC$22,FALSE)))),"")</f>
        <v/>
      </c>
      <c r="N992" s="7"/>
      <c r="O992" s="7" t="str">
        <f>TRIM(IF(TRIM(INDEX('Member Census'!$B$23:$BC$1401,MATCH($A992,'Member Census'!$A$23:$A$1401,FALSE),MATCH(O$1,'Member Census'!$B$22:$BC$22,FALSE)))="",IF(AND(TRIM($E992)&lt;&gt;"",$D992&gt;1),O991,""),INDEX('Member Census'!$B$23:$BC$1401,MATCH($A992,'Member Census'!$A$23:$A$1401,FALSE),MATCH(O$1,'Member Census'!$B$22:$BC$22,FALSE))))</f>
        <v/>
      </c>
      <c r="P992" s="7" t="str">
        <f>TRIM(IF(TRIM(INDEX('Member Census'!$B$23:$BC$1401,MATCH($A992,'Member Census'!$A$23:$A$1401,FALSE),MATCH(P$1,'Member Census'!$B$22:$BC$22,FALSE)))="",IF(AND(TRIM($E992)&lt;&gt;"",$D992&gt;1),P991,""),INDEX('Member Census'!$B$23:$BC$1401,MATCH($A992,'Member Census'!$A$23:$A$1401,FALSE),MATCH(P$1,'Member Census'!$B$22:$BC$22,FALSE))))</f>
        <v/>
      </c>
      <c r="Q992" s="7"/>
    </row>
    <row r="993" spans="1:17" x14ac:dyDescent="0.3">
      <c r="A993" s="1">
        <f t="shared" si="61"/>
        <v>986</v>
      </c>
      <c r="B993" s="3"/>
      <c r="C993" s="7" t="str">
        <f t="shared" si="62"/>
        <v/>
      </c>
      <c r="D993" s="7" t="str">
        <f t="shared" si="60"/>
        <v/>
      </c>
      <c r="E993" s="9" t="str">
        <f>IF(TRIM(INDEX('Member Census'!$B$23:$BC$1401,MATCH($A993,'Member Census'!$A$23:$A$1401,FALSE),MATCH(E$1,'Member Census'!$B$22:$BC$22,FALSE)))="","",VLOOKUP(INDEX('Member Census'!$B$23:$BC$1401,MATCH($A993,'Member Census'!$A$23:$A$1401,FALSE),MATCH(E$1,'Member Census'!$B$22:$BC$22,FALSE)),Key!$A$2:$B$27,2,FALSE))</f>
        <v/>
      </c>
      <c r="F993" s="10" t="str">
        <f>IF(TRIM(INDEX('Member Census'!$B$23:$BC$1401,MATCH($A993,'Member Census'!$A$23:$A$1401,FALSE),MATCH(F$1,'Member Census'!$B$22:$BC$22,FALSE)))="","",TEXT(TRIM(INDEX('Member Census'!$B$23:$BC$1401,MATCH($A993,'Member Census'!$A$23:$A$1401,FALSE),MATCH(F$1,'Member Census'!$B$22:$BC$22,FALSE))),"mmddyyyy"))</f>
        <v/>
      </c>
      <c r="G993" s="7" t="str">
        <f>IF(TRIM($E993)&lt;&gt;"",IF($D993=1,IFERROR(VLOOKUP(INDEX('Member Census'!$B$23:$BC$1401,MATCH($A993,'Member Census'!$A$23:$A$1401,FALSE),MATCH(G$1,'Member Census'!$B$22:$BC$22,FALSE)),Key!$C$2:$F$29,4,FALSE),""),G992),"")</f>
        <v/>
      </c>
      <c r="H993" s="7" t="str">
        <f>IF(TRIM($E993)&lt;&gt;"",IF($D993=1,IF(TRIM(INDEX('Member Census'!$B$23:$BC$1401,MATCH($A993,'Member Census'!$A$23:$A$1401,FALSE),MATCH(H$1,'Member Census'!$B$22:$BC$22,FALSE)))="",$G993,IFERROR(VLOOKUP(INDEX('Member Census'!$B$23:$BC$1401,MATCH($A993,'Member Census'!$A$23:$A$1401,FALSE),MATCH(H$1,'Member Census'!$B$22:$BC$22,FALSE)),Key!$D$2:$F$29,3,FALSE),"")),H992),"")</f>
        <v/>
      </c>
      <c r="I993" s="7" t="str">
        <f>IF(TRIM(INDEX('Member Census'!$B$23:$BC$1401,MATCH($A993,'Member Census'!$A$23:$A$1401,FALSE),MATCH(I$1,'Member Census'!$B$22:$BC$22,FALSE)))="","",INDEX('Member Census'!$B$23:$BC$1401,MATCH($A993,'Member Census'!$A$23:$A$1401,FALSE),MATCH(I$1,'Member Census'!$B$22:$BC$22,FALSE)))</f>
        <v/>
      </c>
      <c r="J993" s="7"/>
      <c r="K993" s="7" t="str">
        <f>LEFT(TRIM(IF(TRIM(INDEX('Member Census'!$B$23:$BC$1401,MATCH($A993,'Member Census'!$A$23:$A$1401,FALSE),MATCH(K$1,'Member Census'!$B$22:$BC$22,FALSE)))="",IF(AND(TRIM($E993)&lt;&gt;"",$D993&gt;1),K992,""),INDEX('Member Census'!$B$23:$BC$1401,MATCH($A993,'Member Census'!$A$23:$A$1401,FALSE),MATCH(K$1,'Member Census'!$B$22:$BC$22,FALSE)))),5)</f>
        <v/>
      </c>
      <c r="L993" s="7" t="str">
        <f t="shared" si="63"/>
        <v/>
      </c>
      <c r="M993" s="7" t="str">
        <f>IF(TRIM($E993)&lt;&gt;"",TRIM(IF(TRIM(INDEX('Member Census'!$B$23:$BC$1401,MATCH($A993,'Member Census'!$A$23:$A$1401,FALSE),MATCH(M$1,'Member Census'!$B$22:$BC$22,FALSE)))="",IF(AND(TRIM($E993)&lt;&gt;"",$D993&gt;1),M992,"N"),INDEX('Member Census'!$B$23:$BC$1401,MATCH($A993,'Member Census'!$A$23:$A$1401,FALSE),MATCH(M$1,'Member Census'!$B$22:$BC$22,FALSE)))),"")</f>
        <v/>
      </c>
      <c r="N993" s="7"/>
      <c r="O993" s="7" t="str">
        <f>TRIM(IF(TRIM(INDEX('Member Census'!$B$23:$BC$1401,MATCH($A993,'Member Census'!$A$23:$A$1401,FALSE),MATCH(O$1,'Member Census'!$B$22:$BC$22,FALSE)))="",IF(AND(TRIM($E993)&lt;&gt;"",$D993&gt;1),O992,""),INDEX('Member Census'!$B$23:$BC$1401,MATCH($A993,'Member Census'!$A$23:$A$1401,FALSE),MATCH(O$1,'Member Census'!$B$22:$BC$22,FALSE))))</f>
        <v/>
      </c>
      <c r="P993" s="7" t="str">
        <f>TRIM(IF(TRIM(INDEX('Member Census'!$B$23:$BC$1401,MATCH($A993,'Member Census'!$A$23:$A$1401,FALSE),MATCH(P$1,'Member Census'!$B$22:$BC$22,FALSE)))="",IF(AND(TRIM($E993)&lt;&gt;"",$D993&gt;1),P992,""),INDEX('Member Census'!$B$23:$BC$1401,MATCH($A993,'Member Census'!$A$23:$A$1401,FALSE),MATCH(P$1,'Member Census'!$B$22:$BC$22,FALSE))))</f>
        <v/>
      </c>
      <c r="Q993" s="7"/>
    </row>
    <row r="994" spans="1:17" x14ac:dyDescent="0.3">
      <c r="A994" s="1">
        <f t="shared" si="61"/>
        <v>987</v>
      </c>
      <c r="B994" s="3"/>
      <c r="C994" s="7" t="str">
        <f t="shared" si="62"/>
        <v/>
      </c>
      <c r="D994" s="7" t="str">
        <f t="shared" si="60"/>
        <v/>
      </c>
      <c r="E994" s="9" t="str">
        <f>IF(TRIM(INDEX('Member Census'!$B$23:$BC$1401,MATCH($A994,'Member Census'!$A$23:$A$1401,FALSE),MATCH(E$1,'Member Census'!$B$22:$BC$22,FALSE)))="","",VLOOKUP(INDEX('Member Census'!$B$23:$BC$1401,MATCH($A994,'Member Census'!$A$23:$A$1401,FALSE),MATCH(E$1,'Member Census'!$B$22:$BC$22,FALSE)),Key!$A$2:$B$27,2,FALSE))</f>
        <v/>
      </c>
      <c r="F994" s="10" t="str">
        <f>IF(TRIM(INDEX('Member Census'!$B$23:$BC$1401,MATCH($A994,'Member Census'!$A$23:$A$1401,FALSE),MATCH(F$1,'Member Census'!$B$22:$BC$22,FALSE)))="","",TEXT(TRIM(INDEX('Member Census'!$B$23:$BC$1401,MATCH($A994,'Member Census'!$A$23:$A$1401,FALSE),MATCH(F$1,'Member Census'!$B$22:$BC$22,FALSE))),"mmddyyyy"))</f>
        <v/>
      </c>
      <c r="G994" s="7" t="str">
        <f>IF(TRIM($E994)&lt;&gt;"",IF($D994=1,IFERROR(VLOOKUP(INDEX('Member Census'!$B$23:$BC$1401,MATCH($A994,'Member Census'!$A$23:$A$1401,FALSE),MATCH(G$1,'Member Census'!$B$22:$BC$22,FALSE)),Key!$C$2:$F$29,4,FALSE),""),G993),"")</f>
        <v/>
      </c>
      <c r="H994" s="7" t="str">
        <f>IF(TRIM($E994)&lt;&gt;"",IF($D994=1,IF(TRIM(INDEX('Member Census'!$B$23:$BC$1401,MATCH($A994,'Member Census'!$A$23:$A$1401,FALSE),MATCH(H$1,'Member Census'!$B$22:$BC$22,FALSE)))="",$G994,IFERROR(VLOOKUP(INDEX('Member Census'!$B$23:$BC$1401,MATCH($A994,'Member Census'!$A$23:$A$1401,FALSE),MATCH(H$1,'Member Census'!$B$22:$BC$22,FALSE)),Key!$D$2:$F$29,3,FALSE),"")),H993),"")</f>
        <v/>
      </c>
      <c r="I994" s="7" t="str">
        <f>IF(TRIM(INDEX('Member Census'!$B$23:$BC$1401,MATCH($A994,'Member Census'!$A$23:$A$1401,FALSE),MATCH(I$1,'Member Census'!$B$22:$BC$22,FALSE)))="","",INDEX('Member Census'!$B$23:$BC$1401,MATCH($A994,'Member Census'!$A$23:$A$1401,FALSE),MATCH(I$1,'Member Census'!$B$22:$BC$22,FALSE)))</f>
        <v/>
      </c>
      <c r="J994" s="7"/>
      <c r="K994" s="7" t="str">
        <f>LEFT(TRIM(IF(TRIM(INDEX('Member Census'!$B$23:$BC$1401,MATCH($A994,'Member Census'!$A$23:$A$1401,FALSE),MATCH(K$1,'Member Census'!$B$22:$BC$22,FALSE)))="",IF(AND(TRIM($E994)&lt;&gt;"",$D994&gt;1),K993,""),INDEX('Member Census'!$B$23:$BC$1401,MATCH($A994,'Member Census'!$A$23:$A$1401,FALSE),MATCH(K$1,'Member Census'!$B$22:$BC$22,FALSE)))),5)</f>
        <v/>
      </c>
      <c r="L994" s="7" t="str">
        <f t="shared" si="63"/>
        <v/>
      </c>
      <c r="M994" s="7" t="str">
        <f>IF(TRIM($E994)&lt;&gt;"",TRIM(IF(TRIM(INDEX('Member Census'!$B$23:$BC$1401,MATCH($A994,'Member Census'!$A$23:$A$1401,FALSE),MATCH(M$1,'Member Census'!$B$22:$BC$22,FALSE)))="",IF(AND(TRIM($E994)&lt;&gt;"",$D994&gt;1),M993,"N"),INDEX('Member Census'!$B$23:$BC$1401,MATCH($A994,'Member Census'!$A$23:$A$1401,FALSE),MATCH(M$1,'Member Census'!$B$22:$BC$22,FALSE)))),"")</f>
        <v/>
      </c>
      <c r="N994" s="7"/>
      <c r="O994" s="7" t="str">
        <f>TRIM(IF(TRIM(INDEX('Member Census'!$B$23:$BC$1401,MATCH($A994,'Member Census'!$A$23:$A$1401,FALSE),MATCH(O$1,'Member Census'!$B$22:$BC$22,FALSE)))="",IF(AND(TRIM($E994)&lt;&gt;"",$D994&gt;1),O993,""),INDEX('Member Census'!$B$23:$BC$1401,MATCH($A994,'Member Census'!$A$23:$A$1401,FALSE),MATCH(O$1,'Member Census'!$B$22:$BC$22,FALSE))))</f>
        <v/>
      </c>
      <c r="P994" s="7" t="str">
        <f>TRIM(IF(TRIM(INDEX('Member Census'!$B$23:$BC$1401,MATCH($A994,'Member Census'!$A$23:$A$1401,FALSE),MATCH(P$1,'Member Census'!$B$22:$BC$22,FALSE)))="",IF(AND(TRIM($E994)&lt;&gt;"",$D994&gt;1),P993,""),INDEX('Member Census'!$B$23:$BC$1401,MATCH($A994,'Member Census'!$A$23:$A$1401,FALSE),MATCH(P$1,'Member Census'!$B$22:$BC$22,FALSE))))</f>
        <v/>
      </c>
      <c r="Q994" s="7"/>
    </row>
    <row r="995" spans="1:17" x14ac:dyDescent="0.3">
      <c r="A995" s="1">
        <f t="shared" si="61"/>
        <v>988</v>
      </c>
      <c r="B995" s="3"/>
      <c r="C995" s="7" t="str">
        <f t="shared" si="62"/>
        <v/>
      </c>
      <c r="D995" s="7" t="str">
        <f t="shared" si="60"/>
        <v/>
      </c>
      <c r="E995" s="9" t="str">
        <f>IF(TRIM(INDEX('Member Census'!$B$23:$BC$1401,MATCH($A995,'Member Census'!$A$23:$A$1401,FALSE),MATCH(E$1,'Member Census'!$B$22:$BC$22,FALSE)))="","",VLOOKUP(INDEX('Member Census'!$B$23:$BC$1401,MATCH($A995,'Member Census'!$A$23:$A$1401,FALSE),MATCH(E$1,'Member Census'!$B$22:$BC$22,FALSE)),Key!$A$2:$B$27,2,FALSE))</f>
        <v/>
      </c>
      <c r="F995" s="10" t="str">
        <f>IF(TRIM(INDEX('Member Census'!$B$23:$BC$1401,MATCH($A995,'Member Census'!$A$23:$A$1401,FALSE),MATCH(F$1,'Member Census'!$B$22:$BC$22,FALSE)))="","",TEXT(TRIM(INDEX('Member Census'!$B$23:$BC$1401,MATCH($A995,'Member Census'!$A$23:$A$1401,FALSE),MATCH(F$1,'Member Census'!$B$22:$BC$22,FALSE))),"mmddyyyy"))</f>
        <v/>
      </c>
      <c r="G995" s="7" t="str">
        <f>IF(TRIM($E995)&lt;&gt;"",IF($D995=1,IFERROR(VLOOKUP(INDEX('Member Census'!$B$23:$BC$1401,MATCH($A995,'Member Census'!$A$23:$A$1401,FALSE),MATCH(G$1,'Member Census'!$B$22:$BC$22,FALSE)),Key!$C$2:$F$29,4,FALSE),""),G994),"")</f>
        <v/>
      </c>
      <c r="H995" s="7" t="str">
        <f>IF(TRIM($E995)&lt;&gt;"",IF($D995=1,IF(TRIM(INDEX('Member Census'!$B$23:$BC$1401,MATCH($A995,'Member Census'!$A$23:$A$1401,FALSE),MATCH(H$1,'Member Census'!$B$22:$BC$22,FALSE)))="",$G995,IFERROR(VLOOKUP(INDEX('Member Census'!$B$23:$BC$1401,MATCH($A995,'Member Census'!$A$23:$A$1401,FALSE),MATCH(H$1,'Member Census'!$B$22:$BC$22,FALSE)),Key!$D$2:$F$29,3,FALSE),"")),H994),"")</f>
        <v/>
      </c>
      <c r="I995" s="7" t="str">
        <f>IF(TRIM(INDEX('Member Census'!$B$23:$BC$1401,MATCH($A995,'Member Census'!$A$23:$A$1401,FALSE),MATCH(I$1,'Member Census'!$B$22:$BC$22,FALSE)))="","",INDEX('Member Census'!$B$23:$BC$1401,MATCH($A995,'Member Census'!$A$23:$A$1401,FALSE),MATCH(I$1,'Member Census'!$B$22:$BC$22,FALSE)))</f>
        <v/>
      </c>
      <c r="J995" s="7"/>
      <c r="K995" s="7" t="str">
        <f>LEFT(TRIM(IF(TRIM(INDEX('Member Census'!$B$23:$BC$1401,MATCH($A995,'Member Census'!$A$23:$A$1401,FALSE),MATCH(K$1,'Member Census'!$B$22:$BC$22,FALSE)))="",IF(AND(TRIM($E995)&lt;&gt;"",$D995&gt;1),K994,""),INDEX('Member Census'!$B$23:$BC$1401,MATCH($A995,'Member Census'!$A$23:$A$1401,FALSE),MATCH(K$1,'Member Census'!$B$22:$BC$22,FALSE)))),5)</f>
        <v/>
      </c>
      <c r="L995" s="7" t="str">
        <f t="shared" si="63"/>
        <v/>
      </c>
      <c r="M995" s="7" t="str">
        <f>IF(TRIM($E995)&lt;&gt;"",TRIM(IF(TRIM(INDEX('Member Census'!$B$23:$BC$1401,MATCH($A995,'Member Census'!$A$23:$A$1401,FALSE),MATCH(M$1,'Member Census'!$B$22:$BC$22,FALSE)))="",IF(AND(TRIM($E995)&lt;&gt;"",$D995&gt;1),M994,"N"),INDEX('Member Census'!$B$23:$BC$1401,MATCH($A995,'Member Census'!$A$23:$A$1401,FALSE),MATCH(M$1,'Member Census'!$B$22:$BC$22,FALSE)))),"")</f>
        <v/>
      </c>
      <c r="N995" s="7"/>
      <c r="O995" s="7" t="str">
        <f>TRIM(IF(TRIM(INDEX('Member Census'!$B$23:$BC$1401,MATCH($A995,'Member Census'!$A$23:$A$1401,FALSE),MATCH(O$1,'Member Census'!$B$22:$BC$22,FALSE)))="",IF(AND(TRIM($E995)&lt;&gt;"",$D995&gt;1),O994,""),INDEX('Member Census'!$B$23:$BC$1401,MATCH($A995,'Member Census'!$A$23:$A$1401,FALSE),MATCH(O$1,'Member Census'!$B$22:$BC$22,FALSE))))</f>
        <v/>
      </c>
      <c r="P995" s="7" t="str">
        <f>TRIM(IF(TRIM(INDEX('Member Census'!$B$23:$BC$1401,MATCH($A995,'Member Census'!$A$23:$A$1401,FALSE),MATCH(P$1,'Member Census'!$B$22:$BC$22,FALSE)))="",IF(AND(TRIM($E995)&lt;&gt;"",$D995&gt;1),P994,""),INDEX('Member Census'!$B$23:$BC$1401,MATCH($A995,'Member Census'!$A$23:$A$1401,FALSE),MATCH(P$1,'Member Census'!$B$22:$BC$22,FALSE))))</f>
        <v/>
      </c>
      <c r="Q995" s="7"/>
    </row>
    <row r="996" spans="1:17" x14ac:dyDescent="0.3">
      <c r="A996" s="1">
        <f t="shared" si="61"/>
        <v>989</v>
      </c>
      <c r="B996" s="3"/>
      <c r="C996" s="7" t="str">
        <f t="shared" si="62"/>
        <v/>
      </c>
      <c r="D996" s="7" t="str">
        <f t="shared" si="60"/>
        <v/>
      </c>
      <c r="E996" s="9" t="str">
        <f>IF(TRIM(INDEX('Member Census'!$B$23:$BC$1401,MATCH($A996,'Member Census'!$A$23:$A$1401,FALSE),MATCH(E$1,'Member Census'!$B$22:$BC$22,FALSE)))="","",VLOOKUP(INDEX('Member Census'!$B$23:$BC$1401,MATCH($A996,'Member Census'!$A$23:$A$1401,FALSE),MATCH(E$1,'Member Census'!$B$22:$BC$22,FALSE)),Key!$A$2:$B$27,2,FALSE))</f>
        <v/>
      </c>
      <c r="F996" s="10" t="str">
        <f>IF(TRIM(INDEX('Member Census'!$B$23:$BC$1401,MATCH($A996,'Member Census'!$A$23:$A$1401,FALSE),MATCH(F$1,'Member Census'!$B$22:$BC$22,FALSE)))="","",TEXT(TRIM(INDEX('Member Census'!$B$23:$BC$1401,MATCH($A996,'Member Census'!$A$23:$A$1401,FALSE),MATCH(F$1,'Member Census'!$B$22:$BC$22,FALSE))),"mmddyyyy"))</f>
        <v/>
      </c>
      <c r="G996" s="7" t="str">
        <f>IF(TRIM($E996)&lt;&gt;"",IF($D996=1,IFERROR(VLOOKUP(INDEX('Member Census'!$B$23:$BC$1401,MATCH($A996,'Member Census'!$A$23:$A$1401,FALSE),MATCH(G$1,'Member Census'!$B$22:$BC$22,FALSE)),Key!$C$2:$F$29,4,FALSE),""),G995),"")</f>
        <v/>
      </c>
      <c r="H996" s="7" t="str">
        <f>IF(TRIM($E996)&lt;&gt;"",IF($D996=1,IF(TRIM(INDEX('Member Census'!$B$23:$BC$1401,MATCH($A996,'Member Census'!$A$23:$A$1401,FALSE),MATCH(H$1,'Member Census'!$B$22:$BC$22,FALSE)))="",$G996,IFERROR(VLOOKUP(INDEX('Member Census'!$B$23:$BC$1401,MATCH($A996,'Member Census'!$A$23:$A$1401,FALSE),MATCH(H$1,'Member Census'!$B$22:$BC$22,FALSE)),Key!$D$2:$F$29,3,FALSE),"")),H995),"")</f>
        <v/>
      </c>
      <c r="I996" s="7" t="str">
        <f>IF(TRIM(INDEX('Member Census'!$B$23:$BC$1401,MATCH($A996,'Member Census'!$A$23:$A$1401,FALSE),MATCH(I$1,'Member Census'!$B$22:$BC$22,FALSE)))="","",INDEX('Member Census'!$B$23:$BC$1401,MATCH($A996,'Member Census'!$A$23:$A$1401,FALSE),MATCH(I$1,'Member Census'!$B$22:$BC$22,FALSE)))</f>
        <v/>
      </c>
      <c r="J996" s="7"/>
      <c r="K996" s="7" t="str">
        <f>LEFT(TRIM(IF(TRIM(INDEX('Member Census'!$B$23:$BC$1401,MATCH($A996,'Member Census'!$A$23:$A$1401,FALSE),MATCH(K$1,'Member Census'!$B$22:$BC$22,FALSE)))="",IF(AND(TRIM($E996)&lt;&gt;"",$D996&gt;1),K995,""),INDEX('Member Census'!$B$23:$BC$1401,MATCH($A996,'Member Census'!$A$23:$A$1401,FALSE),MATCH(K$1,'Member Census'!$B$22:$BC$22,FALSE)))),5)</f>
        <v/>
      </c>
      <c r="L996" s="7" t="str">
        <f t="shared" si="63"/>
        <v/>
      </c>
      <c r="M996" s="7" t="str">
        <f>IF(TRIM($E996)&lt;&gt;"",TRIM(IF(TRIM(INDEX('Member Census'!$B$23:$BC$1401,MATCH($A996,'Member Census'!$A$23:$A$1401,FALSE),MATCH(M$1,'Member Census'!$B$22:$BC$22,FALSE)))="",IF(AND(TRIM($E996)&lt;&gt;"",$D996&gt;1),M995,"N"),INDEX('Member Census'!$B$23:$BC$1401,MATCH($A996,'Member Census'!$A$23:$A$1401,FALSE),MATCH(M$1,'Member Census'!$B$22:$BC$22,FALSE)))),"")</f>
        <v/>
      </c>
      <c r="N996" s="7"/>
      <c r="O996" s="7" t="str">
        <f>TRIM(IF(TRIM(INDEX('Member Census'!$B$23:$BC$1401,MATCH($A996,'Member Census'!$A$23:$A$1401,FALSE),MATCH(O$1,'Member Census'!$B$22:$BC$22,FALSE)))="",IF(AND(TRIM($E996)&lt;&gt;"",$D996&gt;1),O995,""),INDEX('Member Census'!$B$23:$BC$1401,MATCH($A996,'Member Census'!$A$23:$A$1401,FALSE),MATCH(O$1,'Member Census'!$B$22:$BC$22,FALSE))))</f>
        <v/>
      </c>
      <c r="P996" s="7" t="str">
        <f>TRIM(IF(TRIM(INDEX('Member Census'!$B$23:$BC$1401,MATCH($A996,'Member Census'!$A$23:$A$1401,FALSE),MATCH(P$1,'Member Census'!$B$22:$BC$22,FALSE)))="",IF(AND(TRIM($E996)&lt;&gt;"",$D996&gt;1),P995,""),INDEX('Member Census'!$B$23:$BC$1401,MATCH($A996,'Member Census'!$A$23:$A$1401,FALSE),MATCH(P$1,'Member Census'!$B$22:$BC$22,FALSE))))</f>
        <v/>
      </c>
      <c r="Q996" s="7"/>
    </row>
    <row r="997" spans="1:17" x14ac:dyDescent="0.3">
      <c r="A997" s="1">
        <f t="shared" si="61"/>
        <v>990</v>
      </c>
      <c r="B997" s="3"/>
      <c r="C997" s="7" t="str">
        <f t="shared" si="62"/>
        <v/>
      </c>
      <c r="D997" s="7" t="str">
        <f t="shared" si="60"/>
        <v/>
      </c>
      <c r="E997" s="9" t="str">
        <f>IF(TRIM(INDEX('Member Census'!$B$23:$BC$1401,MATCH($A997,'Member Census'!$A$23:$A$1401,FALSE),MATCH(E$1,'Member Census'!$B$22:$BC$22,FALSE)))="","",VLOOKUP(INDEX('Member Census'!$B$23:$BC$1401,MATCH($A997,'Member Census'!$A$23:$A$1401,FALSE),MATCH(E$1,'Member Census'!$B$22:$BC$22,FALSE)),Key!$A$2:$B$27,2,FALSE))</f>
        <v/>
      </c>
      <c r="F997" s="10" t="str">
        <f>IF(TRIM(INDEX('Member Census'!$B$23:$BC$1401,MATCH($A997,'Member Census'!$A$23:$A$1401,FALSE),MATCH(F$1,'Member Census'!$B$22:$BC$22,FALSE)))="","",TEXT(TRIM(INDEX('Member Census'!$B$23:$BC$1401,MATCH($A997,'Member Census'!$A$23:$A$1401,FALSE),MATCH(F$1,'Member Census'!$B$22:$BC$22,FALSE))),"mmddyyyy"))</f>
        <v/>
      </c>
      <c r="G997" s="7" t="str">
        <f>IF(TRIM($E997)&lt;&gt;"",IF($D997=1,IFERROR(VLOOKUP(INDEX('Member Census'!$B$23:$BC$1401,MATCH($A997,'Member Census'!$A$23:$A$1401,FALSE),MATCH(G$1,'Member Census'!$B$22:$BC$22,FALSE)),Key!$C$2:$F$29,4,FALSE),""),G996),"")</f>
        <v/>
      </c>
      <c r="H997" s="7" t="str">
        <f>IF(TRIM($E997)&lt;&gt;"",IF($D997=1,IF(TRIM(INDEX('Member Census'!$B$23:$BC$1401,MATCH($A997,'Member Census'!$A$23:$A$1401,FALSE),MATCH(H$1,'Member Census'!$B$22:$BC$22,FALSE)))="",$G997,IFERROR(VLOOKUP(INDEX('Member Census'!$B$23:$BC$1401,MATCH($A997,'Member Census'!$A$23:$A$1401,FALSE),MATCH(H$1,'Member Census'!$B$22:$BC$22,FALSE)),Key!$D$2:$F$29,3,FALSE),"")),H996),"")</f>
        <v/>
      </c>
      <c r="I997" s="7" t="str">
        <f>IF(TRIM(INDEX('Member Census'!$B$23:$BC$1401,MATCH($A997,'Member Census'!$A$23:$A$1401,FALSE),MATCH(I$1,'Member Census'!$B$22:$BC$22,FALSE)))="","",INDEX('Member Census'!$B$23:$BC$1401,MATCH($A997,'Member Census'!$A$23:$A$1401,FALSE),MATCH(I$1,'Member Census'!$B$22:$BC$22,FALSE)))</f>
        <v/>
      </c>
      <c r="J997" s="7"/>
      <c r="K997" s="7" t="str">
        <f>LEFT(TRIM(IF(TRIM(INDEX('Member Census'!$B$23:$BC$1401,MATCH($A997,'Member Census'!$A$23:$A$1401,FALSE),MATCH(K$1,'Member Census'!$B$22:$BC$22,FALSE)))="",IF(AND(TRIM($E997)&lt;&gt;"",$D997&gt;1),K996,""),INDEX('Member Census'!$B$23:$BC$1401,MATCH($A997,'Member Census'!$A$23:$A$1401,FALSE),MATCH(K$1,'Member Census'!$B$22:$BC$22,FALSE)))),5)</f>
        <v/>
      </c>
      <c r="L997" s="7" t="str">
        <f t="shared" si="63"/>
        <v/>
      </c>
      <c r="M997" s="7" t="str">
        <f>IF(TRIM($E997)&lt;&gt;"",TRIM(IF(TRIM(INDEX('Member Census'!$B$23:$BC$1401,MATCH($A997,'Member Census'!$A$23:$A$1401,FALSE),MATCH(M$1,'Member Census'!$B$22:$BC$22,FALSE)))="",IF(AND(TRIM($E997)&lt;&gt;"",$D997&gt;1),M996,"N"),INDEX('Member Census'!$B$23:$BC$1401,MATCH($A997,'Member Census'!$A$23:$A$1401,FALSE),MATCH(M$1,'Member Census'!$B$22:$BC$22,FALSE)))),"")</f>
        <v/>
      </c>
      <c r="N997" s="7"/>
      <c r="O997" s="7" t="str">
        <f>TRIM(IF(TRIM(INDEX('Member Census'!$B$23:$BC$1401,MATCH($A997,'Member Census'!$A$23:$A$1401,FALSE),MATCH(O$1,'Member Census'!$B$22:$BC$22,FALSE)))="",IF(AND(TRIM($E997)&lt;&gt;"",$D997&gt;1),O996,""),INDEX('Member Census'!$B$23:$BC$1401,MATCH($A997,'Member Census'!$A$23:$A$1401,FALSE),MATCH(O$1,'Member Census'!$B$22:$BC$22,FALSE))))</f>
        <v/>
      </c>
      <c r="P997" s="7" t="str">
        <f>TRIM(IF(TRIM(INDEX('Member Census'!$B$23:$BC$1401,MATCH($A997,'Member Census'!$A$23:$A$1401,FALSE),MATCH(P$1,'Member Census'!$B$22:$BC$22,FALSE)))="",IF(AND(TRIM($E997)&lt;&gt;"",$D997&gt;1),P996,""),INDEX('Member Census'!$B$23:$BC$1401,MATCH($A997,'Member Census'!$A$23:$A$1401,FALSE),MATCH(P$1,'Member Census'!$B$22:$BC$22,FALSE))))</f>
        <v/>
      </c>
      <c r="Q997" s="7"/>
    </row>
    <row r="998" spans="1:17" x14ac:dyDescent="0.3">
      <c r="A998" s="1">
        <f t="shared" si="61"/>
        <v>991</v>
      </c>
      <c r="B998" s="3"/>
      <c r="C998" s="7" t="str">
        <f t="shared" si="62"/>
        <v/>
      </c>
      <c r="D998" s="7" t="str">
        <f t="shared" si="60"/>
        <v/>
      </c>
      <c r="E998" s="9" t="str">
        <f>IF(TRIM(INDEX('Member Census'!$B$23:$BC$1401,MATCH($A998,'Member Census'!$A$23:$A$1401,FALSE),MATCH(E$1,'Member Census'!$B$22:$BC$22,FALSE)))="","",VLOOKUP(INDEX('Member Census'!$B$23:$BC$1401,MATCH($A998,'Member Census'!$A$23:$A$1401,FALSE),MATCH(E$1,'Member Census'!$B$22:$BC$22,FALSE)),Key!$A$2:$B$27,2,FALSE))</f>
        <v/>
      </c>
      <c r="F998" s="10" t="str">
        <f>IF(TRIM(INDEX('Member Census'!$B$23:$BC$1401,MATCH($A998,'Member Census'!$A$23:$A$1401,FALSE),MATCH(F$1,'Member Census'!$B$22:$BC$22,FALSE)))="","",TEXT(TRIM(INDEX('Member Census'!$B$23:$BC$1401,MATCH($A998,'Member Census'!$A$23:$A$1401,FALSE),MATCH(F$1,'Member Census'!$B$22:$BC$22,FALSE))),"mmddyyyy"))</f>
        <v/>
      </c>
      <c r="G998" s="7" t="str">
        <f>IF(TRIM($E998)&lt;&gt;"",IF($D998=1,IFERROR(VLOOKUP(INDEX('Member Census'!$B$23:$BC$1401,MATCH($A998,'Member Census'!$A$23:$A$1401,FALSE),MATCH(G$1,'Member Census'!$B$22:$BC$22,FALSE)),Key!$C$2:$F$29,4,FALSE),""),G997),"")</f>
        <v/>
      </c>
      <c r="H998" s="7" t="str">
        <f>IF(TRIM($E998)&lt;&gt;"",IF($D998=1,IF(TRIM(INDEX('Member Census'!$B$23:$BC$1401,MATCH($A998,'Member Census'!$A$23:$A$1401,FALSE),MATCH(H$1,'Member Census'!$B$22:$BC$22,FALSE)))="",$G998,IFERROR(VLOOKUP(INDEX('Member Census'!$B$23:$BC$1401,MATCH($A998,'Member Census'!$A$23:$A$1401,FALSE),MATCH(H$1,'Member Census'!$B$22:$BC$22,FALSE)),Key!$D$2:$F$29,3,FALSE),"")),H997),"")</f>
        <v/>
      </c>
      <c r="I998" s="7" t="str">
        <f>IF(TRIM(INDEX('Member Census'!$B$23:$BC$1401,MATCH($A998,'Member Census'!$A$23:$A$1401,FALSE),MATCH(I$1,'Member Census'!$B$22:$BC$22,FALSE)))="","",INDEX('Member Census'!$B$23:$BC$1401,MATCH($A998,'Member Census'!$A$23:$A$1401,FALSE),MATCH(I$1,'Member Census'!$B$22:$BC$22,FALSE)))</f>
        <v/>
      </c>
      <c r="J998" s="7"/>
      <c r="K998" s="7" t="str">
        <f>LEFT(TRIM(IF(TRIM(INDEX('Member Census'!$B$23:$BC$1401,MATCH($A998,'Member Census'!$A$23:$A$1401,FALSE),MATCH(K$1,'Member Census'!$B$22:$BC$22,FALSE)))="",IF(AND(TRIM($E998)&lt;&gt;"",$D998&gt;1),K997,""),INDEX('Member Census'!$B$23:$BC$1401,MATCH($A998,'Member Census'!$A$23:$A$1401,FALSE),MATCH(K$1,'Member Census'!$B$22:$BC$22,FALSE)))),5)</f>
        <v/>
      </c>
      <c r="L998" s="7" t="str">
        <f t="shared" si="63"/>
        <v/>
      </c>
      <c r="M998" s="7" t="str">
        <f>IF(TRIM($E998)&lt;&gt;"",TRIM(IF(TRIM(INDEX('Member Census'!$B$23:$BC$1401,MATCH($A998,'Member Census'!$A$23:$A$1401,FALSE),MATCH(M$1,'Member Census'!$B$22:$BC$22,FALSE)))="",IF(AND(TRIM($E998)&lt;&gt;"",$D998&gt;1),M997,"N"),INDEX('Member Census'!$B$23:$BC$1401,MATCH($A998,'Member Census'!$A$23:$A$1401,FALSE),MATCH(M$1,'Member Census'!$B$22:$BC$22,FALSE)))),"")</f>
        <v/>
      </c>
      <c r="N998" s="7"/>
      <c r="O998" s="7" t="str">
        <f>TRIM(IF(TRIM(INDEX('Member Census'!$B$23:$BC$1401,MATCH($A998,'Member Census'!$A$23:$A$1401,FALSE),MATCH(O$1,'Member Census'!$B$22:$BC$22,FALSE)))="",IF(AND(TRIM($E998)&lt;&gt;"",$D998&gt;1),O997,""),INDEX('Member Census'!$B$23:$BC$1401,MATCH($A998,'Member Census'!$A$23:$A$1401,FALSE),MATCH(O$1,'Member Census'!$B$22:$BC$22,FALSE))))</f>
        <v/>
      </c>
      <c r="P998" s="7" t="str">
        <f>TRIM(IF(TRIM(INDEX('Member Census'!$B$23:$BC$1401,MATCH($A998,'Member Census'!$A$23:$A$1401,FALSE),MATCH(P$1,'Member Census'!$B$22:$BC$22,FALSE)))="",IF(AND(TRIM($E998)&lt;&gt;"",$D998&gt;1),P997,""),INDEX('Member Census'!$B$23:$BC$1401,MATCH($A998,'Member Census'!$A$23:$A$1401,FALSE),MATCH(P$1,'Member Census'!$B$22:$BC$22,FALSE))))</f>
        <v/>
      </c>
      <c r="Q998" s="7"/>
    </row>
    <row r="999" spans="1:17" x14ac:dyDescent="0.3">
      <c r="A999" s="1">
        <f t="shared" si="61"/>
        <v>992</v>
      </c>
      <c r="B999" s="3"/>
      <c r="C999" s="7" t="str">
        <f t="shared" si="62"/>
        <v/>
      </c>
      <c r="D999" s="7" t="str">
        <f t="shared" si="60"/>
        <v/>
      </c>
      <c r="E999" s="9" t="str">
        <f>IF(TRIM(INDEX('Member Census'!$B$23:$BC$1401,MATCH($A999,'Member Census'!$A$23:$A$1401,FALSE),MATCH(E$1,'Member Census'!$B$22:$BC$22,FALSE)))="","",VLOOKUP(INDEX('Member Census'!$B$23:$BC$1401,MATCH($A999,'Member Census'!$A$23:$A$1401,FALSE),MATCH(E$1,'Member Census'!$B$22:$BC$22,FALSE)),Key!$A$2:$B$27,2,FALSE))</f>
        <v/>
      </c>
      <c r="F999" s="10" t="str">
        <f>IF(TRIM(INDEX('Member Census'!$B$23:$BC$1401,MATCH($A999,'Member Census'!$A$23:$A$1401,FALSE),MATCH(F$1,'Member Census'!$B$22:$BC$22,FALSE)))="","",TEXT(TRIM(INDEX('Member Census'!$B$23:$BC$1401,MATCH($A999,'Member Census'!$A$23:$A$1401,FALSE),MATCH(F$1,'Member Census'!$B$22:$BC$22,FALSE))),"mmddyyyy"))</f>
        <v/>
      </c>
      <c r="G999" s="7" t="str">
        <f>IF(TRIM($E999)&lt;&gt;"",IF($D999=1,IFERROR(VLOOKUP(INDEX('Member Census'!$B$23:$BC$1401,MATCH($A999,'Member Census'!$A$23:$A$1401,FALSE),MATCH(G$1,'Member Census'!$B$22:$BC$22,FALSE)),Key!$C$2:$F$29,4,FALSE),""),G998),"")</f>
        <v/>
      </c>
      <c r="H999" s="7" t="str">
        <f>IF(TRIM($E999)&lt;&gt;"",IF($D999=1,IF(TRIM(INDEX('Member Census'!$B$23:$BC$1401,MATCH($A999,'Member Census'!$A$23:$A$1401,FALSE),MATCH(H$1,'Member Census'!$B$22:$BC$22,FALSE)))="",$G999,IFERROR(VLOOKUP(INDEX('Member Census'!$B$23:$BC$1401,MATCH($A999,'Member Census'!$A$23:$A$1401,FALSE),MATCH(H$1,'Member Census'!$B$22:$BC$22,FALSE)),Key!$D$2:$F$29,3,FALSE),"")),H998),"")</f>
        <v/>
      </c>
      <c r="I999" s="7" t="str">
        <f>IF(TRIM(INDEX('Member Census'!$B$23:$BC$1401,MATCH($A999,'Member Census'!$A$23:$A$1401,FALSE),MATCH(I$1,'Member Census'!$B$22:$BC$22,FALSE)))="","",INDEX('Member Census'!$B$23:$BC$1401,MATCH($A999,'Member Census'!$A$23:$A$1401,FALSE),MATCH(I$1,'Member Census'!$B$22:$BC$22,FALSE)))</f>
        <v/>
      </c>
      <c r="J999" s="7"/>
      <c r="K999" s="7" t="str">
        <f>LEFT(TRIM(IF(TRIM(INDEX('Member Census'!$B$23:$BC$1401,MATCH($A999,'Member Census'!$A$23:$A$1401,FALSE),MATCH(K$1,'Member Census'!$B$22:$BC$22,FALSE)))="",IF(AND(TRIM($E999)&lt;&gt;"",$D999&gt;1),K998,""),INDEX('Member Census'!$B$23:$BC$1401,MATCH($A999,'Member Census'!$A$23:$A$1401,FALSE),MATCH(K$1,'Member Census'!$B$22:$BC$22,FALSE)))),5)</f>
        <v/>
      </c>
      <c r="L999" s="7" t="str">
        <f t="shared" si="63"/>
        <v/>
      </c>
      <c r="M999" s="7" t="str">
        <f>IF(TRIM($E999)&lt;&gt;"",TRIM(IF(TRIM(INDEX('Member Census'!$B$23:$BC$1401,MATCH($A999,'Member Census'!$A$23:$A$1401,FALSE),MATCH(M$1,'Member Census'!$B$22:$BC$22,FALSE)))="",IF(AND(TRIM($E999)&lt;&gt;"",$D999&gt;1),M998,"N"),INDEX('Member Census'!$B$23:$BC$1401,MATCH($A999,'Member Census'!$A$23:$A$1401,FALSE),MATCH(M$1,'Member Census'!$B$22:$BC$22,FALSE)))),"")</f>
        <v/>
      </c>
      <c r="N999" s="7"/>
      <c r="O999" s="7" t="str">
        <f>TRIM(IF(TRIM(INDEX('Member Census'!$B$23:$BC$1401,MATCH($A999,'Member Census'!$A$23:$A$1401,FALSE),MATCH(O$1,'Member Census'!$B$22:$BC$22,FALSE)))="",IF(AND(TRIM($E999)&lt;&gt;"",$D999&gt;1),O998,""),INDEX('Member Census'!$B$23:$BC$1401,MATCH($A999,'Member Census'!$A$23:$A$1401,FALSE),MATCH(O$1,'Member Census'!$B$22:$BC$22,FALSE))))</f>
        <v/>
      </c>
      <c r="P999" s="7" t="str">
        <f>TRIM(IF(TRIM(INDEX('Member Census'!$B$23:$BC$1401,MATCH($A999,'Member Census'!$A$23:$A$1401,FALSE),MATCH(P$1,'Member Census'!$B$22:$BC$22,FALSE)))="",IF(AND(TRIM($E999)&lt;&gt;"",$D999&gt;1),P998,""),INDEX('Member Census'!$B$23:$BC$1401,MATCH($A999,'Member Census'!$A$23:$A$1401,FALSE),MATCH(P$1,'Member Census'!$B$22:$BC$22,FALSE))))</f>
        <v/>
      </c>
      <c r="Q999" s="7"/>
    </row>
    <row r="1000" spans="1:17" x14ac:dyDescent="0.3">
      <c r="A1000" s="1">
        <f t="shared" si="61"/>
        <v>993</v>
      </c>
      <c r="B1000" s="3"/>
      <c r="C1000" s="7" t="str">
        <f t="shared" si="62"/>
        <v/>
      </c>
      <c r="D1000" s="7" t="str">
        <f t="shared" si="60"/>
        <v/>
      </c>
      <c r="E1000" s="9" t="str">
        <f>IF(TRIM(INDEX('Member Census'!$B$23:$BC$1401,MATCH($A1000,'Member Census'!$A$23:$A$1401,FALSE),MATCH(E$1,'Member Census'!$B$22:$BC$22,FALSE)))="","",VLOOKUP(INDEX('Member Census'!$B$23:$BC$1401,MATCH($A1000,'Member Census'!$A$23:$A$1401,FALSE),MATCH(E$1,'Member Census'!$B$22:$BC$22,FALSE)),Key!$A$2:$B$27,2,FALSE))</f>
        <v/>
      </c>
      <c r="F1000" s="10" t="str">
        <f>IF(TRIM(INDEX('Member Census'!$B$23:$BC$1401,MATCH($A1000,'Member Census'!$A$23:$A$1401,FALSE),MATCH(F$1,'Member Census'!$B$22:$BC$22,FALSE)))="","",TEXT(TRIM(INDEX('Member Census'!$B$23:$BC$1401,MATCH($A1000,'Member Census'!$A$23:$A$1401,FALSE),MATCH(F$1,'Member Census'!$B$22:$BC$22,FALSE))),"mmddyyyy"))</f>
        <v/>
      </c>
      <c r="G1000" s="7" t="str">
        <f>IF(TRIM($E1000)&lt;&gt;"",IF($D1000=1,IFERROR(VLOOKUP(INDEX('Member Census'!$B$23:$BC$1401,MATCH($A1000,'Member Census'!$A$23:$A$1401,FALSE),MATCH(G$1,'Member Census'!$B$22:$BC$22,FALSE)),Key!$C$2:$F$29,4,FALSE),""),G999),"")</f>
        <v/>
      </c>
      <c r="H1000" s="7" t="str">
        <f>IF(TRIM($E1000)&lt;&gt;"",IF($D1000=1,IF(TRIM(INDEX('Member Census'!$B$23:$BC$1401,MATCH($A1000,'Member Census'!$A$23:$A$1401,FALSE),MATCH(H$1,'Member Census'!$B$22:$BC$22,FALSE)))="",$G1000,IFERROR(VLOOKUP(INDEX('Member Census'!$B$23:$BC$1401,MATCH($A1000,'Member Census'!$A$23:$A$1401,FALSE),MATCH(H$1,'Member Census'!$B$22:$BC$22,FALSE)),Key!$D$2:$F$29,3,FALSE),"")),H999),"")</f>
        <v/>
      </c>
      <c r="I1000" s="7" t="str">
        <f>IF(TRIM(INDEX('Member Census'!$B$23:$BC$1401,MATCH($A1000,'Member Census'!$A$23:$A$1401,FALSE),MATCH(I$1,'Member Census'!$B$22:$BC$22,FALSE)))="","",INDEX('Member Census'!$B$23:$BC$1401,MATCH($A1000,'Member Census'!$A$23:$A$1401,FALSE),MATCH(I$1,'Member Census'!$B$22:$BC$22,FALSE)))</f>
        <v/>
      </c>
      <c r="J1000" s="7"/>
      <c r="K1000" s="7" t="str">
        <f>LEFT(TRIM(IF(TRIM(INDEX('Member Census'!$B$23:$BC$1401,MATCH($A1000,'Member Census'!$A$23:$A$1401,FALSE),MATCH(K$1,'Member Census'!$B$22:$BC$22,FALSE)))="",IF(AND(TRIM($E1000)&lt;&gt;"",$D1000&gt;1),K999,""),INDEX('Member Census'!$B$23:$BC$1401,MATCH($A1000,'Member Census'!$A$23:$A$1401,FALSE),MATCH(K$1,'Member Census'!$B$22:$BC$22,FALSE)))),5)</f>
        <v/>
      </c>
      <c r="L1000" s="7" t="str">
        <f t="shared" si="63"/>
        <v/>
      </c>
      <c r="M1000" s="7" t="str">
        <f>IF(TRIM($E1000)&lt;&gt;"",TRIM(IF(TRIM(INDEX('Member Census'!$B$23:$BC$1401,MATCH($A1000,'Member Census'!$A$23:$A$1401,FALSE),MATCH(M$1,'Member Census'!$B$22:$BC$22,FALSE)))="",IF(AND(TRIM($E1000)&lt;&gt;"",$D1000&gt;1),M999,"N"),INDEX('Member Census'!$B$23:$BC$1401,MATCH($A1000,'Member Census'!$A$23:$A$1401,FALSE),MATCH(M$1,'Member Census'!$B$22:$BC$22,FALSE)))),"")</f>
        <v/>
      </c>
      <c r="N1000" s="7"/>
      <c r="O1000" s="7" t="str">
        <f>TRIM(IF(TRIM(INDEX('Member Census'!$B$23:$BC$1401,MATCH($A1000,'Member Census'!$A$23:$A$1401,FALSE),MATCH(O$1,'Member Census'!$B$22:$BC$22,FALSE)))="",IF(AND(TRIM($E1000)&lt;&gt;"",$D1000&gt;1),O999,""),INDEX('Member Census'!$B$23:$BC$1401,MATCH($A1000,'Member Census'!$A$23:$A$1401,FALSE),MATCH(O$1,'Member Census'!$B$22:$BC$22,FALSE))))</f>
        <v/>
      </c>
      <c r="P1000" s="7" t="str">
        <f>TRIM(IF(TRIM(INDEX('Member Census'!$B$23:$BC$1401,MATCH($A1000,'Member Census'!$A$23:$A$1401,FALSE),MATCH(P$1,'Member Census'!$B$22:$BC$22,FALSE)))="",IF(AND(TRIM($E1000)&lt;&gt;"",$D1000&gt;1),P999,""),INDEX('Member Census'!$B$23:$BC$1401,MATCH($A1000,'Member Census'!$A$23:$A$1401,FALSE),MATCH(P$1,'Member Census'!$B$22:$BC$22,FALSE))))</f>
        <v/>
      </c>
      <c r="Q1000" s="7"/>
    </row>
    <row r="1001" spans="1:17" x14ac:dyDescent="0.3">
      <c r="A1001" s="1">
        <f t="shared" si="61"/>
        <v>994</v>
      </c>
      <c r="B1001" s="3"/>
      <c r="C1001" s="7" t="str">
        <f t="shared" si="62"/>
        <v/>
      </c>
      <c r="D1001" s="7" t="str">
        <f t="shared" si="60"/>
        <v/>
      </c>
      <c r="E1001" s="9" t="str">
        <f>IF(TRIM(INDEX('Member Census'!$B$23:$BC$1401,MATCH($A1001,'Member Census'!$A$23:$A$1401,FALSE),MATCH(E$1,'Member Census'!$B$22:$BC$22,FALSE)))="","",VLOOKUP(INDEX('Member Census'!$B$23:$BC$1401,MATCH($A1001,'Member Census'!$A$23:$A$1401,FALSE),MATCH(E$1,'Member Census'!$B$22:$BC$22,FALSE)),Key!$A$2:$B$27,2,FALSE))</f>
        <v/>
      </c>
      <c r="F1001" s="10" t="str">
        <f>IF(TRIM(INDEX('Member Census'!$B$23:$BC$1401,MATCH($A1001,'Member Census'!$A$23:$A$1401,FALSE),MATCH(F$1,'Member Census'!$B$22:$BC$22,FALSE)))="","",TEXT(TRIM(INDEX('Member Census'!$B$23:$BC$1401,MATCH($A1001,'Member Census'!$A$23:$A$1401,FALSE),MATCH(F$1,'Member Census'!$B$22:$BC$22,FALSE))),"mmddyyyy"))</f>
        <v/>
      </c>
      <c r="G1001" s="7" t="str">
        <f>IF(TRIM($E1001)&lt;&gt;"",IF($D1001=1,IFERROR(VLOOKUP(INDEX('Member Census'!$B$23:$BC$1401,MATCH($A1001,'Member Census'!$A$23:$A$1401,FALSE),MATCH(G$1,'Member Census'!$B$22:$BC$22,FALSE)),Key!$C$2:$F$29,4,FALSE),""),G1000),"")</f>
        <v/>
      </c>
      <c r="H1001" s="7" t="str">
        <f>IF(TRIM($E1001)&lt;&gt;"",IF($D1001=1,IF(TRIM(INDEX('Member Census'!$B$23:$BC$1401,MATCH($A1001,'Member Census'!$A$23:$A$1401,FALSE),MATCH(H$1,'Member Census'!$B$22:$BC$22,FALSE)))="",$G1001,IFERROR(VLOOKUP(INDEX('Member Census'!$B$23:$BC$1401,MATCH($A1001,'Member Census'!$A$23:$A$1401,FALSE),MATCH(H$1,'Member Census'!$B$22:$BC$22,FALSE)),Key!$D$2:$F$29,3,FALSE),"")),H1000),"")</f>
        <v/>
      </c>
      <c r="I1001" s="7" t="str">
        <f>IF(TRIM(INDEX('Member Census'!$B$23:$BC$1401,MATCH($A1001,'Member Census'!$A$23:$A$1401,FALSE),MATCH(I$1,'Member Census'!$B$22:$BC$22,FALSE)))="","",INDEX('Member Census'!$B$23:$BC$1401,MATCH($A1001,'Member Census'!$A$23:$A$1401,FALSE),MATCH(I$1,'Member Census'!$B$22:$BC$22,FALSE)))</f>
        <v/>
      </c>
      <c r="J1001" s="7"/>
      <c r="K1001" s="7" t="str">
        <f>LEFT(TRIM(IF(TRIM(INDEX('Member Census'!$B$23:$BC$1401,MATCH($A1001,'Member Census'!$A$23:$A$1401,FALSE),MATCH(K$1,'Member Census'!$B$22:$BC$22,FALSE)))="",IF(AND(TRIM($E1001)&lt;&gt;"",$D1001&gt;1),K1000,""),INDEX('Member Census'!$B$23:$BC$1401,MATCH($A1001,'Member Census'!$A$23:$A$1401,FALSE),MATCH(K$1,'Member Census'!$B$22:$BC$22,FALSE)))),5)</f>
        <v/>
      </c>
      <c r="L1001" s="7" t="str">
        <f t="shared" si="63"/>
        <v/>
      </c>
      <c r="M1001" s="7" t="str">
        <f>IF(TRIM($E1001)&lt;&gt;"",TRIM(IF(TRIM(INDEX('Member Census'!$B$23:$BC$1401,MATCH($A1001,'Member Census'!$A$23:$A$1401,FALSE),MATCH(M$1,'Member Census'!$B$22:$BC$22,FALSE)))="",IF(AND(TRIM($E1001)&lt;&gt;"",$D1001&gt;1),M1000,"N"),INDEX('Member Census'!$B$23:$BC$1401,MATCH($A1001,'Member Census'!$A$23:$A$1401,FALSE),MATCH(M$1,'Member Census'!$B$22:$BC$22,FALSE)))),"")</f>
        <v/>
      </c>
      <c r="N1001" s="7"/>
      <c r="O1001" s="7" t="str">
        <f>TRIM(IF(TRIM(INDEX('Member Census'!$B$23:$BC$1401,MATCH($A1001,'Member Census'!$A$23:$A$1401,FALSE),MATCH(O$1,'Member Census'!$B$22:$BC$22,FALSE)))="",IF(AND(TRIM($E1001)&lt;&gt;"",$D1001&gt;1),O1000,""),INDEX('Member Census'!$B$23:$BC$1401,MATCH($A1001,'Member Census'!$A$23:$A$1401,FALSE),MATCH(O$1,'Member Census'!$B$22:$BC$22,FALSE))))</f>
        <v/>
      </c>
      <c r="P1001" s="7" t="str">
        <f>TRIM(IF(TRIM(INDEX('Member Census'!$B$23:$BC$1401,MATCH($A1001,'Member Census'!$A$23:$A$1401,FALSE),MATCH(P$1,'Member Census'!$B$22:$BC$22,FALSE)))="",IF(AND(TRIM($E1001)&lt;&gt;"",$D1001&gt;1),P1000,""),INDEX('Member Census'!$B$23:$BC$1401,MATCH($A1001,'Member Census'!$A$23:$A$1401,FALSE),MATCH(P$1,'Member Census'!$B$22:$BC$22,FALSE))))</f>
        <v/>
      </c>
      <c r="Q1001" s="7"/>
    </row>
    <row r="1002" spans="1:17" x14ac:dyDescent="0.3">
      <c r="A1002" s="1">
        <f t="shared" si="61"/>
        <v>995</v>
      </c>
      <c r="B1002" s="3"/>
      <c r="C1002" s="7" t="str">
        <f t="shared" si="62"/>
        <v/>
      </c>
      <c r="D1002" s="7" t="str">
        <f t="shared" si="60"/>
        <v/>
      </c>
      <c r="E1002" s="9" t="str">
        <f>IF(TRIM(INDEX('Member Census'!$B$23:$BC$1401,MATCH($A1002,'Member Census'!$A$23:$A$1401,FALSE),MATCH(E$1,'Member Census'!$B$22:$BC$22,FALSE)))="","",VLOOKUP(INDEX('Member Census'!$B$23:$BC$1401,MATCH($A1002,'Member Census'!$A$23:$A$1401,FALSE),MATCH(E$1,'Member Census'!$B$22:$BC$22,FALSE)),Key!$A$2:$B$27,2,FALSE))</f>
        <v/>
      </c>
      <c r="F1002" s="10" t="str">
        <f>IF(TRIM(INDEX('Member Census'!$B$23:$BC$1401,MATCH($A1002,'Member Census'!$A$23:$A$1401,FALSE),MATCH(F$1,'Member Census'!$B$22:$BC$22,FALSE)))="","",TEXT(TRIM(INDEX('Member Census'!$B$23:$BC$1401,MATCH($A1002,'Member Census'!$A$23:$A$1401,FALSE),MATCH(F$1,'Member Census'!$B$22:$BC$22,FALSE))),"mmddyyyy"))</f>
        <v/>
      </c>
      <c r="G1002" s="7" t="str">
        <f>IF(TRIM($E1002)&lt;&gt;"",IF($D1002=1,IFERROR(VLOOKUP(INDEX('Member Census'!$B$23:$BC$1401,MATCH($A1002,'Member Census'!$A$23:$A$1401,FALSE),MATCH(G$1,'Member Census'!$B$22:$BC$22,FALSE)),Key!$C$2:$F$29,4,FALSE),""),G1001),"")</f>
        <v/>
      </c>
      <c r="H1002" s="7" t="str">
        <f>IF(TRIM($E1002)&lt;&gt;"",IF($D1002=1,IF(TRIM(INDEX('Member Census'!$B$23:$BC$1401,MATCH($A1002,'Member Census'!$A$23:$A$1401,FALSE),MATCH(H$1,'Member Census'!$B$22:$BC$22,FALSE)))="",$G1002,IFERROR(VLOOKUP(INDEX('Member Census'!$B$23:$BC$1401,MATCH($A1002,'Member Census'!$A$23:$A$1401,FALSE),MATCH(H$1,'Member Census'!$B$22:$BC$22,FALSE)),Key!$D$2:$F$29,3,FALSE),"")),H1001),"")</f>
        <v/>
      </c>
      <c r="I1002" s="7" t="str">
        <f>IF(TRIM(INDEX('Member Census'!$B$23:$BC$1401,MATCH($A1002,'Member Census'!$A$23:$A$1401,FALSE),MATCH(I$1,'Member Census'!$B$22:$BC$22,FALSE)))="","",INDEX('Member Census'!$B$23:$BC$1401,MATCH($A1002,'Member Census'!$A$23:$A$1401,FALSE),MATCH(I$1,'Member Census'!$B$22:$BC$22,FALSE)))</f>
        <v/>
      </c>
      <c r="J1002" s="7"/>
      <c r="K1002" s="7" t="str">
        <f>LEFT(TRIM(IF(TRIM(INDEX('Member Census'!$B$23:$BC$1401,MATCH($A1002,'Member Census'!$A$23:$A$1401,FALSE),MATCH(K$1,'Member Census'!$B$22:$BC$22,FALSE)))="",IF(AND(TRIM($E1002)&lt;&gt;"",$D1002&gt;1),K1001,""),INDEX('Member Census'!$B$23:$BC$1401,MATCH($A1002,'Member Census'!$A$23:$A$1401,FALSE),MATCH(K$1,'Member Census'!$B$22:$BC$22,FALSE)))),5)</f>
        <v/>
      </c>
      <c r="L1002" s="7" t="str">
        <f t="shared" si="63"/>
        <v/>
      </c>
      <c r="M1002" s="7" t="str">
        <f>IF(TRIM($E1002)&lt;&gt;"",TRIM(IF(TRIM(INDEX('Member Census'!$B$23:$BC$1401,MATCH($A1002,'Member Census'!$A$23:$A$1401,FALSE),MATCH(M$1,'Member Census'!$B$22:$BC$22,FALSE)))="",IF(AND(TRIM($E1002)&lt;&gt;"",$D1002&gt;1),M1001,"N"),INDEX('Member Census'!$B$23:$BC$1401,MATCH($A1002,'Member Census'!$A$23:$A$1401,FALSE),MATCH(M$1,'Member Census'!$B$22:$BC$22,FALSE)))),"")</f>
        <v/>
      </c>
      <c r="N1002" s="7"/>
      <c r="O1002" s="7" t="str">
        <f>TRIM(IF(TRIM(INDEX('Member Census'!$B$23:$BC$1401,MATCH($A1002,'Member Census'!$A$23:$A$1401,FALSE),MATCH(O$1,'Member Census'!$B$22:$BC$22,FALSE)))="",IF(AND(TRIM($E1002)&lt;&gt;"",$D1002&gt;1),O1001,""),INDEX('Member Census'!$B$23:$BC$1401,MATCH($A1002,'Member Census'!$A$23:$A$1401,FALSE),MATCH(O$1,'Member Census'!$B$22:$BC$22,FALSE))))</f>
        <v/>
      </c>
      <c r="P1002" s="7" t="str">
        <f>TRIM(IF(TRIM(INDEX('Member Census'!$B$23:$BC$1401,MATCH($A1002,'Member Census'!$A$23:$A$1401,FALSE),MATCH(P$1,'Member Census'!$B$22:$BC$22,FALSE)))="",IF(AND(TRIM($E1002)&lt;&gt;"",$D1002&gt;1),P1001,""),INDEX('Member Census'!$B$23:$BC$1401,MATCH($A1002,'Member Census'!$A$23:$A$1401,FALSE),MATCH(P$1,'Member Census'!$B$22:$BC$22,FALSE))))</f>
        <v/>
      </c>
      <c r="Q1002" s="7"/>
    </row>
    <row r="1003" spans="1:17" x14ac:dyDescent="0.3">
      <c r="A1003" s="1">
        <f t="shared" si="61"/>
        <v>996</v>
      </c>
      <c r="B1003" s="3"/>
      <c r="C1003" s="7" t="str">
        <f t="shared" si="62"/>
        <v/>
      </c>
      <c r="D1003" s="7" t="str">
        <f t="shared" si="60"/>
        <v/>
      </c>
      <c r="E1003" s="9" t="str">
        <f>IF(TRIM(INDEX('Member Census'!$B$23:$BC$1401,MATCH($A1003,'Member Census'!$A$23:$A$1401,FALSE),MATCH(E$1,'Member Census'!$B$22:$BC$22,FALSE)))="","",VLOOKUP(INDEX('Member Census'!$B$23:$BC$1401,MATCH($A1003,'Member Census'!$A$23:$A$1401,FALSE),MATCH(E$1,'Member Census'!$B$22:$BC$22,FALSE)),Key!$A$2:$B$27,2,FALSE))</f>
        <v/>
      </c>
      <c r="F1003" s="10" t="str">
        <f>IF(TRIM(INDEX('Member Census'!$B$23:$BC$1401,MATCH($A1003,'Member Census'!$A$23:$A$1401,FALSE),MATCH(F$1,'Member Census'!$B$22:$BC$22,FALSE)))="","",TEXT(TRIM(INDEX('Member Census'!$B$23:$BC$1401,MATCH($A1003,'Member Census'!$A$23:$A$1401,FALSE),MATCH(F$1,'Member Census'!$B$22:$BC$22,FALSE))),"mmddyyyy"))</f>
        <v/>
      </c>
      <c r="G1003" s="7" t="str">
        <f>IF(TRIM($E1003)&lt;&gt;"",IF($D1003=1,IFERROR(VLOOKUP(INDEX('Member Census'!$B$23:$BC$1401,MATCH($A1003,'Member Census'!$A$23:$A$1401,FALSE),MATCH(G$1,'Member Census'!$B$22:$BC$22,FALSE)),Key!$C$2:$F$29,4,FALSE),""),G1002),"")</f>
        <v/>
      </c>
      <c r="H1003" s="7" t="str">
        <f>IF(TRIM($E1003)&lt;&gt;"",IF($D1003=1,IF(TRIM(INDEX('Member Census'!$B$23:$BC$1401,MATCH($A1003,'Member Census'!$A$23:$A$1401,FALSE),MATCH(H$1,'Member Census'!$B$22:$BC$22,FALSE)))="",$G1003,IFERROR(VLOOKUP(INDEX('Member Census'!$B$23:$BC$1401,MATCH($A1003,'Member Census'!$A$23:$A$1401,FALSE),MATCH(H$1,'Member Census'!$B$22:$BC$22,FALSE)),Key!$D$2:$F$29,3,FALSE),"")),H1002),"")</f>
        <v/>
      </c>
      <c r="I1003" s="7" t="str">
        <f>IF(TRIM(INDEX('Member Census'!$B$23:$BC$1401,MATCH($A1003,'Member Census'!$A$23:$A$1401,FALSE),MATCH(I$1,'Member Census'!$B$22:$BC$22,FALSE)))="","",INDEX('Member Census'!$B$23:$BC$1401,MATCH($A1003,'Member Census'!$A$23:$A$1401,FALSE),MATCH(I$1,'Member Census'!$B$22:$BC$22,FALSE)))</f>
        <v/>
      </c>
      <c r="J1003" s="7"/>
      <c r="K1003" s="7" t="str">
        <f>LEFT(TRIM(IF(TRIM(INDEX('Member Census'!$B$23:$BC$1401,MATCH($A1003,'Member Census'!$A$23:$A$1401,FALSE),MATCH(K$1,'Member Census'!$B$22:$BC$22,FALSE)))="",IF(AND(TRIM($E1003)&lt;&gt;"",$D1003&gt;1),K1002,""),INDEX('Member Census'!$B$23:$BC$1401,MATCH($A1003,'Member Census'!$A$23:$A$1401,FALSE),MATCH(K$1,'Member Census'!$B$22:$BC$22,FALSE)))),5)</f>
        <v/>
      </c>
      <c r="L1003" s="7" t="str">
        <f t="shared" si="63"/>
        <v/>
      </c>
      <c r="M1003" s="7" t="str">
        <f>IF(TRIM($E1003)&lt;&gt;"",TRIM(IF(TRIM(INDEX('Member Census'!$B$23:$BC$1401,MATCH($A1003,'Member Census'!$A$23:$A$1401,FALSE),MATCH(M$1,'Member Census'!$B$22:$BC$22,FALSE)))="",IF(AND(TRIM($E1003)&lt;&gt;"",$D1003&gt;1),M1002,"N"),INDEX('Member Census'!$B$23:$BC$1401,MATCH($A1003,'Member Census'!$A$23:$A$1401,FALSE),MATCH(M$1,'Member Census'!$B$22:$BC$22,FALSE)))),"")</f>
        <v/>
      </c>
      <c r="N1003" s="7"/>
      <c r="O1003" s="7" t="str">
        <f>TRIM(IF(TRIM(INDEX('Member Census'!$B$23:$BC$1401,MATCH($A1003,'Member Census'!$A$23:$A$1401,FALSE),MATCH(O$1,'Member Census'!$B$22:$BC$22,FALSE)))="",IF(AND(TRIM($E1003)&lt;&gt;"",$D1003&gt;1),O1002,""),INDEX('Member Census'!$B$23:$BC$1401,MATCH($A1003,'Member Census'!$A$23:$A$1401,FALSE),MATCH(O$1,'Member Census'!$B$22:$BC$22,FALSE))))</f>
        <v/>
      </c>
      <c r="P1003" s="7" t="str">
        <f>TRIM(IF(TRIM(INDEX('Member Census'!$B$23:$BC$1401,MATCH($A1003,'Member Census'!$A$23:$A$1401,FALSE),MATCH(P$1,'Member Census'!$B$22:$BC$22,FALSE)))="",IF(AND(TRIM($E1003)&lt;&gt;"",$D1003&gt;1),P1002,""),INDEX('Member Census'!$B$23:$BC$1401,MATCH($A1003,'Member Census'!$A$23:$A$1401,FALSE),MATCH(P$1,'Member Census'!$B$22:$BC$22,FALSE))))</f>
        <v/>
      </c>
      <c r="Q1003" s="7"/>
    </row>
    <row r="1004" spans="1:17" x14ac:dyDescent="0.3">
      <c r="A1004" s="1">
        <f t="shared" si="61"/>
        <v>997</v>
      </c>
      <c r="B1004" s="3"/>
      <c r="C1004" s="7" t="str">
        <f t="shared" si="62"/>
        <v/>
      </c>
      <c r="D1004" s="7" t="str">
        <f t="shared" si="60"/>
        <v/>
      </c>
      <c r="E1004" s="9" t="str">
        <f>IF(TRIM(INDEX('Member Census'!$B$23:$BC$1401,MATCH($A1004,'Member Census'!$A$23:$A$1401,FALSE),MATCH(E$1,'Member Census'!$B$22:$BC$22,FALSE)))="","",VLOOKUP(INDEX('Member Census'!$B$23:$BC$1401,MATCH($A1004,'Member Census'!$A$23:$A$1401,FALSE),MATCH(E$1,'Member Census'!$B$22:$BC$22,FALSE)),Key!$A$2:$B$27,2,FALSE))</f>
        <v/>
      </c>
      <c r="F1004" s="10" t="str">
        <f>IF(TRIM(INDEX('Member Census'!$B$23:$BC$1401,MATCH($A1004,'Member Census'!$A$23:$A$1401,FALSE),MATCH(F$1,'Member Census'!$B$22:$BC$22,FALSE)))="","",TEXT(TRIM(INDEX('Member Census'!$B$23:$BC$1401,MATCH($A1004,'Member Census'!$A$23:$A$1401,FALSE),MATCH(F$1,'Member Census'!$B$22:$BC$22,FALSE))),"mmddyyyy"))</f>
        <v/>
      </c>
      <c r="G1004" s="7" t="str">
        <f>IF(TRIM($E1004)&lt;&gt;"",IF($D1004=1,IFERROR(VLOOKUP(INDEX('Member Census'!$B$23:$BC$1401,MATCH($A1004,'Member Census'!$A$23:$A$1401,FALSE),MATCH(G$1,'Member Census'!$B$22:$BC$22,FALSE)),Key!$C$2:$F$29,4,FALSE),""),G1003),"")</f>
        <v/>
      </c>
      <c r="H1004" s="7" t="str">
        <f>IF(TRIM($E1004)&lt;&gt;"",IF($D1004=1,IF(TRIM(INDEX('Member Census'!$B$23:$BC$1401,MATCH($A1004,'Member Census'!$A$23:$A$1401,FALSE),MATCH(H$1,'Member Census'!$B$22:$BC$22,FALSE)))="",$G1004,IFERROR(VLOOKUP(INDEX('Member Census'!$B$23:$BC$1401,MATCH($A1004,'Member Census'!$A$23:$A$1401,FALSE),MATCH(H$1,'Member Census'!$B$22:$BC$22,FALSE)),Key!$D$2:$F$29,3,FALSE),"")),H1003),"")</f>
        <v/>
      </c>
      <c r="I1004" s="7" t="str">
        <f>IF(TRIM(INDEX('Member Census'!$B$23:$BC$1401,MATCH($A1004,'Member Census'!$A$23:$A$1401,FALSE),MATCH(I$1,'Member Census'!$B$22:$BC$22,FALSE)))="","",INDEX('Member Census'!$B$23:$BC$1401,MATCH($A1004,'Member Census'!$A$23:$A$1401,FALSE),MATCH(I$1,'Member Census'!$B$22:$BC$22,FALSE)))</f>
        <v/>
      </c>
      <c r="J1004" s="7"/>
      <c r="K1004" s="7" t="str">
        <f>LEFT(TRIM(IF(TRIM(INDEX('Member Census'!$B$23:$BC$1401,MATCH($A1004,'Member Census'!$A$23:$A$1401,FALSE),MATCH(K$1,'Member Census'!$B$22:$BC$22,FALSE)))="",IF(AND(TRIM($E1004)&lt;&gt;"",$D1004&gt;1),K1003,""),INDEX('Member Census'!$B$23:$BC$1401,MATCH($A1004,'Member Census'!$A$23:$A$1401,FALSE),MATCH(K$1,'Member Census'!$B$22:$BC$22,FALSE)))),5)</f>
        <v/>
      </c>
      <c r="L1004" s="7" t="str">
        <f t="shared" si="63"/>
        <v/>
      </c>
      <c r="M1004" s="7" t="str">
        <f>IF(TRIM($E1004)&lt;&gt;"",TRIM(IF(TRIM(INDEX('Member Census'!$B$23:$BC$1401,MATCH($A1004,'Member Census'!$A$23:$A$1401,FALSE),MATCH(M$1,'Member Census'!$B$22:$BC$22,FALSE)))="",IF(AND(TRIM($E1004)&lt;&gt;"",$D1004&gt;1),M1003,"N"),INDEX('Member Census'!$B$23:$BC$1401,MATCH($A1004,'Member Census'!$A$23:$A$1401,FALSE),MATCH(M$1,'Member Census'!$B$22:$BC$22,FALSE)))),"")</f>
        <v/>
      </c>
      <c r="N1004" s="7"/>
      <c r="O1004" s="7" t="str">
        <f>TRIM(IF(TRIM(INDEX('Member Census'!$B$23:$BC$1401,MATCH($A1004,'Member Census'!$A$23:$A$1401,FALSE),MATCH(O$1,'Member Census'!$B$22:$BC$22,FALSE)))="",IF(AND(TRIM($E1004)&lt;&gt;"",$D1004&gt;1),O1003,""),INDEX('Member Census'!$B$23:$BC$1401,MATCH($A1004,'Member Census'!$A$23:$A$1401,FALSE),MATCH(O$1,'Member Census'!$B$22:$BC$22,FALSE))))</f>
        <v/>
      </c>
      <c r="P1004" s="7" t="str">
        <f>TRIM(IF(TRIM(INDEX('Member Census'!$B$23:$BC$1401,MATCH($A1004,'Member Census'!$A$23:$A$1401,FALSE),MATCH(P$1,'Member Census'!$B$22:$BC$22,FALSE)))="",IF(AND(TRIM($E1004)&lt;&gt;"",$D1004&gt;1),P1003,""),INDEX('Member Census'!$B$23:$BC$1401,MATCH($A1004,'Member Census'!$A$23:$A$1401,FALSE),MATCH(P$1,'Member Census'!$B$22:$BC$22,FALSE))))</f>
        <v/>
      </c>
      <c r="Q1004" s="7"/>
    </row>
    <row r="1005" spans="1:17" x14ac:dyDescent="0.3">
      <c r="A1005" s="1">
        <f t="shared" si="61"/>
        <v>998</v>
      </c>
      <c r="B1005" s="3"/>
      <c r="C1005" s="7" t="str">
        <f t="shared" si="62"/>
        <v/>
      </c>
      <c r="D1005" s="7" t="str">
        <f t="shared" si="60"/>
        <v/>
      </c>
      <c r="E1005" s="9" t="str">
        <f>IF(TRIM(INDEX('Member Census'!$B$23:$BC$1401,MATCH($A1005,'Member Census'!$A$23:$A$1401,FALSE),MATCH(E$1,'Member Census'!$B$22:$BC$22,FALSE)))="","",VLOOKUP(INDEX('Member Census'!$B$23:$BC$1401,MATCH($A1005,'Member Census'!$A$23:$A$1401,FALSE),MATCH(E$1,'Member Census'!$B$22:$BC$22,FALSE)),Key!$A$2:$B$27,2,FALSE))</f>
        <v/>
      </c>
      <c r="F1005" s="10" t="str">
        <f>IF(TRIM(INDEX('Member Census'!$B$23:$BC$1401,MATCH($A1005,'Member Census'!$A$23:$A$1401,FALSE),MATCH(F$1,'Member Census'!$B$22:$BC$22,FALSE)))="","",TEXT(TRIM(INDEX('Member Census'!$B$23:$BC$1401,MATCH($A1005,'Member Census'!$A$23:$A$1401,FALSE),MATCH(F$1,'Member Census'!$B$22:$BC$22,FALSE))),"mmddyyyy"))</f>
        <v/>
      </c>
      <c r="G1005" s="7" t="str">
        <f>IF(TRIM($E1005)&lt;&gt;"",IF($D1005=1,IFERROR(VLOOKUP(INDEX('Member Census'!$B$23:$BC$1401,MATCH($A1005,'Member Census'!$A$23:$A$1401,FALSE),MATCH(G$1,'Member Census'!$B$22:$BC$22,FALSE)),Key!$C$2:$F$29,4,FALSE),""),G1004),"")</f>
        <v/>
      </c>
      <c r="H1005" s="7" t="str">
        <f>IF(TRIM($E1005)&lt;&gt;"",IF($D1005=1,IF(TRIM(INDEX('Member Census'!$B$23:$BC$1401,MATCH($A1005,'Member Census'!$A$23:$A$1401,FALSE),MATCH(H$1,'Member Census'!$B$22:$BC$22,FALSE)))="",$G1005,IFERROR(VLOOKUP(INDEX('Member Census'!$B$23:$BC$1401,MATCH($A1005,'Member Census'!$A$23:$A$1401,FALSE),MATCH(H$1,'Member Census'!$B$22:$BC$22,FALSE)),Key!$D$2:$F$29,3,FALSE),"")),H1004),"")</f>
        <v/>
      </c>
      <c r="I1005" s="7" t="str">
        <f>IF(TRIM(INDEX('Member Census'!$B$23:$BC$1401,MATCH($A1005,'Member Census'!$A$23:$A$1401,FALSE),MATCH(I$1,'Member Census'!$B$22:$BC$22,FALSE)))="","",INDEX('Member Census'!$B$23:$BC$1401,MATCH($A1005,'Member Census'!$A$23:$A$1401,FALSE),MATCH(I$1,'Member Census'!$B$22:$BC$22,FALSE)))</f>
        <v/>
      </c>
      <c r="J1005" s="7"/>
      <c r="K1005" s="7" t="str">
        <f>LEFT(TRIM(IF(TRIM(INDEX('Member Census'!$B$23:$BC$1401,MATCH($A1005,'Member Census'!$A$23:$A$1401,FALSE),MATCH(K$1,'Member Census'!$B$22:$BC$22,FALSE)))="",IF(AND(TRIM($E1005)&lt;&gt;"",$D1005&gt;1),K1004,""),INDEX('Member Census'!$B$23:$BC$1401,MATCH($A1005,'Member Census'!$A$23:$A$1401,FALSE),MATCH(K$1,'Member Census'!$B$22:$BC$22,FALSE)))),5)</f>
        <v/>
      </c>
      <c r="L1005" s="7" t="str">
        <f t="shared" si="63"/>
        <v/>
      </c>
      <c r="M1005" s="7" t="str">
        <f>IF(TRIM($E1005)&lt;&gt;"",TRIM(IF(TRIM(INDEX('Member Census'!$B$23:$BC$1401,MATCH($A1005,'Member Census'!$A$23:$A$1401,FALSE),MATCH(M$1,'Member Census'!$B$22:$BC$22,FALSE)))="",IF(AND(TRIM($E1005)&lt;&gt;"",$D1005&gt;1),M1004,"N"),INDEX('Member Census'!$B$23:$BC$1401,MATCH($A1005,'Member Census'!$A$23:$A$1401,FALSE),MATCH(M$1,'Member Census'!$B$22:$BC$22,FALSE)))),"")</f>
        <v/>
      </c>
      <c r="N1005" s="7"/>
      <c r="O1005" s="7" t="str">
        <f>TRIM(IF(TRIM(INDEX('Member Census'!$B$23:$BC$1401,MATCH($A1005,'Member Census'!$A$23:$A$1401,FALSE),MATCH(O$1,'Member Census'!$B$22:$BC$22,FALSE)))="",IF(AND(TRIM($E1005)&lt;&gt;"",$D1005&gt;1),O1004,""),INDEX('Member Census'!$B$23:$BC$1401,MATCH($A1005,'Member Census'!$A$23:$A$1401,FALSE),MATCH(O$1,'Member Census'!$B$22:$BC$22,FALSE))))</f>
        <v/>
      </c>
      <c r="P1005" s="7" t="str">
        <f>TRIM(IF(TRIM(INDEX('Member Census'!$B$23:$BC$1401,MATCH($A1005,'Member Census'!$A$23:$A$1401,FALSE),MATCH(P$1,'Member Census'!$B$22:$BC$22,FALSE)))="",IF(AND(TRIM($E1005)&lt;&gt;"",$D1005&gt;1),P1004,""),INDEX('Member Census'!$B$23:$BC$1401,MATCH($A1005,'Member Census'!$A$23:$A$1401,FALSE),MATCH(P$1,'Member Census'!$B$22:$BC$22,FALSE))))</f>
        <v/>
      </c>
      <c r="Q1005" s="7"/>
    </row>
    <row r="1006" spans="1:17" x14ac:dyDescent="0.3">
      <c r="A1006" s="1">
        <f t="shared" si="61"/>
        <v>999</v>
      </c>
      <c r="B1006" s="3"/>
      <c r="C1006" s="7" t="str">
        <f t="shared" si="62"/>
        <v/>
      </c>
      <c r="D1006" s="7" t="str">
        <f t="shared" si="60"/>
        <v/>
      </c>
      <c r="E1006" s="9" t="str">
        <f>IF(TRIM(INDEX('Member Census'!$B$23:$BC$1401,MATCH($A1006,'Member Census'!$A$23:$A$1401,FALSE),MATCH(E$1,'Member Census'!$B$22:$BC$22,FALSE)))="","",VLOOKUP(INDEX('Member Census'!$B$23:$BC$1401,MATCH($A1006,'Member Census'!$A$23:$A$1401,FALSE),MATCH(E$1,'Member Census'!$B$22:$BC$22,FALSE)),Key!$A$2:$B$27,2,FALSE))</f>
        <v/>
      </c>
      <c r="F1006" s="10" t="str">
        <f>IF(TRIM(INDEX('Member Census'!$B$23:$BC$1401,MATCH($A1006,'Member Census'!$A$23:$A$1401,FALSE),MATCH(F$1,'Member Census'!$B$22:$BC$22,FALSE)))="","",TEXT(TRIM(INDEX('Member Census'!$B$23:$BC$1401,MATCH($A1006,'Member Census'!$A$23:$A$1401,FALSE),MATCH(F$1,'Member Census'!$B$22:$BC$22,FALSE))),"mmddyyyy"))</f>
        <v/>
      </c>
      <c r="G1006" s="7" t="str">
        <f>IF(TRIM($E1006)&lt;&gt;"",IF($D1006=1,IFERROR(VLOOKUP(INDEX('Member Census'!$B$23:$BC$1401,MATCH($A1006,'Member Census'!$A$23:$A$1401,FALSE),MATCH(G$1,'Member Census'!$B$22:$BC$22,FALSE)),Key!$C$2:$F$29,4,FALSE),""),G1005),"")</f>
        <v/>
      </c>
      <c r="H1006" s="7" t="str">
        <f>IF(TRIM($E1006)&lt;&gt;"",IF($D1006=1,IF(TRIM(INDEX('Member Census'!$B$23:$BC$1401,MATCH($A1006,'Member Census'!$A$23:$A$1401,FALSE),MATCH(H$1,'Member Census'!$B$22:$BC$22,FALSE)))="",$G1006,IFERROR(VLOOKUP(INDEX('Member Census'!$B$23:$BC$1401,MATCH($A1006,'Member Census'!$A$23:$A$1401,FALSE),MATCH(H$1,'Member Census'!$B$22:$BC$22,FALSE)),Key!$D$2:$F$29,3,FALSE),"")),H1005),"")</f>
        <v/>
      </c>
      <c r="I1006" s="7" t="str">
        <f>IF(TRIM(INDEX('Member Census'!$B$23:$BC$1401,MATCH($A1006,'Member Census'!$A$23:$A$1401,FALSE),MATCH(I$1,'Member Census'!$B$22:$BC$22,FALSE)))="","",INDEX('Member Census'!$B$23:$BC$1401,MATCH($A1006,'Member Census'!$A$23:$A$1401,FALSE),MATCH(I$1,'Member Census'!$B$22:$BC$22,FALSE)))</f>
        <v/>
      </c>
      <c r="J1006" s="7"/>
      <c r="K1006" s="7" t="str">
        <f>LEFT(TRIM(IF(TRIM(INDEX('Member Census'!$B$23:$BC$1401,MATCH($A1006,'Member Census'!$A$23:$A$1401,FALSE),MATCH(K$1,'Member Census'!$B$22:$BC$22,FALSE)))="",IF(AND(TRIM($E1006)&lt;&gt;"",$D1006&gt;1),K1005,""),INDEX('Member Census'!$B$23:$BC$1401,MATCH($A1006,'Member Census'!$A$23:$A$1401,FALSE),MATCH(K$1,'Member Census'!$B$22:$BC$22,FALSE)))),5)</f>
        <v/>
      </c>
      <c r="L1006" s="7" t="str">
        <f t="shared" si="63"/>
        <v/>
      </c>
      <c r="M1006" s="7" t="str">
        <f>IF(TRIM($E1006)&lt;&gt;"",TRIM(IF(TRIM(INDEX('Member Census'!$B$23:$BC$1401,MATCH($A1006,'Member Census'!$A$23:$A$1401,FALSE),MATCH(M$1,'Member Census'!$B$22:$BC$22,FALSE)))="",IF(AND(TRIM($E1006)&lt;&gt;"",$D1006&gt;1),M1005,"N"),INDEX('Member Census'!$B$23:$BC$1401,MATCH($A1006,'Member Census'!$A$23:$A$1401,FALSE),MATCH(M$1,'Member Census'!$B$22:$BC$22,FALSE)))),"")</f>
        <v/>
      </c>
      <c r="N1006" s="7"/>
      <c r="O1006" s="7" t="str">
        <f>TRIM(IF(TRIM(INDEX('Member Census'!$B$23:$BC$1401,MATCH($A1006,'Member Census'!$A$23:$A$1401,FALSE),MATCH(O$1,'Member Census'!$B$22:$BC$22,FALSE)))="",IF(AND(TRIM($E1006)&lt;&gt;"",$D1006&gt;1),O1005,""),INDEX('Member Census'!$B$23:$BC$1401,MATCH($A1006,'Member Census'!$A$23:$A$1401,FALSE),MATCH(O$1,'Member Census'!$B$22:$BC$22,FALSE))))</f>
        <v/>
      </c>
      <c r="P1006" s="7" t="str">
        <f>TRIM(IF(TRIM(INDEX('Member Census'!$B$23:$BC$1401,MATCH($A1006,'Member Census'!$A$23:$A$1401,FALSE),MATCH(P$1,'Member Census'!$B$22:$BC$22,FALSE)))="",IF(AND(TRIM($E1006)&lt;&gt;"",$D1006&gt;1),P1005,""),INDEX('Member Census'!$B$23:$BC$1401,MATCH($A1006,'Member Census'!$A$23:$A$1401,FALSE),MATCH(P$1,'Member Census'!$B$22:$BC$22,FALSE))))</f>
        <v/>
      </c>
      <c r="Q1006" s="7"/>
    </row>
    <row r="1007" spans="1:17" x14ac:dyDescent="0.3">
      <c r="A1007" s="1">
        <f t="shared" si="61"/>
        <v>1000</v>
      </c>
      <c r="B1007" s="3"/>
      <c r="C1007" s="7" t="str">
        <f t="shared" si="62"/>
        <v/>
      </c>
      <c r="D1007" s="7" t="str">
        <f t="shared" si="60"/>
        <v/>
      </c>
      <c r="E1007" s="9" t="str">
        <f>IF(TRIM(INDEX('Member Census'!$B$23:$BC$1401,MATCH($A1007,'Member Census'!$A$23:$A$1401,FALSE),MATCH(E$1,'Member Census'!$B$22:$BC$22,FALSE)))="","",VLOOKUP(INDEX('Member Census'!$B$23:$BC$1401,MATCH($A1007,'Member Census'!$A$23:$A$1401,FALSE),MATCH(E$1,'Member Census'!$B$22:$BC$22,FALSE)),Key!$A$2:$B$27,2,FALSE))</f>
        <v/>
      </c>
      <c r="F1007" s="10" t="str">
        <f>IF(TRIM(INDEX('Member Census'!$B$23:$BC$1401,MATCH($A1007,'Member Census'!$A$23:$A$1401,FALSE),MATCH(F$1,'Member Census'!$B$22:$BC$22,FALSE)))="","",TEXT(TRIM(INDEX('Member Census'!$B$23:$BC$1401,MATCH($A1007,'Member Census'!$A$23:$A$1401,FALSE),MATCH(F$1,'Member Census'!$B$22:$BC$22,FALSE))),"mmddyyyy"))</f>
        <v/>
      </c>
      <c r="G1007" s="7" t="str">
        <f>IF(TRIM($E1007)&lt;&gt;"",IF($D1007=1,IFERROR(VLOOKUP(INDEX('Member Census'!$B$23:$BC$1401,MATCH($A1007,'Member Census'!$A$23:$A$1401,FALSE),MATCH(G$1,'Member Census'!$B$22:$BC$22,FALSE)),Key!$C$2:$F$29,4,FALSE),""),G1006),"")</f>
        <v/>
      </c>
      <c r="H1007" s="7" t="str">
        <f>IF(TRIM($E1007)&lt;&gt;"",IF($D1007=1,IF(TRIM(INDEX('Member Census'!$B$23:$BC$1401,MATCH($A1007,'Member Census'!$A$23:$A$1401,FALSE),MATCH(H$1,'Member Census'!$B$22:$BC$22,FALSE)))="",$G1007,IFERROR(VLOOKUP(INDEX('Member Census'!$B$23:$BC$1401,MATCH($A1007,'Member Census'!$A$23:$A$1401,FALSE),MATCH(H$1,'Member Census'!$B$22:$BC$22,FALSE)),Key!$D$2:$F$29,3,FALSE),"")),H1006),"")</f>
        <v/>
      </c>
      <c r="I1007" s="7" t="str">
        <f>IF(TRIM(INDEX('Member Census'!$B$23:$BC$1401,MATCH($A1007,'Member Census'!$A$23:$A$1401,FALSE),MATCH(I$1,'Member Census'!$B$22:$BC$22,FALSE)))="","",INDEX('Member Census'!$B$23:$BC$1401,MATCH($A1007,'Member Census'!$A$23:$A$1401,FALSE),MATCH(I$1,'Member Census'!$B$22:$BC$22,FALSE)))</f>
        <v/>
      </c>
      <c r="J1007" s="7"/>
      <c r="K1007" s="7" t="str">
        <f>LEFT(TRIM(IF(TRIM(INDEX('Member Census'!$B$23:$BC$1401,MATCH($A1007,'Member Census'!$A$23:$A$1401,FALSE),MATCH(K$1,'Member Census'!$B$22:$BC$22,FALSE)))="",IF(AND(TRIM($E1007)&lt;&gt;"",$D1007&gt;1),K1006,""),INDEX('Member Census'!$B$23:$BC$1401,MATCH($A1007,'Member Census'!$A$23:$A$1401,FALSE),MATCH(K$1,'Member Census'!$B$22:$BC$22,FALSE)))),5)</f>
        <v/>
      </c>
      <c r="L1007" s="7" t="str">
        <f t="shared" si="63"/>
        <v/>
      </c>
      <c r="M1007" s="7" t="str">
        <f>IF(TRIM($E1007)&lt;&gt;"",TRIM(IF(TRIM(INDEX('Member Census'!$B$23:$BC$1401,MATCH($A1007,'Member Census'!$A$23:$A$1401,FALSE),MATCH(M$1,'Member Census'!$B$22:$BC$22,FALSE)))="",IF(AND(TRIM($E1007)&lt;&gt;"",$D1007&gt;1),M1006,"N"),INDEX('Member Census'!$B$23:$BC$1401,MATCH($A1007,'Member Census'!$A$23:$A$1401,FALSE),MATCH(M$1,'Member Census'!$B$22:$BC$22,FALSE)))),"")</f>
        <v/>
      </c>
      <c r="N1007" s="7"/>
      <c r="O1007" s="7" t="str">
        <f>TRIM(IF(TRIM(INDEX('Member Census'!$B$23:$BC$1401,MATCH($A1007,'Member Census'!$A$23:$A$1401,FALSE),MATCH(O$1,'Member Census'!$B$22:$BC$22,FALSE)))="",IF(AND(TRIM($E1007)&lt;&gt;"",$D1007&gt;1),O1006,""),INDEX('Member Census'!$B$23:$BC$1401,MATCH($A1007,'Member Census'!$A$23:$A$1401,FALSE),MATCH(O$1,'Member Census'!$B$22:$BC$22,FALSE))))</f>
        <v/>
      </c>
      <c r="P1007" s="7" t="str">
        <f>TRIM(IF(TRIM(INDEX('Member Census'!$B$23:$BC$1401,MATCH($A1007,'Member Census'!$A$23:$A$1401,FALSE),MATCH(P$1,'Member Census'!$B$22:$BC$22,FALSE)))="",IF(AND(TRIM($E1007)&lt;&gt;"",$D1007&gt;1),P1006,""),INDEX('Member Census'!$B$23:$BC$1401,MATCH($A1007,'Member Census'!$A$23:$A$1401,FALSE),MATCH(P$1,'Member Census'!$B$22:$BC$22,FALSE))))</f>
        <v/>
      </c>
      <c r="Q1007" s="7"/>
    </row>
    <row r="1008" spans="1:17" x14ac:dyDescent="0.3">
      <c r="A1008" s="1">
        <f t="shared" si="61"/>
        <v>1001</v>
      </c>
      <c r="B1008" s="3"/>
      <c r="C1008" s="7" t="str">
        <f t="shared" si="62"/>
        <v/>
      </c>
      <c r="D1008" s="7" t="str">
        <f t="shared" si="60"/>
        <v/>
      </c>
      <c r="E1008" s="9" t="str">
        <f>IF(TRIM(INDEX('Member Census'!$B$23:$BC$1401,MATCH($A1008,'Member Census'!$A$23:$A$1401,FALSE),MATCH(E$1,'Member Census'!$B$22:$BC$22,FALSE)))="","",VLOOKUP(INDEX('Member Census'!$B$23:$BC$1401,MATCH($A1008,'Member Census'!$A$23:$A$1401,FALSE),MATCH(E$1,'Member Census'!$B$22:$BC$22,FALSE)),Key!$A$2:$B$27,2,FALSE))</f>
        <v/>
      </c>
      <c r="F1008" s="10" t="str">
        <f>IF(TRIM(INDEX('Member Census'!$B$23:$BC$1401,MATCH($A1008,'Member Census'!$A$23:$A$1401,FALSE),MATCH(F$1,'Member Census'!$B$22:$BC$22,FALSE)))="","",TEXT(TRIM(INDEX('Member Census'!$B$23:$BC$1401,MATCH($A1008,'Member Census'!$A$23:$A$1401,FALSE),MATCH(F$1,'Member Census'!$B$22:$BC$22,FALSE))),"mmddyyyy"))</f>
        <v/>
      </c>
      <c r="G1008" s="7" t="str">
        <f>IF(TRIM($E1008)&lt;&gt;"",IF($D1008=1,IFERROR(VLOOKUP(INDEX('Member Census'!$B$23:$BC$1401,MATCH($A1008,'Member Census'!$A$23:$A$1401,FALSE),MATCH(G$1,'Member Census'!$B$22:$BC$22,FALSE)),Key!$C$2:$F$29,4,FALSE),""),G1007),"")</f>
        <v/>
      </c>
      <c r="H1008" s="7" t="str">
        <f>IF(TRIM($E1008)&lt;&gt;"",IF($D1008=1,IF(TRIM(INDEX('Member Census'!$B$23:$BC$1401,MATCH($A1008,'Member Census'!$A$23:$A$1401,FALSE),MATCH(H$1,'Member Census'!$B$22:$BC$22,FALSE)))="",$G1008,IFERROR(VLOOKUP(INDEX('Member Census'!$B$23:$BC$1401,MATCH($A1008,'Member Census'!$A$23:$A$1401,FALSE),MATCH(H$1,'Member Census'!$B$22:$BC$22,FALSE)),Key!$D$2:$F$29,3,FALSE),"")),H1007),"")</f>
        <v/>
      </c>
      <c r="I1008" s="7" t="str">
        <f>IF(TRIM(INDEX('Member Census'!$B$23:$BC$1401,MATCH($A1008,'Member Census'!$A$23:$A$1401,FALSE),MATCH(I$1,'Member Census'!$B$22:$BC$22,FALSE)))="","",INDEX('Member Census'!$B$23:$BC$1401,MATCH($A1008,'Member Census'!$A$23:$A$1401,FALSE),MATCH(I$1,'Member Census'!$B$22:$BC$22,FALSE)))</f>
        <v/>
      </c>
      <c r="J1008" s="7"/>
      <c r="K1008" s="7" t="str">
        <f>LEFT(TRIM(IF(TRIM(INDEX('Member Census'!$B$23:$BC$1401,MATCH($A1008,'Member Census'!$A$23:$A$1401,FALSE),MATCH(K$1,'Member Census'!$B$22:$BC$22,FALSE)))="",IF(AND(TRIM($E1008)&lt;&gt;"",$D1008&gt;1),K1007,""),INDEX('Member Census'!$B$23:$BC$1401,MATCH($A1008,'Member Census'!$A$23:$A$1401,FALSE),MATCH(K$1,'Member Census'!$B$22:$BC$22,FALSE)))),5)</f>
        <v/>
      </c>
      <c r="L1008" s="7" t="str">
        <f t="shared" si="63"/>
        <v/>
      </c>
      <c r="M1008" s="7" t="str">
        <f>IF(TRIM($E1008)&lt;&gt;"",TRIM(IF(TRIM(INDEX('Member Census'!$B$23:$BC$1401,MATCH($A1008,'Member Census'!$A$23:$A$1401,FALSE),MATCH(M$1,'Member Census'!$B$22:$BC$22,FALSE)))="",IF(AND(TRIM($E1008)&lt;&gt;"",$D1008&gt;1),M1007,"N"),INDEX('Member Census'!$B$23:$BC$1401,MATCH($A1008,'Member Census'!$A$23:$A$1401,FALSE),MATCH(M$1,'Member Census'!$B$22:$BC$22,FALSE)))),"")</f>
        <v/>
      </c>
      <c r="N1008" s="7"/>
      <c r="O1008" s="7" t="str">
        <f>TRIM(IF(TRIM(INDEX('Member Census'!$B$23:$BC$1401,MATCH($A1008,'Member Census'!$A$23:$A$1401,FALSE),MATCH(O$1,'Member Census'!$B$22:$BC$22,FALSE)))="",IF(AND(TRIM($E1008)&lt;&gt;"",$D1008&gt;1),O1007,""),INDEX('Member Census'!$B$23:$BC$1401,MATCH($A1008,'Member Census'!$A$23:$A$1401,FALSE),MATCH(O$1,'Member Census'!$B$22:$BC$22,FALSE))))</f>
        <v/>
      </c>
      <c r="P1008" s="7" t="str">
        <f>TRIM(IF(TRIM(INDEX('Member Census'!$B$23:$BC$1401,MATCH($A1008,'Member Census'!$A$23:$A$1401,FALSE),MATCH(P$1,'Member Census'!$B$22:$BC$22,FALSE)))="",IF(AND(TRIM($E1008)&lt;&gt;"",$D1008&gt;1),P1007,""),INDEX('Member Census'!$B$23:$BC$1401,MATCH($A1008,'Member Census'!$A$23:$A$1401,FALSE),MATCH(P$1,'Member Census'!$B$22:$BC$22,FALSE))))</f>
        <v/>
      </c>
      <c r="Q1008" s="7"/>
    </row>
    <row r="1009" spans="1:17" x14ac:dyDescent="0.3">
      <c r="A1009" s="1">
        <f t="shared" si="61"/>
        <v>1002</v>
      </c>
      <c r="B1009" s="3"/>
      <c r="C1009" s="7" t="str">
        <f t="shared" si="62"/>
        <v/>
      </c>
      <c r="D1009" s="7" t="str">
        <f t="shared" si="60"/>
        <v/>
      </c>
      <c r="E1009" s="9" t="str">
        <f>IF(TRIM(INDEX('Member Census'!$B$23:$BC$1401,MATCH($A1009,'Member Census'!$A$23:$A$1401,FALSE),MATCH(E$1,'Member Census'!$B$22:$BC$22,FALSE)))="","",VLOOKUP(INDEX('Member Census'!$B$23:$BC$1401,MATCH($A1009,'Member Census'!$A$23:$A$1401,FALSE),MATCH(E$1,'Member Census'!$B$22:$BC$22,FALSE)),Key!$A$2:$B$27,2,FALSE))</f>
        <v/>
      </c>
      <c r="F1009" s="10" t="str">
        <f>IF(TRIM(INDEX('Member Census'!$B$23:$BC$1401,MATCH($A1009,'Member Census'!$A$23:$A$1401,FALSE),MATCH(F$1,'Member Census'!$B$22:$BC$22,FALSE)))="","",TEXT(TRIM(INDEX('Member Census'!$B$23:$BC$1401,MATCH($A1009,'Member Census'!$A$23:$A$1401,FALSE),MATCH(F$1,'Member Census'!$B$22:$BC$22,FALSE))),"mmddyyyy"))</f>
        <v/>
      </c>
      <c r="G1009" s="7" t="str">
        <f>IF(TRIM($E1009)&lt;&gt;"",IF($D1009=1,IFERROR(VLOOKUP(INDEX('Member Census'!$B$23:$BC$1401,MATCH($A1009,'Member Census'!$A$23:$A$1401,FALSE),MATCH(G$1,'Member Census'!$B$22:$BC$22,FALSE)),Key!$C$2:$F$29,4,FALSE),""),G1008),"")</f>
        <v/>
      </c>
      <c r="H1009" s="7" t="str">
        <f>IF(TRIM($E1009)&lt;&gt;"",IF($D1009=1,IF(TRIM(INDEX('Member Census'!$B$23:$BC$1401,MATCH($A1009,'Member Census'!$A$23:$A$1401,FALSE),MATCH(H$1,'Member Census'!$B$22:$BC$22,FALSE)))="",$G1009,IFERROR(VLOOKUP(INDEX('Member Census'!$B$23:$BC$1401,MATCH($A1009,'Member Census'!$A$23:$A$1401,FALSE),MATCH(H$1,'Member Census'!$B$22:$BC$22,FALSE)),Key!$D$2:$F$29,3,FALSE),"")),H1008),"")</f>
        <v/>
      </c>
      <c r="I1009" s="7" t="str">
        <f>IF(TRIM(INDEX('Member Census'!$B$23:$BC$1401,MATCH($A1009,'Member Census'!$A$23:$A$1401,FALSE),MATCH(I$1,'Member Census'!$B$22:$BC$22,FALSE)))="","",INDEX('Member Census'!$B$23:$BC$1401,MATCH($A1009,'Member Census'!$A$23:$A$1401,FALSE),MATCH(I$1,'Member Census'!$B$22:$BC$22,FALSE)))</f>
        <v/>
      </c>
      <c r="J1009" s="7"/>
      <c r="K1009" s="7" t="str">
        <f>LEFT(TRIM(IF(TRIM(INDEX('Member Census'!$B$23:$BC$1401,MATCH($A1009,'Member Census'!$A$23:$A$1401,FALSE),MATCH(K$1,'Member Census'!$B$22:$BC$22,FALSE)))="",IF(AND(TRIM($E1009)&lt;&gt;"",$D1009&gt;1),K1008,""),INDEX('Member Census'!$B$23:$BC$1401,MATCH($A1009,'Member Census'!$A$23:$A$1401,FALSE),MATCH(K$1,'Member Census'!$B$22:$BC$22,FALSE)))),5)</f>
        <v/>
      </c>
      <c r="L1009" s="7" t="str">
        <f t="shared" si="63"/>
        <v/>
      </c>
      <c r="M1009" s="7" t="str">
        <f>IF(TRIM($E1009)&lt;&gt;"",TRIM(IF(TRIM(INDEX('Member Census'!$B$23:$BC$1401,MATCH($A1009,'Member Census'!$A$23:$A$1401,FALSE),MATCH(M$1,'Member Census'!$B$22:$BC$22,FALSE)))="",IF(AND(TRIM($E1009)&lt;&gt;"",$D1009&gt;1),M1008,"N"),INDEX('Member Census'!$B$23:$BC$1401,MATCH($A1009,'Member Census'!$A$23:$A$1401,FALSE),MATCH(M$1,'Member Census'!$B$22:$BC$22,FALSE)))),"")</f>
        <v/>
      </c>
      <c r="N1009" s="7"/>
      <c r="O1009" s="7" t="str">
        <f>TRIM(IF(TRIM(INDEX('Member Census'!$B$23:$BC$1401,MATCH($A1009,'Member Census'!$A$23:$A$1401,FALSE),MATCH(O$1,'Member Census'!$B$22:$BC$22,FALSE)))="",IF(AND(TRIM($E1009)&lt;&gt;"",$D1009&gt;1),O1008,""),INDEX('Member Census'!$B$23:$BC$1401,MATCH($A1009,'Member Census'!$A$23:$A$1401,FALSE),MATCH(O$1,'Member Census'!$B$22:$BC$22,FALSE))))</f>
        <v/>
      </c>
      <c r="P1009" s="7" t="str">
        <f>TRIM(IF(TRIM(INDEX('Member Census'!$B$23:$BC$1401,MATCH($A1009,'Member Census'!$A$23:$A$1401,FALSE),MATCH(P$1,'Member Census'!$B$22:$BC$22,FALSE)))="",IF(AND(TRIM($E1009)&lt;&gt;"",$D1009&gt;1),P1008,""),INDEX('Member Census'!$B$23:$BC$1401,MATCH($A1009,'Member Census'!$A$23:$A$1401,FALSE),MATCH(P$1,'Member Census'!$B$22:$BC$22,FALSE))))</f>
        <v/>
      </c>
      <c r="Q1009" s="7"/>
    </row>
    <row r="1010" spans="1:17" x14ac:dyDescent="0.3">
      <c r="A1010" s="1">
        <f t="shared" si="61"/>
        <v>1003</v>
      </c>
      <c r="B1010" s="3"/>
      <c r="C1010" s="7" t="str">
        <f t="shared" si="62"/>
        <v/>
      </c>
      <c r="D1010" s="7" t="str">
        <f t="shared" si="60"/>
        <v/>
      </c>
      <c r="E1010" s="9" t="str">
        <f>IF(TRIM(INDEX('Member Census'!$B$23:$BC$1401,MATCH($A1010,'Member Census'!$A$23:$A$1401,FALSE),MATCH(E$1,'Member Census'!$B$22:$BC$22,FALSE)))="","",VLOOKUP(INDEX('Member Census'!$B$23:$BC$1401,MATCH($A1010,'Member Census'!$A$23:$A$1401,FALSE),MATCH(E$1,'Member Census'!$B$22:$BC$22,FALSE)),Key!$A$2:$B$27,2,FALSE))</f>
        <v/>
      </c>
      <c r="F1010" s="10" t="str">
        <f>IF(TRIM(INDEX('Member Census'!$B$23:$BC$1401,MATCH($A1010,'Member Census'!$A$23:$A$1401,FALSE),MATCH(F$1,'Member Census'!$B$22:$BC$22,FALSE)))="","",TEXT(TRIM(INDEX('Member Census'!$B$23:$BC$1401,MATCH($A1010,'Member Census'!$A$23:$A$1401,FALSE),MATCH(F$1,'Member Census'!$B$22:$BC$22,FALSE))),"mmddyyyy"))</f>
        <v/>
      </c>
      <c r="G1010" s="7" t="str">
        <f>IF(TRIM($E1010)&lt;&gt;"",IF($D1010=1,IFERROR(VLOOKUP(INDEX('Member Census'!$B$23:$BC$1401,MATCH($A1010,'Member Census'!$A$23:$A$1401,FALSE),MATCH(G$1,'Member Census'!$B$22:$BC$22,FALSE)),Key!$C$2:$F$29,4,FALSE),""),G1009),"")</f>
        <v/>
      </c>
      <c r="H1010" s="7" t="str">
        <f>IF(TRIM($E1010)&lt;&gt;"",IF($D1010=1,IF(TRIM(INDEX('Member Census'!$B$23:$BC$1401,MATCH($A1010,'Member Census'!$A$23:$A$1401,FALSE),MATCH(H$1,'Member Census'!$B$22:$BC$22,FALSE)))="",$G1010,IFERROR(VLOOKUP(INDEX('Member Census'!$B$23:$BC$1401,MATCH($A1010,'Member Census'!$A$23:$A$1401,FALSE),MATCH(H$1,'Member Census'!$B$22:$BC$22,FALSE)),Key!$D$2:$F$29,3,FALSE),"")),H1009),"")</f>
        <v/>
      </c>
      <c r="I1010" s="7" t="str">
        <f>IF(TRIM(INDEX('Member Census'!$B$23:$BC$1401,MATCH($A1010,'Member Census'!$A$23:$A$1401,FALSE),MATCH(I$1,'Member Census'!$B$22:$BC$22,FALSE)))="","",INDEX('Member Census'!$B$23:$BC$1401,MATCH($A1010,'Member Census'!$A$23:$A$1401,FALSE),MATCH(I$1,'Member Census'!$B$22:$BC$22,FALSE)))</f>
        <v/>
      </c>
      <c r="J1010" s="7"/>
      <c r="K1010" s="7" t="str">
        <f>LEFT(TRIM(IF(TRIM(INDEX('Member Census'!$B$23:$BC$1401,MATCH($A1010,'Member Census'!$A$23:$A$1401,FALSE),MATCH(K$1,'Member Census'!$B$22:$BC$22,FALSE)))="",IF(AND(TRIM($E1010)&lt;&gt;"",$D1010&gt;1),K1009,""),INDEX('Member Census'!$B$23:$BC$1401,MATCH($A1010,'Member Census'!$A$23:$A$1401,FALSE),MATCH(K$1,'Member Census'!$B$22:$BC$22,FALSE)))),5)</f>
        <v/>
      </c>
      <c r="L1010" s="7" t="str">
        <f t="shared" si="63"/>
        <v/>
      </c>
      <c r="M1010" s="7" t="str">
        <f>IF(TRIM($E1010)&lt;&gt;"",TRIM(IF(TRIM(INDEX('Member Census'!$B$23:$BC$1401,MATCH($A1010,'Member Census'!$A$23:$A$1401,FALSE),MATCH(M$1,'Member Census'!$B$22:$BC$22,FALSE)))="",IF(AND(TRIM($E1010)&lt;&gt;"",$D1010&gt;1),M1009,"N"),INDEX('Member Census'!$B$23:$BC$1401,MATCH($A1010,'Member Census'!$A$23:$A$1401,FALSE),MATCH(M$1,'Member Census'!$B$22:$BC$22,FALSE)))),"")</f>
        <v/>
      </c>
      <c r="N1010" s="7"/>
      <c r="O1010" s="7" t="str">
        <f>TRIM(IF(TRIM(INDEX('Member Census'!$B$23:$BC$1401,MATCH($A1010,'Member Census'!$A$23:$A$1401,FALSE),MATCH(O$1,'Member Census'!$B$22:$BC$22,FALSE)))="",IF(AND(TRIM($E1010)&lt;&gt;"",$D1010&gt;1),O1009,""),INDEX('Member Census'!$B$23:$BC$1401,MATCH($A1010,'Member Census'!$A$23:$A$1401,FALSE),MATCH(O$1,'Member Census'!$B$22:$BC$22,FALSE))))</f>
        <v/>
      </c>
      <c r="P1010" s="7" t="str">
        <f>TRIM(IF(TRIM(INDEX('Member Census'!$B$23:$BC$1401,MATCH($A1010,'Member Census'!$A$23:$A$1401,FALSE),MATCH(P$1,'Member Census'!$B$22:$BC$22,FALSE)))="",IF(AND(TRIM($E1010)&lt;&gt;"",$D1010&gt;1),P1009,""),INDEX('Member Census'!$B$23:$BC$1401,MATCH($A1010,'Member Census'!$A$23:$A$1401,FALSE),MATCH(P$1,'Member Census'!$B$22:$BC$22,FALSE))))</f>
        <v/>
      </c>
      <c r="Q1010" s="7"/>
    </row>
    <row r="1011" spans="1:17" x14ac:dyDescent="0.3">
      <c r="A1011" s="1">
        <f t="shared" si="61"/>
        <v>1004</v>
      </c>
      <c r="B1011" s="3"/>
      <c r="C1011" s="7" t="str">
        <f t="shared" si="62"/>
        <v/>
      </c>
      <c r="D1011" s="7" t="str">
        <f t="shared" si="60"/>
        <v/>
      </c>
      <c r="E1011" s="9" t="str">
        <f>IF(TRIM(INDEX('Member Census'!$B$23:$BC$1401,MATCH($A1011,'Member Census'!$A$23:$A$1401,FALSE),MATCH(E$1,'Member Census'!$B$22:$BC$22,FALSE)))="","",VLOOKUP(INDEX('Member Census'!$B$23:$BC$1401,MATCH($A1011,'Member Census'!$A$23:$A$1401,FALSE),MATCH(E$1,'Member Census'!$B$22:$BC$22,FALSE)),Key!$A$2:$B$27,2,FALSE))</f>
        <v/>
      </c>
      <c r="F1011" s="10" t="str">
        <f>IF(TRIM(INDEX('Member Census'!$B$23:$BC$1401,MATCH($A1011,'Member Census'!$A$23:$A$1401,FALSE),MATCH(F$1,'Member Census'!$B$22:$BC$22,FALSE)))="","",TEXT(TRIM(INDEX('Member Census'!$B$23:$BC$1401,MATCH($A1011,'Member Census'!$A$23:$A$1401,FALSE),MATCH(F$1,'Member Census'!$B$22:$BC$22,FALSE))),"mmddyyyy"))</f>
        <v/>
      </c>
      <c r="G1011" s="7" t="str">
        <f>IF(TRIM($E1011)&lt;&gt;"",IF($D1011=1,IFERROR(VLOOKUP(INDEX('Member Census'!$B$23:$BC$1401,MATCH($A1011,'Member Census'!$A$23:$A$1401,FALSE),MATCH(G$1,'Member Census'!$B$22:$BC$22,FALSE)),Key!$C$2:$F$29,4,FALSE),""),G1010),"")</f>
        <v/>
      </c>
      <c r="H1011" s="7" t="str">
        <f>IF(TRIM($E1011)&lt;&gt;"",IF($D1011=1,IF(TRIM(INDEX('Member Census'!$B$23:$BC$1401,MATCH($A1011,'Member Census'!$A$23:$A$1401,FALSE),MATCH(H$1,'Member Census'!$B$22:$BC$22,FALSE)))="",$G1011,IFERROR(VLOOKUP(INDEX('Member Census'!$B$23:$BC$1401,MATCH($A1011,'Member Census'!$A$23:$A$1401,FALSE),MATCH(H$1,'Member Census'!$B$22:$BC$22,FALSE)),Key!$D$2:$F$29,3,FALSE),"")),H1010),"")</f>
        <v/>
      </c>
      <c r="I1011" s="7" t="str">
        <f>IF(TRIM(INDEX('Member Census'!$B$23:$BC$1401,MATCH($A1011,'Member Census'!$A$23:$A$1401,FALSE),MATCH(I$1,'Member Census'!$B$22:$BC$22,FALSE)))="","",INDEX('Member Census'!$B$23:$BC$1401,MATCH($A1011,'Member Census'!$A$23:$A$1401,FALSE),MATCH(I$1,'Member Census'!$B$22:$BC$22,FALSE)))</f>
        <v/>
      </c>
      <c r="J1011" s="7"/>
      <c r="K1011" s="7" t="str">
        <f>LEFT(TRIM(IF(TRIM(INDEX('Member Census'!$B$23:$BC$1401,MATCH($A1011,'Member Census'!$A$23:$A$1401,FALSE),MATCH(K$1,'Member Census'!$B$22:$BC$22,FALSE)))="",IF(AND(TRIM($E1011)&lt;&gt;"",$D1011&gt;1),K1010,""),INDEX('Member Census'!$B$23:$BC$1401,MATCH($A1011,'Member Census'!$A$23:$A$1401,FALSE),MATCH(K$1,'Member Census'!$B$22:$BC$22,FALSE)))),5)</f>
        <v/>
      </c>
      <c r="L1011" s="7" t="str">
        <f t="shared" si="63"/>
        <v/>
      </c>
      <c r="M1011" s="7" t="str">
        <f>IF(TRIM($E1011)&lt;&gt;"",TRIM(IF(TRIM(INDEX('Member Census'!$B$23:$BC$1401,MATCH($A1011,'Member Census'!$A$23:$A$1401,FALSE),MATCH(M$1,'Member Census'!$B$22:$BC$22,FALSE)))="",IF(AND(TRIM($E1011)&lt;&gt;"",$D1011&gt;1),M1010,"N"),INDEX('Member Census'!$B$23:$BC$1401,MATCH($A1011,'Member Census'!$A$23:$A$1401,FALSE),MATCH(M$1,'Member Census'!$B$22:$BC$22,FALSE)))),"")</f>
        <v/>
      </c>
      <c r="N1011" s="7"/>
      <c r="O1011" s="7" t="str">
        <f>TRIM(IF(TRIM(INDEX('Member Census'!$B$23:$BC$1401,MATCH($A1011,'Member Census'!$A$23:$A$1401,FALSE),MATCH(O$1,'Member Census'!$B$22:$BC$22,FALSE)))="",IF(AND(TRIM($E1011)&lt;&gt;"",$D1011&gt;1),O1010,""),INDEX('Member Census'!$B$23:$BC$1401,MATCH($A1011,'Member Census'!$A$23:$A$1401,FALSE),MATCH(O$1,'Member Census'!$B$22:$BC$22,FALSE))))</f>
        <v/>
      </c>
      <c r="P1011" s="7" t="str">
        <f>TRIM(IF(TRIM(INDEX('Member Census'!$B$23:$BC$1401,MATCH($A1011,'Member Census'!$A$23:$A$1401,FALSE),MATCH(P$1,'Member Census'!$B$22:$BC$22,FALSE)))="",IF(AND(TRIM($E1011)&lt;&gt;"",$D1011&gt;1),P1010,""),INDEX('Member Census'!$B$23:$BC$1401,MATCH($A1011,'Member Census'!$A$23:$A$1401,FALSE),MATCH(P$1,'Member Census'!$B$22:$BC$22,FALSE))))</f>
        <v/>
      </c>
      <c r="Q1011" s="7"/>
    </row>
    <row r="1012" spans="1:17" x14ac:dyDescent="0.3">
      <c r="A1012" s="1">
        <f t="shared" si="61"/>
        <v>1005</v>
      </c>
      <c r="B1012" s="3"/>
      <c r="C1012" s="7" t="str">
        <f t="shared" si="62"/>
        <v/>
      </c>
      <c r="D1012" s="7" t="str">
        <f t="shared" si="60"/>
        <v/>
      </c>
      <c r="E1012" s="9" t="str">
        <f>IF(TRIM(INDEX('Member Census'!$B$23:$BC$1401,MATCH($A1012,'Member Census'!$A$23:$A$1401,FALSE),MATCH(E$1,'Member Census'!$B$22:$BC$22,FALSE)))="","",VLOOKUP(INDEX('Member Census'!$B$23:$BC$1401,MATCH($A1012,'Member Census'!$A$23:$A$1401,FALSE),MATCH(E$1,'Member Census'!$B$22:$BC$22,FALSE)),Key!$A$2:$B$27,2,FALSE))</f>
        <v/>
      </c>
      <c r="F1012" s="10" t="str">
        <f>IF(TRIM(INDEX('Member Census'!$B$23:$BC$1401,MATCH($A1012,'Member Census'!$A$23:$A$1401,FALSE),MATCH(F$1,'Member Census'!$B$22:$BC$22,FALSE)))="","",TEXT(TRIM(INDEX('Member Census'!$B$23:$BC$1401,MATCH($A1012,'Member Census'!$A$23:$A$1401,FALSE),MATCH(F$1,'Member Census'!$B$22:$BC$22,FALSE))),"mmddyyyy"))</f>
        <v/>
      </c>
      <c r="G1012" s="7" t="str">
        <f>IF(TRIM($E1012)&lt;&gt;"",IF($D1012=1,IFERROR(VLOOKUP(INDEX('Member Census'!$B$23:$BC$1401,MATCH($A1012,'Member Census'!$A$23:$A$1401,FALSE),MATCH(G$1,'Member Census'!$B$22:$BC$22,FALSE)),Key!$C$2:$F$29,4,FALSE),""),G1011),"")</f>
        <v/>
      </c>
      <c r="H1012" s="7" t="str">
        <f>IF(TRIM($E1012)&lt;&gt;"",IF($D1012=1,IF(TRIM(INDEX('Member Census'!$B$23:$BC$1401,MATCH($A1012,'Member Census'!$A$23:$A$1401,FALSE),MATCH(H$1,'Member Census'!$B$22:$BC$22,FALSE)))="",$G1012,IFERROR(VLOOKUP(INDEX('Member Census'!$B$23:$BC$1401,MATCH($A1012,'Member Census'!$A$23:$A$1401,FALSE),MATCH(H$1,'Member Census'!$B$22:$BC$22,FALSE)),Key!$D$2:$F$29,3,FALSE),"")),H1011),"")</f>
        <v/>
      </c>
      <c r="I1012" s="7" t="str">
        <f>IF(TRIM(INDEX('Member Census'!$B$23:$BC$1401,MATCH($A1012,'Member Census'!$A$23:$A$1401,FALSE),MATCH(I$1,'Member Census'!$B$22:$BC$22,FALSE)))="","",INDEX('Member Census'!$B$23:$BC$1401,MATCH($A1012,'Member Census'!$A$23:$A$1401,FALSE),MATCH(I$1,'Member Census'!$B$22:$BC$22,FALSE)))</f>
        <v/>
      </c>
      <c r="J1012" s="7"/>
      <c r="K1012" s="7" t="str">
        <f>LEFT(TRIM(IF(TRIM(INDEX('Member Census'!$B$23:$BC$1401,MATCH($A1012,'Member Census'!$A$23:$A$1401,FALSE),MATCH(K$1,'Member Census'!$B$22:$BC$22,FALSE)))="",IF(AND(TRIM($E1012)&lt;&gt;"",$D1012&gt;1),K1011,""),INDEX('Member Census'!$B$23:$BC$1401,MATCH($A1012,'Member Census'!$A$23:$A$1401,FALSE),MATCH(K$1,'Member Census'!$B$22:$BC$22,FALSE)))),5)</f>
        <v/>
      </c>
      <c r="L1012" s="7" t="str">
        <f t="shared" si="63"/>
        <v/>
      </c>
      <c r="M1012" s="7" t="str">
        <f>IF(TRIM($E1012)&lt;&gt;"",TRIM(IF(TRIM(INDEX('Member Census'!$B$23:$BC$1401,MATCH($A1012,'Member Census'!$A$23:$A$1401,FALSE),MATCH(M$1,'Member Census'!$B$22:$BC$22,FALSE)))="",IF(AND(TRIM($E1012)&lt;&gt;"",$D1012&gt;1),M1011,"N"),INDEX('Member Census'!$B$23:$BC$1401,MATCH($A1012,'Member Census'!$A$23:$A$1401,FALSE),MATCH(M$1,'Member Census'!$B$22:$BC$22,FALSE)))),"")</f>
        <v/>
      </c>
      <c r="N1012" s="7"/>
      <c r="O1012" s="7" t="str">
        <f>TRIM(IF(TRIM(INDEX('Member Census'!$B$23:$BC$1401,MATCH($A1012,'Member Census'!$A$23:$A$1401,FALSE),MATCH(O$1,'Member Census'!$B$22:$BC$22,FALSE)))="",IF(AND(TRIM($E1012)&lt;&gt;"",$D1012&gt;1),O1011,""),INDEX('Member Census'!$B$23:$BC$1401,MATCH($A1012,'Member Census'!$A$23:$A$1401,FALSE),MATCH(O$1,'Member Census'!$B$22:$BC$22,FALSE))))</f>
        <v/>
      </c>
      <c r="P1012" s="7" t="str">
        <f>TRIM(IF(TRIM(INDEX('Member Census'!$B$23:$BC$1401,MATCH($A1012,'Member Census'!$A$23:$A$1401,FALSE),MATCH(P$1,'Member Census'!$B$22:$BC$22,FALSE)))="",IF(AND(TRIM($E1012)&lt;&gt;"",$D1012&gt;1),P1011,""),INDEX('Member Census'!$B$23:$BC$1401,MATCH($A1012,'Member Census'!$A$23:$A$1401,FALSE),MATCH(P$1,'Member Census'!$B$22:$BC$22,FALSE))))</f>
        <v/>
      </c>
      <c r="Q1012" s="7"/>
    </row>
    <row r="1013" spans="1:17" x14ac:dyDescent="0.3">
      <c r="A1013" s="1">
        <f t="shared" si="61"/>
        <v>1006</v>
      </c>
      <c r="B1013" s="3"/>
      <c r="C1013" s="7" t="str">
        <f t="shared" si="62"/>
        <v/>
      </c>
      <c r="D1013" s="7" t="str">
        <f t="shared" si="60"/>
        <v/>
      </c>
      <c r="E1013" s="9" t="str">
        <f>IF(TRIM(INDEX('Member Census'!$B$23:$BC$1401,MATCH($A1013,'Member Census'!$A$23:$A$1401,FALSE),MATCH(E$1,'Member Census'!$B$22:$BC$22,FALSE)))="","",VLOOKUP(INDEX('Member Census'!$B$23:$BC$1401,MATCH($A1013,'Member Census'!$A$23:$A$1401,FALSE),MATCH(E$1,'Member Census'!$B$22:$BC$22,FALSE)),Key!$A$2:$B$27,2,FALSE))</f>
        <v/>
      </c>
      <c r="F1013" s="10" t="str">
        <f>IF(TRIM(INDEX('Member Census'!$B$23:$BC$1401,MATCH($A1013,'Member Census'!$A$23:$A$1401,FALSE),MATCH(F$1,'Member Census'!$B$22:$BC$22,FALSE)))="","",TEXT(TRIM(INDEX('Member Census'!$B$23:$BC$1401,MATCH($A1013,'Member Census'!$A$23:$A$1401,FALSE),MATCH(F$1,'Member Census'!$B$22:$BC$22,FALSE))),"mmddyyyy"))</f>
        <v/>
      </c>
      <c r="G1013" s="7" t="str">
        <f>IF(TRIM($E1013)&lt;&gt;"",IF($D1013=1,IFERROR(VLOOKUP(INDEX('Member Census'!$B$23:$BC$1401,MATCH($A1013,'Member Census'!$A$23:$A$1401,FALSE),MATCH(G$1,'Member Census'!$B$22:$BC$22,FALSE)),Key!$C$2:$F$29,4,FALSE),""),G1012),"")</f>
        <v/>
      </c>
      <c r="H1013" s="7" t="str">
        <f>IF(TRIM($E1013)&lt;&gt;"",IF($D1013=1,IF(TRIM(INDEX('Member Census'!$B$23:$BC$1401,MATCH($A1013,'Member Census'!$A$23:$A$1401,FALSE),MATCH(H$1,'Member Census'!$B$22:$BC$22,FALSE)))="",$G1013,IFERROR(VLOOKUP(INDEX('Member Census'!$B$23:$BC$1401,MATCH($A1013,'Member Census'!$A$23:$A$1401,FALSE),MATCH(H$1,'Member Census'!$B$22:$BC$22,FALSE)),Key!$D$2:$F$29,3,FALSE),"")),H1012),"")</f>
        <v/>
      </c>
      <c r="I1013" s="7" t="str">
        <f>IF(TRIM(INDEX('Member Census'!$B$23:$BC$1401,MATCH($A1013,'Member Census'!$A$23:$A$1401,FALSE),MATCH(I$1,'Member Census'!$B$22:$BC$22,FALSE)))="","",INDEX('Member Census'!$B$23:$BC$1401,MATCH($A1013,'Member Census'!$A$23:$A$1401,FALSE),MATCH(I$1,'Member Census'!$B$22:$BC$22,FALSE)))</f>
        <v/>
      </c>
      <c r="J1013" s="7"/>
      <c r="K1013" s="7" t="str">
        <f>LEFT(TRIM(IF(TRIM(INDEX('Member Census'!$B$23:$BC$1401,MATCH($A1013,'Member Census'!$A$23:$A$1401,FALSE),MATCH(K$1,'Member Census'!$B$22:$BC$22,FALSE)))="",IF(AND(TRIM($E1013)&lt;&gt;"",$D1013&gt;1),K1012,""),INDEX('Member Census'!$B$23:$BC$1401,MATCH($A1013,'Member Census'!$A$23:$A$1401,FALSE),MATCH(K$1,'Member Census'!$B$22:$BC$22,FALSE)))),5)</f>
        <v/>
      </c>
      <c r="L1013" s="7" t="str">
        <f t="shared" si="63"/>
        <v/>
      </c>
      <c r="M1013" s="7" t="str">
        <f>IF(TRIM($E1013)&lt;&gt;"",TRIM(IF(TRIM(INDEX('Member Census'!$B$23:$BC$1401,MATCH($A1013,'Member Census'!$A$23:$A$1401,FALSE),MATCH(M$1,'Member Census'!$B$22:$BC$22,FALSE)))="",IF(AND(TRIM($E1013)&lt;&gt;"",$D1013&gt;1),M1012,"N"),INDEX('Member Census'!$B$23:$BC$1401,MATCH($A1013,'Member Census'!$A$23:$A$1401,FALSE),MATCH(M$1,'Member Census'!$B$22:$BC$22,FALSE)))),"")</f>
        <v/>
      </c>
      <c r="N1013" s="7"/>
      <c r="O1013" s="7" t="str">
        <f>TRIM(IF(TRIM(INDEX('Member Census'!$B$23:$BC$1401,MATCH($A1013,'Member Census'!$A$23:$A$1401,FALSE),MATCH(O$1,'Member Census'!$B$22:$BC$22,FALSE)))="",IF(AND(TRIM($E1013)&lt;&gt;"",$D1013&gt;1),O1012,""),INDEX('Member Census'!$B$23:$BC$1401,MATCH($A1013,'Member Census'!$A$23:$A$1401,FALSE),MATCH(O$1,'Member Census'!$B$22:$BC$22,FALSE))))</f>
        <v/>
      </c>
      <c r="P1013" s="7" t="str">
        <f>TRIM(IF(TRIM(INDEX('Member Census'!$B$23:$BC$1401,MATCH($A1013,'Member Census'!$A$23:$A$1401,FALSE),MATCH(P$1,'Member Census'!$B$22:$BC$22,FALSE)))="",IF(AND(TRIM($E1013)&lt;&gt;"",$D1013&gt;1),P1012,""),INDEX('Member Census'!$B$23:$BC$1401,MATCH($A1013,'Member Census'!$A$23:$A$1401,FALSE),MATCH(P$1,'Member Census'!$B$22:$BC$22,FALSE))))</f>
        <v/>
      </c>
      <c r="Q1013" s="7"/>
    </row>
    <row r="1014" spans="1:17" x14ac:dyDescent="0.3">
      <c r="A1014" s="1">
        <f t="shared" si="61"/>
        <v>1007</v>
      </c>
      <c r="B1014" s="3"/>
      <c r="C1014" s="7" t="str">
        <f t="shared" si="62"/>
        <v/>
      </c>
      <c r="D1014" s="7" t="str">
        <f t="shared" si="60"/>
        <v/>
      </c>
      <c r="E1014" s="9" t="str">
        <f>IF(TRIM(INDEX('Member Census'!$B$23:$BC$1401,MATCH($A1014,'Member Census'!$A$23:$A$1401,FALSE),MATCH(E$1,'Member Census'!$B$22:$BC$22,FALSE)))="","",VLOOKUP(INDEX('Member Census'!$B$23:$BC$1401,MATCH($A1014,'Member Census'!$A$23:$A$1401,FALSE),MATCH(E$1,'Member Census'!$B$22:$BC$22,FALSE)),Key!$A$2:$B$27,2,FALSE))</f>
        <v/>
      </c>
      <c r="F1014" s="10" t="str">
        <f>IF(TRIM(INDEX('Member Census'!$B$23:$BC$1401,MATCH($A1014,'Member Census'!$A$23:$A$1401,FALSE),MATCH(F$1,'Member Census'!$B$22:$BC$22,FALSE)))="","",TEXT(TRIM(INDEX('Member Census'!$B$23:$BC$1401,MATCH($A1014,'Member Census'!$A$23:$A$1401,FALSE),MATCH(F$1,'Member Census'!$B$22:$BC$22,FALSE))),"mmddyyyy"))</f>
        <v/>
      </c>
      <c r="G1014" s="7" t="str">
        <f>IF(TRIM($E1014)&lt;&gt;"",IF($D1014=1,IFERROR(VLOOKUP(INDEX('Member Census'!$B$23:$BC$1401,MATCH($A1014,'Member Census'!$A$23:$A$1401,FALSE),MATCH(G$1,'Member Census'!$B$22:$BC$22,FALSE)),Key!$C$2:$F$29,4,FALSE),""),G1013),"")</f>
        <v/>
      </c>
      <c r="H1014" s="7" t="str">
        <f>IF(TRIM($E1014)&lt;&gt;"",IF($D1014=1,IF(TRIM(INDEX('Member Census'!$B$23:$BC$1401,MATCH($A1014,'Member Census'!$A$23:$A$1401,FALSE),MATCH(H$1,'Member Census'!$B$22:$BC$22,FALSE)))="",$G1014,IFERROR(VLOOKUP(INDEX('Member Census'!$B$23:$BC$1401,MATCH($A1014,'Member Census'!$A$23:$A$1401,FALSE),MATCH(H$1,'Member Census'!$B$22:$BC$22,FALSE)),Key!$D$2:$F$29,3,FALSE),"")),H1013),"")</f>
        <v/>
      </c>
      <c r="I1014" s="7" t="str">
        <f>IF(TRIM(INDEX('Member Census'!$B$23:$BC$1401,MATCH($A1014,'Member Census'!$A$23:$A$1401,FALSE),MATCH(I$1,'Member Census'!$B$22:$BC$22,FALSE)))="","",INDEX('Member Census'!$B$23:$BC$1401,MATCH($A1014,'Member Census'!$A$23:$A$1401,FALSE),MATCH(I$1,'Member Census'!$B$22:$BC$22,FALSE)))</f>
        <v/>
      </c>
      <c r="J1014" s="7"/>
      <c r="K1014" s="7" t="str">
        <f>LEFT(TRIM(IF(TRIM(INDEX('Member Census'!$B$23:$BC$1401,MATCH($A1014,'Member Census'!$A$23:$A$1401,FALSE),MATCH(K$1,'Member Census'!$B$22:$BC$22,FALSE)))="",IF(AND(TRIM($E1014)&lt;&gt;"",$D1014&gt;1),K1013,""),INDEX('Member Census'!$B$23:$BC$1401,MATCH($A1014,'Member Census'!$A$23:$A$1401,FALSE),MATCH(K$1,'Member Census'!$B$22:$BC$22,FALSE)))),5)</f>
        <v/>
      </c>
      <c r="L1014" s="7" t="str">
        <f t="shared" si="63"/>
        <v/>
      </c>
      <c r="M1014" s="7" t="str">
        <f>IF(TRIM($E1014)&lt;&gt;"",TRIM(IF(TRIM(INDEX('Member Census'!$B$23:$BC$1401,MATCH($A1014,'Member Census'!$A$23:$A$1401,FALSE),MATCH(M$1,'Member Census'!$B$22:$BC$22,FALSE)))="",IF(AND(TRIM($E1014)&lt;&gt;"",$D1014&gt;1),M1013,"N"),INDEX('Member Census'!$B$23:$BC$1401,MATCH($A1014,'Member Census'!$A$23:$A$1401,FALSE),MATCH(M$1,'Member Census'!$B$22:$BC$22,FALSE)))),"")</f>
        <v/>
      </c>
      <c r="N1014" s="7"/>
      <c r="O1014" s="7" t="str">
        <f>TRIM(IF(TRIM(INDEX('Member Census'!$B$23:$BC$1401,MATCH($A1014,'Member Census'!$A$23:$A$1401,FALSE),MATCH(O$1,'Member Census'!$B$22:$BC$22,FALSE)))="",IF(AND(TRIM($E1014)&lt;&gt;"",$D1014&gt;1),O1013,""),INDEX('Member Census'!$B$23:$BC$1401,MATCH($A1014,'Member Census'!$A$23:$A$1401,FALSE),MATCH(O$1,'Member Census'!$B$22:$BC$22,FALSE))))</f>
        <v/>
      </c>
      <c r="P1014" s="7" t="str">
        <f>TRIM(IF(TRIM(INDEX('Member Census'!$B$23:$BC$1401,MATCH($A1014,'Member Census'!$A$23:$A$1401,FALSE),MATCH(P$1,'Member Census'!$B$22:$BC$22,FALSE)))="",IF(AND(TRIM($E1014)&lt;&gt;"",$D1014&gt;1),P1013,""),INDEX('Member Census'!$B$23:$BC$1401,MATCH($A1014,'Member Census'!$A$23:$A$1401,FALSE),MATCH(P$1,'Member Census'!$B$22:$BC$22,FALSE))))</f>
        <v/>
      </c>
      <c r="Q1014" s="7"/>
    </row>
    <row r="1015" spans="1:17" x14ac:dyDescent="0.3">
      <c r="A1015" s="1">
        <f t="shared" si="61"/>
        <v>1008</v>
      </c>
      <c r="B1015" s="3"/>
      <c r="C1015" s="7" t="str">
        <f t="shared" si="62"/>
        <v/>
      </c>
      <c r="D1015" s="7" t="str">
        <f t="shared" si="60"/>
        <v/>
      </c>
      <c r="E1015" s="9" t="str">
        <f>IF(TRIM(INDEX('Member Census'!$B$23:$BC$1401,MATCH($A1015,'Member Census'!$A$23:$A$1401,FALSE),MATCH(E$1,'Member Census'!$B$22:$BC$22,FALSE)))="","",VLOOKUP(INDEX('Member Census'!$B$23:$BC$1401,MATCH($A1015,'Member Census'!$A$23:$A$1401,FALSE),MATCH(E$1,'Member Census'!$B$22:$BC$22,FALSE)),Key!$A$2:$B$27,2,FALSE))</f>
        <v/>
      </c>
      <c r="F1015" s="10" t="str">
        <f>IF(TRIM(INDEX('Member Census'!$B$23:$BC$1401,MATCH($A1015,'Member Census'!$A$23:$A$1401,FALSE),MATCH(F$1,'Member Census'!$B$22:$BC$22,FALSE)))="","",TEXT(TRIM(INDEX('Member Census'!$B$23:$BC$1401,MATCH($A1015,'Member Census'!$A$23:$A$1401,FALSE),MATCH(F$1,'Member Census'!$B$22:$BC$22,FALSE))),"mmddyyyy"))</f>
        <v/>
      </c>
      <c r="G1015" s="7" t="str">
        <f>IF(TRIM($E1015)&lt;&gt;"",IF($D1015=1,IFERROR(VLOOKUP(INDEX('Member Census'!$B$23:$BC$1401,MATCH($A1015,'Member Census'!$A$23:$A$1401,FALSE),MATCH(G$1,'Member Census'!$B$22:$BC$22,FALSE)),Key!$C$2:$F$29,4,FALSE),""),G1014),"")</f>
        <v/>
      </c>
      <c r="H1015" s="7" t="str">
        <f>IF(TRIM($E1015)&lt;&gt;"",IF($D1015=1,IF(TRIM(INDEX('Member Census'!$B$23:$BC$1401,MATCH($A1015,'Member Census'!$A$23:$A$1401,FALSE),MATCH(H$1,'Member Census'!$B$22:$BC$22,FALSE)))="",$G1015,IFERROR(VLOOKUP(INDEX('Member Census'!$B$23:$BC$1401,MATCH($A1015,'Member Census'!$A$23:$A$1401,FALSE),MATCH(H$1,'Member Census'!$B$22:$BC$22,FALSE)),Key!$D$2:$F$29,3,FALSE),"")),H1014),"")</f>
        <v/>
      </c>
      <c r="I1015" s="7" t="str">
        <f>IF(TRIM(INDEX('Member Census'!$B$23:$BC$1401,MATCH($A1015,'Member Census'!$A$23:$A$1401,FALSE),MATCH(I$1,'Member Census'!$B$22:$BC$22,FALSE)))="","",INDEX('Member Census'!$B$23:$BC$1401,MATCH($A1015,'Member Census'!$A$23:$A$1401,FALSE),MATCH(I$1,'Member Census'!$B$22:$BC$22,FALSE)))</f>
        <v/>
      </c>
      <c r="J1015" s="7"/>
      <c r="K1015" s="7" t="str">
        <f>LEFT(TRIM(IF(TRIM(INDEX('Member Census'!$B$23:$BC$1401,MATCH($A1015,'Member Census'!$A$23:$A$1401,FALSE),MATCH(K$1,'Member Census'!$B$22:$BC$22,FALSE)))="",IF(AND(TRIM($E1015)&lt;&gt;"",$D1015&gt;1),K1014,""),INDEX('Member Census'!$B$23:$BC$1401,MATCH($A1015,'Member Census'!$A$23:$A$1401,FALSE),MATCH(K$1,'Member Census'!$B$22:$BC$22,FALSE)))),5)</f>
        <v/>
      </c>
      <c r="L1015" s="7" t="str">
        <f t="shared" si="63"/>
        <v/>
      </c>
      <c r="M1015" s="7" t="str">
        <f>IF(TRIM($E1015)&lt;&gt;"",TRIM(IF(TRIM(INDEX('Member Census'!$B$23:$BC$1401,MATCH($A1015,'Member Census'!$A$23:$A$1401,FALSE),MATCH(M$1,'Member Census'!$B$22:$BC$22,FALSE)))="",IF(AND(TRIM($E1015)&lt;&gt;"",$D1015&gt;1),M1014,"N"),INDEX('Member Census'!$B$23:$BC$1401,MATCH($A1015,'Member Census'!$A$23:$A$1401,FALSE),MATCH(M$1,'Member Census'!$B$22:$BC$22,FALSE)))),"")</f>
        <v/>
      </c>
      <c r="N1015" s="7"/>
      <c r="O1015" s="7" t="str">
        <f>TRIM(IF(TRIM(INDEX('Member Census'!$B$23:$BC$1401,MATCH($A1015,'Member Census'!$A$23:$A$1401,FALSE),MATCH(O$1,'Member Census'!$B$22:$BC$22,FALSE)))="",IF(AND(TRIM($E1015)&lt;&gt;"",$D1015&gt;1),O1014,""),INDEX('Member Census'!$B$23:$BC$1401,MATCH($A1015,'Member Census'!$A$23:$A$1401,FALSE),MATCH(O$1,'Member Census'!$B$22:$BC$22,FALSE))))</f>
        <v/>
      </c>
      <c r="P1015" s="7" t="str">
        <f>TRIM(IF(TRIM(INDEX('Member Census'!$B$23:$BC$1401,MATCH($A1015,'Member Census'!$A$23:$A$1401,FALSE),MATCH(P$1,'Member Census'!$B$22:$BC$22,FALSE)))="",IF(AND(TRIM($E1015)&lt;&gt;"",$D1015&gt;1),P1014,""),INDEX('Member Census'!$B$23:$BC$1401,MATCH($A1015,'Member Census'!$A$23:$A$1401,FALSE),MATCH(P$1,'Member Census'!$B$22:$BC$22,FALSE))))</f>
        <v/>
      </c>
      <c r="Q1015" s="7"/>
    </row>
    <row r="1016" spans="1:17" x14ac:dyDescent="0.3">
      <c r="A1016" s="1">
        <f t="shared" si="61"/>
        <v>1009</v>
      </c>
      <c r="B1016" s="3"/>
      <c r="C1016" s="7" t="str">
        <f t="shared" si="62"/>
        <v/>
      </c>
      <c r="D1016" s="7" t="str">
        <f t="shared" si="60"/>
        <v/>
      </c>
      <c r="E1016" s="9" t="str">
        <f>IF(TRIM(INDEX('Member Census'!$B$23:$BC$1401,MATCH($A1016,'Member Census'!$A$23:$A$1401,FALSE),MATCH(E$1,'Member Census'!$B$22:$BC$22,FALSE)))="","",VLOOKUP(INDEX('Member Census'!$B$23:$BC$1401,MATCH($A1016,'Member Census'!$A$23:$A$1401,FALSE),MATCH(E$1,'Member Census'!$B$22:$BC$22,FALSE)),Key!$A$2:$B$27,2,FALSE))</f>
        <v/>
      </c>
      <c r="F1016" s="10" t="str">
        <f>IF(TRIM(INDEX('Member Census'!$B$23:$BC$1401,MATCH($A1016,'Member Census'!$A$23:$A$1401,FALSE),MATCH(F$1,'Member Census'!$B$22:$BC$22,FALSE)))="","",TEXT(TRIM(INDEX('Member Census'!$B$23:$BC$1401,MATCH($A1016,'Member Census'!$A$23:$A$1401,FALSE),MATCH(F$1,'Member Census'!$B$22:$BC$22,FALSE))),"mmddyyyy"))</f>
        <v/>
      </c>
      <c r="G1016" s="7" t="str">
        <f>IF(TRIM($E1016)&lt;&gt;"",IF($D1016=1,IFERROR(VLOOKUP(INDEX('Member Census'!$B$23:$BC$1401,MATCH($A1016,'Member Census'!$A$23:$A$1401,FALSE),MATCH(G$1,'Member Census'!$B$22:$BC$22,FALSE)),Key!$C$2:$F$29,4,FALSE),""),G1015),"")</f>
        <v/>
      </c>
      <c r="H1016" s="7" t="str">
        <f>IF(TRIM($E1016)&lt;&gt;"",IF($D1016=1,IF(TRIM(INDEX('Member Census'!$B$23:$BC$1401,MATCH($A1016,'Member Census'!$A$23:$A$1401,FALSE),MATCH(H$1,'Member Census'!$B$22:$BC$22,FALSE)))="",$G1016,IFERROR(VLOOKUP(INDEX('Member Census'!$B$23:$BC$1401,MATCH($A1016,'Member Census'!$A$23:$A$1401,FALSE),MATCH(H$1,'Member Census'!$B$22:$BC$22,FALSE)),Key!$D$2:$F$29,3,FALSE),"")),H1015),"")</f>
        <v/>
      </c>
      <c r="I1016" s="7" t="str">
        <f>IF(TRIM(INDEX('Member Census'!$B$23:$BC$1401,MATCH($A1016,'Member Census'!$A$23:$A$1401,FALSE),MATCH(I$1,'Member Census'!$B$22:$BC$22,FALSE)))="","",INDEX('Member Census'!$B$23:$BC$1401,MATCH($A1016,'Member Census'!$A$23:$A$1401,FALSE),MATCH(I$1,'Member Census'!$B$22:$BC$22,FALSE)))</f>
        <v/>
      </c>
      <c r="J1016" s="7"/>
      <c r="K1016" s="7" t="str">
        <f>LEFT(TRIM(IF(TRIM(INDEX('Member Census'!$B$23:$BC$1401,MATCH($A1016,'Member Census'!$A$23:$A$1401,FALSE),MATCH(K$1,'Member Census'!$B$22:$BC$22,FALSE)))="",IF(AND(TRIM($E1016)&lt;&gt;"",$D1016&gt;1),K1015,""),INDEX('Member Census'!$B$23:$BC$1401,MATCH($A1016,'Member Census'!$A$23:$A$1401,FALSE),MATCH(K$1,'Member Census'!$B$22:$BC$22,FALSE)))),5)</f>
        <v/>
      </c>
      <c r="L1016" s="7" t="str">
        <f t="shared" si="63"/>
        <v/>
      </c>
      <c r="M1016" s="7" t="str">
        <f>IF(TRIM($E1016)&lt;&gt;"",TRIM(IF(TRIM(INDEX('Member Census'!$B$23:$BC$1401,MATCH($A1016,'Member Census'!$A$23:$A$1401,FALSE),MATCH(M$1,'Member Census'!$B$22:$BC$22,FALSE)))="",IF(AND(TRIM($E1016)&lt;&gt;"",$D1016&gt;1),M1015,"N"),INDEX('Member Census'!$B$23:$BC$1401,MATCH($A1016,'Member Census'!$A$23:$A$1401,FALSE),MATCH(M$1,'Member Census'!$B$22:$BC$22,FALSE)))),"")</f>
        <v/>
      </c>
      <c r="N1016" s="7"/>
      <c r="O1016" s="7" t="str">
        <f>TRIM(IF(TRIM(INDEX('Member Census'!$B$23:$BC$1401,MATCH($A1016,'Member Census'!$A$23:$A$1401,FALSE),MATCH(O$1,'Member Census'!$B$22:$BC$22,FALSE)))="",IF(AND(TRIM($E1016)&lt;&gt;"",$D1016&gt;1),O1015,""),INDEX('Member Census'!$B$23:$BC$1401,MATCH($A1016,'Member Census'!$A$23:$A$1401,FALSE),MATCH(O$1,'Member Census'!$B$22:$BC$22,FALSE))))</f>
        <v/>
      </c>
      <c r="P1016" s="7" t="str">
        <f>TRIM(IF(TRIM(INDEX('Member Census'!$B$23:$BC$1401,MATCH($A1016,'Member Census'!$A$23:$A$1401,FALSE),MATCH(P$1,'Member Census'!$B$22:$BC$22,FALSE)))="",IF(AND(TRIM($E1016)&lt;&gt;"",$D1016&gt;1),P1015,""),INDEX('Member Census'!$B$23:$BC$1401,MATCH($A1016,'Member Census'!$A$23:$A$1401,FALSE),MATCH(P$1,'Member Census'!$B$22:$BC$22,FALSE))))</f>
        <v/>
      </c>
      <c r="Q1016" s="7"/>
    </row>
    <row r="1017" spans="1:17" x14ac:dyDescent="0.3">
      <c r="A1017" s="1">
        <f t="shared" si="61"/>
        <v>1010</v>
      </c>
      <c r="B1017" s="3"/>
      <c r="C1017" s="7" t="str">
        <f t="shared" si="62"/>
        <v/>
      </c>
      <c r="D1017" s="7" t="str">
        <f t="shared" si="60"/>
        <v/>
      </c>
      <c r="E1017" s="9" t="str">
        <f>IF(TRIM(INDEX('Member Census'!$B$23:$BC$1401,MATCH($A1017,'Member Census'!$A$23:$A$1401,FALSE),MATCH(E$1,'Member Census'!$B$22:$BC$22,FALSE)))="","",VLOOKUP(INDEX('Member Census'!$B$23:$BC$1401,MATCH($A1017,'Member Census'!$A$23:$A$1401,FALSE),MATCH(E$1,'Member Census'!$B$22:$BC$22,FALSE)),Key!$A$2:$B$27,2,FALSE))</f>
        <v/>
      </c>
      <c r="F1017" s="10" t="str">
        <f>IF(TRIM(INDEX('Member Census'!$B$23:$BC$1401,MATCH($A1017,'Member Census'!$A$23:$A$1401,FALSE),MATCH(F$1,'Member Census'!$B$22:$BC$22,FALSE)))="","",TEXT(TRIM(INDEX('Member Census'!$B$23:$BC$1401,MATCH($A1017,'Member Census'!$A$23:$A$1401,FALSE),MATCH(F$1,'Member Census'!$B$22:$BC$22,FALSE))),"mmddyyyy"))</f>
        <v/>
      </c>
      <c r="G1017" s="7" t="str">
        <f>IF(TRIM($E1017)&lt;&gt;"",IF($D1017=1,IFERROR(VLOOKUP(INDEX('Member Census'!$B$23:$BC$1401,MATCH($A1017,'Member Census'!$A$23:$A$1401,FALSE),MATCH(G$1,'Member Census'!$B$22:$BC$22,FALSE)),Key!$C$2:$F$29,4,FALSE),""),G1016),"")</f>
        <v/>
      </c>
      <c r="H1017" s="7" t="str">
        <f>IF(TRIM($E1017)&lt;&gt;"",IF($D1017=1,IF(TRIM(INDEX('Member Census'!$B$23:$BC$1401,MATCH($A1017,'Member Census'!$A$23:$A$1401,FALSE),MATCH(H$1,'Member Census'!$B$22:$BC$22,FALSE)))="",$G1017,IFERROR(VLOOKUP(INDEX('Member Census'!$B$23:$BC$1401,MATCH($A1017,'Member Census'!$A$23:$A$1401,FALSE),MATCH(H$1,'Member Census'!$B$22:$BC$22,FALSE)),Key!$D$2:$F$29,3,FALSE),"")),H1016),"")</f>
        <v/>
      </c>
      <c r="I1017" s="7" t="str">
        <f>IF(TRIM(INDEX('Member Census'!$B$23:$BC$1401,MATCH($A1017,'Member Census'!$A$23:$A$1401,FALSE),MATCH(I$1,'Member Census'!$B$22:$BC$22,FALSE)))="","",INDEX('Member Census'!$B$23:$BC$1401,MATCH($A1017,'Member Census'!$A$23:$A$1401,FALSE),MATCH(I$1,'Member Census'!$B$22:$BC$22,FALSE)))</f>
        <v/>
      </c>
      <c r="J1017" s="7"/>
      <c r="K1017" s="7" t="str">
        <f>LEFT(TRIM(IF(TRIM(INDEX('Member Census'!$B$23:$BC$1401,MATCH($A1017,'Member Census'!$A$23:$A$1401,FALSE),MATCH(K$1,'Member Census'!$B$22:$BC$22,FALSE)))="",IF(AND(TRIM($E1017)&lt;&gt;"",$D1017&gt;1),K1016,""),INDEX('Member Census'!$B$23:$BC$1401,MATCH($A1017,'Member Census'!$A$23:$A$1401,FALSE),MATCH(K$1,'Member Census'!$B$22:$BC$22,FALSE)))),5)</f>
        <v/>
      </c>
      <c r="L1017" s="7" t="str">
        <f t="shared" si="63"/>
        <v/>
      </c>
      <c r="M1017" s="7" t="str">
        <f>IF(TRIM($E1017)&lt;&gt;"",TRIM(IF(TRIM(INDEX('Member Census'!$B$23:$BC$1401,MATCH($A1017,'Member Census'!$A$23:$A$1401,FALSE),MATCH(M$1,'Member Census'!$B$22:$BC$22,FALSE)))="",IF(AND(TRIM($E1017)&lt;&gt;"",$D1017&gt;1),M1016,"N"),INDEX('Member Census'!$B$23:$BC$1401,MATCH($A1017,'Member Census'!$A$23:$A$1401,FALSE),MATCH(M$1,'Member Census'!$B$22:$BC$22,FALSE)))),"")</f>
        <v/>
      </c>
      <c r="N1017" s="7"/>
      <c r="O1017" s="7" t="str">
        <f>TRIM(IF(TRIM(INDEX('Member Census'!$B$23:$BC$1401,MATCH($A1017,'Member Census'!$A$23:$A$1401,FALSE),MATCH(O$1,'Member Census'!$B$22:$BC$22,FALSE)))="",IF(AND(TRIM($E1017)&lt;&gt;"",$D1017&gt;1),O1016,""),INDEX('Member Census'!$B$23:$BC$1401,MATCH($A1017,'Member Census'!$A$23:$A$1401,FALSE),MATCH(O$1,'Member Census'!$B$22:$BC$22,FALSE))))</f>
        <v/>
      </c>
      <c r="P1017" s="7" t="str">
        <f>TRIM(IF(TRIM(INDEX('Member Census'!$B$23:$BC$1401,MATCH($A1017,'Member Census'!$A$23:$A$1401,FALSE),MATCH(P$1,'Member Census'!$B$22:$BC$22,FALSE)))="",IF(AND(TRIM($E1017)&lt;&gt;"",$D1017&gt;1),P1016,""),INDEX('Member Census'!$B$23:$BC$1401,MATCH($A1017,'Member Census'!$A$23:$A$1401,FALSE),MATCH(P$1,'Member Census'!$B$22:$BC$22,FALSE))))</f>
        <v/>
      </c>
      <c r="Q1017" s="7"/>
    </row>
    <row r="1018" spans="1:17" x14ac:dyDescent="0.3">
      <c r="A1018" s="1">
        <f t="shared" si="61"/>
        <v>1011</v>
      </c>
      <c r="B1018" s="3"/>
      <c r="C1018" s="7" t="str">
        <f t="shared" si="62"/>
        <v/>
      </c>
      <c r="D1018" s="7" t="str">
        <f t="shared" si="60"/>
        <v/>
      </c>
      <c r="E1018" s="9" t="str">
        <f>IF(TRIM(INDEX('Member Census'!$B$23:$BC$1401,MATCH($A1018,'Member Census'!$A$23:$A$1401,FALSE),MATCH(E$1,'Member Census'!$B$22:$BC$22,FALSE)))="","",VLOOKUP(INDEX('Member Census'!$B$23:$BC$1401,MATCH($A1018,'Member Census'!$A$23:$A$1401,FALSE),MATCH(E$1,'Member Census'!$B$22:$BC$22,FALSE)),Key!$A$2:$B$27,2,FALSE))</f>
        <v/>
      </c>
      <c r="F1018" s="10" t="str">
        <f>IF(TRIM(INDEX('Member Census'!$B$23:$BC$1401,MATCH($A1018,'Member Census'!$A$23:$A$1401,FALSE),MATCH(F$1,'Member Census'!$B$22:$BC$22,FALSE)))="","",TEXT(TRIM(INDEX('Member Census'!$B$23:$BC$1401,MATCH($A1018,'Member Census'!$A$23:$A$1401,FALSE),MATCH(F$1,'Member Census'!$B$22:$BC$22,FALSE))),"mmddyyyy"))</f>
        <v/>
      </c>
      <c r="G1018" s="7" t="str">
        <f>IF(TRIM($E1018)&lt;&gt;"",IF($D1018=1,IFERROR(VLOOKUP(INDEX('Member Census'!$B$23:$BC$1401,MATCH($A1018,'Member Census'!$A$23:$A$1401,FALSE),MATCH(G$1,'Member Census'!$B$22:$BC$22,FALSE)),Key!$C$2:$F$29,4,FALSE),""),G1017),"")</f>
        <v/>
      </c>
      <c r="H1018" s="7" t="str">
        <f>IF(TRIM($E1018)&lt;&gt;"",IF($D1018=1,IF(TRIM(INDEX('Member Census'!$B$23:$BC$1401,MATCH($A1018,'Member Census'!$A$23:$A$1401,FALSE),MATCH(H$1,'Member Census'!$B$22:$BC$22,FALSE)))="",$G1018,IFERROR(VLOOKUP(INDEX('Member Census'!$B$23:$BC$1401,MATCH($A1018,'Member Census'!$A$23:$A$1401,FALSE),MATCH(H$1,'Member Census'!$B$22:$BC$22,FALSE)),Key!$D$2:$F$29,3,FALSE),"")),H1017),"")</f>
        <v/>
      </c>
      <c r="I1018" s="7" t="str">
        <f>IF(TRIM(INDEX('Member Census'!$B$23:$BC$1401,MATCH($A1018,'Member Census'!$A$23:$A$1401,FALSE),MATCH(I$1,'Member Census'!$B$22:$BC$22,FALSE)))="","",INDEX('Member Census'!$B$23:$BC$1401,MATCH($A1018,'Member Census'!$A$23:$A$1401,FALSE),MATCH(I$1,'Member Census'!$B$22:$BC$22,FALSE)))</f>
        <v/>
      </c>
      <c r="J1018" s="7"/>
      <c r="K1018" s="7" t="str">
        <f>LEFT(TRIM(IF(TRIM(INDEX('Member Census'!$B$23:$BC$1401,MATCH($A1018,'Member Census'!$A$23:$A$1401,FALSE),MATCH(K$1,'Member Census'!$B$22:$BC$22,FALSE)))="",IF(AND(TRIM($E1018)&lt;&gt;"",$D1018&gt;1),K1017,""),INDEX('Member Census'!$B$23:$BC$1401,MATCH($A1018,'Member Census'!$A$23:$A$1401,FALSE),MATCH(K$1,'Member Census'!$B$22:$BC$22,FALSE)))),5)</f>
        <v/>
      </c>
      <c r="L1018" s="7" t="str">
        <f t="shared" si="63"/>
        <v/>
      </c>
      <c r="M1018" s="7" t="str">
        <f>IF(TRIM($E1018)&lt;&gt;"",TRIM(IF(TRIM(INDEX('Member Census'!$B$23:$BC$1401,MATCH($A1018,'Member Census'!$A$23:$A$1401,FALSE),MATCH(M$1,'Member Census'!$B$22:$BC$22,FALSE)))="",IF(AND(TRIM($E1018)&lt;&gt;"",$D1018&gt;1),M1017,"N"),INDEX('Member Census'!$B$23:$BC$1401,MATCH($A1018,'Member Census'!$A$23:$A$1401,FALSE),MATCH(M$1,'Member Census'!$B$22:$BC$22,FALSE)))),"")</f>
        <v/>
      </c>
      <c r="N1018" s="7"/>
      <c r="O1018" s="7" t="str">
        <f>TRIM(IF(TRIM(INDEX('Member Census'!$B$23:$BC$1401,MATCH($A1018,'Member Census'!$A$23:$A$1401,FALSE),MATCH(O$1,'Member Census'!$B$22:$BC$22,FALSE)))="",IF(AND(TRIM($E1018)&lt;&gt;"",$D1018&gt;1),O1017,""),INDEX('Member Census'!$B$23:$BC$1401,MATCH($A1018,'Member Census'!$A$23:$A$1401,FALSE),MATCH(O$1,'Member Census'!$B$22:$BC$22,FALSE))))</f>
        <v/>
      </c>
      <c r="P1018" s="7" t="str">
        <f>TRIM(IF(TRIM(INDEX('Member Census'!$B$23:$BC$1401,MATCH($A1018,'Member Census'!$A$23:$A$1401,FALSE),MATCH(P$1,'Member Census'!$B$22:$BC$22,FALSE)))="",IF(AND(TRIM($E1018)&lt;&gt;"",$D1018&gt;1),P1017,""),INDEX('Member Census'!$B$23:$BC$1401,MATCH($A1018,'Member Census'!$A$23:$A$1401,FALSE),MATCH(P$1,'Member Census'!$B$22:$BC$22,FALSE))))</f>
        <v/>
      </c>
      <c r="Q1018" s="7"/>
    </row>
    <row r="1019" spans="1:17" x14ac:dyDescent="0.3">
      <c r="A1019" s="1">
        <f t="shared" si="61"/>
        <v>1012</v>
      </c>
      <c r="B1019" s="3"/>
      <c r="C1019" s="7" t="str">
        <f t="shared" si="62"/>
        <v/>
      </c>
      <c r="D1019" s="7" t="str">
        <f t="shared" si="60"/>
        <v/>
      </c>
      <c r="E1019" s="9" t="str">
        <f>IF(TRIM(INDEX('Member Census'!$B$23:$BC$1401,MATCH($A1019,'Member Census'!$A$23:$A$1401,FALSE),MATCH(E$1,'Member Census'!$B$22:$BC$22,FALSE)))="","",VLOOKUP(INDEX('Member Census'!$B$23:$BC$1401,MATCH($A1019,'Member Census'!$A$23:$A$1401,FALSE),MATCH(E$1,'Member Census'!$B$22:$BC$22,FALSE)),Key!$A$2:$B$27,2,FALSE))</f>
        <v/>
      </c>
      <c r="F1019" s="10" t="str">
        <f>IF(TRIM(INDEX('Member Census'!$B$23:$BC$1401,MATCH($A1019,'Member Census'!$A$23:$A$1401,FALSE),MATCH(F$1,'Member Census'!$B$22:$BC$22,FALSE)))="","",TEXT(TRIM(INDEX('Member Census'!$B$23:$BC$1401,MATCH($A1019,'Member Census'!$A$23:$A$1401,FALSE),MATCH(F$1,'Member Census'!$B$22:$BC$22,FALSE))),"mmddyyyy"))</f>
        <v/>
      </c>
      <c r="G1019" s="7" t="str">
        <f>IF(TRIM($E1019)&lt;&gt;"",IF($D1019=1,IFERROR(VLOOKUP(INDEX('Member Census'!$B$23:$BC$1401,MATCH($A1019,'Member Census'!$A$23:$A$1401,FALSE),MATCH(G$1,'Member Census'!$B$22:$BC$22,FALSE)),Key!$C$2:$F$29,4,FALSE),""),G1018),"")</f>
        <v/>
      </c>
      <c r="H1019" s="7" t="str">
        <f>IF(TRIM($E1019)&lt;&gt;"",IF($D1019=1,IF(TRIM(INDEX('Member Census'!$B$23:$BC$1401,MATCH($A1019,'Member Census'!$A$23:$A$1401,FALSE),MATCH(H$1,'Member Census'!$B$22:$BC$22,FALSE)))="",$G1019,IFERROR(VLOOKUP(INDEX('Member Census'!$B$23:$BC$1401,MATCH($A1019,'Member Census'!$A$23:$A$1401,FALSE),MATCH(H$1,'Member Census'!$B$22:$BC$22,FALSE)),Key!$D$2:$F$29,3,FALSE),"")),H1018),"")</f>
        <v/>
      </c>
      <c r="I1019" s="7" t="str">
        <f>IF(TRIM(INDEX('Member Census'!$B$23:$BC$1401,MATCH($A1019,'Member Census'!$A$23:$A$1401,FALSE),MATCH(I$1,'Member Census'!$B$22:$BC$22,FALSE)))="","",INDEX('Member Census'!$B$23:$BC$1401,MATCH($A1019,'Member Census'!$A$23:$A$1401,FALSE),MATCH(I$1,'Member Census'!$B$22:$BC$22,FALSE)))</f>
        <v/>
      </c>
      <c r="J1019" s="7"/>
      <c r="K1019" s="7" t="str">
        <f>LEFT(TRIM(IF(TRIM(INDEX('Member Census'!$B$23:$BC$1401,MATCH($A1019,'Member Census'!$A$23:$A$1401,FALSE),MATCH(K$1,'Member Census'!$B$22:$BC$22,FALSE)))="",IF(AND(TRIM($E1019)&lt;&gt;"",$D1019&gt;1),K1018,""),INDEX('Member Census'!$B$23:$BC$1401,MATCH($A1019,'Member Census'!$A$23:$A$1401,FALSE),MATCH(K$1,'Member Census'!$B$22:$BC$22,FALSE)))),5)</f>
        <v/>
      </c>
      <c r="L1019" s="7" t="str">
        <f t="shared" si="63"/>
        <v/>
      </c>
      <c r="M1019" s="7" t="str">
        <f>IF(TRIM($E1019)&lt;&gt;"",TRIM(IF(TRIM(INDEX('Member Census'!$B$23:$BC$1401,MATCH($A1019,'Member Census'!$A$23:$A$1401,FALSE),MATCH(M$1,'Member Census'!$B$22:$BC$22,FALSE)))="",IF(AND(TRIM($E1019)&lt;&gt;"",$D1019&gt;1),M1018,"N"),INDEX('Member Census'!$B$23:$BC$1401,MATCH($A1019,'Member Census'!$A$23:$A$1401,FALSE),MATCH(M$1,'Member Census'!$B$22:$BC$22,FALSE)))),"")</f>
        <v/>
      </c>
      <c r="N1019" s="7"/>
      <c r="O1019" s="7" t="str">
        <f>TRIM(IF(TRIM(INDEX('Member Census'!$B$23:$BC$1401,MATCH($A1019,'Member Census'!$A$23:$A$1401,FALSE),MATCH(O$1,'Member Census'!$B$22:$BC$22,FALSE)))="",IF(AND(TRIM($E1019)&lt;&gt;"",$D1019&gt;1),O1018,""),INDEX('Member Census'!$B$23:$BC$1401,MATCH($A1019,'Member Census'!$A$23:$A$1401,FALSE),MATCH(O$1,'Member Census'!$B$22:$BC$22,FALSE))))</f>
        <v/>
      </c>
      <c r="P1019" s="7" t="str">
        <f>TRIM(IF(TRIM(INDEX('Member Census'!$B$23:$BC$1401,MATCH($A1019,'Member Census'!$A$23:$A$1401,FALSE),MATCH(P$1,'Member Census'!$B$22:$BC$22,FALSE)))="",IF(AND(TRIM($E1019)&lt;&gt;"",$D1019&gt;1),P1018,""),INDEX('Member Census'!$B$23:$BC$1401,MATCH($A1019,'Member Census'!$A$23:$A$1401,FALSE),MATCH(P$1,'Member Census'!$B$22:$BC$22,FALSE))))</f>
        <v/>
      </c>
      <c r="Q1019" s="7"/>
    </row>
    <row r="1020" spans="1:17" x14ac:dyDescent="0.3">
      <c r="A1020" s="1">
        <f t="shared" si="61"/>
        <v>1013</v>
      </c>
      <c r="B1020" s="3"/>
      <c r="C1020" s="7" t="str">
        <f t="shared" si="62"/>
        <v/>
      </c>
      <c r="D1020" s="7" t="str">
        <f t="shared" si="60"/>
        <v/>
      </c>
      <c r="E1020" s="9" t="str">
        <f>IF(TRIM(INDEX('Member Census'!$B$23:$BC$1401,MATCH($A1020,'Member Census'!$A$23:$A$1401,FALSE),MATCH(E$1,'Member Census'!$B$22:$BC$22,FALSE)))="","",VLOOKUP(INDEX('Member Census'!$B$23:$BC$1401,MATCH($A1020,'Member Census'!$A$23:$A$1401,FALSE),MATCH(E$1,'Member Census'!$B$22:$BC$22,FALSE)),Key!$A$2:$B$27,2,FALSE))</f>
        <v/>
      </c>
      <c r="F1020" s="10" t="str">
        <f>IF(TRIM(INDEX('Member Census'!$B$23:$BC$1401,MATCH($A1020,'Member Census'!$A$23:$A$1401,FALSE),MATCH(F$1,'Member Census'!$B$22:$BC$22,FALSE)))="","",TEXT(TRIM(INDEX('Member Census'!$B$23:$BC$1401,MATCH($A1020,'Member Census'!$A$23:$A$1401,FALSE),MATCH(F$1,'Member Census'!$B$22:$BC$22,FALSE))),"mmddyyyy"))</f>
        <v/>
      </c>
      <c r="G1020" s="7" t="str">
        <f>IF(TRIM($E1020)&lt;&gt;"",IF($D1020=1,IFERROR(VLOOKUP(INDEX('Member Census'!$B$23:$BC$1401,MATCH($A1020,'Member Census'!$A$23:$A$1401,FALSE),MATCH(G$1,'Member Census'!$B$22:$BC$22,FALSE)),Key!$C$2:$F$29,4,FALSE),""),G1019),"")</f>
        <v/>
      </c>
      <c r="H1020" s="7" t="str">
        <f>IF(TRIM($E1020)&lt;&gt;"",IF($D1020=1,IF(TRIM(INDEX('Member Census'!$B$23:$BC$1401,MATCH($A1020,'Member Census'!$A$23:$A$1401,FALSE),MATCH(H$1,'Member Census'!$B$22:$BC$22,FALSE)))="",$G1020,IFERROR(VLOOKUP(INDEX('Member Census'!$B$23:$BC$1401,MATCH($A1020,'Member Census'!$A$23:$A$1401,FALSE),MATCH(H$1,'Member Census'!$B$22:$BC$22,FALSE)),Key!$D$2:$F$29,3,FALSE),"")),H1019),"")</f>
        <v/>
      </c>
      <c r="I1020" s="7" t="str">
        <f>IF(TRIM(INDEX('Member Census'!$B$23:$BC$1401,MATCH($A1020,'Member Census'!$A$23:$A$1401,FALSE),MATCH(I$1,'Member Census'!$B$22:$BC$22,FALSE)))="","",INDEX('Member Census'!$B$23:$BC$1401,MATCH($A1020,'Member Census'!$A$23:$A$1401,FALSE),MATCH(I$1,'Member Census'!$B$22:$BC$22,FALSE)))</f>
        <v/>
      </c>
      <c r="J1020" s="7"/>
      <c r="K1020" s="7" t="str">
        <f>LEFT(TRIM(IF(TRIM(INDEX('Member Census'!$B$23:$BC$1401,MATCH($A1020,'Member Census'!$A$23:$A$1401,FALSE),MATCH(K$1,'Member Census'!$B$22:$BC$22,FALSE)))="",IF(AND(TRIM($E1020)&lt;&gt;"",$D1020&gt;1),K1019,""),INDEX('Member Census'!$B$23:$BC$1401,MATCH($A1020,'Member Census'!$A$23:$A$1401,FALSE),MATCH(K$1,'Member Census'!$B$22:$BC$22,FALSE)))),5)</f>
        <v/>
      </c>
      <c r="L1020" s="7" t="str">
        <f t="shared" si="63"/>
        <v/>
      </c>
      <c r="M1020" s="7" t="str">
        <f>IF(TRIM($E1020)&lt;&gt;"",TRIM(IF(TRIM(INDEX('Member Census'!$B$23:$BC$1401,MATCH($A1020,'Member Census'!$A$23:$A$1401,FALSE),MATCH(M$1,'Member Census'!$B$22:$BC$22,FALSE)))="",IF(AND(TRIM($E1020)&lt;&gt;"",$D1020&gt;1),M1019,"N"),INDEX('Member Census'!$B$23:$BC$1401,MATCH($A1020,'Member Census'!$A$23:$A$1401,FALSE),MATCH(M$1,'Member Census'!$B$22:$BC$22,FALSE)))),"")</f>
        <v/>
      </c>
      <c r="N1020" s="7"/>
      <c r="O1020" s="7" t="str">
        <f>TRIM(IF(TRIM(INDEX('Member Census'!$B$23:$BC$1401,MATCH($A1020,'Member Census'!$A$23:$A$1401,FALSE),MATCH(O$1,'Member Census'!$B$22:$BC$22,FALSE)))="",IF(AND(TRIM($E1020)&lt;&gt;"",$D1020&gt;1),O1019,""),INDEX('Member Census'!$B$23:$BC$1401,MATCH($A1020,'Member Census'!$A$23:$A$1401,FALSE),MATCH(O$1,'Member Census'!$B$22:$BC$22,FALSE))))</f>
        <v/>
      </c>
      <c r="P1020" s="7" t="str">
        <f>TRIM(IF(TRIM(INDEX('Member Census'!$B$23:$BC$1401,MATCH($A1020,'Member Census'!$A$23:$A$1401,FALSE),MATCH(P$1,'Member Census'!$B$22:$BC$22,FALSE)))="",IF(AND(TRIM($E1020)&lt;&gt;"",$D1020&gt;1),P1019,""),INDEX('Member Census'!$B$23:$BC$1401,MATCH($A1020,'Member Census'!$A$23:$A$1401,FALSE),MATCH(P$1,'Member Census'!$B$22:$BC$22,FALSE))))</f>
        <v/>
      </c>
      <c r="Q1020" s="7"/>
    </row>
    <row r="1021" spans="1:17" x14ac:dyDescent="0.3">
      <c r="A1021" s="1">
        <f t="shared" si="61"/>
        <v>1014</v>
      </c>
      <c r="B1021" s="3"/>
      <c r="C1021" s="7" t="str">
        <f t="shared" si="62"/>
        <v/>
      </c>
      <c r="D1021" s="7" t="str">
        <f t="shared" si="60"/>
        <v/>
      </c>
      <c r="E1021" s="9" t="str">
        <f>IF(TRIM(INDEX('Member Census'!$B$23:$BC$1401,MATCH($A1021,'Member Census'!$A$23:$A$1401,FALSE),MATCH(E$1,'Member Census'!$B$22:$BC$22,FALSE)))="","",VLOOKUP(INDEX('Member Census'!$B$23:$BC$1401,MATCH($A1021,'Member Census'!$A$23:$A$1401,FALSE),MATCH(E$1,'Member Census'!$B$22:$BC$22,FALSE)),Key!$A$2:$B$27,2,FALSE))</f>
        <v/>
      </c>
      <c r="F1021" s="10" t="str">
        <f>IF(TRIM(INDEX('Member Census'!$B$23:$BC$1401,MATCH($A1021,'Member Census'!$A$23:$A$1401,FALSE),MATCH(F$1,'Member Census'!$B$22:$BC$22,FALSE)))="","",TEXT(TRIM(INDEX('Member Census'!$B$23:$BC$1401,MATCH($A1021,'Member Census'!$A$23:$A$1401,FALSE),MATCH(F$1,'Member Census'!$B$22:$BC$22,FALSE))),"mmddyyyy"))</f>
        <v/>
      </c>
      <c r="G1021" s="7" t="str">
        <f>IF(TRIM($E1021)&lt;&gt;"",IF($D1021=1,IFERROR(VLOOKUP(INDEX('Member Census'!$B$23:$BC$1401,MATCH($A1021,'Member Census'!$A$23:$A$1401,FALSE),MATCH(G$1,'Member Census'!$B$22:$BC$22,FALSE)),Key!$C$2:$F$29,4,FALSE),""),G1020),"")</f>
        <v/>
      </c>
      <c r="H1021" s="7" t="str">
        <f>IF(TRIM($E1021)&lt;&gt;"",IF($D1021=1,IF(TRIM(INDEX('Member Census'!$B$23:$BC$1401,MATCH($A1021,'Member Census'!$A$23:$A$1401,FALSE),MATCH(H$1,'Member Census'!$B$22:$BC$22,FALSE)))="",$G1021,IFERROR(VLOOKUP(INDEX('Member Census'!$B$23:$BC$1401,MATCH($A1021,'Member Census'!$A$23:$A$1401,FALSE),MATCH(H$1,'Member Census'!$B$22:$BC$22,FALSE)),Key!$D$2:$F$29,3,FALSE),"")),H1020),"")</f>
        <v/>
      </c>
      <c r="I1021" s="7" t="str">
        <f>IF(TRIM(INDEX('Member Census'!$B$23:$BC$1401,MATCH($A1021,'Member Census'!$A$23:$A$1401,FALSE),MATCH(I$1,'Member Census'!$B$22:$BC$22,FALSE)))="","",INDEX('Member Census'!$B$23:$BC$1401,MATCH($A1021,'Member Census'!$A$23:$A$1401,FALSE),MATCH(I$1,'Member Census'!$B$22:$BC$22,FALSE)))</f>
        <v/>
      </c>
      <c r="J1021" s="7"/>
      <c r="K1021" s="7" t="str">
        <f>LEFT(TRIM(IF(TRIM(INDEX('Member Census'!$B$23:$BC$1401,MATCH($A1021,'Member Census'!$A$23:$A$1401,FALSE),MATCH(K$1,'Member Census'!$B$22:$BC$22,FALSE)))="",IF(AND(TRIM($E1021)&lt;&gt;"",$D1021&gt;1),K1020,""),INDEX('Member Census'!$B$23:$BC$1401,MATCH($A1021,'Member Census'!$A$23:$A$1401,FALSE),MATCH(K$1,'Member Census'!$B$22:$BC$22,FALSE)))),5)</f>
        <v/>
      </c>
      <c r="L1021" s="7" t="str">
        <f t="shared" si="63"/>
        <v/>
      </c>
      <c r="M1021" s="7" t="str">
        <f>IF(TRIM($E1021)&lt;&gt;"",TRIM(IF(TRIM(INDEX('Member Census'!$B$23:$BC$1401,MATCH($A1021,'Member Census'!$A$23:$A$1401,FALSE),MATCH(M$1,'Member Census'!$B$22:$BC$22,FALSE)))="",IF(AND(TRIM($E1021)&lt;&gt;"",$D1021&gt;1),M1020,"N"),INDEX('Member Census'!$B$23:$BC$1401,MATCH($A1021,'Member Census'!$A$23:$A$1401,FALSE),MATCH(M$1,'Member Census'!$B$22:$BC$22,FALSE)))),"")</f>
        <v/>
      </c>
      <c r="N1021" s="7"/>
      <c r="O1021" s="7" t="str">
        <f>TRIM(IF(TRIM(INDEX('Member Census'!$B$23:$BC$1401,MATCH($A1021,'Member Census'!$A$23:$A$1401,FALSE),MATCH(O$1,'Member Census'!$B$22:$BC$22,FALSE)))="",IF(AND(TRIM($E1021)&lt;&gt;"",$D1021&gt;1),O1020,""),INDEX('Member Census'!$B$23:$BC$1401,MATCH($A1021,'Member Census'!$A$23:$A$1401,FALSE),MATCH(O$1,'Member Census'!$B$22:$BC$22,FALSE))))</f>
        <v/>
      </c>
      <c r="P1021" s="7" t="str">
        <f>TRIM(IF(TRIM(INDEX('Member Census'!$B$23:$BC$1401,MATCH($A1021,'Member Census'!$A$23:$A$1401,FALSE),MATCH(P$1,'Member Census'!$B$22:$BC$22,FALSE)))="",IF(AND(TRIM($E1021)&lt;&gt;"",$D1021&gt;1),P1020,""),INDEX('Member Census'!$B$23:$BC$1401,MATCH($A1021,'Member Census'!$A$23:$A$1401,FALSE),MATCH(P$1,'Member Census'!$B$22:$BC$22,FALSE))))</f>
        <v/>
      </c>
      <c r="Q1021" s="7"/>
    </row>
    <row r="1022" spans="1:17" x14ac:dyDescent="0.3">
      <c r="A1022" s="1">
        <f t="shared" si="61"/>
        <v>1015</v>
      </c>
      <c r="B1022" s="3"/>
      <c r="C1022" s="7" t="str">
        <f t="shared" si="62"/>
        <v/>
      </c>
      <c r="D1022" s="7" t="str">
        <f t="shared" si="60"/>
        <v/>
      </c>
      <c r="E1022" s="9" t="str">
        <f>IF(TRIM(INDEX('Member Census'!$B$23:$BC$1401,MATCH($A1022,'Member Census'!$A$23:$A$1401,FALSE),MATCH(E$1,'Member Census'!$B$22:$BC$22,FALSE)))="","",VLOOKUP(INDEX('Member Census'!$B$23:$BC$1401,MATCH($A1022,'Member Census'!$A$23:$A$1401,FALSE),MATCH(E$1,'Member Census'!$B$22:$BC$22,FALSE)),Key!$A$2:$B$27,2,FALSE))</f>
        <v/>
      </c>
      <c r="F1022" s="10" t="str">
        <f>IF(TRIM(INDEX('Member Census'!$B$23:$BC$1401,MATCH($A1022,'Member Census'!$A$23:$A$1401,FALSE),MATCH(F$1,'Member Census'!$B$22:$BC$22,FALSE)))="","",TEXT(TRIM(INDEX('Member Census'!$B$23:$BC$1401,MATCH($A1022,'Member Census'!$A$23:$A$1401,FALSE),MATCH(F$1,'Member Census'!$B$22:$BC$22,FALSE))),"mmddyyyy"))</f>
        <v/>
      </c>
      <c r="G1022" s="7" t="str">
        <f>IF(TRIM($E1022)&lt;&gt;"",IF($D1022=1,IFERROR(VLOOKUP(INDEX('Member Census'!$B$23:$BC$1401,MATCH($A1022,'Member Census'!$A$23:$A$1401,FALSE),MATCH(G$1,'Member Census'!$B$22:$BC$22,FALSE)),Key!$C$2:$F$29,4,FALSE),""),G1021),"")</f>
        <v/>
      </c>
      <c r="H1022" s="7" t="str">
        <f>IF(TRIM($E1022)&lt;&gt;"",IF($D1022=1,IF(TRIM(INDEX('Member Census'!$B$23:$BC$1401,MATCH($A1022,'Member Census'!$A$23:$A$1401,FALSE),MATCH(H$1,'Member Census'!$B$22:$BC$22,FALSE)))="",$G1022,IFERROR(VLOOKUP(INDEX('Member Census'!$B$23:$BC$1401,MATCH($A1022,'Member Census'!$A$23:$A$1401,FALSE),MATCH(H$1,'Member Census'!$B$22:$BC$22,FALSE)),Key!$D$2:$F$29,3,FALSE),"")),H1021),"")</f>
        <v/>
      </c>
      <c r="I1022" s="7" t="str">
        <f>IF(TRIM(INDEX('Member Census'!$B$23:$BC$1401,MATCH($A1022,'Member Census'!$A$23:$A$1401,FALSE),MATCH(I$1,'Member Census'!$B$22:$BC$22,FALSE)))="","",INDEX('Member Census'!$B$23:$BC$1401,MATCH($A1022,'Member Census'!$A$23:$A$1401,FALSE),MATCH(I$1,'Member Census'!$B$22:$BC$22,FALSE)))</f>
        <v/>
      </c>
      <c r="J1022" s="7"/>
      <c r="K1022" s="7" t="str">
        <f>LEFT(TRIM(IF(TRIM(INDEX('Member Census'!$B$23:$BC$1401,MATCH($A1022,'Member Census'!$A$23:$A$1401,FALSE),MATCH(K$1,'Member Census'!$B$22:$BC$22,FALSE)))="",IF(AND(TRIM($E1022)&lt;&gt;"",$D1022&gt;1),K1021,""),INDEX('Member Census'!$B$23:$BC$1401,MATCH($A1022,'Member Census'!$A$23:$A$1401,FALSE),MATCH(K$1,'Member Census'!$B$22:$BC$22,FALSE)))),5)</f>
        <v/>
      </c>
      <c r="L1022" s="7" t="str">
        <f t="shared" si="63"/>
        <v/>
      </c>
      <c r="M1022" s="7" t="str">
        <f>IF(TRIM($E1022)&lt;&gt;"",TRIM(IF(TRIM(INDEX('Member Census'!$B$23:$BC$1401,MATCH($A1022,'Member Census'!$A$23:$A$1401,FALSE),MATCH(M$1,'Member Census'!$B$22:$BC$22,FALSE)))="",IF(AND(TRIM($E1022)&lt;&gt;"",$D1022&gt;1),M1021,"N"),INDEX('Member Census'!$B$23:$BC$1401,MATCH($A1022,'Member Census'!$A$23:$A$1401,FALSE),MATCH(M$1,'Member Census'!$B$22:$BC$22,FALSE)))),"")</f>
        <v/>
      </c>
      <c r="N1022" s="7"/>
      <c r="O1022" s="7" t="str">
        <f>TRIM(IF(TRIM(INDEX('Member Census'!$B$23:$BC$1401,MATCH($A1022,'Member Census'!$A$23:$A$1401,FALSE),MATCH(O$1,'Member Census'!$B$22:$BC$22,FALSE)))="",IF(AND(TRIM($E1022)&lt;&gt;"",$D1022&gt;1),O1021,""),INDEX('Member Census'!$B$23:$BC$1401,MATCH($A1022,'Member Census'!$A$23:$A$1401,FALSE),MATCH(O$1,'Member Census'!$B$22:$BC$22,FALSE))))</f>
        <v/>
      </c>
      <c r="P1022" s="7" t="str">
        <f>TRIM(IF(TRIM(INDEX('Member Census'!$B$23:$BC$1401,MATCH($A1022,'Member Census'!$A$23:$A$1401,FALSE),MATCH(P$1,'Member Census'!$B$22:$BC$22,FALSE)))="",IF(AND(TRIM($E1022)&lt;&gt;"",$D1022&gt;1),P1021,""),INDEX('Member Census'!$B$23:$BC$1401,MATCH($A1022,'Member Census'!$A$23:$A$1401,FALSE),MATCH(P$1,'Member Census'!$B$22:$BC$22,FALSE))))</f>
        <v/>
      </c>
      <c r="Q1022" s="7"/>
    </row>
    <row r="1023" spans="1:17" x14ac:dyDescent="0.3">
      <c r="A1023" s="1">
        <f t="shared" si="61"/>
        <v>1016</v>
      </c>
      <c r="B1023" s="3"/>
      <c r="C1023" s="7" t="str">
        <f t="shared" si="62"/>
        <v/>
      </c>
      <c r="D1023" s="7" t="str">
        <f t="shared" si="60"/>
        <v/>
      </c>
      <c r="E1023" s="9" t="str">
        <f>IF(TRIM(INDEX('Member Census'!$B$23:$BC$1401,MATCH($A1023,'Member Census'!$A$23:$A$1401,FALSE),MATCH(E$1,'Member Census'!$B$22:$BC$22,FALSE)))="","",VLOOKUP(INDEX('Member Census'!$B$23:$BC$1401,MATCH($A1023,'Member Census'!$A$23:$A$1401,FALSE),MATCH(E$1,'Member Census'!$B$22:$BC$22,FALSE)),Key!$A$2:$B$27,2,FALSE))</f>
        <v/>
      </c>
      <c r="F1023" s="10" t="str">
        <f>IF(TRIM(INDEX('Member Census'!$B$23:$BC$1401,MATCH($A1023,'Member Census'!$A$23:$A$1401,FALSE),MATCH(F$1,'Member Census'!$B$22:$BC$22,FALSE)))="","",TEXT(TRIM(INDEX('Member Census'!$B$23:$BC$1401,MATCH($A1023,'Member Census'!$A$23:$A$1401,FALSE),MATCH(F$1,'Member Census'!$B$22:$BC$22,FALSE))),"mmddyyyy"))</f>
        <v/>
      </c>
      <c r="G1023" s="7" t="str">
        <f>IF(TRIM($E1023)&lt;&gt;"",IF($D1023=1,IFERROR(VLOOKUP(INDEX('Member Census'!$B$23:$BC$1401,MATCH($A1023,'Member Census'!$A$23:$A$1401,FALSE),MATCH(G$1,'Member Census'!$B$22:$BC$22,FALSE)),Key!$C$2:$F$29,4,FALSE),""),G1022),"")</f>
        <v/>
      </c>
      <c r="H1023" s="7" t="str">
        <f>IF(TRIM($E1023)&lt;&gt;"",IF($D1023=1,IF(TRIM(INDEX('Member Census'!$B$23:$BC$1401,MATCH($A1023,'Member Census'!$A$23:$A$1401,FALSE),MATCH(H$1,'Member Census'!$B$22:$BC$22,FALSE)))="",$G1023,IFERROR(VLOOKUP(INDEX('Member Census'!$B$23:$BC$1401,MATCH($A1023,'Member Census'!$A$23:$A$1401,FALSE),MATCH(H$1,'Member Census'!$B$22:$BC$22,FALSE)),Key!$D$2:$F$29,3,FALSE),"")),H1022),"")</f>
        <v/>
      </c>
      <c r="I1023" s="7" t="str">
        <f>IF(TRIM(INDEX('Member Census'!$B$23:$BC$1401,MATCH($A1023,'Member Census'!$A$23:$A$1401,FALSE),MATCH(I$1,'Member Census'!$B$22:$BC$22,FALSE)))="","",INDEX('Member Census'!$B$23:$BC$1401,MATCH($A1023,'Member Census'!$A$23:$A$1401,FALSE),MATCH(I$1,'Member Census'!$B$22:$BC$22,FALSE)))</f>
        <v/>
      </c>
      <c r="J1023" s="7"/>
      <c r="K1023" s="7" t="str">
        <f>LEFT(TRIM(IF(TRIM(INDEX('Member Census'!$B$23:$BC$1401,MATCH($A1023,'Member Census'!$A$23:$A$1401,FALSE),MATCH(K$1,'Member Census'!$B$22:$BC$22,FALSE)))="",IF(AND(TRIM($E1023)&lt;&gt;"",$D1023&gt;1),K1022,""),INDEX('Member Census'!$B$23:$BC$1401,MATCH($A1023,'Member Census'!$A$23:$A$1401,FALSE),MATCH(K$1,'Member Census'!$B$22:$BC$22,FALSE)))),5)</f>
        <v/>
      </c>
      <c r="L1023" s="7" t="str">
        <f t="shared" si="63"/>
        <v/>
      </c>
      <c r="M1023" s="7" t="str">
        <f>IF(TRIM($E1023)&lt;&gt;"",TRIM(IF(TRIM(INDEX('Member Census'!$B$23:$BC$1401,MATCH($A1023,'Member Census'!$A$23:$A$1401,FALSE),MATCH(M$1,'Member Census'!$B$22:$BC$22,FALSE)))="",IF(AND(TRIM($E1023)&lt;&gt;"",$D1023&gt;1),M1022,"N"),INDEX('Member Census'!$B$23:$BC$1401,MATCH($A1023,'Member Census'!$A$23:$A$1401,FALSE),MATCH(M$1,'Member Census'!$B$22:$BC$22,FALSE)))),"")</f>
        <v/>
      </c>
      <c r="N1023" s="7"/>
      <c r="O1023" s="7" t="str">
        <f>TRIM(IF(TRIM(INDEX('Member Census'!$B$23:$BC$1401,MATCH($A1023,'Member Census'!$A$23:$A$1401,FALSE),MATCH(O$1,'Member Census'!$B$22:$BC$22,FALSE)))="",IF(AND(TRIM($E1023)&lt;&gt;"",$D1023&gt;1),O1022,""),INDEX('Member Census'!$B$23:$BC$1401,MATCH($A1023,'Member Census'!$A$23:$A$1401,FALSE),MATCH(O$1,'Member Census'!$B$22:$BC$22,FALSE))))</f>
        <v/>
      </c>
      <c r="P1023" s="7" t="str">
        <f>TRIM(IF(TRIM(INDEX('Member Census'!$B$23:$BC$1401,MATCH($A1023,'Member Census'!$A$23:$A$1401,FALSE),MATCH(P$1,'Member Census'!$B$22:$BC$22,FALSE)))="",IF(AND(TRIM($E1023)&lt;&gt;"",$D1023&gt;1),P1022,""),INDEX('Member Census'!$B$23:$BC$1401,MATCH($A1023,'Member Census'!$A$23:$A$1401,FALSE),MATCH(P$1,'Member Census'!$B$22:$BC$22,FALSE))))</f>
        <v/>
      </c>
      <c r="Q1023" s="7"/>
    </row>
    <row r="1024" spans="1:17" x14ac:dyDescent="0.3">
      <c r="A1024" s="1">
        <f t="shared" si="61"/>
        <v>1017</v>
      </c>
      <c r="B1024" s="3"/>
      <c r="C1024" s="7" t="str">
        <f t="shared" si="62"/>
        <v/>
      </c>
      <c r="D1024" s="7" t="str">
        <f t="shared" si="60"/>
        <v/>
      </c>
      <c r="E1024" s="9" t="str">
        <f>IF(TRIM(INDEX('Member Census'!$B$23:$BC$1401,MATCH($A1024,'Member Census'!$A$23:$A$1401,FALSE),MATCH(E$1,'Member Census'!$B$22:$BC$22,FALSE)))="","",VLOOKUP(INDEX('Member Census'!$B$23:$BC$1401,MATCH($A1024,'Member Census'!$A$23:$A$1401,FALSE),MATCH(E$1,'Member Census'!$B$22:$BC$22,FALSE)),Key!$A$2:$B$27,2,FALSE))</f>
        <v/>
      </c>
      <c r="F1024" s="10" t="str">
        <f>IF(TRIM(INDEX('Member Census'!$B$23:$BC$1401,MATCH($A1024,'Member Census'!$A$23:$A$1401,FALSE),MATCH(F$1,'Member Census'!$B$22:$BC$22,FALSE)))="","",TEXT(TRIM(INDEX('Member Census'!$B$23:$BC$1401,MATCH($A1024,'Member Census'!$A$23:$A$1401,FALSE),MATCH(F$1,'Member Census'!$B$22:$BC$22,FALSE))),"mmddyyyy"))</f>
        <v/>
      </c>
      <c r="G1024" s="7" t="str">
        <f>IF(TRIM($E1024)&lt;&gt;"",IF($D1024=1,IFERROR(VLOOKUP(INDEX('Member Census'!$B$23:$BC$1401,MATCH($A1024,'Member Census'!$A$23:$A$1401,FALSE),MATCH(G$1,'Member Census'!$B$22:$BC$22,FALSE)),Key!$C$2:$F$29,4,FALSE),""),G1023),"")</f>
        <v/>
      </c>
      <c r="H1024" s="7" t="str">
        <f>IF(TRIM($E1024)&lt;&gt;"",IF($D1024=1,IF(TRIM(INDEX('Member Census'!$B$23:$BC$1401,MATCH($A1024,'Member Census'!$A$23:$A$1401,FALSE),MATCH(H$1,'Member Census'!$B$22:$BC$22,FALSE)))="",$G1024,IFERROR(VLOOKUP(INDEX('Member Census'!$B$23:$BC$1401,MATCH($A1024,'Member Census'!$A$23:$A$1401,FALSE),MATCH(H$1,'Member Census'!$B$22:$BC$22,FALSE)),Key!$D$2:$F$29,3,FALSE),"")),H1023),"")</f>
        <v/>
      </c>
      <c r="I1024" s="7" t="str">
        <f>IF(TRIM(INDEX('Member Census'!$B$23:$BC$1401,MATCH($A1024,'Member Census'!$A$23:$A$1401,FALSE),MATCH(I$1,'Member Census'!$B$22:$BC$22,FALSE)))="","",INDEX('Member Census'!$B$23:$BC$1401,MATCH($A1024,'Member Census'!$A$23:$A$1401,FALSE),MATCH(I$1,'Member Census'!$B$22:$BC$22,FALSE)))</f>
        <v/>
      </c>
      <c r="J1024" s="7"/>
      <c r="K1024" s="7" t="str">
        <f>LEFT(TRIM(IF(TRIM(INDEX('Member Census'!$B$23:$BC$1401,MATCH($A1024,'Member Census'!$A$23:$A$1401,FALSE),MATCH(K$1,'Member Census'!$B$22:$BC$22,FALSE)))="",IF(AND(TRIM($E1024)&lt;&gt;"",$D1024&gt;1),K1023,""),INDEX('Member Census'!$B$23:$BC$1401,MATCH($A1024,'Member Census'!$A$23:$A$1401,FALSE),MATCH(K$1,'Member Census'!$B$22:$BC$22,FALSE)))),5)</f>
        <v/>
      </c>
      <c r="L1024" s="7" t="str">
        <f t="shared" si="63"/>
        <v/>
      </c>
      <c r="M1024" s="7" t="str">
        <f>IF(TRIM($E1024)&lt;&gt;"",TRIM(IF(TRIM(INDEX('Member Census'!$B$23:$BC$1401,MATCH($A1024,'Member Census'!$A$23:$A$1401,FALSE),MATCH(M$1,'Member Census'!$B$22:$BC$22,FALSE)))="",IF(AND(TRIM($E1024)&lt;&gt;"",$D1024&gt;1),M1023,"N"),INDEX('Member Census'!$B$23:$BC$1401,MATCH($A1024,'Member Census'!$A$23:$A$1401,FALSE),MATCH(M$1,'Member Census'!$B$22:$BC$22,FALSE)))),"")</f>
        <v/>
      </c>
      <c r="N1024" s="7"/>
      <c r="O1024" s="7" t="str">
        <f>TRIM(IF(TRIM(INDEX('Member Census'!$B$23:$BC$1401,MATCH($A1024,'Member Census'!$A$23:$A$1401,FALSE),MATCH(O$1,'Member Census'!$B$22:$BC$22,FALSE)))="",IF(AND(TRIM($E1024)&lt;&gt;"",$D1024&gt;1),O1023,""),INDEX('Member Census'!$B$23:$BC$1401,MATCH($A1024,'Member Census'!$A$23:$A$1401,FALSE),MATCH(O$1,'Member Census'!$B$22:$BC$22,FALSE))))</f>
        <v/>
      </c>
      <c r="P1024" s="7" t="str">
        <f>TRIM(IF(TRIM(INDEX('Member Census'!$B$23:$BC$1401,MATCH($A1024,'Member Census'!$A$23:$A$1401,FALSE),MATCH(P$1,'Member Census'!$B$22:$BC$22,FALSE)))="",IF(AND(TRIM($E1024)&lt;&gt;"",$D1024&gt;1),P1023,""),INDEX('Member Census'!$B$23:$BC$1401,MATCH($A1024,'Member Census'!$A$23:$A$1401,FALSE),MATCH(P$1,'Member Census'!$B$22:$BC$22,FALSE))))</f>
        <v/>
      </c>
      <c r="Q1024" s="7"/>
    </row>
    <row r="1025" spans="1:17" x14ac:dyDescent="0.3">
      <c r="A1025" s="1">
        <f t="shared" si="61"/>
        <v>1018</v>
      </c>
      <c r="B1025" s="3"/>
      <c r="C1025" s="7" t="str">
        <f t="shared" si="62"/>
        <v/>
      </c>
      <c r="D1025" s="7" t="str">
        <f t="shared" si="60"/>
        <v/>
      </c>
      <c r="E1025" s="9" t="str">
        <f>IF(TRIM(INDEX('Member Census'!$B$23:$BC$1401,MATCH($A1025,'Member Census'!$A$23:$A$1401,FALSE),MATCH(E$1,'Member Census'!$B$22:$BC$22,FALSE)))="","",VLOOKUP(INDEX('Member Census'!$B$23:$BC$1401,MATCH($A1025,'Member Census'!$A$23:$A$1401,FALSE),MATCH(E$1,'Member Census'!$B$22:$BC$22,FALSE)),Key!$A$2:$B$27,2,FALSE))</f>
        <v/>
      </c>
      <c r="F1025" s="10" t="str">
        <f>IF(TRIM(INDEX('Member Census'!$B$23:$BC$1401,MATCH($A1025,'Member Census'!$A$23:$A$1401,FALSE),MATCH(F$1,'Member Census'!$B$22:$BC$22,FALSE)))="","",TEXT(TRIM(INDEX('Member Census'!$B$23:$BC$1401,MATCH($A1025,'Member Census'!$A$23:$A$1401,FALSE),MATCH(F$1,'Member Census'!$B$22:$BC$22,FALSE))),"mmddyyyy"))</f>
        <v/>
      </c>
      <c r="G1025" s="7" t="str">
        <f>IF(TRIM($E1025)&lt;&gt;"",IF($D1025=1,IFERROR(VLOOKUP(INDEX('Member Census'!$B$23:$BC$1401,MATCH($A1025,'Member Census'!$A$23:$A$1401,FALSE),MATCH(G$1,'Member Census'!$B$22:$BC$22,FALSE)),Key!$C$2:$F$29,4,FALSE),""),G1024),"")</f>
        <v/>
      </c>
      <c r="H1025" s="7" t="str">
        <f>IF(TRIM($E1025)&lt;&gt;"",IF($D1025=1,IF(TRIM(INDEX('Member Census'!$B$23:$BC$1401,MATCH($A1025,'Member Census'!$A$23:$A$1401,FALSE),MATCH(H$1,'Member Census'!$B$22:$BC$22,FALSE)))="",$G1025,IFERROR(VLOOKUP(INDEX('Member Census'!$B$23:$BC$1401,MATCH($A1025,'Member Census'!$A$23:$A$1401,FALSE),MATCH(H$1,'Member Census'!$B$22:$BC$22,FALSE)),Key!$D$2:$F$29,3,FALSE),"")),H1024),"")</f>
        <v/>
      </c>
      <c r="I1025" s="7" t="str">
        <f>IF(TRIM(INDEX('Member Census'!$B$23:$BC$1401,MATCH($A1025,'Member Census'!$A$23:$A$1401,FALSE),MATCH(I$1,'Member Census'!$B$22:$BC$22,FALSE)))="","",INDEX('Member Census'!$B$23:$BC$1401,MATCH($A1025,'Member Census'!$A$23:$A$1401,FALSE),MATCH(I$1,'Member Census'!$B$22:$BC$22,FALSE)))</f>
        <v/>
      </c>
      <c r="J1025" s="7"/>
      <c r="K1025" s="7" t="str">
        <f>LEFT(TRIM(IF(TRIM(INDEX('Member Census'!$B$23:$BC$1401,MATCH($A1025,'Member Census'!$A$23:$A$1401,FALSE),MATCH(K$1,'Member Census'!$B$22:$BC$22,FALSE)))="",IF(AND(TRIM($E1025)&lt;&gt;"",$D1025&gt;1),K1024,""),INDEX('Member Census'!$B$23:$BC$1401,MATCH($A1025,'Member Census'!$A$23:$A$1401,FALSE),MATCH(K$1,'Member Census'!$B$22:$BC$22,FALSE)))),5)</f>
        <v/>
      </c>
      <c r="L1025" s="7" t="str">
        <f t="shared" si="63"/>
        <v/>
      </c>
      <c r="M1025" s="7" t="str">
        <f>IF(TRIM($E1025)&lt;&gt;"",TRIM(IF(TRIM(INDEX('Member Census'!$B$23:$BC$1401,MATCH($A1025,'Member Census'!$A$23:$A$1401,FALSE),MATCH(M$1,'Member Census'!$B$22:$BC$22,FALSE)))="",IF(AND(TRIM($E1025)&lt;&gt;"",$D1025&gt;1),M1024,"N"),INDEX('Member Census'!$B$23:$BC$1401,MATCH($A1025,'Member Census'!$A$23:$A$1401,FALSE),MATCH(M$1,'Member Census'!$B$22:$BC$22,FALSE)))),"")</f>
        <v/>
      </c>
      <c r="N1025" s="7"/>
      <c r="O1025" s="7" t="str">
        <f>TRIM(IF(TRIM(INDEX('Member Census'!$B$23:$BC$1401,MATCH($A1025,'Member Census'!$A$23:$A$1401,FALSE),MATCH(O$1,'Member Census'!$B$22:$BC$22,FALSE)))="",IF(AND(TRIM($E1025)&lt;&gt;"",$D1025&gt;1),O1024,""),INDEX('Member Census'!$B$23:$BC$1401,MATCH($A1025,'Member Census'!$A$23:$A$1401,FALSE),MATCH(O$1,'Member Census'!$B$22:$BC$22,FALSE))))</f>
        <v/>
      </c>
      <c r="P1025" s="7" t="str">
        <f>TRIM(IF(TRIM(INDEX('Member Census'!$B$23:$BC$1401,MATCH($A1025,'Member Census'!$A$23:$A$1401,FALSE),MATCH(P$1,'Member Census'!$B$22:$BC$22,FALSE)))="",IF(AND(TRIM($E1025)&lt;&gt;"",$D1025&gt;1),P1024,""),INDEX('Member Census'!$B$23:$BC$1401,MATCH($A1025,'Member Census'!$A$23:$A$1401,FALSE),MATCH(P$1,'Member Census'!$B$22:$BC$22,FALSE))))</f>
        <v/>
      </c>
      <c r="Q1025" s="7"/>
    </row>
    <row r="1026" spans="1:17" x14ac:dyDescent="0.3">
      <c r="A1026" s="1">
        <f t="shared" si="61"/>
        <v>1019</v>
      </c>
      <c r="B1026" s="3"/>
      <c r="C1026" s="7" t="str">
        <f t="shared" si="62"/>
        <v/>
      </c>
      <c r="D1026" s="7" t="str">
        <f t="shared" si="60"/>
        <v/>
      </c>
      <c r="E1026" s="9" t="str">
        <f>IF(TRIM(INDEX('Member Census'!$B$23:$BC$1401,MATCH($A1026,'Member Census'!$A$23:$A$1401,FALSE),MATCH(E$1,'Member Census'!$B$22:$BC$22,FALSE)))="","",VLOOKUP(INDEX('Member Census'!$B$23:$BC$1401,MATCH($A1026,'Member Census'!$A$23:$A$1401,FALSE),MATCH(E$1,'Member Census'!$B$22:$BC$22,FALSE)),Key!$A$2:$B$27,2,FALSE))</f>
        <v/>
      </c>
      <c r="F1026" s="10" t="str">
        <f>IF(TRIM(INDEX('Member Census'!$B$23:$BC$1401,MATCH($A1026,'Member Census'!$A$23:$A$1401,FALSE),MATCH(F$1,'Member Census'!$B$22:$BC$22,FALSE)))="","",TEXT(TRIM(INDEX('Member Census'!$B$23:$BC$1401,MATCH($A1026,'Member Census'!$A$23:$A$1401,FALSE),MATCH(F$1,'Member Census'!$B$22:$BC$22,FALSE))),"mmddyyyy"))</f>
        <v/>
      </c>
      <c r="G1026" s="7" t="str">
        <f>IF(TRIM($E1026)&lt;&gt;"",IF($D1026=1,IFERROR(VLOOKUP(INDEX('Member Census'!$B$23:$BC$1401,MATCH($A1026,'Member Census'!$A$23:$A$1401,FALSE),MATCH(G$1,'Member Census'!$B$22:$BC$22,FALSE)),Key!$C$2:$F$29,4,FALSE),""),G1025),"")</f>
        <v/>
      </c>
      <c r="H1026" s="7" t="str">
        <f>IF(TRIM($E1026)&lt;&gt;"",IF($D1026=1,IF(TRIM(INDEX('Member Census'!$B$23:$BC$1401,MATCH($A1026,'Member Census'!$A$23:$A$1401,FALSE),MATCH(H$1,'Member Census'!$B$22:$BC$22,FALSE)))="",$G1026,IFERROR(VLOOKUP(INDEX('Member Census'!$B$23:$BC$1401,MATCH($A1026,'Member Census'!$A$23:$A$1401,FALSE),MATCH(H$1,'Member Census'!$B$22:$BC$22,FALSE)),Key!$D$2:$F$29,3,FALSE),"")),H1025),"")</f>
        <v/>
      </c>
      <c r="I1026" s="7" t="str">
        <f>IF(TRIM(INDEX('Member Census'!$B$23:$BC$1401,MATCH($A1026,'Member Census'!$A$23:$A$1401,FALSE),MATCH(I$1,'Member Census'!$B$22:$BC$22,FALSE)))="","",INDEX('Member Census'!$B$23:$BC$1401,MATCH($A1026,'Member Census'!$A$23:$A$1401,FALSE),MATCH(I$1,'Member Census'!$B$22:$BC$22,FALSE)))</f>
        <v/>
      </c>
      <c r="J1026" s="7"/>
      <c r="K1026" s="7" t="str">
        <f>LEFT(TRIM(IF(TRIM(INDEX('Member Census'!$B$23:$BC$1401,MATCH($A1026,'Member Census'!$A$23:$A$1401,FALSE),MATCH(K$1,'Member Census'!$B$22:$BC$22,FALSE)))="",IF(AND(TRIM($E1026)&lt;&gt;"",$D1026&gt;1),K1025,""),INDEX('Member Census'!$B$23:$BC$1401,MATCH($A1026,'Member Census'!$A$23:$A$1401,FALSE),MATCH(K$1,'Member Census'!$B$22:$BC$22,FALSE)))),5)</f>
        <v/>
      </c>
      <c r="L1026" s="7" t="str">
        <f t="shared" si="63"/>
        <v/>
      </c>
      <c r="M1026" s="7" t="str">
        <f>IF(TRIM($E1026)&lt;&gt;"",TRIM(IF(TRIM(INDEX('Member Census'!$B$23:$BC$1401,MATCH($A1026,'Member Census'!$A$23:$A$1401,FALSE),MATCH(M$1,'Member Census'!$B$22:$BC$22,FALSE)))="",IF(AND(TRIM($E1026)&lt;&gt;"",$D1026&gt;1),M1025,"N"),INDEX('Member Census'!$B$23:$BC$1401,MATCH($A1026,'Member Census'!$A$23:$A$1401,FALSE),MATCH(M$1,'Member Census'!$B$22:$BC$22,FALSE)))),"")</f>
        <v/>
      </c>
      <c r="N1026" s="7"/>
      <c r="O1026" s="7" t="str">
        <f>TRIM(IF(TRIM(INDEX('Member Census'!$B$23:$BC$1401,MATCH($A1026,'Member Census'!$A$23:$A$1401,FALSE),MATCH(O$1,'Member Census'!$B$22:$BC$22,FALSE)))="",IF(AND(TRIM($E1026)&lt;&gt;"",$D1026&gt;1),O1025,""),INDEX('Member Census'!$B$23:$BC$1401,MATCH($A1026,'Member Census'!$A$23:$A$1401,FALSE),MATCH(O$1,'Member Census'!$B$22:$BC$22,FALSE))))</f>
        <v/>
      </c>
      <c r="P1026" s="7" t="str">
        <f>TRIM(IF(TRIM(INDEX('Member Census'!$B$23:$BC$1401,MATCH($A1026,'Member Census'!$A$23:$A$1401,FALSE),MATCH(P$1,'Member Census'!$B$22:$BC$22,FALSE)))="",IF(AND(TRIM($E1026)&lt;&gt;"",$D1026&gt;1),P1025,""),INDEX('Member Census'!$B$23:$BC$1401,MATCH($A1026,'Member Census'!$A$23:$A$1401,FALSE),MATCH(P$1,'Member Census'!$B$22:$BC$22,FALSE))))</f>
        <v/>
      </c>
      <c r="Q1026" s="7"/>
    </row>
    <row r="1027" spans="1:17" x14ac:dyDescent="0.3">
      <c r="A1027" s="1">
        <f t="shared" si="61"/>
        <v>1020</v>
      </c>
      <c r="B1027" s="3"/>
      <c r="C1027" s="7" t="str">
        <f t="shared" si="62"/>
        <v/>
      </c>
      <c r="D1027" s="7" t="str">
        <f t="shared" si="60"/>
        <v/>
      </c>
      <c r="E1027" s="9" t="str">
        <f>IF(TRIM(INDEX('Member Census'!$B$23:$BC$1401,MATCH($A1027,'Member Census'!$A$23:$A$1401,FALSE),MATCH(E$1,'Member Census'!$B$22:$BC$22,FALSE)))="","",VLOOKUP(INDEX('Member Census'!$B$23:$BC$1401,MATCH($A1027,'Member Census'!$A$23:$A$1401,FALSE),MATCH(E$1,'Member Census'!$B$22:$BC$22,FALSE)),Key!$A$2:$B$27,2,FALSE))</f>
        <v/>
      </c>
      <c r="F1027" s="10" t="str">
        <f>IF(TRIM(INDEX('Member Census'!$B$23:$BC$1401,MATCH($A1027,'Member Census'!$A$23:$A$1401,FALSE),MATCH(F$1,'Member Census'!$B$22:$BC$22,FALSE)))="","",TEXT(TRIM(INDEX('Member Census'!$B$23:$BC$1401,MATCH($A1027,'Member Census'!$A$23:$A$1401,FALSE),MATCH(F$1,'Member Census'!$B$22:$BC$22,FALSE))),"mmddyyyy"))</f>
        <v/>
      </c>
      <c r="G1027" s="7" t="str">
        <f>IF(TRIM($E1027)&lt;&gt;"",IF($D1027=1,IFERROR(VLOOKUP(INDEX('Member Census'!$B$23:$BC$1401,MATCH($A1027,'Member Census'!$A$23:$A$1401,FALSE),MATCH(G$1,'Member Census'!$B$22:$BC$22,FALSE)),Key!$C$2:$F$29,4,FALSE),""),G1026),"")</f>
        <v/>
      </c>
      <c r="H1027" s="7" t="str">
        <f>IF(TRIM($E1027)&lt;&gt;"",IF($D1027=1,IF(TRIM(INDEX('Member Census'!$B$23:$BC$1401,MATCH($A1027,'Member Census'!$A$23:$A$1401,FALSE),MATCH(H$1,'Member Census'!$B$22:$BC$22,FALSE)))="",$G1027,IFERROR(VLOOKUP(INDEX('Member Census'!$B$23:$BC$1401,MATCH($A1027,'Member Census'!$A$23:$A$1401,FALSE),MATCH(H$1,'Member Census'!$B$22:$BC$22,FALSE)),Key!$D$2:$F$29,3,FALSE),"")),H1026),"")</f>
        <v/>
      </c>
      <c r="I1027" s="7" t="str">
        <f>IF(TRIM(INDEX('Member Census'!$B$23:$BC$1401,MATCH($A1027,'Member Census'!$A$23:$A$1401,FALSE),MATCH(I$1,'Member Census'!$B$22:$BC$22,FALSE)))="","",INDEX('Member Census'!$B$23:$BC$1401,MATCH($A1027,'Member Census'!$A$23:$A$1401,FALSE),MATCH(I$1,'Member Census'!$B$22:$BC$22,FALSE)))</f>
        <v/>
      </c>
      <c r="J1027" s="7"/>
      <c r="K1027" s="7" t="str">
        <f>LEFT(TRIM(IF(TRIM(INDEX('Member Census'!$B$23:$BC$1401,MATCH($A1027,'Member Census'!$A$23:$A$1401,FALSE),MATCH(K$1,'Member Census'!$B$22:$BC$22,FALSE)))="",IF(AND(TRIM($E1027)&lt;&gt;"",$D1027&gt;1),K1026,""),INDEX('Member Census'!$B$23:$BC$1401,MATCH($A1027,'Member Census'!$A$23:$A$1401,FALSE),MATCH(K$1,'Member Census'!$B$22:$BC$22,FALSE)))),5)</f>
        <v/>
      </c>
      <c r="L1027" s="7" t="str">
        <f t="shared" si="63"/>
        <v/>
      </c>
      <c r="M1027" s="7" t="str">
        <f>IF(TRIM($E1027)&lt;&gt;"",TRIM(IF(TRIM(INDEX('Member Census'!$B$23:$BC$1401,MATCH($A1027,'Member Census'!$A$23:$A$1401,FALSE),MATCH(M$1,'Member Census'!$B$22:$BC$22,FALSE)))="",IF(AND(TRIM($E1027)&lt;&gt;"",$D1027&gt;1),M1026,"N"),INDEX('Member Census'!$B$23:$BC$1401,MATCH($A1027,'Member Census'!$A$23:$A$1401,FALSE),MATCH(M$1,'Member Census'!$B$22:$BC$22,FALSE)))),"")</f>
        <v/>
      </c>
      <c r="N1027" s="7"/>
      <c r="O1027" s="7" t="str">
        <f>TRIM(IF(TRIM(INDEX('Member Census'!$B$23:$BC$1401,MATCH($A1027,'Member Census'!$A$23:$A$1401,FALSE),MATCH(O$1,'Member Census'!$B$22:$BC$22,FALSE)))="",IF(AND(TRIM($E1027)&lt;&gt;"",$D1027&gt;1),O1026,""),INDEX('Member Census'!$B$23:$BC$1401,MATCH($A1027,'Member Census'!$A$23:$A$1401,FALSE),MATCH(O$1,'Member Census'!$B$22:$BC$22,FALSE))))</f>
        <v/>
      </c>
      <c r="P1027" s="7" t="str">
        <f>TRIM(IF(TRIM(INDEX('Member Census'!$B$23:$BC$1401,MATCH($A1027,'Member Census'!$A$23:$A$1401,FALSE),MATCH(P$1,'Member Census'!$B$22:$BC$22,FALSE)))="",IF(AND(TRIM($E1027)&lt;&gt;"",$D1027&gt;1),P1026,""),INDEX('Member Census'!$B$23:$BC$1401,MATCH($A1027,'Member Census'!$A$23:$A$1401,FALSE),MATCH(P$1,'Member Census'!$B$22:$BC$22,FALSE))))</f>
        <v/>
      </c>
      <c r="Q1027" s="7"/>
    </row>
    <row r="1028" spans="1:17" x14ac:dyDescent="0.3">
      <c r="A1028" s="1">
        <f t="shared" si="61"/>
        <v>1021</v>
      </c>
      <c r="B1028" s="3"/>
      <c r="C1028" s="7" t="str">
        <f t="shared" si="62"/>
        <v/>
      </c>
      <c r="D1028" s="7" t="str">
        <f t="shared" si="60"/>
        <v/>
      </c>
      <c r="E1028" s="9" t="str">
        <f>IF(TRIM(INDEX('Member Census'!$B$23:$BC$1401,MATCH($A1028,'Member Census'!$A$23:$A$1401,FALSE),MATCH(E$1,'Member Census'!$B$22:$BC$22,FALSE)))="","",VLOOKUP(INDEX('Member Census'!$B$23:$BC$1401,MATCH($A1028,'Member Census'!$A$23:$A$1401,FALSE),MATCH(E$1,'Member Census'!$B$22:$BC$22,FALSE)),Key!$A$2:$B$27,2,FALSE))</f>
        <v/>
      </c>
      <c r="F1028" s="10" t="str">
        <f>IF(TRIM(INDEX('Member Census'!$B$23:$BC$1401,MATCH($A1028,'Member Census'!$A$23:$A$1401,FALSE),MATCH(F$1,'Member Census'!$B$22:$BC$22,FALSE)))="","",TEXT(TRIM(INDEX('Member Census'!$B$23:$BC$1401,MATCH($A1028,'Member Census'!$A$23:$A$1401,FALSE),MATCH(F$1,'Member Census'!$B$22:$BC$22,FALSE))),"mmddyyyy"))</f>
        <v/>
      </c>
      <c r="G1028" s="7" t="str">
        <f>IF(TRIM($E1028)&lt;&gt;"",IF($D1028=1,IFERROR(VLOOKUP(INDEX('Member Census'!$B$23:$BC$1401,MATCH($A1028,'Member Census'!$A$23:$A$1401,FALSE),MATCH(G$1,'Member Census'!$B$22:$BC$22,FALSE)),Key!$C$2:$F$29,4,FALSE),""),G1027),"")</f>
        <v/>
      </c>
      <c r="H1028" s="7" t="str">
        <f>IF(TRIM($E1028)&lt;&gt;"",IF($D1028=1,IF(TRIM(INDEX('Member Census'!$B$23:$BC$1401,MATCH($A1028,'Member Census'!$A$23:$A$1401,FALSE),MATCH(H$1,'Member Census'!$B$22:$BC$22,FALSE)))="",$G1028,IFERROR(VLOOKUP(INDEX('Member Census'!$B$23:$BC$1401,MATCH($A1028,'Member Census'!$A$23:$A$1401,FALSE),MATCH(H$1,'Member Census'!$B$22:$BC$22,FALSE)),Key!$D$2:$F$29,3,FALSE),"")),H1027),"")</f>
        <v/>
      </c>
      <c r="I1028" s="7" t="str">
        <f>IF(TRIM(INDEX('Member Census'!$B$23:$BC$1401,MATCH($A1028,'Member Census'!$A$23:$A$1401,FALSE),MATCH(I$1,'Member Census'!$B$22:$BC$22,FALSE)))="","",INDEX('Member Census'!$B$23:$BC$1401,MATCH($A1028,'Member Census'!$A$23:$A$1401,FALSE),MATCH(I$1,'Member Census'!$B$22:$BC$22,FALSE)))</f>
        <v/>
      </c>
      <c r="J1028" s="7"/>
      <c r="K1028" s="7" t="str">
        <f>LEFT(TRIM(IF(TRIM(INDEX('Member Census'!$B$23:$BC$1401,MATCH($A1028,'Member Census'!$A$23:$A$1401,FALSE),MATCH(K$1,'Member Census'!$B$22:$BC$22,FALSE)))="",IF(AND(TRIM($E1028)&lt;&gt;"",$D1028&gt;1),K1027,""),INDEX('Member Census'!$B$23:$BC$1401,MATCH($A1028,'Member Census'!$A$23:$A$1401,FALSE),MATCH(K$1,'Member Census'!$B$22:$BC$22,FALSE)))),5)</f>
        <v/>
      </c>
      <c r="L1028" s="7" t="str">
        <f t="shared" si="63"/>
        <v/>
      </c>
      <c r="M1028" s="7" t="str">
        <f>IF(TRIM($E1028)&lt;&gt;"",TRIM(IF(TRIM(INDEX('Member Census'!$B$23:$BC$1401,MATCH($A1028,'Member Census'!$A$23:$A$1401,FALSE),MATCH(M$1,'Member Census'!$B$22:$BC$22,FALSE)))="",IF(AND(TRIM($E1028)&lt;&gt;"",$D1028&gt;1),M1027,"N"),INDEX('Member Census'!$B$23:$BC$1401,MATCH($A1028,'Member Census'!$A$23:$A$1401,FALSE),MATCH(M$1,'Member Census'!$B$22:$BC$22,FALSE)))),"")</f>
        <v/>
      </c>
      <c r="N1028" s="7"/>
      <c r="O1028" s="7" t="str">
        <f>TRIM(IF(TRIM(INDEX('Member Census'!$B$23:$BC$1401,MATCH($A1028,'Member Census'!$A$23:$A$1401,FALSE),MATCH(O$1,'Member Census'!$B$22:$BC$22,FALSE)))="",IF(AND(TRIM($E1028)&lt;&gt;"",$D1028&gt;1),O1027,""),INDEX('Member Census'!$B$23:$BC$1401,MATCH($A1028,'Member Census'!$A$23:$A$1401,FALSE),MATCH(O$1,'Member Census'!$B$22:$BC$22,FALSE))))</f>
        <v/>
      </c>
      <c r="P1028" s="7" t="str">
        <f>TRIM(IF(TRIM(INDEX('Member Census'!$B$23:$BC$1401,MATCH($A1028,'Member Census'!$A$23:$A$1401,FALSE),MATCH(P$1,'Member Census'!$B$22:$BC$22,FALSE)))="",IF(AND(TRIM($E1028)&lt;&gt;"",$D1028&gt;1),P1027,""),INDEX('Member Census'!$B$23:$BC$1401,MATCH($A1028,'Member Census'!$A$23:$A$1401,FALSE),MATCH(P$1,'Member Census'!$B$22:$BC$22,FALSE))))</f>
        <v/>
      </c>
      <c r="Q1028" s="7"/>
    </row>
    <row r="1029" spans="1:17" x14ac:dyDescent="0.3">
      <c r="A1029" s="1">
        <f t="shared" si="61"/>
        <v>1022</v>
      </c>
      <c r="B1029" s="3"/>
      <c r="C1029" s="7" t="str">
        <f t="shared" si="62"/>
        <v/>
      </c>
      <c r="D1029" s="7" t="str">
        <f t="shared" si="60"/>
        <v/>
      </c>
      <c r="E1029" s="9" t="str">
        <f>IF(TRIM(INDEX('Member Census'!$B$23:$BC$1401,MATCH($A1029,'Member Census'!$A$23:$A$1401,FALSE),MATCH(E$1,'Member Census'!$B$22:$BC$22,FALSE)))="","",VLOOKUP(INDEX('Member Census'!$B$23:$BC$1401,MATCH($A1029,'Member Census'!$A$23:$A$1401,FALSE),MATCH(E$1,'Member Census'!$B$22:$BC$22,FALSE)),Key!$A$2:$B$27,2,FALSE))</f>
        <v/>
      </c>
      <c r="F1029" s="10" t="str">
        <f>IF(TRIM(INDEX('Member Census'!$B$23:$BC$1401,MATCH($A1029,'Member Census'!$A$23:$A$1401,FALSE),MATCH(F$1,'Member Census'!$B$22:$BC$22,FALSE)))="","",TEXT(TRIM(INDEX('Member Census'!$B$23:$BC$1401,MATCH($A1029,'Member Census'!$A$23:$A$1401,FALSE),MATCH(F$1,'Member Census'!$B$22:$BC$22,FALSE))),"mmddyyyy"))</f>
        <v/>
      </c>
      <c r="G1029" s="7" t="str">
        <f>IF(TRIM($E1029)&lt;&gt;"",IF($D1029=1,IFERROR(VLOOKUP(INDEX('Member Census'!$B$23:$BC$1401,MATCH($A1029,'Member Census'!$A$23:$A$1401,FALSE),MATCH(G$1,'Member Census'!$B$22:$BC$22,FALSE)),Key!$C$2:$F$29,4,FALSE),""),G1028),"")</f>
        <v/>
      </c>
      <c r="H1029" s="7" t="str">
        <f>IF(TRIM($E1029)&lt;&gt;"",IF($D1029=1,IF(TRIM(INDEX('Member Census'!$B$23:$BC$1401,MATCH($A1029,'Member Census'!$A$23:$A$1401,FALSE),MATCH(H$1,'Member Census'!$B$22:$BC$22,FALSE)))="",$G1029,IFERROR(VLOOKUP(INDEX('Member Census'!$B$23:$BC$1401,MATCH($A1029,'Member Census'!$A$23:$A$1401,FALSE),MATCH(H$1,'Member Census'!$B$22:$BC$22,FALSE)),Key!$D$2:$F$29,3,FALSE),"")),H1028),"")</f>
        <v/>
      </c>
      <c r="I1029" s="7" t="str">
        <f>IF(TRIM(INDEX('Member Census'!$B$23:$BC$1401,MATCH($A1029,'Member Census'!$A$23:$A$1401,FALSE),MATCH(I$1,'Member Census'!$B$22:$BC$22,FALSE)))="","",INDEX('Member Census'!$B$23:$BC$1401,MATCH($A1029,'Member Census'!$A$23:$A$1401,FALSE),MATCH(I$1,'Member Census'!$B$22:$BC$22,FALSE)))</f>
        <v/>
      </c>
      <c r="J1029" s="7"/>
      <c r="K1029" s="7" t="str">
        <f>LEFT(TRIM(IF(TRIM(INDEX('Member Census'!$B$23:$BC$1401,MATCH($A1029,'Member Census'!$A$23:$A$1401,FALSE),MATCH(K$1,'Member Census'!$B$22:$BC$22,FALSE)))="",IF(AND(TRIM($E1029)&lt;&gt;"",$D1029&gt;1),K1028,""),INDEX('Member Census'!$B$23:$BC$1401,MATCH($A1029,'Member Census'!$A$23:$A$1401,FALSE),MATCH(K$1,'Member Census'!$B$22:$BC$22,FALSE)))),5)</f>
        <v/>
      </c>
      <c r="L1029" s="7" t="str">
        <f t="shared" si="63"/>
        <v/>
      </c>
      <c r="M1029" s="7" t="str">
        <f>IF(TRIM($E1029)&lt;&gt;"",TRIM(IF(TRIM(INDEX('Member Census'!$B$23:$BC$1401,MATCH($A1029,'Member Census'!$A$23:$A$1401,FALSE),MATCH(M$1,'Member Census'!$B$22:$BC$22,FALSE)))="",IF(AND(TRIM($E1029)&lt;&gt;"",$D1029&gt;1),M1028,"N"),INDEX('Member Census'!$B$23:$BC$1401,MATCH($A1029,'Member Census'!$A$23:$A$1401,FALSE),MATCH(M$1,'Member Census'!$B$22:$BC$22,FALSE)))),"")</f>
        <v/>
      </c>
      <c r="N1029" s="7"/>
      <c r="O1029" s="7" t="str">
        <f>TRIM(IF(TRIM(INDEX('Member Census'!$B$23:$BC$1401,MATCH($A1029,'Member Census'!$A$23:$A$1401,FALSE),MATCH(O$1,'Member Census'!$B$22:$BC$22,FALSE)))="",IF(AND(TRIM($E1029)&lt;&gt;"",$D1029&gt;1),O1028,""),INDEX('Member Census'!$B$23:$BC$1401,MATCH($A1029,'Member Census'!$A$23:$A$1401,FALSE),MATCH(O$1,'Member Census'!$B$22:$BC$22,FALSE))))</f>
        <v/>
      </c>
      <c r="P1029" s="7" t="str">
        <f>TRIM(IF(TRIM(INDEX('Member Census'!$B$23:$BC$1401,MATCH($A1029,'Member Census'!$A$23:$A$1401,FALSE),MATCH(P$1,'Member Census'!$B$22:$BC$22,FALSE)))="",IF(AND(TRIM($E1029)&lt;&gt;"",$D1029&gt;1),P1028,""),INDEX('Member Census'!$B$23:$BC$1401,MATCH($A1029,'Member Census'!$A$23:$A$1401,FALSE),MATCH(P$1,'Member Census'!$B$22:$BC$22,FALSE))))</f>
        <v/>
      </c>
      <c r="Q1029" s="7"/>
    </row>
    <row r="1030" spans="1:17" x14ac:dyDescent="0.3">
      <c r="A1030" s="1">
        <f t="shared" si="61"/>
        <v>1023</v>
      </c>
      <c r="B1030" s="3"/>
      <c r="C1030" s="7" t="str">
        <f t="shared" si="62"/>
        <v/>
      </c>
      <c r="D1030" s="7" t="str">
        <f t="shared" si="60"/>
        <v/>
      </c>
      <c r="E1030" s="9" t="str">
        <f>IF(TRIM(INDEX('Member Census'!$B$23:$BC$1401,MATCH($A1030,'Member Census'!$A$23:$A$1401,FALSE),MATCH(E$1,'Member Census'!$B$22:$BC$22,FALSE)))="","",VLOOKUP(INDEX('Member Census'!$B$23:$BC$1401,MATCH($A1030,'Member Census'!$A$23:$A$1401,FALSE),MATCH(E$1,'Member Census'!$B$22:$BC$22,FALSE)),Key!$A$2:$B$27,2,FALSE))</f>
        <v/>
      </c>
      <c r="F1030" s="10" t="str">
        <f>IF(TRIM(INDEX('Member Census'!$B$23:$BC$1401,MATCH($A1030,'Member Census'!$A$23:$A$1401,FALSE),MATCH(F$1,'Member Census'!$B$22:$BC$22,FALSE)))="","",TEXT(TRIM(INDEX('Member Census'!$B$23:$BC$1401,MATCH($A1030,'Member Census'!$A$23:$A$1401,FALSE),MATCH(F$1,'Member Census'!$B$22:$BC$22,FALSE))),"mmddyyyy"))</f>
        <v/>
      </c>
      <c r="G1030" s="7" t="str">
        <f>IF(TRIM($E1030)&lt;&gt;"",IF($D1030=1,IFERROR(VLOOKUP(INDEX('Member Census'!$B$23:$BC$1401,MATCH($A1030,'Member Census'!$A$23:$A$1401,FALSE),MATCH(G$1,'Member Census'!$B$22:$BC$22,FALSE)),Key!$C$2:$F$29,4,FALSE),""),G1029),"")</f>
        <v/>
      </c>
      <c r="H1030" s="7" t="str">
        <f>IF(TRIM($E1030)&lt;&gt;"",IF($D1030=1,IF(TRIM(INDEX('Member Census'!$B$23:$BC$1401,MATCH($A1030,'Member Census'!$A$23:$A$1401,FALSE),MATCH(H$1,'Member Census'!$B$22:$BC$22,FALSE)))="",$G1030,IFERROR(VLOOKUP(INDEX('Member Census'!$B$23:$BC$1401,MATCH($A1030,'Member Census'!$A$23:$A$1401,FALSE),MATCH(H$1,'Member Census'!$B$22:$BC$22,FALSE)),Key!$D$2:$F$29,3,FALSE),"")),H1029),"")</f>
        <v/>
      </c>
      <c r="I1030" s="7" t="str">
        <f>IF(TRIM(INDEX('Member Census'!$B$23:$BC$1401,MATCH($A1030,'Member Census'!$A$23:$A$1401,FALSE),MATCH(I$1,'Member Census'!$B$22:$BC$22,FALSE)))="","",INDEX('Member Census'!$B$23:$BC$1401,MATCH($A1030,'Member Census'!$A$23:$A$1401,FALSE),MATCH(I$1,'Member Census'!$B$22:$BC$22,FALSE)))</f>
        <v/>
      </c>
      <c r="J1030" s="7"/>
      <c r="K1030" s="7" t="str">
        <f>LEFT(TRIM(IF(TRIM(INDEX('Member Census'!$B$23:$BC$1401,MATCH($A1030,'Member Census'!$A$23:$A$1401,FALSE),MATCH(K$1,'Member Census'!$B$22:$BC$22,FALSE)))="",IF(AND(TRIM($E1030)&lt;&gt;"",$D1030&gt;1),K1029,""),INDEX('Member Census'!$B$23:$BC$1401,MATCH($A1030,'Member Census'!$A$23:$A$1401,FALSE),MATCH(K$1,'Member Census'!$B$22:$BC$22,FALSE)))),5)</f>
        <v/>
      </c>
      <c r="L1030" s="7" t="str">
        <f t="shared" si="63"/>
        <v/>
      </c>
      <c r="M1030" s="7" t="str">
        <f>IF(TRIM($E1030)&lt;&gt;"",TRIM(IF(TRIM(INDEX('Member Census'!$B$23:$BC$1401,MATCH($A1030,'Member Census'!$A$23:$A$1401,FALSE),MATCH(M$1,'Member Census'!$B$22:$BC$22,FALSE)))="",IF(AND(TRIM($E1030)&lt;&gt;"",$D1030&gt;1),M1029,"N"),INDEX('Member Census'!$B$23:$BC$1401,MATCH($A1030,'Member Census'!$A$23:$A$1401,FALSE),MATCH(M$1,'Member Census'!$B$22:$BC$22,FALSE)))),"")</f>
        <v/>
      </c>
      <c r="N1030" s="7"/>
      <c r="O1030" s="7" t="str">
        <f>TRIM(IF(TRIM(INDEX('Member Census'!$B$23:$BC$1401,MATCH($A1030,'Member Census'!$A$23:$A$1401,FALSE),MATCH(O$1,'Member Census'!$B$22:$BC$22,FALSE)))="",IF(AND(TRIM($E1030)&lt;&gt;"",$D1030&gt;1),O1029,""),INDEX('Member Census'!$B$23:$BC$1401,MATCH($A1030,'Member Census'!$A$23:$A$1401,FALSE),MATCH(O$1,'Member Census'!$B$22:$BC$22,FALSE))))</f>
        <v/>
      </c>
      <c r="P1030" s="7" t="str">
        <f>TRIM(IF(TRIM(INDEX('Member Census'!$B$23:$BC$1401,MATCH($A1030,'Member Census'!$A$23:$A$1401,FALSE),MATCH(P$1,'Member Census'!$B$22:$BC$22,FALSE)))="",IF(AND(TRIM($E1030)&lt;&gt;"",$D1030&gt;1),P1029,""),INDEX('Member Census'!$B$23:$BC$1401,MATCH($A1030,'Member Census'!$A$23:$A$1401,FALSE),MATCH(P$1,'Member Census'!$B$22:$BC$22,FALSE))))</f>
        <v/>
      </c>
      <c r="Q1030" s="7"/>
    </row>
    <row r="1031" spans="1:17" x14ac:dyDescent="0.3">
      <c r="A1031" s="1">
        <f t="shared" si="61"/>
        <v>1024</v>
      </c>
      <c r="B1031" s="3"/>
      <c r="C1031" s="7" t="str">
        <f t="shared" si="62"/>
        <v/>
      </c>
      <c r="D1031" s="7" t="str">
        <f t="shared" si="60"/>
        <v/>
      </c>
      <c r="E1031" s="9" t="str">
        <f>IF(TRIM(INDEX('Member Census'!$B$23:$BC$1401,MATCH($A1031,'Member Census'!$A$23:$A$1401,FALSE),MATCH(E$1,'Member Census'!$B$22:$BC$22,FALSE)))="","",VLOOKUP(INDEX('Member Census'!$B$23:$BC$1401,MATCH($A1031,'Member Census'!$A$23:$A$1401,FALSE),MATCH(E$1,'Member Census'!$B$22:$BC$22,FALSE)),Key!$A$2:$B$27,2,FALSE))</f>
        <v/>
      </c>
      <c r="F1031" s="10" t="str">
        <f>IF(TRIM(INDEX('Member Census'!$B$23:$BC$1401,MATCH($A1031,'Member Census'!$A$23:$A$1401,FALSE),MATCH(F$1,'Member Census'!$B$22:$BC$22,FALSE)))="","",TEXT(TRIM(INDEX('Member Census'!$B$23:$BC$1401,MATCH($A1031,'Member Census'!$A$23:$A$1401,FALSE),MATCH(F$1,'Member Census'!$B$22:$BC$22,FALSE))),"mmddyyyy"))</f>
        <v/>
      </c>
      <c r="G1031" s="7" t="str">
        <f>IF(TRIM($E1031)&lt;&gt;"",IF($D1031=1,IFERROR(VLOOKUP(INDEX('Member Census'!$B$23:$BC$1401,MATCH($A1031,'Member Census'!$A$23:$A$1401,FALSE),MATCH(G$1,'Member Census'!$B$22:$BC$22,FALSE)),Key!$C$2:$F$29,4,FALSE),""),G1030),"")</f>
        <v/>
      </c>
      <c r="H1031" s="7" t="str">
        <f>IF(TRIM($E1031)&lt;&gt;"",IF($D1031=1,IF(TRIM(INDEX('Member Census'!$B$23:$BC$1401,MATCH($A1031,'Member Census'!$A$23:$A$1401,FALSE),MATCH(H$1,'Member Census'!$B$22:$BC$22,FALSE)))="",$G1031,IFERROR(VLOOKUP(INDEX('Member Census'!$B$23:$BC$1401,MATCH($A1031,'Member Census'!$A$23:$A$1401,FALSE),MATCH(H$1,'Member Census'!$B$22:$BC$22,FALSE)),Key!$D$2:$F$29,3,FALSE),"")),H1030),"")</f>
        <v/>
      </c>
      <c r="I1031" s="7" t="str">
        <f>IF(TRIM(INDEX('Member Census'!$B$23:$BC$1401,MATCH($A1031,'Member Census'!$A$23:$A$1401,FALSE),MATCH(I$1,'Member Census'!$B$22:$BC$22,FALSE)))="","",INDEX('Member Census'!$B$23:$BC$1401,MATCH($A1031,'Member Census'!$A$23:$A$1401,FALSE),MATCH(I$1,'Member Census'!$B$22:$BC$22,FALSE)))</f>
        <v/>
      </c>
      <c r="J1031" s="7"/>
      <c r="K1031" s="7" t="str">
        <f>LEFT(TRIM(IF(TRIM(INDEX('Member Census'!$B$23:$BC$1401,MATCH($A1031,'Member Census'!$A$23:$A$1401,FALSE),MATCH(K$1,'Member Census'!$B$22:$BC$22,FALSE)))="",IF(AND(TRIM($E1031)&lt;&gt;"",$D1031&gt;1),K1030,""),INDEX('Member Census'!$B$23:$BC$1401,MATCH($A1031,'Member Census'!$A$23:$A$1401,FALSE),MATCH(K$1,'Member Census'!$B$22:$BC$22,FALSE)))),5)</f>
        <v/>
      </c>
      <c r="L1031" s="7" t="str">
        <f t="shared" si="63"/>
        <v/>
      </c>
      <c r="M1031" s="7" t="str">
        <f>IF(TRIM($E1031)&lt;&gt;"",TRIM(IF(TRIM(INDEX('Member Census'!$B$23:$BC$1401,MATCH($A1031,'Member Census'!$A$23:$A$1401,FALSE),MATCH(M$1,'Member Census'!$B$22:$BC$22,FALSE)))="",IF(AND(TRIM($E1031)&lt;&gt;"",$D1031&gt;1),M1030,"N"),INDEX('Member Census'!$B$23:$BC$1401,MATCH($A1031,'Member Census'!$A$23:$A$1401,FALSE),MATCH(M$1,'Member Census'!$B$22:$BC$22,FALSE)))),"")</f>
        <v/>
      </c>
      <c r="N1031" s="7"/>
      <c r="O1031" s="7" t="str">
        <f>TRIM(IF(TRIM(INDEX('Member Census'!$B$23:$BC$1401,MATCH($A1031,'Member Census'!$A$23:$A$1401,FALSE),MATCH(O$1,'Member Census'!$B$22:$BC$22,FALSE)))="",IF(AND(TRIM($E1031)&lt;&gt;"",$D1031&gt;1),O1030,""),INDEX('Member Census'!$B$23:$BC$1401,MATCH($A1031,'Member Census'!$A$23:$A$1401,FALSE),MATCH(O$1,'Member Census'!$B$22:$BC$22,FALSE))))</f>
        <v/>
      </c>
      <c r="P1031" s="7" t="str">
        <f>TRIM(IF(TRIM(INDEX('Member Census'!$B$23:$BC$1401,MATCH($A1031,'Member Census'!$A$23:$A$1401,FALSE),MATCH(P$1,'Member Census'!$B$22:$BC$22,FALSE)))="",IF(AND(TRIM($E1031)&lt;&gt;"",$D1031&gt;1),P1030,""),INDEX('Member Census'!$B$23:$BC$1401,MATCH($A1031,'Member Census'!$A$23:$A$1401,FALSE),MATCH(P$1,'Member Census'!$B$22:$BC$22,FALSE))))</f>
        <v/>
      </c>
      <c r="Q1031" s="7"/>
    </row>
    <row r="1032" spans="1:17" x14ac:dyDescent="0.3">
      <c r="A1032" s="1">
        <f t="shared" si="61"/>
        <v>1025</v>
      </c>
      <c r="B1032" s="3"/>
      <c r="C1032" s="7" t="str">
        <f t="shared" si="62"/>
        <v/>
      </c>
      <c r="D1032" s="7" t="str">
        <f t="shared" si="60"/>
        <v/>
      </c>
      <c r="E1032" s="9" t="str">
        <f>IF(TRIM(INDEX('Member Census'!$B$23:$BC$1401,MATCH($A1032,'Member Census'!$A$23:$A$1401,FALSE),MATCH(E$1,'Member Census'!$B$22:$BC$22,FALSE)))="","",VLOOKUP(INDEX('Member Census'!$B$23:$BC$1401,MATCH($A1032,'Member Census'!$A$23:$A$1401,FALSE),MATCH(E$1,'Member Census'!$B$22:$BC$22,FALSE)),Key!$A$2:$B$27,2,FALSE))</f>
        <v/>
      </c>
      <c r="F1032" s="10" t="str">
        <f>IF(TRIM(INDEX('Member Census'!$B$23:$BC$1401,MATCH($A1032,'Member Census'!$A$23:$A$1401,FALSE),MATCH(F$1,'Member Census'!$B$22:$BC$22,FALSE)))="","",TEXT(TRIM(INDEX('Member Census'!$B$23:$BC$1401,MATCH($A1032,'Member Census'!$A$23:$A$1401,FALSE),MATCH(F$1,'Member Census'!$B$22:$BC$22,FALSE))),"mmddyyyy"))</f>
        <v/>
      </c>
      <c r="G1032" s="7" t="str">
        <f>IF(TRIM($E1032)&lt;&gt;"",IF($D1032=1,IFERROR(VLOOKUP(INDEX('Member Census'!$B$23:$BC$1401,MATCH($A1032,'Member Census'!$A$23:$A$1401,FALSE),MATCH(G$1,'Member Census'!$B$22:$BC$22,FALSE)),Key!$C$2:$F$29,4,FALSE),""),G1031),"")</f>
        <v/>
      </c>
      <c r="H1032" s="7" t="str">
        <f>IF(TRIM($E1032)&lt;&gt;"",IF($D1032=1,IF(TRIM(INDEX('Member Census'!$B$23:$BC$1401,MATCH($A1032,'Member Census'!$A$23:$A$1401,FALSE),MATCH(H$1,'Member Census'!$B$22:$BC$22,FALSE)))="",$G1032,IFERROR(VLOOKUP(INDEX('Member Census'!$B$23:$BC$1401,MATCH($A1032,'Member Census'!$A$23:$A$1401,FALSE),MATCH(H$1,'Member Census'!$B$22:$BC$22,FALSE)),Key!$D$2:$F$29,3,FALSE),"")),H1031),"")</f>
        <v/>
      </c>
      <c r="I1032" s="7" t="str">
        <f>IF(TRIM(INDEX('Member Census'!$B$23:$BC$1401,MATCH($A1032,'Member Census'!$A$23:$A$1401,FALSE),MATCH(I$1,'Member Census'!$B$22:$BC$22,FALSE)))="","",INDEX('Member Census'!$B$23:$BC$1401,MATCH($A1032,'Member Census'!$A$23:$A$1401,FALSE),MATCH(I$1,'Member Census'!$B$22:$BC$22,FALSE)))</f>
        <v/>
      </c>
      <c r="J1032" s="7"/>
      <c r="K1032" s="7" t="str">
        <f>LEFT(TRIM(IF(TRIM(INDEX('Member Census'!$B$23:$BC$1401,MATCH($A1032,'Member Census'!$A$23:$A$1401,FALSE),MATCH(K$1,'Member Census'!$B$22:$BC$22,FALSE)))="",IF(AND(TRIM($E1032)&lt;&gt;"",$D1032&gt;1),K1031,""),INDEX('Member Census'!$B$23:$BC$1401,MATCH($A1032,'Member Census'!$A$23:$A$1401,FALSE),MATCH(K$1,'Member Census'!$B$22:$BC$22,FALSE)))),5)</f>
        <v/>
      </c>
      <c r="L1032" s="7" t="str">
        <f t="shared" si="63"/>
        <v/>
      </c>
      <c r="M1032" s="7" t="str">
        <f>IF(TRIM($E1032)&lt;&gt;"",TRIM(IF(TRIM(INDEX('Member Census'!$B$23:$BC$1401,MATCH($A1032,'Member Census'!$A$23:$A$1401,FALSE),MATCH(M$1,'Member Census'!$B$22:$BC$22,FALSE)))="",IF(AND(TRIM($E1032)&lt;&gt;"",$D1032&gt;1),M1031,"N"),INDEX('Member Census'!$B$23:$BC$1401,MATCH($A1032,'Member Census'!$A$23:$A$1401,FALSE),MATCH(M$1,'Member Census'!$B$22:$BC$22,FALSE)))),"")</f>
        <v/>
      </c>
      <c r="N1032" s="7"/>
      <c r="O1032" s="7" t="str">
        <f>TRIM(IF(TRIM(INDEX('Member Census'!$B$23:$BC$1401,MATCH($A1032,'Member Census'!$A$23:$A$1401,FALSE),MATCH(O$1,'Member Census'!$B$22:$BC$22,FALSE)))="",IF(AND(TRIM($E1032)&lt;&gt;"",$D1032&gt;1),O1031,""),INDEX('Member Census'!$B$23:$BC$1401,MATCH($A1032,'Member Census'!$A$23:$A$1401,FALSE),MATCH(O$1,'Member Census'!$B$22:$BC$22,FALSE))))</f>
        <v/>
      </c>
      <c r="P1032" s="7" t="str">
        <f>TRIM(IF(TRIM(INDEX('Member Census'!$B$23:$BC$1401,MATCH($A1032,'Member Census'!$A$23:$A$1401,FALSE),MATCH(P$1,'Member Census'!$B$22:$BC$22,FALSE)))="",IF(AND(TRIM($E1032)&lt;&gt;"",$D1032&gt;1),P1031,""),INDEX('Member Census'!$B$23:$BC$1401,MATCH($A1032,'Member Census'!$A$23:$A$1401,FALSE),MATCH(P$1,'Member Census'!$B$22:$BC$22,FALSE))))</f>
        <v/>
      </c>
      <c r="Q1032" s="7"/>
    </row>
    <row r="1033" spans="1:17" x14ac:dyDescent="0.3">
      <c r="A1033" s="1">
        <f t="shared" si="61"/>
        <v>1026</v>
      </c>
      <c r="B1033" s="3"/>
      <c r="C1033" s="7" t="str">
        <f t="shared" si="62"/>
        <v/>
      </c>
      <c r="D1033" s="7" t="str">
        <f t="shared" ref="D1033:D1096" si="64">IF(TRIM($E1033)&lt;&gt;"",IF($E1033="Contract Holder",1,IFERROR(D1032+1,"")),"")</f>
        <v/>
      </c>
      <c r="E1033" s="9" t="str">
        <f>IF(TRIM(INDEX('Member Census'!$B$23:$BC$1401,MATCH($A1033,'Member Census'!$A$23:$A$1401,FALSE),MATCH(E$1,'Member Census'!$B$22:$BC$22,FALSE)))="","",VLOOKUP(INDEX('Member Census'!$B$23:$BC$1401,MATCH($A1033,'Member Census'!$A$23:$A$1401,FALSE),MATCH(E$1,'Member Census'!$B$22:$BC$22,FALSE)),Key!$A$2:$B$27,2,FALSE))</f>
        <v/>
      </c>
      <c r="F1033" s="10" t="str">
        <f>IF(TRIM(INDEX('Member Census'!$B$23:$BC$1401,MATCH($A1033,'Member Census'!$A$23:$A$1401,FALSE),MATCH(F$1,'Member Census'!$B$22:$BC$22,FALSE)))="","",TEXT(TRIM(INDEX('Member Census'!$B$23:$BC$1401,MATCH($A1033,'Member Census'!$A$23:$A$1401,FALSE),MATCH(F$1,'Member Census'!$B$22:$BC$22,FALSE))),"mmddyyyy"))</f>
        <v/>
      </c>
      <c r="G1033" s="7" t="str">
        <f>IF(TRIM($E1033)&lt;&gt;"",IF($D1033=1,IFERROR(VLOOKUP(INDEX('Member Census'!$B$23:$BC$1401,MATCH($A1033,'Member Census'!$A$23:$A$1401,FALSE),MATCH(G$1,'Member Census'!$B$22:$BC$22,FALSE)),Key!$C$2:$F$29,4,FALSE),""),G1032),"")</f>
        <v/>
      </c>
      <c r="H1033" s="7" t="str">
        <f>IF(TRIM($E1033)&lt;&gt;"",IF($D1033=1,IF(TRIM(INDEX('Member Census'!$B$23:$BC$1401,MATCH($A1033,'Member Census'!$A$23:$A$1401,FALSE),MATCH(H$1,'Member Census'!$B$22:$BC$22,FALSE)))="",$G1033,IFERROR(VLOOKUP(INDEX('Member Census'!$B$23:$BC$1401,MATCH($A1033,'Member Census'!$A$23:$A$1401,FALSE),MATCH(H$1,'Member Census'!$B$22:$BC$22,FALSE)),Key!$D$2:$F$29,3,FALSE),"")),H1032),"")</f>
        <v/>
      </c>
      <c r="I1033" s="7" t="str">
        <f>IF(TRIM(INDEX('Member Census'!$B$23:$BC$1401,MATCH($A1033,'Member Census'!$A$23:$A$1401,FALSE),MATCH(I$1,'Member Census'!$B$22:$BC$22,FALSE)))="","",INDEX('Member Census'!$B$23:$BC$1401,MATCH($A1033,'Member Census'!$A$23:$A$1401,FALSE),MATCH(I$1,'Member Census'!$B$22:$BC$22,FALSE)))</f>
        <v/>
      </c>
      <c r="J1033" s="7"/>
      <c r="K1033" s="7" t="str">
        <f>LEFT(TRIM(IF(TRIM(INDEX('Member Census'!$B$23:$BC$1401,MATCH($A1033,'Member Census'!$A$23:$A$1401,FALSE),MATCH(K$1,'Member Census'!$B$22:$BC$22,FALSE)))="",IF(AND(TRIM($E1033)&lt;&gt;"",$D1033&gt;1),K1032,""),INDEX('Member Census'!$B$23:$BC$1401,MATCH($A1033,'Member Census'!$A$23:$A$1401,FALSE),MATCH(K$1,'Member Census'!$B$22:$BC$22,FALSE)))),5)</f>
        <v/>
      </c>
      <c r="L1033" s="7" t="str">
        <f t="shared" si="63"/>
        <v/>
      </c>
      <c r="M1033" s="7" t="str">
        <f>IF(TRIM($E1033)&lt;&gt;"",TRIM(IF(TRIM(INDEX('Member Census'!$B$23:$BC$1401,MATCH($A1033,'Member Census'!$A$23:$A$1401,FALSE),MATCH(M$1,'Member Census'!$B$22:$BC$22,FALSE)))="",IF(AND(TRIM($E1033)&lt;&gt;"",$D1033&gt;1),M1032,"N"),INDEX('Member Census'!$B$23:$BC$1401,MATCH($A1033,'Member Census'!$A$23:$A$1401,FALSE),MATCH(M$1,'Member Census'!$B$22:$BC$22,FALSE)))),"")</f>
        <v/>
      </c>
      <c r="N1033" s="7"/>
      <c r="O1033" s="7" t="str">
        <f>TRIM(IF(TRIM(INDEX('Member Census'!$B$23:$BC$1401,MATCH($A1033,'Member Census'!$A$23:$A$1401,FALSE),MATCH(O$1,'Member Census'!$B$22:$BC$22,FALSE)))="",IF(AND(TRIM($E1033)&lt;&gt;"",$D1033&gt;1),O1032,""),INDEX('Member Census'!$B$23:$BC$1401,MATCH($A1033,'Member Census'!$A$23:$A$1401,FALSE),MATCH(O$1,'Member Census'!$B$22:$BC$22,FALSE))))</f>
        <v/>
      </c>
      <c r="P1033" s="7" t="str">
        <f>TRIM(IF(TRIM(INDEX('Member Census'!$B$23:$BC$1401,MATCH($A1033,'Member Census'!$A$23:$A$1401,FALSE),MATCH(P$1,'Member Census'!$B$22:$BC$22,FALSE)))="",IF(AND(TRIM($E1033)&lt;&gt;"",$D1033&gt;1),P1032,""),INDEX('Member Census'!$B$23:$BC$1401,MATCH($A1033,'Member Census'!$A$23:$A$1401,FALSE),MATCH(P$1,'Member Census'!$B$22:$BC$22,FALSE))))</f>
        <v/>
      </c>
      <c r="Q1033" s="7"/>
    </row>
    <row r="1034" spans="1:17" x14ac:dyDescent="0.3">
      <c r="A1034" s="1">
        <f t="shared" ref="A1034:A1097" si="65">A1033+1</f>
        <v>1027</v>
      </c>
      <c r="B1034" s="3"/>
      <c r="C1034" s="7" t="str">
        <f t="shared" ref="C1034:C1097" si="66">IF(TRIM($E1034)&lt;&gt;"",IFERROR(IF($D1034=1,C1033+1,C1033),""),"")</f>
        <v/>
      </c>
      <c r="D1034" s="7" t="str">
        <f t="shared" si="64"/>
        <v/>
      </c>
      <c r="E1034" s="9" t="str">
        <f>IF(TRIM(INDEX('Member Census'!$B$23:$BC$1401,MATCH($A1034,'Member Census'!$A$23:$A$1401,FALSE),MATCH(E$1,'Member Census'!$B$22:$BC$22,FALSE)))="","",VLOOKUP(INDEX('Member Census'!$B$23:$BC$1401,MATCH($A1034,'Member Census'!$A$23:$A$1401,FALSE),MATCH(E$1,'Member Census'!$B$22:$BC$22,FALSE)),Key!$A$2:$B$27,2,FALSE))</f>
        <v/>
      </c>
      <c r="F1034" s="10" t="str">
        <f>IF(TRIM(INDEX('Member Census'!$B$23:$BC$1401,MATCH($A1034,'Member Census'!$A$23:$A$1401,FALSE),MATCH(F$1,'Member Census'!$B$22:$BC$22,FALSE)))="","",TEXT(TRIM(INDEX('Member Census'!$B$23:$BC$1401,MATCH($A1034,'Member Census'!$A$23:$A$1401,FALSE),MATCH(F$1,'Member Census'!$B$22:$BC$22,FALSE))),"mmddyyyy"))</f>
        <v/>
      </c>
      <c r="G1034" s="7" t="str">
        <f>IF(TRIM($E1034)&lt;&gt;"",IF($D1034=1,IFERROR(VLOOKUP(INDEX('Member Census'!$B$23:$BC$1401,MATCH($A1034,'Member Census'!$A$23:$A$1401,FALSE),MATCH(G$1,'Member Census'!$B$22:$BC$22,FALSE)),Key!$C$2:$F$29,4,FALSE),""),G1033),"")</f>
        <v/>
      </c>
      <c r="H1034" s="7" t="str">
        <f>IF(TRIM($E1034)&lt;&gt;"",IF($D1034=1,IF(TRIM(INDEX('Member Census'!$B$23:$BC$1401,MATCH($A1034,'Member Census'!$A$23:$A$1401,FALSE),MATCH(H$1,'Member Census'!$B$22:$BC$22,FALSE)))="",$G1034,IFERROR(VLOOKUP(INDEX('Member Census'!$B$23:$BC$1401,MATCH($A1034,'Member Census'!$A$23:$A$1401,FALSE),MATCH(H$1,'Member Census'!$B$22:$BC$22,FALSE)),Key!$D$2:$F$29,3,FALSE),"")),H1033),"")</f>
        <v/>
      </c>
      <c r="I1034" s="7" t="str">
        <f>IF(TRIM(INDEX('Member Census'!$B$23:$BC$1401,MATCH($A1034,'Member Census'!$A$23:$A$1401,FALSE),MATCH(I$1,'Member Census'!$B$22:$BC$22,FALSE)))="","",INDEX('Member Census'!$B$23:$BC$1401,MATCH($A1034,'Member Census'!$A$23:$A$1401,FALSE),MATCH(I$1,'Member Census'!$B$22:$BC$22,FALSE)))</f>
        <v/>
      </c>
      <c r="J1034" s="7"/>
      <c r="K1034" s="7" t="str">
        <f>LEFT(TRIM(IF(TRIM(INDEX('Member Census'!$B$23:$BC$1401,MATCH($A1034,'Member Census'!$A$23:$A$1401,FALSE),MATCH(K$1,'Member Census'!$B$22:$BC$22,FALSE)))="",IF(AND(TRIM($E1034)&lt;&gt;"",$D1034&gt;1),K1033,""),INDEX('Member Census'!$B$23:$BC$1401,MATCH($A1034,'Member Census'!$A$23:$A$1401,FALSE),MATCH(K$1,'Member Census'!$B$22:$BC$22,FALSE)))),5)</f>
        <v/>
      </c>
      <c r="L1034" s="7" t="str">
        <f t="shared" ref="L1034:L1097" si="67">IF(TRIM($E1034)&lt;&gt;"","N","")</f>
        <v/>
      </c>
      <c r="M1034" s="7" t="str">
        <f>IF(TRIM($E1034)&lt;&gt;"",TRIM(IF(TRIM(INDEX('Member Census'!$B$23:$BC$1401,MATCH($A1034,'Member Census'!$A$23:$A$1401,FALSE),MATCH(M$1,'Member Census'!$B$22:$BC$22,FALSE)))="",IF(AND(TRIM($E1034)&lt;&gt;"",$D1034&gt;1),M1033,"N"),INDEX('Member Census'!$B$23:$BC$1401,MATCH($A1034,'Member Census'!$A$23:$A$1401,FALSE),MATCH(M$1,'Member Census'!$B$22:$BC$22,FALSE)))),"")</f>
        <v/>
      </c>
      <c r="N1034" s="7"/>
      <c r="O1034" s="7" t="str">
        <f>TRIM(IF(TRIM(INDEX('Member Census'!$B$23:$BC$1401,MATCH($A1034,'Member Census'!$A$23:$A$1401,FALSE),MATCH(O$1,'Member Census'!$B$22:$BC$22,FALSE)))="",IF(AND(TRIM($E1034)&lt;&gt;"",$D1034&gt;1),O1033,""),INDEX('Member Census'!$B$23:$BC$1401,MATCH($A1034,'Member Census'!$A$23:$A$1401,FALSE),MATCH(O$1,'Member Census'!$B$22:$BC$22,FALSE))))</f>
        <v/>
      </c>
      <c r="P1034" s="7" t="str">
        <f>TRIM(IF(TRIM(INDEX('Member Census'!$B$23:$BC$1401,MATCH($A1034,'Member Census'!$A$23:$A$1401,FALSE),MATCH(P$1,'Member Census'!$B$22:$BC$22,FALSE)))="",IF(AND(TRIM($E1034)&lt;&gt;"",$D1034&gt;1),P1033,""),INDEX('Member Census'!$B$23:$BC$1401,MATCH($A1034,'Member Census'!$A$23:$A$1401,FALSE),MATCH(P$1,'Member Census'!$B$22:$BC$22,FALSE))))</f>
        <v/>
      </c>
      <c r="Q1034" s="7"/>
    </row>
    <row r="1035" spans="1:17" x14ac:dyDescent="0.3">
      <c r="A1035" s="1">
        <f t="shared" si="65"/>
        <v>1028</v>
      </c>
      <c r="B1035" s="3"/>
      <c r="C1035" s="7" t="str">
        <f t="shared" si="66"/>
        <v/>
      </c>
      <c r="D1035" s="7" t="str">
        <f t="shared" si="64"/>
        <v/>
      </c>
      <c r="E1035" s="9" t="str">
        <f>IF(TRIM(INDEX('Member Census'!$B$23:$BC$1401,MATCH($A1035,'Member Census'!$A$23:$A$1401,FALSE),MATCH(E$1,'Member Census'!$B$22:$BC$22,FALSE)))="","",VLOOKUP(INDEX('Member Census'!$B$23:$BC$1401,MATCH($A1035,'Member Census'!$A$23:$A$1401,FALSE),MATCH(E$1,'Member Census'!$B$22:$BC$22,FALSE)),Key!$A$2:$B$27,2,FALSE))</f>
        <v/>
      </c>
      <c r="F1035" s="10" t="str">
        <f>IF(TRIM(INDEX('Member Census'!$B$23:$BC$1401,MATCH($A1035,'Member Census'!$A$23:$A$1401,FALSE),MATCH(F$1,'Member Census'!$B$22:$BC$22,FALSE)))="","",TEXT(TRIM(INDEX('Member Census'!$B$23:$BC$1401,MATCH($A1035,'Member Census'!$A$23:$A$1401,FALSE),MATCH(F$1,'Member Census'!$B$22:$BC$22,FALSE))),"mmddyyyy"))</f>
        <v/>
      </c>
      <c r="G1035" s="7" t="str">
        <f>IF(TRIM($E1035)&lt;&gt;"",IF($D1035=1,IFERROR(VLOOKUP(INDEX('Member Census'!$B$23:$BC$1401,MATCH($A1035,'Member Census'!$A$23:$A$1401,FALSE),MATCH(G$1,'Member Census'!$B$22:$BC$22,FALSE)),Key!$C$2:$F$29,4,FALSE),""),G1034),"")</f>
        <v/>
      </c>
      <c r="H1035" s="7" t="str">
        <f>IF(TRIM($E1035)&lt;&gt;"",IF($D1035=1,IF(TRIM(INDEX('Member Census'!$B$23:$BC$1401,MATCH($A1035,'Member Census'!$A$23:$A$1401,FALSE),MATCH(H$1,'Member Census'!$B$22:$BC$22,FALSE)))="",$G1035,IFERROR(VLOOKUP(INDEX('Member Census'!$B$23:$BC$1401,MATCH($A1035,'Member Census'!$A$23:$A$1401,FALSE),MATCH(H$1,'Member Census'!$B$22:$BC$22,FALSE)),Key!$D$2:$F$29,3,FALSE),"")),H1034),"")</f>
        <v/>
      </c>
      <c r="I1035" s="7" t="str">
        <f>IF(TRIM(INDEX('Member Census'!$B$23:$BC$1401,MATCH($A1035,'Member Census'!$A$23:$A$1401,FALSE),MATCH(I$1,'Member Census'!$B$22:$BC$22,FALSE)))="","",INDEX('Member Census'!$B$23:$BC$1401,MATCH($A1035,'Member Census'!$A$23:$A$1401,FALSE),MATCH(I$1,'Member Census'!$B$22:$BC$22,FALSE)))</f>
        <v/>
      </c>
      <c r="J1035" s="7"/>
      <c r="K1035" s="7" t="str">
        <f>LEFT(TRIM(IF(TRIM(INDEX('Member Census'!$B$23:$BC$1401,MATCH($A1035,'Member Census'!$A$23:$A$1401,FALSE),MATCH(K$1,'Member Census'!$B$22:$BC$22,FALSE)))="",IF(AND(TRIM($E1035)&lt;&gt;"",$D1035&gt;1),K1034,""),INDEX('Member Census'!$B$23:$BC$1401,MATCH($A1035,'Member Census'!$A$23:$A$1401,FALSE),MATCH(K$1,'Member Census'!$B$22:$BC$22,FALSE)))),5)</f>
        <v/>
      </c>
      <c r="L1035" s="7" t="str">
        <f t="shared" si="67"/>
        <v/>
      </c>
      <c r="M1035" s="7" t="str">
        <f>IF(TRIM($E1035)&lt;&gt;"",TRIM(IF(TRIM(INDEX('Member Census'!$B$23:$BC$1401,MATCH($A1035,'Member Census'!$A$23:$A$1401,FALSE),MATCH(M$1,'Member Census'!$B$22:$BC$22,FALSE)))="",IF(AND(TRIM($E1035)&lt;&gt;"",$D1035&gt;1),M1034,"N"),INDEX('Member Census'!$B$23:$BC$1401,MATCH($A1035,'Member Census'!$A$23:$A$1401,FALSE),MATCH(M$1,'Member Census'!$B$22:$BC$22,FALSE)))),"")</f>
        <v/>
      </c>
      <c r="N1035" s="7"/>
      <c r="O1035" s="7" t="str">
        <f>TRIM(IF(TRIM(INDEX('Member Census'!$B$23:$BC$1401,MATCH($A1035,'Member Census'!$A$23:$A$1401,FALSE),MATCH(O$1,'Member Census'!$B$22:$BC$22,FALSE)))="",IF(AND(TRIM($E1035)&lt;&gt;"",$D1035&gt;1),O1034,""),INDEX('Member Census'!$B$23:$BC$1401,MATCH($A1035,'Member Census'!$A$23:$A$1401,FALSE),MATCH(O$1,'Member Census'!$B$22:$BC$22,FALSE))))</f>
        <v/>
      </c>
      <c r="P1035" s="7" t="str">
        <f>TRIM(IF(TRIM(INDEX('Member Census'!$B$23:$BC$1401,MATCH($A1035,'Member Census'!$A$23:$A$1401,FALSE),MATCH(P$1,'Member Census'!$B$22:$BC$22,FALSE)))="",IF(AND(TRIM($E1035)&lt;&gt;"",$D1035&gt;1),P1034,""),INDEX('Member Census'!$B$23:$BC$1401,MATCH($A1035,'Member Census'!$A$23:$A$1401,FALSE),MATCH(P$1,'Member Census'!$B$22:$BC$22,FALSE))))</f>
        <v/>
      </c>
      <c r="Q1035" s="7"/>
    </row>
    <row r="1036" spans="1:17" x14ac:dyDescent="0.3">
      <c r="A1036" s="1">
        <f t="shared" si="65"/>
        <v>1029</v>
      </c>
      <c r="B1036" s="3"/>
      <c r="C1036" s="7" t="str">
        <f t="shared" si="66"/>
        <v/>
      </c>
      <c r="D1036" s="7" t="str">
        <f t="shared" si="64"/>
        <v/>
      </c>
      <c r="E1036" s="9" t="str">
        <f>IF(TRIM(INDEX('Member Census'!$B$23:$BC$1401,MATCH($A1036,'Member Census'!$A$23:$A$1401,FALSE),MATCH(E$1,'Member Census'!$B$22:$BC$22,FALSE)))="","",VLOOKUP(INDEX('Member Census'!$B$23:$BC$1401,MATCH($A1036,'Member Census'!$A$23:$A$1401,FALSE),MATCH(E$1,'Member Census'!$B$22:$BC$22,FALSE)),Key!$A$2:$B$27,2,FALSE))</f>
        <v/>
      </c>
      <c r="F1036" s="10" t="str">
        <f>IF(TRIM(INDEX('Member Census'!$B$23:$BC$1401,MATCH($A1036,'Member Census'!$A$23:$A$1401,FALSE),MATCH(F$1,'Member Census'!$B$22:$BC$22,FALSE)))="","",TEXT(TRIM(INDEX('Member Census'!$B$23:$BC$1401,MATCH($A1036,'Member Census'!$A$23:$A$1401,FALSE),MATCH(F$1,'Member Census'!$B$22:$BC$22,FALSE))),"mmddyyyy"))</f>
        <v/>
      </c>
      <c r="G1036" s="7" t="str">
        <f>IF(TRIM($E1036)&lt;&gt;"",IF($D1036=1,IFERROR(VLOOKUP(INDEX('Member Census'!$B$23:$BC$1401,MATCH($A1036,'Member Census'!$A$23:$A$1401,FALSE),MATCH(G$1,'Member Census'!$B$22:$BC$22,FALSE)),Key!$C$2:$F$29,4,FALSE),""),G1035),"")</f>
        <v/>
      </c>
      <c r="H1036" s="7" t="str">
        <f>IF(TRIM($E1036)&lt;&gt;"",IF($D1036=1,IF(TRIM(INDEX('Member Census'!$B$23:$BC$1401,MATCH($A1036,'Member Census'!$A$23:$A$1401,FALSE),MATCH(H$1,'Member Census'!$B$22:$BC$22,FALSE)))="",$G1036,IFERROR(VLOOKUP(INDEX('Member Census'!$B$23:$BC$1401,MATCH($A1036,'Member Census'!$A$23:$A$1401,FALSE),MATCH(H$1,'Member Census'!$B$22:$BC$22,FALSE)),Key!$D$2:$F$29,3,FALSE),"")),H1035),"")</f>
        <v/>
      </c>
      <c r="I1036" s="7" t="str">
        <f>IF(TRIM(INDEX('Member Census'!$B$23:$BC$1401,MATCH($A1036,'Member Census'!$A$23:$A$1401,FALSE),MATCH(I$1,'Member Census'!$B$22:$BC$22,FALSE)))="","",INDEX('Member Census'!$B$23:$BC$1401,MATCH($A1036,'Member Census'!$A$23:$A$1401,FALSE),MATCH(I$1,'Member Census'!$B$22:$BC$22,FALSE)))</f>
        <v/>
      </c>
      <c r="J1036" s="7"/>
      <c r="K1036" s="7" t="str">
        <f>LEFT(TRIM(IF(TRIM(INDEX('Member Census'!$B$23:$BC$1401,MATCH($A1036,'Member Census'!$A$23:$A$1401,FALSE),MATCH(K$1,'Member Census'!$B$22:$BC$22,FALSE)))="",IF(AND(TRIM($E1036)&lt;&gt;"",$D1036&gt;1),K1035,""),INDEX('Member Census'!$B$23:$BC$1401,MATCH($A1036,'Member Census'!$A$23:$A$1401,FALSE),MATCH(K$1,'Member Census'!$B$22:$BC$22,FALSE)))),5)</f>
        <v/>
      </c>
      <c r="L1036" s="7" t="str">
        <f t="shared" si="67"/>
        <v/>
      </c>
      <c r="M1036" s="7" t="str">
        <f>IF(TRIM($E1036)&lt;&gt;"",TRIM(IF(TRIM(INDEX('Member Census'!$B$23:$BC$1401,MATCH($A1036,'Member Census'!$A$23:$A$1401,FALSE),MATCH(M$1,'Member Census'!$B$22:$BC$22,FALSE)))="",IF(AND(TRIM($E1036)&lt;&gt;"",$D1036&gt;1),M1035,"N"),INDEX('Member Census'!$B$23:$BC$1401,MATCH($A1036,'Member Census'!$A$23:$A$1401,FALSE),MATCH(M$1,'Member Census'!$B$22:$BC$22,FALSE)))),"")</f>
        <v/>
      </c>
      <c r="N1036" s="7"/>
      <c r="O1036" s="7" t="str">
        <f>TRIM(IF(TRIM(INDEX('Member Census'!$B$23:$BC$1401,MATCH($A1036,'Member Census'!$A$23:$A$1401,FALSE),MATCH(O$1,'Member Census'!$B$22:$BC$22,FALSE)))="",IF(AND(TRIM($E1036)&lt;&gt;"",$D1036&gt;1),O1035,""),INDEX('Member Census'!$B$23:$BC$1401,MATCH($A1036,'Member Census'!$A$23:$A$1401,FALSE),MATCH(O$1,'Member Census'!$B$22:$BC$22,FALSE))))</f>
        <v/>
      </c>
      <c r="P1036" s="7" t="str">
        <f>TRIM(IF(TRIM(INDEX('Member Census'!$B$23:$BC$1401,MATCH($A1036,'Member Census'!$A$23:$A$1401,FALSE),MATCH(P$1,'Member Census'!$B$22:$BC$22,FALSE)))="",IF(AND(TRIM($E1036)&lt;&gt;"",$D1036&gt;1),P1035,""),INDEX('Member Census'!$B$23:$BC$1401,MATCH($A1036,'Member Census'!$A$23:$A$1401,FALSE),MATCH(P$1,'Member Census'!$B$22:$BC$22,FALSE))))</f>
        <v/>
      </c>
      <c r="Q1036" s="7"/>
    </row>
    <row r="1037" spans="1:17" x14ac:dyDescent="0.3">
      <c r="A1037" s="1">
        <f t="shared" si="65"/>
        <v>1030</v>
      </c>
      <c r="B1037" s="3"/>
      <c r="C1037" s="7" t="str">
        <f t="shared" si="66"/>
        <v/>
      </c>
      <c r="D1037" s="7" t="str">
        <f t="shared" si="64"/>
        <v/>
      </c>
      <c r="E1037" s="9" t="str">
        <f>IF(TRIM(INDEX('Member Census'!$B$23:$BC$1401,MATCH($A1037,'Member Census'!$A$23:$A$1401,FALSE),MATCH(E$1,'Member Census'!$B$22:$BC$22,FALSE)))="","",VLOOKUP(INDEX('Member Census'!$B$23:$BC$1401,MATCH($A1037,'Member Census'!$A$23:$A$1401,FALSE),MATCH(E$1,'Member Census'!$B$22:$BC$22,FALSE)),Key!$A$2:$B$27,2,FALSE))</f>
        <v/>
      </c>
      <c r="F1037" s="10" t="str">
        <f>IF(TRIM(INDEX('Member Census'!$B$23:$BC$1401,MATCH($A1037,'Member Census'!$A$23:$A$1401,FALSE),MATCH(F$1,'Member Census'!$B$22:$BC$22,FALSE)))="","",TEXT(TRIM(INDEX('Member Census'!$B$23:$BC$1401,MATCH($A1037,'Member Census'!$A$23:$A$1401,FALSE),MATCH(F$1,'Member Census'!$B$22:$BC$22,FALSE))),"mmddyyyy"))</f>
        <v/>
      </c>
      <c r="G1037" s="7" t="str">
        <f>IF(TRIM($E1037)&lt;&gt;"",IF($D1037=1,IFERROR(VLOOKUP(INDEX('Member Census'!$B$23:$BC$1401,MATCH($A1037,'Member Census'!$A$23:$A$1401,FALSE),MATCH(G$1,'Member Census'!$B$22:$BC$22,FALSE)),Key!$C$2:$F$29,4,FALSE),""),G1036),"")</f>
        <v/>
      </c>
      <c r="H1037" s="7" t="str">
        <f>IF(TRIM($E1037)&lt;&gt;"",IF($D1037=1,IF(TRIM(INDEX('Member Census'!$B$23:$BC$1401,MATCH($A1037,'Member Census'!$A$23:$A$1401,FALSE),MATCH(H$1,'Member Census'!$B$22:$BC$22,FALSE)))="",$G1037,IFERROR(VLOOKUP(INDEX('Member Census'!$B$23:$BC$1401,MATCH($A1037,'Member Census'!$A$23:$A$1401,FALSE),MATCH(H$1,'Member Census'!$B$22:$BC$22,FALSE)),Key!$D$2:$F$29,3,FALSE),"")),H1036),"")</f>
        <v/>
      </c>
      <c r="I1037" s="7" t="str">
        <f>IF(TRIM(INDEX('Member Census'!$B$23:$BC$1401,MATCH($A1037,'Member Census'!$A$23:$A$1401,FALSE),MATCH(I$1,'Member Census'!$B$22:$BC$22,FALSE)))="","",INDEX('Member Census'!$B$23:$BC$1401,MATCH($A1037,'Member Census'!$A$23:$A$1401,FALSE),MATCH(I$1,'Member Census'!$B$22:$BC$22,FALSE)))</f>
        <v/>
      </c>
      <c r="J1037" s="7"/>
      <c r="K1037" s="7" t="str">
        <f>LEFT(TRIM(IF(TRIM(INDEX('Member Census'!$B$23:$BC$1401,MATCH($A1037,'Member Census'!$A$23:$A$1401,FALSE),MATCH(K$1,'Member Census'!$B$22:$BC$22,FALSE)))="",IF(AND(TRIM($E1037)&lt;&gt;"",$D1037&gt;1),K1036,""),INDEX('Member Census'!$B$23:$BC$1401,MATCH($A1037,'Member Census'!$A$23:$A$1401,FALSE),MATCH(K$1,'Member Census'!$B$22:$BC$22,FALSE)))),5)</f>
        <v/>
      </c>
      <c r="L1037" s="7" t="str">
        <f t="shared" si="67"/>
        <v/>
      </c>
      <c r="M1037" s="7" t="str">
        <f>IF(TRIM($E1037)&lt;&gt;"",TRIM(IF(TRIM(INDEX('Member Census'!$B$23:$BC$1401,MATCH($A1037,'Member Census'!$A$23:$A$1401,FALSE),MATCH(M$1,'Member Census'!$B$22:$BC$22,FALSE)))="",IF(AND(TRIM($E1037)&lt;&gt;"",$D1037&gt;1),M1036,"N"),INDEX('Member Census'!$B$23:$BC$1401,MATCH($A1037,'Member Census'!$A$23:$A$1401,FALSE),MATCH(M$1,'Member Census'!$B$22:$BC$22,FALSE)))),"")</f>
        <v/>
      </c>
      <c r="N1037" s="7"/>
      <c r="O1037" s="7" t="str">
        <f>TRIM(IF(TRIM(INDEX('Member Census'!$B$23:$BC$1401,MATCH($A1037,'Member Census'!$A$23:$A$1401,FALSE),MATCH(O$1,'Member Census'!$B$22:$BC$22,FALSE)))="",IF(AND(TRIM($E1037)&lt;&gt;"",$D1037&gt;1),O1036,""),INDEX('Member Census'!$B$23:$BC$1401,MATCH($A1037,'Member Census'!$A$23:$A$1401,FALSE),MATCH(O$1,'Member Census'!$B$22:$BC$22,FALSE))))</f>
        <v/>
      </c>
      <c r="P1037" s="7" t="str">
        <f>TRIM(IF(TRIM(INDEX('Member Census'!$B$23:$BC$1401,MATCH($A1037,'Member Census'!$A$23:$A$1401,FALSE),MATCH(P$1,'Member Census'!$B$22:$BC$22,FALSE)))="",IF(AND(TRIM($E1037)&lt;&gt;"",$D1037&gt;1),P1036,""),INDEX('Member Census'!$B$23:$BC$1401,MATCH($A1037,'Member Census'!$A$23:$A$1401,FALSE),MATCH(P$1,'Member Census'!$B$22:$BC$22,FALSE))))</f>
        <v/>
      </c>
      <c r="Q1037" s="7"/>
    </row>
    <row r="1038" spans="1:17" x14ac:dyDescent="0.3">
      <c r="A1038" s="1">
        <f t="shared" si="65"/>
        <v>1031</v>
      </c>
      <c r="B1038" s="3"/>
      <c r="C1038" s="7" t="str">
        <f t="shared" si="66"/>
        <v/>
      </c>
      <c r="D1038" s="7" t="str">
        <f t="shared" si="64"/>
        <v/>
      </c>
      <c r="E1038" s="9" t="str">
        <f>IF(TRIM(INDEX('Member Census'!$B$23:$BC$1401,MATCH($A1038,'Member Census'!$A$23:$A$1401,FALSE),MATCH(E$1,'Member Census'!$B$22:$BC$22,FALSE)))="","",VLOOKUP(INDEX('Member Census'!$B$23:$BC$1401,MATCH($A1038,'Member Census'!$A$23:$A$1401,FALSE),MATCH(E$1,'Member Census'!$B$22:$BC$22,FALSE)),Key!$A$2:$B$27,2,FALSE))</f>
        <v/>
      </c>
      <c r="F1038" s="10" t="str">
        <f>IF(TRIM(INDEX('Member Census'!$B$23:$BC$1401,MATCH($A1038,'Member Census'!$A$23:$A$1401,FALSE),MATCH(F$1,'Member Census'!$B$22:$BC$22,FALSE)))="","",TEXT(TRIM(INDEX('Member Census'!$B$23:$BC$1401,MATCH($A1038,'Member Census'!$A$23:$A$1401,FALSE),MATCH(F$1,'Member Census'!$B$22:$BC$22,FALSE))),"mmddyyyy"))</f>
        <v/>
      </c>
      <c r="G1038" s="7" t="str">
        <f>IF(TRIM($E1038)&lt;&gt;"",IF($D1038=1,IFERROR(VLOOKUP(INDEX('Member Census'!$B$23:$BC$1401,MATCH($A1038,'Member Census'!$A$23:$A$1401,FALSE),MATCH(G$1,'Member Census'!$B$22:$BC$22,FALSE)),Key!$C$2:$F$29,4,FALSE),""),G1037),"")</f>
        <v/>
      </c>
      <c r="H1038" s="7" t="str">
        <f>IF(TRIM($E1038)&lt;&gt;"",IF($D1038=1,IF(TRIM(INDEX('Member Census'!$B$23:$BC$1401,MATCH($A1038,'Member Census'!$A$23:$A$1401,FALSE),MATCH(H$1,'Member Census'!$B$22:$BC$22,FALSE)))="",$G1038,IFERROR(VLOOKUP(INDEX('Member Census'!$B$23:$BC$1401,MATCH($A1038,'Member Census'!$A$23:$A$1401,FALSE),MATCH(H$1,'Member Census'!$B$22:$BC$22,FALSE)),Key!$D$2:$F$29,3,FALSE),"")),H1037),"")</f>
        <v/>
      </c>
      <c r="I1038" s="7" t="str">
        <f>IF(TRIM(INDEX('Member Census'!$B$23:$BC$1401,MATCH($A1038,'Member Census'!$A$23:$A$1401,FALSE),MATCH(I$1,'Member Census'!$B$22:$BC$22,FALSE)))="","",INDEX('Member Census'!$B$23:$BC$1401,MATCH($A1038,'Member Census'!$A$23:$A$1401,FALSE),MATCH(I$1,'Member Census'!$B$22:$BC$22,FALSE)))</f>
        <v/>
      </c>
      <c r="J1038" s="7"/>
      <c r="K1038" s="7" t="str">
        <f>LEFT(TRIM(IF(TRIM(INDEX('Member Census'!$B$23:$BC$1401,MATCH($A1038,'Member Census'!$A$23:$A$1401,FALSE),MATCH(K$1,'Member Census'!$B$22:$BC$22,FALSE)))="",IF(AND(TRIM($E1038)&lt;&gt;"",$D1038&gt;1),K1037,""),INDEX('Member Census'!$B$23:$BC$1401,MATCH($A1038,'Member Census'!$A$23:$A$1401,FALSE),MATCH(K$1,'Member Census'!$B$22:$BC$22,FALSE)))),5)</f>
        <v/>
      </c>
      <c r="L1038" s="7" t="str">
        <f t="shared" si="67"/>
        <v/>
      </c>
      <c r="M1038" s="7" t="str">
        <f>IF(TRIM($E1038)&lt;&gt;"",TRIM(IF(TRIM(INDEX('Member Census'!$B$23:$BC$1401,MATCH($A1038,'Member Census'!$A$23:$A$1401,FALSE),MATCH(M$1,'Member Census'!$B$22:$BC$22,FALSE)))="",IF(AND(TRIM($E1038)&lt;&gt;"",$D1038&gt;1),M1037,"N"),INDEX('Member Census'!$B$23:$BC$1401,MATCH($A1038,'Member Census'!$A$23:$A$1401,FALSE),MATCH(M$1,'Member Census'!$B$22:$BC$22,FALSE)))),"")</f>
        <v/>
      </c>
      <c r="N1038" s="7"/>
      <c r="O1038" s="7" t="str">
        <f>TRIM(IF(TRIM(INDEX('Member Census'!$B$23:$BC$1401,MATCH($A1038,'Member Census'!$A$23:$A$1401,FALSE),MATCH(O$1,'Member Census'!$B$22:$BC$22,FALSE)))="",IF(AND(TRIM($E1038)&lt;&gt;"",$D1038&gt;1),O1037,""),INDEX('Member Census'!$B$23:$BC$1401,MATCH($A1038,'Member Census'!$A$23:$A$1401,FALSE),MATCH(O$1,'Member Census'!$B$22:$BC$22,FALSE))))</f>
        <v/>
      </c>
      <c r="P1038" s="7" t="str">
        <f>TRIM(IF(TRIM(INDEX('Member Census'!$B$23:$BC$1401,MATCH($A1038,'Member Census'!$A$23:$A$1401,FALSE),MATCH(P$1,'Member Census'!$B$22:$BC$22,FALSE)))="",IF(AND(TRIM($E1038)&lt;&gt;"",$D1038&gt;1),P1037,""),INDEX('Member Census'!$B$23:$BC$1401,MATCH($A1038,'Member Census'!$A$23:$A$1401,FALSE),MATCH(P$1,'Member Census'!$B$22:$BC$22,FALSE))))</f>
        <v/>
      </c>
      <c r="Q1038" s="7"/>
    </row>
    <row r="1039" spans="1:17" x14ac:dyDescent="0.3">
      <c r="A1039" s="1">
        <f t="shared" si="65"/>
        <v>1032</v>
      </c>
      <c r="B1039" s="3"/>
      <c r="C1039" s="7" t="str">
        <f t="shared" si="66"/>
        <v/>
      </c>
      <c r="D1039" s="7" t="str">
        <f t="shared" si="64"/>
        <v/>
      </c>
      <c r="E1039" s="9" t="str">
        <f>IF(TRIM(INDEX('Member Census'!$B$23:$BC$1401,MATCH($A1039,'Member Census'!$A$23:$A$1401,FALSE),MATCH(E$1,'Member Census'!$B$22:$BC$22,FALSE)))="","",VLOOKUP(INDEX('Member Census'!$B$23:$BC$1401,MATCH($A1039,'Member Census'!$A$23:$A$1401,FALSE),MATCH(E$1,'Member Census'!$B$22:$BC$22,FALSE)),Key!$A$2:$B$27,2,FALSE))</f>
        <v/>
      </c>
      <c r="F1039" s="10" t="str">
        <f>IF(TRIM(INDEX('Member Census'!$B$23:$BC$1401,MATCH($A1039,'Member Census'!$A$23:$A$1401,FALSE),MATCH(F$1,'Member Census'!$B$22:$BC$22,FALSE)))="","",TEXT(TRIM(INDEX('Member Census'!$B$23:$BC$1401,MATCH($A1039,'Member Census'!$A$23:$A$1401,FALSE),MATCH(F$1,'Member Census'!$B$22:$BC$22,FALSE))),"mmddyyyy"))</f>
        <v/>
      </c>
      <c r="G1039" s="7" t="str">
        <f>IF(TRIM($E1039)&lt;&gt;"",IF($D1039=1,IFERROR(VLOOKUP(INDEX('Member Census'!$B$23:$BC$1401,MATCH($A1039,'Member Census'!$A$23:$A$1401,FALSE),MATCH(G$1,'Member Census'!$B$22:$BC$22,FALSE)),Key!$C$2:$F$29,4,FALSE),""),G1038),"")</f>
        <v/>
      </c>
      <c r="H1039" s="7" t="str">
        <f>IF(TRIM($E1039)&lt;&gt;"",IF($D1039=1,IF(TRIM(INDEX('Member Census'!$B$23:$BC$1401,MATCH($A1039,'Member Census'!$A$23:$A$1401,FALSE),MATCH(H$1,'Member Census'!$B$22:$BC$22,FALSE)))="",$G1039,IFERROR(VLOOKUP(INDEX('Member Census'!$B$23:$BC$1401,MATCH($A1039,'Member Census'!$A$23:$A$1401,FALSE),MATCH(H$1,'Member Census'!$B$22:$BC$22,FALSE)),Key!$D$2:$F$29,3,FALSE),"")),H1038),"")</f>
        <v/>
      </c>
      <c r="I1039" s="7" t="str">
        <f>IF(TRIM(INDEX('Member Census'!$B$23:$BC$1401,MATCH($A1039,'Member Census'!$A$23:$A$1401,FALSE),MATCH(I$1,'Member Census'!$B$22:$BC$22,FALSE)))="","",INDEX('Member Census'!$B$23:$BC$1401,MATCH($A1039,'Member Census'!$A$23:$A$1401,FALSE),MATCH(I$1,'Member Census'!$B$22:$BC$22,FALSE)))</f>
        <v/>
      </c>
      <c r="J1039" s="7"/>
      <c r="K1039" s="7" t="str">
        <f>LEFT(TRIM(IF(TRIM(INDEX('Member Census'!$B$23:$BC$1401,MATCH($A1039,'Member Census'!$A$23:$A$1401,FALSE),MATCH(K$1,'Member Census'!$B$22:$BC$22,FALSE)))="",IF(AND(TRIM($E1039)&lt;&gt;"",$D1039&gt;1),K1038,""),INDEX('Member Census'!$B$23:$BC$1401,MATCH($A1039,'Member Census'!$A$23:$A$1401,FALSE),MATCH(K$1,'Member Census'!$B$22:$BC$22,FALSE)))),5)</f>
        <v/>
      </c>
      <c r="L1039" s="7" t="str">
        <f t="shared" si="67"/>
        <v/>
      </c>
      <c r="M1039" s="7" t="str">
        <f>IF(TRIM($E1039)&lt;&gt;"",TRIM(IF(TRIM(INDEX('Member Census'!$B$23:$BC$1401,MATCH($A1039,'Member Census'!$A$23:$A$1401,FALSE),MATCH(M$1,'Member Census'!$B$22:$BC$22,FALSE)))="",IF(AND(TRIM($E1039)&lt;&gt;"",$D1039&gt;1),M1038,"N"),INDEX('Member Census'!$B$23:$BC$1401,MATCH($A1039,'Member Census'!$A$23:$A$1401,FALSE),MATCH(M$1,'Member Census'!$B$22:$BC$22,FALSE)))),"")</f>
        <v/>
      </c>
      <c r="N1039" s="7"/>
      <c r="O1039" s="7" t="str">
        <f>TRIM(IF(TRIM(INDEX('Member Census'!$B$23:$BC$1401,MATCH($A1039,'Member Census'!$A$23:$A$1401,FALSE),MATCH(O$1,'Member Census'!$B$22:$BC$22,FALSE)))="",IF(AND(TRIM($E1039)&lt;&gt;"",$D1039&gt;1),O1038,""),INDEX('Member Census'!$B$23:$BC$1401,MATCH($A1039,'Member Census'!$A$23:$A$1401,FALSE),MATCH(O$1,'Member Census'!$B$22:$BC$22,FALSE))))</f>
        <v/>
      </c>
      <c r="P1039" s="7" t="str">
        <f>TRIM(IF(TRIM(INDEX('Member Census'!$B$23:$BC$1401,MATCH($A1039,'Member Census'!$A$23:$A$1401,FALSE),MATCH(P$1,'Member Census'!$B$22:$BC$22,FALSE)))="",IF(AND(TRIM($E1039)&lt;&gt;"",$D1039&gt;1),P1038,""),INDEX('Member Census'!$B$23:$BC$1401,MATCH($A1039,'Member Census'!$A$23:$A$1401,FALSE),MATCH(P$1,'Member Census'!$B$22:$BC$22,FALSE))))</f>
        <v/>
      </c>
      <c r="Q1039" s="7"/>
    </row>
    <row r="1040" spans="1:17" x14ac:dyDescent="0.3">
      <c r="A1040" s="1">
        <f t="shared" si="65"/>
        <v>1033</v>
      </c>
      <c r="B1040" s="3"/>
      <c r="C1040" s="7" t="str">
        <f t="shared" si="66"/>
        <v/>
      </c>
      <c r="D1040" s="7" t="str">
        <f t="shared" si="64"/>
        <v/>
      </c>
      <c r="E1040" s="9" t="str">
        <f>IF(TRIM(INDEX('Member Census'!$B$23:$BC$1401,MATCH($A1040,'Member Census'!$A$23:$A$1401,FALSE),MATCH(E$1,'Member Census'!$B$22:$BC$22,FALSE)))="","",VLOOKUP(INDEX('Member Census'!$B$23:$BC$1401,MATCH($A1040,'Member Census'!$A$23:$A$1401,FALSE),MATCH(E$1,'Member Census'!$B$22:$BC$22,FALSE)),Key!$A$2:$B$27,2,FALSE))</f>
        <v/>
      </c>
      <c r="F1040" s="10" t="str">
        <f>IF(TRIM(INDEX('Member Census'!$B$23:$BC$1401,MATCH($A1040,'Member Census'!$A$23:$A$1401,FALSE),MATCH(F$1,'Member Census'!$B$22:$BC$22,FALSE)))="","",TEXT(TRIM(INDEX('Member Census'!$B$23:$BC$1401,MATCH($A1040,'Member Census'!$A$23:$A$1401,FALSE),MATCH(F$1,'Member Census'!$B$22:$BC$22,FALSE))),"mmddyyyy"))</f>
        <v/>
      </c>
      <c r="G1040" s="7" t="str">
        <f>IF(TRIM($E1040)&lt;&gt;"",IF($D1040=1,IFERROR(VLOOKUP(INDEX('Member Census'!$B$23:$BC$1401,MATCH($A1040,'Member Census'!$A$23:$A$1401,FALSE),MATCH(G$1,'Member Census'!$B$22:$BC$22,FALSE)),Key!$C$2:$F$29,4,FALSE),""),G1039),"")</f>
        <v/>
      </c>
      <c r="H1040" s="7" t="str">
        <f>IF(TRIM($E1040)&lt;&gt;"",IF($D1040=1,IF(TRIM(INDEX('Member Census'!$B$23:$BC$1401,MATCH($A1040,'Member Census'!$A$23:$A$1401,FALSE),MATCH(H$1,'Member Census'!$B$22:$BC$22,FALSE)))="",$G1040,IFERROR(VLOOKUP(INDEX('Member Census'!$B$23:$BC$1401,MATCH($A1040,'Member Census'!$A$23:$A$1401,FALSE),MATCH(H$1,'Member Census'!$B$22:$BC$22,FALSE)),Key!$D$2:$F$29,3,FALSE),"")),H1039),"")</f>
        <v/>
      </c>
      <c r="I1040" s="7" t="str">
        <f>IF(TRIM(INDEX('Member Census'!$B$23:$BC$1401,MATCH($A1040,'Member Census'!$A$23:$A$1401,FALSE),MATCH(I$1,'Member Census'!$B$22:$BC$22,FALSE)))="","",INDEX('Member Census'!$B$23:$BC$1401,MATCH($A1040,'Member Census'!$A$23:$A$1401,FALSE),MATCH(I$1,'Member Census'!$B$22:$BC$22,FALSE)))</f>
        <v/>
      </c>
      <c r="J1040" s="7"/>
      <c r="K1040" s="7" t="str">
        <f>LEFT(TRIM(IF(TRIM(INDEX('Member Census'!$B$23:$BC$1401,MATCH($A1040,'Member Census'!$A$23:$A$1401,FALSE),MATCH(K$1,'Member Census'!$B$22:$BC$22,FALSE)))="",IF(AND(TRIM($E1040)&lt;&gt;"",$D1040&gt;1),K1039,""),INDEX('Member Census'!$B$23:$BC$1401,MATCH($A1040,'Member Census'!$A$23:$A$1401,FALSE),MATCH(K$1,'Member Census'!$B$22:$BC$22,FALSE)))),5)</f>
        <v/>
      </c>
      <c r="L1040" s="7" t="str">
        <f t="shared" si="67"/>
        <v/>
      </c>
      <c r="M1040" s="7" t="str">
        <f>IF(TRIM($E1040)&lt;&gt;"",TRIM(IF(TRIM(INDEX('Member Census'!$B$23:$BC$1401,MATCH($A1040,'Member Census'!$A$23:$A$1401,FALSE),MATCH(M$1,'Member Census'!$B$22:$BC$22,FALSE)))="",IF(AND(TRIM($E1040)&lt;&gt;"",$D1040&gt;1),M1039,"N"),INDEX('Member Census'!$B$23:$BC$1401,MATCH($A1040,'Member Census'!$A$23:$A$1401,FALSE),MATCH(M$1,'Member Census'!$B$22:$BC$22,FALSE)))),"")</f>
        <v/>
      </c>
      <c r="N1040" s="7"/>
      <c r="O1040" s="7" t="str">
        <f>TRIM(IF(TRIM(INDEX('Member Census'!$B$23:$BC$1401,MATCH($A1040,'Member Census'!$A$23:$A$1401,FALSE),MATCH(O$1,'Member Census'!$B$22:$BC$22,FALSE)))="",IF(AND(TRIM($E1040)&lt;&gt;"",$D1040&gt;1),O1039,""),INDEX('Member Census'!$B$23:$BC$1401,MATCH($A1040,'Member Census'!$A$23:$A$1401,FALSE),MATCH(O$1,'Member Census'!$B$22:$BC$22,FALSE))))</f>
        <v/>
      </c>
      <c r="P1040" s="7" t="str">
        <f>TRIM(IF(TRIM(INDEX('Member Census'!$B$23:$BC$1401,MATCH($A1040,'Member Census'!$A$23:$A$1401,FALSE),MATCH(P$1,'Member Census'!$B$22:$BC$22,FALSE)))="",IF(AND(TRIM($E1040)&lt;&gt;"",$D1040&gt;1),P1039,""),INDEX('Member Census'!$B$23:$BC$1401,MATCH($A1040,'Member Census'!$A$23:$A$1401,FALSE),MATCH(P$1,'Member Census'!$B$22:$BC$22,FALSE))))</f>
        <v/>
      </c>
      <c r="Q1040" s="7"/>
    </row>
    <row r="1041" spans="1:17" x14ac:dyDescent="0.3">
      <c r="A1041" s="1">
        <f t="shared" si="65"/>
        <v>1034</v>
      </c>
      <c r="B1041" s="3"/>
      <c r="C1041" s="7" t="str">
        <f t="shared" si="66"/>
        <v/>
      </c>
      <c r="D1041" s="7" t="str">
        <f t="shared" si="64"/>
        <v/>
      </c>
      <c r="E1041" s="9" t="str">
        <f>IF(TRIM(INDEX('Member Census'!$B$23:$BC$1401,MATCH($A1041,'Member Census'!$A$23:$A$1401,FALSE),MATCH(E$1,'Member Census'!$B$22:$BC$22,FALSE)))="","",VLOOKUP(INDEX('Member Census'!$B$23:$BC$1401,MATCH($A1041,'Member Census'!$A$23:$A$1401,FALSE),MATCH(E$1,'Member Census'!$B$22:$BC$22,FALSE)),Key!$A$2:$B$27,2,FALSE))</f>
        <v/>
      </c>
      <c r="F1041" s="10" t="str">
        <f>IF(TRIM(INDEX('Member Census'!$B$23:$BC$1401,MATCH($A1041,'Member Census'!$A$23:$A$1401,FALSE),MATCH(F$1,'Member Census'!$B$22:$BC$22,FALSE)))="","",TEXT(TRIM(INDEX('Member Census'!$B$23:$BC$1401,MATCH($A1041,'Member Census'!$A$23:$A$1401,FALSE),MATCH(F$1,'Member Census'!$B$22:$BC$22,FALSE))),"mmddyyyy"))</f>
        <v/>
      </c>
      <c r="G1041" s="7" t="str">
        <f>IF(TRIM($E1041)&lt;&gt;"",IF($D1041=1,IFERROR(VLOOKUP(INDEX('Member Census'!$B$23:$BC$1401,MATCH($A1041,'Member Census'!$A$23:$A$1401,FALSE),MATCH(G$1,'Member Census'!$B$22:$BC$22,FALSE)),Key!$C$2:$F$29,4,FALSE),""),G1040),"")</f>
        <v/>
      </c>
      <c r="H1041" s="7" t="str">
        <f>IF(TRIM($E1041)&lt;&gt;"",IF($D1041=1,IF(TRIM(INDEX('Member Census'!$B$23:$BC$1401,MATCH($A1041,'Member Census'!$A$23:$A$1401,FALSE),MATCH(H$1,'Member Census'!$B$22:$BC$22,FALSE)))="",$G1041,IFERROR(VLOOKUP(INDEX('Member Census'!$B$23:$BC$1401,MATCH($A1041,'Member Census'!$A$23:$A$1401,FALSE),MATCH(H$1,'Member Census'!$B$22:$BC$22,FALSE)),Key!$D$2:$F$29,3,FALSE),"")),H1040),"")</f>
        <v/>
      </c>
      <c r="I1041" s="7" t="str">
        <f>IF(TRIM(INDEX('Member Census'!$B$23:$BC$1401,MATCH($A1041,'Member Census'!$A$23:$A$1401,FALSE),MATCH(I$1,'Member Census'!$B$22:$BC$22,FALSE)))="","",INDEX('Member Census'!$B$23:$BC$1401,MATCH($A1041,'Member Census'!$A$23:$A$1401,FALSE),MATCH(I$1,'Member Census'!$B$22:$BC$22,FALSE)))</f>
        <v/>
      </c>
      <c r="J1041" s="7"/>
      <c r="K1041" s="7" t="str">
        <f>LEFT(TRIM(IF(TRIM(INDEX('Member Census'!$B$23:$BC$1401,MATCH($A1041,'Member Census'!$A$23:$A$1401,FALSE),MATCH(K$1,'Member Census'!$B$22:$BC$22,FALSE)))="",IF(AND(TRIM($E1041)&lt;&gt;"",$D1041&gt;1),K1040,""),INDEX('Member Census'!$B$23:$BC$1401,MATCH($A1041,'Member Census'!$A$23:$A$1401,FALSE),MATCH(K$1,'Member Census'!$B$22:$BC$22,FALSE)))),5)</f>
        <v/>
      </c>
      <c r="L1041" s="7" t="str">
        <f t="shared" si="67"/>
        <v/>
      </c>
      <c r="M1041" s="7" t="str">
        <f>IF(TRIM($E1041)&lt;&gt;"",TRIM(IF(TRIM(INDEX('Member Census'!$B$23:$BC$1401,MATCH($A1041,'Member Census'!$A$23:$A$1401,FALSE),MATCH(M$1,'Member Census'!$B$22:$BC$22,FALSE)))="",IF(AND(TRIM($E1041)&lt;&gt;"",$D1041&gt;1),M1040,"N"),INDEX('Member Census'!$B$23:$BC$1401,MATCH($A1041,'Member Census'!$A$23:$A$1401,FALSE),MATCH(M$1,'Member Census'!$B$22:$BC$22,FALSE)))),"")</f>
        <v/>
      </c>
      <c r="N1041" s="7"/>
      <c r="O1041" s="7" t="str">
        <f>TRIM(IF(TRIM(INDEX('Member Census'!$B$23:$BC$1401,MATCH($A1041,'Member Census'!$A$23:$A$1401,FALSE),MATCH(O$1,'Member Census'!$B$22:$BC$22,FALSE)))="",IF(AND(TRIM($E1041)&lt;&gt;"",$D1041&gt;1),O1040,""),INDEX('Member Census'!$B$23:$BC$1401,MATCH($A1041,'Member Census'!$A$23:$A$1401,FALSE),MATCH(O$1,'Member Census'!$B$22:$BC$22,FALSE))))</f>
        <v/>
      </c>
      <c r="P1041" s="7" t="str">
        <f>TRIM(IF(TRIM(INDEX('Member Census'!$B$23:$BC$1401,MATCH($A1041,'Member Census'!$A$23:$A$1401,FALSE),MATCH(P$1,'Member Census'!$B$22:$BC$22,FALSE)))="",IF(AND(TRIM($E1041)&lt;&gt;"",$D1041&gt;1),P1040,""),INDEX('Member Census'!$B$23:$BC$1401,MATCH($A1041,'Member Census'!$A$23:$A$1401,FALSE),MATCH(P$1,'Member Census'!$B$22:$BC$22,FALSE))))</f>
        <v/>
      </c>
      <c r="Q1041" s="7"/>
    </row>
    <row r="1042" spans="1:17" x14ac:dyDescent="0.3">
      <c r="A1042" s="1">
        <f t="shared" si="65"/>
        <v>1035</v>
      </c>
      <c r="B1042" s="3"/>
      <c r="C1042" s="7" t="str">
        <f t="shared" si="66"/>
        <v/>
      </c>
      <c r="D1042" s="7" t="str">
        <f t="shared" si="64"/>
        <v/>
      </c>
      <c r="E1042" s="9" t="str">
        <f>IF(TRIM(INDEX('Member Census'!$B$23:$BC$1401,MATCH($A1042,'Member Census'!$A$23:$A$1401,FALSE),MATCH(E$1,'Member Census'!$B$22:$BC$22,FALSE)))="","",VLOOKUP(INDEX('Member Census'!$B$23:$BC$1401,MATCH($A1042,'Member Census'!$A$23:$A$1401,FALSE),MATCH(E$1,'Member Census'!$B$22:$BC$22,FALSE)),Key!$A$2:$B$27,2,FALSE))</f>
        <v/>
      </c>
      <c r="F1042" s="10" t="str">
        <f>IF(TRIM(INDEX('Member Census'!$B$23:$BC$1401,MATCH($A1042,'Member Census'!$A$23:$A$1401,FALSE),MATCH(F$1,'Member Census'!$B$22:$BC$22,FALSE)))="","",TEXT(TRIM(INDEX('Member Census'!$B$23:$BC$1401,MATCH($A1042,'Member Census'!$A$23:$A$1401,FALSE),MATCH(F$1,'Member Census'!$B$22:$BC$22,FALSE))),"mmddyyyy"))</f>
        <v/>
      </c>
      <c r="G1042" s="7" t="str">
        <f>IF(TRIM($E1042)&lt;&gt;"",IF($D1042=1,IFERROR(VLOOKUP(INDEX('Member Census'!$B$23:$BC$1401,MATCH($A1042,'Member Census'!$A$23:$A$1401,FALSE),MATCH(G$1,'Member Census'!$B$22:$BC$22,FALSE)),Key!$C$2:$F$29,4,FALSE),""),G1041),"")</f>
        <v/>
      </c>
      <c r="H1042" s="7" t="str">
        <f>IF(TRIM($E1042)&lt;&gt;"",IF($D1042=1,IF(TRIM(INDEX('Member Census'!$B$23:$BC$1401,MATCH($A1042,'Member Census'!$A$23:$A$1401,FALSE),MATCH(H$1,'Member Census'!$B$22:$BC$22,FALSE)))="",$G1042,IFERROR(VLOOKUP(INDEX('Member Census'!$B$23:$BC$1401,MATCH($A1042,'Member Census'!$A$23:$A$1401,FALSE),MATCH(H$1,'Member Census'!$B$22:$BC$22,FALSE)),Key!$D$2:$F$29,3,FALSE),"")),H1041),"")</f>
        <v/>
      </c>
      <c r="I1042" s="7" t="str">
        <f>IF(TRIM(INDEX('Member Census'!$B$23:$BC$1401,MATCH($A1042,'Member Census'!$A$23:$A$1401,FALSE),MATCH(I$1,'Member Census'!$B$22:$BC$22,FALSE)))="","",INDEX('Member Census'!$B$23:$BC$1401,MATCH($A1042,'Member Census'!$A$23:$A$1401,FALSE),MATCH(I$1,'Member Census'!$B$22:$BC$22,FALSE)))</f>
        <v/>
      </c>
      <c r="J1042" s="7"/>
      <c r="K1042" s="7" t="str">
        <f>LEFT(TRIM(IF(TRIM(INDEX('Member Census'!$B$23:$BC$1401,MATCH($A1042,'Member Census'!$A$23:$A$1401,FALSE),MATCH(K$1,'Member Census'!$B$22:$BC$22,FALSE)))="",IF(AND(TRIM($E1042)&lt;&gt;"",$D1042&gt;1),K1041,""),INDEX('Member Census'!$B$23:$BC$1401,MATCH($A1042,'Member Census'!$A$23:$A$1401,FALSE),MATCH(K$1,'Member Census'!$B$22:$BC$22,FALSE)))),5)</f>
        <v/>
      </c>
      <c r="L1042" s="7" t="str">
        <f t="shared" si="67"/>
        <v/>
      </c>
      <c r="M1042" s="7" t="str">
        <f>IF(TRIM($E1042)&lt;&gt;"",TRIM(IF(TRIM(INDEX('Member Census'!$B$23:$BC$1401,MATCH($A1042,'Member Census'!$A$23:$A$1401,FALSE),MATCH(M$1,'Member Census'!$B$22:$BC$22,FALSE)))="",IF(AND(TRIM($E1042)&lt;&gt;"",$D1042&gt;1),M1041,"N"),INDEX('Member Census'!$B$23:$BC$1401,MATCH($A1042,'Member Census'!$A$23:$A$1401,FALSE),MATCH(M$1,'Member Census'!$B$22:$BC$22,FALSE)))),"")</f>
        <v/>
      </c>
      <c r="N1042" s="7"/>
      <c r="O1042" s="7" t="str">
        <f>TRIM(IF(TRIM(INDEX('Member Census'!$B$23:$BC$1401,MATCH($A1042,'Member Census'!$A$23:$A$1401,FALSE),MATCH(O$1,'Member Census'!$B$22:$BC$22,FALSE)))="",IF(AND(TRIM($E1042)&lt;&gt;"",$D1042&gt;1),O1041,""),INDEX('Member Census'!$B$23:$BC$1401,MATCH($A1042,'Member Census'!$A$23:$A$1401,FALSE),MATCH(O$1,'Member Census'!$B$22:$BC$22,FALSE))))</f>
        <v/>
      </c>
      <c r="P1042" s="7" t="str">
        <f>TRIM(IF(TRIM(INDEX('Member Census'!$B$23:$BC$1401,MATCH($A1042,'Member Census'!$A$23:$A$1401,FALSE),MATCH(P$1,'Member Census'!$B$22:$BC$22,FALSE)))="",IF(AND(TRIM($E1042)&lt;&gt;"",$D1042&gt;1),P1041,""),INDEX('Member Census'!$B$23:$BC$1401,MATCH($A1042,'Member Census'!$A$23:$A$1401,FALSE),MATCH(P$1,'Member Census'!$B$22:$BC$22,FALSE))))</f>
        <v/>
      </c>
      <c r="Q1042" s="7"/>
    </row>
    <row r="1043" spans="1:17" x14ac:dyDescent="0.3">
      <c r="A1043" s="1">
        <f t="shared" si="65"/>
        <v>1036</v>
      </c>
      <c r="B1043" s="3"/>
      <c r="C1043" s="7" t="str">
        <f t="shared" si="66"/>
        <v/>
      </c>
      <c r="D1043" s="7" t="str">
        <f t="shared" si="64"/>
        <v/>
      </c>
      <c r="E1043" s="9" t="str">
        <f>IF(TRIM(INDEX('Member Census'!$B$23:$BC$1401,MATCH($A1043,'Member Census'!$A$23:$A$1401,FALSE),MATCH(E$1,'Member Census'!$B$22:$BC$22,FALSE)))="","",VLOOKUP(INDEX('Member Census'!$B$23:$BC$1401,MATCH($A1043,'Member Census'!$A$23:$A$1401,FALSE),MATCH(E$1,'Member Census'!$B$22:$BC$22,FALSE)),Key!$A$2:$B$27,2,FALSE))</f>
        <v/>
      </c>
      <c r="F1043" s="10" t="str">
        <f>IF(TRIM(INDEX('Member Census'!$B$23:$BC$1401,MATCH($A1043,'Member Census'!$A$23:$A$1401,FALSE),MATCH(F$1,'Member Census'!$B$22:$BC$22,FALSE)))="","",TEXT(TRIM(INDEX('Member Census'!$B$23:$BC$1401,MATCH($A1043,'Member Census'!$A$23:$A$1401,FALSE),MATCH(F$1,'Member Census'!$B$22:$BC$22,FALSE))),"mmddyyyy"))</f>
        <v/>
      </c>
      <c r="G1043" s="7" t="str">
        <f>IF(TRIM($E1043)&lt;&gt;"",IF($D1043=1,IFERROR(VLOOKUP(INDEX('Member Census'!$B$23:$BC$1401,MATCH($A1043,'Member Census'!$A$23:$A$1401,FALSE),MATCH(G$1,'Member Census'!$B$22:$BC$22,FALSE)),Key!$C$2:$F$29,4,FALSE),""),G1042),"")</f>
        <v/>
      </c>
      <c r="H1043" s="7" t="str">
        <f>IF(TRIM($E1043)&lt;&gt;"",IF($D1043=1,IF(TRIM(INDEX('Member Census'!$B$23:$BC$1401,MATCH($A1043,'Member Census'!$A$23:$A$1401,FALSE),MATCH(H$1,'Member Census'!$B$22:$BC$22,FALSE)))="",$G1043,IFERROR(VLOOKUP(INDEX('Member Census'!$B$23:$BC$1401,MATCH($A1043,'Member Census'!$A$23:$A$1401,FALSE),MATCH(H$1,'Member Census'!$B$22:$BC$22,FALSE)),Key!$D$2:$F$29,3,FALSE),"")),H1042),"")</f>
        <v/>
      </c>
      <c r="I1043" s="7" t="str">
        <f>IF(TRIM(INDEX('Member Census'!$B$23:$BC$1401,MATCH($A1043,'Member Census'!$A$23:$A$1401,FALSE),MATCH(I$1,'Member Census'!$B$22:$BC$22,FALSE)))="","",INDEX('Member Census'!$B$23:$BC$1401,MATCH($A1043,'Member Census'!$A$23:$A$1401,FALSE),MATCH(I$1,'Member Census'!$B$22:$BC$22,FALSE)))</f>
        <v/>
      </c>
      <c r="J1043" s="7"/>
      <c r="K1043" s="7" t="str">
        <f>LEFT(TRIM(IF(TRIM(INDEX('Member Census'!$B$23:$BC$1401,MATCH($A1043,'Member Census'!$A$23:$A$1401,FALSE),MATCH(K$1,'Member Census'!$B$22:$BC$22,FALSE)))="",IF(AND(TRIM($E1043)&lt;&gt;"",$D1043&gt;1),K1042,""),INDEX('Member Census'!$B$23:$BC$1401,MATCH($A1043,'Member Census'!$A$23:$A$1401,FALSE),MATCH(K$1,'Member Census'!$B$22:$BC$22,FALSE)))),5)</f>
        <v/>
      </c>
      <c r="L1043" s="7" t="str">
        <f t="shared" si="67"/>
        <v/>
      </c>
      <c r="M1043" s="7" t="str">
        <f>IF(TRIM($E1043)&lt;&gt;"",TRIM(IF(TRIM(INDEX('Member Census'!$B$23:$BC$1401,MATCH($A1043,'Member Census'!$A$23:$A$1401,FALSE),MATCH(M$1,'Member Census'!$B$22:$BC$22,FALSE)))="",IF(AND(TRIM($E1043)&lt;&gt;"",$D1043&gt;1),M1042,"N"),INDEX('Member Census'!$B$23:$BC$1401,MATCH($A1043,'Member Census'!$A$23:$A$1401,FALSE),MATCH(M$1,'Member Census'!$B$22:$BC$22,FALSE)))),"")</f>
        <v/>
      </c>
      <c r="N1043" s="7"/>
      <c r="O1043" s="7" t="str">
        <f>TRIM(IF(TRIM(INDEX('Member Census'!$B$23:$BC$1401,MATCH($A1043,'Member Census'!$A$23:$A$1401,FALSE),MATCH(O$1,'Member Census'!$B$22:$BC$22,FALSE)))="",IF(AND(TRIM($E1043)&lt;&gt;"",$D1043&gt;1),O1042,""),INDEX('Member Census'!$B$23:$BC$1401,MATCH($A1043,'Member Census'!$A$23:$A$1401,FALSE),MATCH(O$1,'Member Census'!$B$22:$BC$22,FALSE))))</f>
        <v/>
      </c>
      <c r="P1043" s="7" t="str">
        <f>TRIM(IF(TRIM(INDEX('Member Census'!$B$23:$BC$1401,MATCH($A1043,'Member Census'!$A$23:$A$1401,FALSE),MATCH(P$1,'Member Census'!$B$22:$BC$22,FALSE)))="",IF(AND(TRIM($E1043)&lt;&gt;"",$D1043&gt;1),P1042,""),INDEX('Member Census'!$B$23:$BC$1401,MATCH($A1043,'Member Census'!$A$23:$A$1401,FALSE),MATCH(P$1,'Member Census'!$B$22:$BC$22,FALSE))))</f>
        <v/>
      </c>
      <c r="Q1043" s="7"/>
    </row>
    <row r="1044" spans="1:17" x14ac:dyDescent="0.3">
      <c r="A1044" s="1">
        <f t="shared" si="65"/>
        <v>1037</v>
      </c>
      <c r="B1044" s="3"/>
      <c r="C1044" s="7" t="str">
        <f t="shared" si="66"/>
        <v/>
      </c>
      <c r="D1044" s="7" t="str">
        <f t="shared" si="64"/>
        <v/>
      </c>
      <c r="E1044" s="9" t="str">
        <f>IF(TRIM(INDEX('Member Census'!$B$23:$BC$1401,MATCH($A1044,'Member Census'!$A$23:$A$1401,FALSE),MATCH(E$1,'Member Census'!$B$22:$BC$22,FALSE)))="","",VLOOKUP(INDEX('Member Census'!$B$23:$BC$1401,MATCH($A1044,'Member Census'!$A$23:$A$1401,FALSE),MATCH(E$1,'Member Census'!$B$22:$BC$22,FALSE)),Key!$A$2:$B$27,2,FALSE))</f>
        <v/>
      </c>
      <c r="F1044" s="10" t="str">
        <f>IF(TRIM(INDEX('Member Census'!$B$23:$BC$1401,MATCH($A1044,'Member Census'!$A$23:$A$1401,FALSE),MATCH(F$1,'Member Census'!$B$22:$BC$22,FALSE)))="","",TEXT(TRIM(INDEX('Member Census'!$B$23:$BC$1401,MATCH($A1044,'Member Census'!$A$23:$A$1401,FALSE),MATCH(F$1,'Member Census'!$B$22:$BC$22,FALSE))),"mmddyyyy"))</f>
        <v/>
      </c>
      <c r="G1044" s="7" t="str">
        <f>IF(TRIM($E1044)&lt;&gt;"",IF($D1044=1,IFERROR(VLOOKUP(INDEX('Member Census'!$B$23:$BC$1401,MATCH($A1044,'Member Census'!$A$23:$A$1401,FALSE),MATCH(G$1,'Member Census'!$B$22:$BC$22,FALSE)),Key!$C$2:$F$29,4,FALSE),""),G1043),"")</f>
        <v/>
      </c>
      <c r="H1044" s="7" t="str">
        <f>IF(TRIM($E1044)&lt;&gt;"",IF($D1044=1,IF(TRIM(INDEX('Member Census'!$B$23:$BC$1401,MATCH($A1044,'Member Census'!$A$23:$A$1401,FALSE),MATCH(H$1,'Member Census'!$B$22:$BC$22,FALSE)))="",$G1044,IFERROR(VLOOKUP(INDEX('Member Census'!$B$23:$BC$1401,MATCH($A1044,'Member Census'!$A$23:$A$1401,FALSE),MATCH(H$1,'Member Census'!$B$22:$BC$22,FALSE)),Key!$D$2:$F$29,3,FALSE),"")),H1043),"")</f>
        <v/>
      </c>
      <c r="I1044" s="7" t="str">
        <f>IF(TRIM(INDEX('Member Census'!$B$23:$BC$1401,MATCH($A1044,'Member Census'!$A$23:$A$1401,FALSE),MATCH(I$1,'Member Census'!$B$22:$BC$22,FALSE)))="","",INDEX('Member Census'!$B$23:$BC$1401,MATCH($A1044,'Member Census'!$A$23:$A$1401,FALSE),MATCH(I$1,'Member Census'!$B$22:$BC$22,FALSE)))</f>
        <v/>
      </c>
      <c r="J1044" s="7"/>
      <c r="K1044" s="7" t="str">
        <f>LEFT(TRIM(IF(TRIM(INDEX('Member Census'!$B$23:$BC$1401,MATCH($A1044,'Member Census'!$A$23:$A$1401,FALSE),MATCH(K$1,'Member Census'!$B$22:$BC$22,FALSE)))="",IF(AND(TRIM($E1044)&lt;&gt;"",$D1044&gt;1),K1043,""),INDEX('Member Census'!$B$23:$BC$1401,MATCH($A1044,'Member Census'!$A$23:$A$1401,FALSE),MATCH(K$1,'Member Census'!$B$22:$BC$22,FALSE)))),5)</f>
        <v/>
      </c>
      <c r="L1044" s="7" t="str">
        <f t="shared" si="67"/>
        <v/>
      </c>
      <c r="M1044" s="7" t="str">
        <f>IF(TRIM($E1044)&lt;&gt;"",TRIM(IF(TRIM(INDEX('Member Census'!$B$23:$BC$1401,MATCH($A1044,'Member Census'!$A$23:$A$1401,FALSE),MATCH(M$1,'Member Census'!$B$22:$BC$22,FALSE)))="",IF(AND(TRIM($E1044)&lt;&gt;"",$D1044&gt;1),M1043,"N"),INDEX('Member Census'!$B$23:$BC$1401,MATCH($A1044,'Member Census'!$A$23:$A$1401,FALSE),MATCH(M$1,'Member Census'!$B$22:$BC$22,FALSE)))),"")</f>
        <v/>
      </c>
      <c r="N1044" s="7"/>
      <c r="O1044" s="7" t="str">
        <f>TRIM(IF(TRIM(INDEX('Member Census'!$B$23:$BC$1401,MATCH($A1044,'Member Census'!$A$23:$A$1401,FALSE),MATCH(O$1,'Member Census'!$B$22:$BC$22,FALSE)))="",IF(AND(TRIM($E1044)&lt;&gt;"",$D1044&gt;1),O1043,""),INDEX('Member Census'!$B$23:$BC$1401,MATCH($A1044,'Member Census'!$A$23:$A$1401,FALSE),MATCH(O$1,'Member Census'!$B$22:$BC$22,FALSE))))</f>
        <v/>
      </c>
      <c r="P1044" s="7" t="str">
        <f>TRIM(IF(TRIM(INDEX('Member Census'!$B$23:$BC$1401,MATCH($A1044,'Member Census'!$A$23:$A$1401,FALSE),MATCH(P$1,'Member Census'!$B$22:$BC$22,FALSE)))="",IF(AND(TRIM($E1044)&lt;&gt;"",$D1044&gt;1),P1043,""),INDEX('Member Census'!$B$23:$BC$1401,MATCH($A1044,'Member Census'!$A$23:$A$1401,FALSE),MATCH(P$1,'Member Census'!$B$22:$BC$22,FALSE))))</f>
        <v/>
      </c>
      <c r="Q1044" s="7"/>
    </row>
    <row r="1045" spans="1:17" x14ac:dyDescent="0.3">
      <c r="A1045" s="1">
        <f t="shared" si="65"/>
        <v>1038</v>
      </c>
      <c r="B1045" s="3"/>
      <c r="C1045" s="7" t="str">
        <f t="shared" si="66"/>
        <v/>
      </c>
      <c r="D1045" s="7" t="str">
        <f t="shared" si="64"/>
        <v/>
      </c>
      <c r="E1045" s="9" t="str">
        <f>IF(TRIM(INDEX('Member Census'!$B$23:$BC$1401,MATCH($A1045,'Member Census'!$A$23:$A$1401,FALSE),MATCH(E$1,'Member Census'!$B$22:$BC$22,FALSE)))="","",VLOOKUP(INDEX('Member Census'!$B$23:$BC$1401,MATCH($A1045,'Member Census'!$A$23:$A$1401,FALSE),MATCH(E$1,'Member Census'!$B$22:$BC$22,FALSE)),Key!$A$2:$B$27,2,FALSE))</f>
        <v/>
      </c>
      <c r="F1045" s="10" t="str">
        <f>IF(TRIM(INDEX('Member Census'!$B$23:$BC$1401,MATCH($A1045,'Member Census'!$A$23:$A$1401,FALSE),MATCH(F$1,'Member Census'!$B$22:$BC$22,FALSE)))="","",TEXT(TRIM(INDEX('Member Census'!$B$23:$BC$1401,MATCH($A1045,'Member Census'!$A$23:$A$1401,FALSE),MATCH(F$1,'Member Census'!$B$22:$BC$22,FALSE))),"mmddyyyy"))</f>
        <v/>
      </c>
      <c r="G1045" s="7" t="str">
        <f>IF(TRIM($E1045)&lt;&gt;"",IF($D1045=1,IFERROR(VLOOKUP(INDEX('Member Census'!$B$23:$BC$1401,MATCH($A1045,'Member Census'!$A$23:$A$1401,FALSE),MATCH(G$1,'Member Census'!$B$22:$BC$22,FALSE)),Key!$C$2:$F$29,4,FALSE),""),G1044),"")</f>
        <v/>
      </c>
      <c r="H1045" s="7" t="str">
        <f>IF(TRIM($E1045)&lt;&gt;"",IF($D1045=1,IF(TRIM(INDEX('Member Census'!$B$23:$BC$1401,MATCH($A1045,'Member Census'!$A$23:$A$1401,FALSE),MATCH(H$1,'Member Census'!$B$22:$BC$22,FALSE)))="",$G1045,IFERROR(VLOOKUP(INDEX('Member Census'!$B$23:$BC$1401,MATCH($A1045,'Member Census'!$A$23:$A$1401,FALSE),MATCH(H$1,'Member Census'!$B$22:$BC$22,FALSE)),Key!$D$2:$F$29,3,FALSE),"")),H1044),"")</f>
        <v/>
      </c>
      <c r="I1045" s="7" t="str">
        <f>IF(TRIM(INDEX('Member Census'!$B$23:$BC$1401,MATCH($A1045,'Member Census'!$A$23:$A$1401,FALSE),MATCH(I$1,'Member Census'!$B$22:$BC$22,FALSE)))="","",INDEX('Member Census'!$B$23:$BC$1401,MATCH($A1045,'Member Census'!$A$23:$A$1401,FALSE),MATCH(I$1,'Member Census'!$B$22:$BC$22,FALSE)))</f>
        <v/>
      </c>
      <c r="J1045" s="7"/>
      <c r="K1045" s="7" t="str">
        <f>LEFT(TRIM(IF(TRIM(INDEX('Member Census'!$B$23:$BC$1401,MATCH($A1045,'Member Census'!$A$23:$A$1401,FALSE),MATCH(K$1,'Member Census'!$B$22:$BC$22,FALSE)))="",IF(AND(TRIM($E1045)&lt;&gt;"",$D1045&gt;1),K1044,""),INDEX('Member Census'!$B$23:$BC$1401,MATCH($A1045,'Member Census'!$A$23:$A$1401,FALSE),MATCH(K$1,'Member Census'!$B$22:$BC$22,FALSE)))),5)</f>
        <v/>
      </c>
      <c r="L1045" s="7" t="str">
        <f t="shared" si="67"/>
        <v/>
      </c>
      <c r="M1045" s="7" t="str">
        <f>IF(TRIM($E1045)&lt;&gt;"",TRIM(IF(TRIM(INDEX('Member Census'!$B$23:$BC$1401,MATCH($A1045,'Member Census'!$A$23:$A$1401,FALSE),MATCH(M$1,'Member Census'!$B$22:$BC$22,FALSE)))="",IF(AND(TRIM($E1045)&lt;&gt;"",$D1045&gt;1),M1044,"N"),INDEX('Member Census'!$B$23:$BC$1401,MATCH($A1045,'Member Census'!$A$23:$A$1401,FALSE),MATCH(M$1,'Member Census'!$B$22:$BC$22,FALSE)))),"")</f>
        <v/>
      </c>
      <c r="N1045" s="7"/>
      <c r="O1045" s="7" t="str">
        <f>TRIM(IF(TRIM(INDEX('Member Census'!$B$23:$BC$1401,MATCH($A1045,'Member Census'!$A$23:$A$1401,FALSE),MATCH(O$1,'Member Census'!$B$22:$BC$22,FALSE)))="",IF(AND(TRIM($E1045)&lt;&gt;"",$D1045&gt;1),O1044,""),INDEX('Member Census'!$B$23:$BC$1401,MATCH($A1045,'Member Census'!$A$23:$A$1401,FALSE),MATCH(O$1,'Member Census'!$B$22:$BC$22,FALSE))))</f>
        <v/>
      </c>
      <c r="P1045" s="7" t="str">
        <f>TRIM(IF(TRIM(INDEX('Member Census'!$B$23:$BC$1401,MATCH($A1045,'Member Census'!$A$23:$A$1401,FALSE),MATCH(P$1,'Member Census'!$B$22:$BC$22,FALSE)))="",IF(AND(TRIM($E1045)&lt;&gt;"",$D1045&gt;1),P1044,""),INDEX('Member Census'!$B$23:$BC$1401,MATCH($A1045,'Member Census'!$A$23:$A$1401,FALSE),MATCH(P$1,'Member Census'!$B$22:$BC$22,FALSE))))</f>
        <v/>
      </c>
      <c r="Q1045" s="7"/>
    </row>
    <row r="1046" spans="1:17" x14ac:dyDescent="0.3">
      <c r="A1046" s="1">
        <f t="shared" si="65"/>
        <v>1039</v>
      </c>
      <c r="B1046" s="3"/>
      <c r="C1046" s="7" t="str">
        <f t="shared" si="66"/>
        <v/>
      </c>
      <c r="D1046" s="7" t="str">
        <f t="shared" si="64"/>
        <v/>
      </c>
      <c r="E1046" s="9" t="str">
        <f>IF(TRIM(INDEX('Member Census'!$B$23:$BC$1401,MATCH($A1046,'Member Census'!$A$23:$A$1401,FALSE),MATCH(E$1,'Member Census'!$B$22:$BC$22,FALSE)))="","",VLOOKUP(INDEX('Member Census'!$B$23:$BC$1401,MATCH($A1046,'Member Census'!$A$23:$A$1401,FALSE),MATCH(E$1,'Member Census'!$B$22:$BC$22,FALSE)),Key!$A$2:$B$27,2,FALSE))</f>
        <v/>
      </c>
      <c r="F1046" s="10" t="str">
        <f>IF(TRIM(INDEX('Member Census'!$B$23:$BC$1401,MATCH($A1046,'Member Census'!$A$23:$A$1401,FALSE),MATCH(F$1,'Member Census'!$B$22:$BC$22,FALSE)))="","",TEXT(TRIM(INDEX('Member Census'!$B$23:$BC$1401,MATCH($A1046,'Member Census'!$A$23:$A$1401,FALSE),MATCH(F$1,'Member Census'!$B$22:$BC$22,FALSE))),"mmddyyyy"))</f>
        <v/>
      </c>
      <c r="G1046" s="7" t="str">
        <f>IF(TRIM($E1046)&lt;&gt;"",IF($D1046=1,IFERROR(VLOOKUP(INDEX('Member Census'!$B$23:$BC$1401,MATCH($A1046,'Member Census'!$A$23:$A$1401,FALSE),MATCH(G$1,'Member Census'!$B$22:$BC$22,FALSE)),Key!$C$2:$F$29,4,FALSE),""),G1045),"")</f>
        <v/>
      </c>
      <c r="H1046" s="7" t="str">
        <f>IF(TRIM($E1046)&lt;&gt;"",IF($D1046=1,IF(TRIM(INDEX('Member Census'!$B$23:$BC$1401,MATCH($A1046,'Member Census'!$A$23:$A$1401,FALSE),MATCH(H$1,'Member Census'!$B$22:$BC$22,FALSE)))="",$G1046,IFERROR(VLOOKUP(INDEX('Member Census'!$B$23:$BC$1401,MATCH($A1046,'Member Census'!$A$23:$A$1401,FALSE),MATCH(H$1,'Member Census'!$B$22:$BC$22,FALSE)),Key!$D$2:$F$29,3,FALSE),"")),H1045),"")</f>
        <v/>
      </c>
      <c r="I1046" s="7" t="str">
        <f>IF(TRIM(INDEX('Member Census'!$B$23:$BC$1401,MATCH($A1046,'Member Census'!$A$23:$A$1401,FALSE),MATCH(I$1,'Member Census'!$B$22:$BC$22,FALSE)))="","",INDEX('Member Census'!$B$23:$BC$1401,MATCH($A1046,'Member Census'!$A$23:$A$1401,FALSE),MATCH(I$1,'Member Census'!$B$22:$BC$22,FALSE)))</f>
        <v/>
      </c>
      <c r="J1046" s="7"/>
      <c r="K1046" s="7" t="str">
        <f>LEFT(TRIM(IF(TRIM(INDEX('Member Census'!$B$23:$BC$1401,MATCH($A1046,'Member Census'!$A$23:$A$1401,FALSE),MATCH(K$1,'Member Census'!$B$22:$BC$22,FALSE)))="",IF(AND(TRIM($E1046)&lt;&gt;"",$D1046&gt;1),K1045,""),INDEX('Member Census'!$B$23:$BC$1401,MATCH($A1046,'Member Census'!$A$23:$A$1401,FALSE),MATCH(K$1,'Member Census'!$B$22:$BC$22,FALSE)))),5)</f>
        <v/>
      </c>
      <c r="L1046" s="7" t="str">
        <f t="shared" si="67"/>
        <v/>
      </c>
      <c r="M1046" s="7" t="str">
        <f>IF(TRIM($E1046)&lt;&gt;"",TRIM(IF(TRIM(INDEX('Member Census'!$B$23:$BC$1401,MATCH($A1046,'Member Census'!$A$23:$A$1401,FALSE),MATCH(M$1,'Member Census'!$B$22:$BC$22,FALSE)))="",IF(AND(TRIM($E1046)&lt;&gt;"",$D1046&gt;1),M1045,"N"),INDEX('Member Census'!$B$23:$BC$1401,MATCH($A1046,'Member Census'!$A$23:$A$1401,FALSE),MATCH(M$1,'Member Census'!$B$22:$BC$22,FALSE)))),"")</f>
        <v/>
      </c>
      <c r="N1046" s="7"/>
      <c r="O1046" s="7" t="str">
        <f>TRIM(IF(TRIM(INDEX('Member Census'!$B$23:$BC$1401,MATCH($A1046,'Member Census'!$A$23:$A$1401,FALSE),MATCH(O$1,'Member Census'!$B$22:$BC$22,FALSE)))="",IF(AND(TRIM($E1046)&lt;&gt;"",$D1046&gt;1),O1045,""),INDEX('Member Census'!$B$23:$BC$1401,MATCH($A1046,'Member Census'!$A$23:$A$1401,FALSE),MATCH(O$1,'Member Census'!$B$22:$BC$22,FALSE))))</f>
        <v/>
      </c>
      <c r="P1046" s="7" t="str">
        <f>TRIM(IF(TRIM(INDEX('Member Census'!$B$23:$BC$1401,MATCH($A1046,'Member Census'!$A$23:$A$1401,FALSE),MATCH(P$1,'Member Census'!$B$22:$BC$22,FALSE)))="",IF(AND(TRIM($E1046)&lt;&gt;"",$D1046&gt;1),P1045,""),INDEX('Member Census'!$B$23:$BC$1401,MATCH($A1046,'Member Census'!$A$23:$A$1401,FALSE),MATCH(P$1,'Member Census'!$B$22:$BC$22,FALSE))))</f>
        <v/>
      </c>
      <c r="Q1046" s="7"/>
    </row>
    <row r="1047" spans="1:17" x14ac:dyDescent="0.3">
      <c r="A1047" s="1">
        <f t="shared" si="65"/>
        <v>1040</v>
      </c>
      <c r="B1047" s="3"/>
      <c r="C1047" s="7" t="str">
        <f t="shared" si="66"/>
        <v/>
      </c>
      <c r="D1047" s="7" t="str">
        <f t="shared" si="64"/>
        <v/>
      </c>
      <c r="E1047" s="9" t="str">
        <f>IF(TRIM(INDEX('Member Census'!$B$23:$BC$1401,MATCH($A1047,'Member Census'!$A$23:$A$1401,FALSE),MATCH(E$1,'Member Census'!$B$22:$BC$22,FALSE)))="","",VLOOKUP(INDEX('Member Census'!$B$23:$BC$1401,MATCH($A1047,'Member Census'!$A$23:$A$1401,FALSE),MATCH(E$1,'Member Census'!$B$22:$BC$22,FALSE)),Key!$A$2:$B$27,2,FALSE))</f>
        <v/>
      </c>
      <c r="F1047" s="10" t="str">
        <f>IF(TRIM(INDEX('Member Census'!$B$23:$BC$1401,MATCH($A1047,'Member Census'!$A$23:$A$1401,FALSE),MATCH(F$1,'Member Census'!$B$22:$BC$22,FALSE)))="","",TEXT(TRIM(INDEX('Member Census'!$B$23:$BC$1401,MATCH($A1047,'Member Census'!$A$23:$A$1401,FALSE),MATCH(F$1,'Member Census'!$B$22:$BC$22,FALSE))),"mmddyyyy"))</f>
        <v/>
      </c>
      <c r="G1047" s="7" t="str">
        <f>IF(TRIM($E1047)&lt;&gt;"",IF($D1047=1,IFERROR(VLOOKUP(INDEX('Member Census'!$B$23:$BC$1401,MATCH($A1047,'Member Census'!$A$23:$A$1401,FALSE),MATCH(G$1,'Member Census'!$B$22:$BC$22,FALSE)),Key!$C$2:$F$29,4,FALSE),""),G1046),"")</f>
        <v/>
      </c>
      <c r="H1047" s="7" t="str">
        <f>IF(TRIM($E1047)&lt;&gt;"",IF($D1047=1,IF(TRIM(INDEX('Member Census'!$B$23:$BC$1401,MATCH($A1047,'Member Census'!$A$23:$A$1401,FALSE),MATCH(H$1,'Member Census'!$B$22:$BC$22,FALSE)))="",$G1047,IFERROR(VLOOKUP(INDEX('Member Census'!$B$23:$BC$1401,MATCH($A1047,'Member Census'!$A$23:$A$1401,FALSE),MATCH(H$1,'Member Census'!$B$22:$BC$22,FALSE)),Key!$D$2:$F$29,3,FALSE),"")),H1046),"")</f>
        <v/>
      </c>
      <c r="I1047" s="7" t="str">
        <f>IF(TRIM(INDEX('Member Census'!$B$23:$BC$1401,MATCH($A1047,'Member Census'!$A$23:$A$1401,FALSE),MATCH(I$1,'Member Census'!$B$22:$BC$22,FALSE)))="","",INDEX('Member Census'!$B$23:$BC$1401,MATCH($A1047,'Member Census'!$A$23:$A$1401,FALSE),MATCH(I$1,'Member Census'!$B$22:$BC$22,FALSE)))</f>
        <v/>
      </c>
      <c r="J1047" s="7"/>
      <c r="K1047" s="7" t="str">
        <f>LEFT(TRIM(IF(TRIM(INDEX('Member Census'!$B$23:$BC$1401,MATCH($A1047,'Member Census'!$A$23:$A$1401,FALSE),MATCH(K$1,'Member Census'!$B$22:$BC$22,FALSE)))="",IF(AND(TRIM($E1047)&lt;&gt;"",$D1047&gt;1),K1046,""),INDEX('Member Census'!$B$23:$BC$1401,MATCH($A1047,'Member Census'!$A$23:$A$1401,FALSE),MATCH(K$1,'Member Census'!$B$22:$BC$22,FALSE)))),5)</f>
        <v/>
      </c>
      <c r="L1047" s="7" t="str">
        <f t="shared" si="67"/>
        <v/>
      </c>
      <c r="M1047" s="7" t="str">
        <f>IF(TRIM($E1047)&lt;&gt;"",TRIM(IF(TRIM(INDEX('Member Census'!$B$23:$BC$1401,MATCH($A1047,'Member Census'!$A$23:$A$1401,FALSE),MATCH(M$1,'Member Census'!$B$22:$BC$22,FALSE)))="",IF(AND(TRIM($E1047)&lt;&gt;"",$D1047&gt;1),M1046,"N"),INDEX('Member Census'!$B$23:$BC$1401,MATCH($A1047,'Member Census'!$A$23:$A$1401,FALSE),MATCH(M$1,'Member Census'!$B$22:$BC$22,FALSE)))),"")</f>
        <v/>
      </c>
      <c r="N1047" s="7"/>
      <c r="O1047" s="7" t="str">
        <f>TRIM(IF(TRIM(INDEX('Member Census'!$B$23:$BC$1401,MATCH($A1047,'Member Census'!$A$23:$A$1401,FALSE),MATCH(O$1,'Member Census'!$B$22:$BC$22,FALSE)))="",IF(AND(TRIM($E1047)&lt;&gt;"",$D1047&gt;1),O1046,""),INDEX('Member Census'!$B$23:$BC$1401,MATCH($A1047,'Member Census'!$A$23:$A$1401,FALSE),MATCH(O$1,'Member Census'!$B$22:$BC$22,FALSE))))</f>
        <v/>
      </c>
      <c r="P1047" s="7" t="str">
        <f>TRIM(IF(TRIM(INDEX('Member Census'!$B$23:$BC$1401,MATCH($A1047,'Member Census'!$A$23:$A$1401,FALSE),MATCH(P$1,'Member Census'!$B$22:$BC$22,FALSE)))="",IF(AND(TRIM($E1047)&lt;&gt;"",$D1047&gt;1),P1046,""),INDEX('Member Census'!$B$23:$BC$1401,MATCH($A1047,'Member Census'!$A$23:$A$1401,FALSE),MATCH(P$1,'Member Census'!$B$22:$BC$22,FALSE))))</f>
        <v/>
      </c>
      <c r="Q1047" s="7"/>
    </row>
    <row r="1048" spans="1:17" x14ac:dyDescent="0.3">
      <c r="A1048" s="1">
        <f t="shared" si="65"/>
        <v>1041</v>
      </c>
      <c r="B1048" s="3"/>
      <c r="C1048" s="7" t="str">
        <f t="shared" si="66"/>
        <v/>
      </c>
      <c r="D1048" s="7" t="str">
        <f t="shared" si="64"/>
        <v/>
      </c>
      <c r="E1048" s="9" t="str">
        <f>IF(TRIM(INDEX('Member Census'!$B$23:$BC$1401,MATCH($A1048,'Member Census'!$A$23:$A$1401,FALSE),MATCH(E$1,'Member Census'!$B$22:$BC$22,FALSE)))="","",VLOOKUP(INDEX('Member Census'!$B$23:$BC$1401,MATCH($A1048,'Member Census'!$A$23:$A$1401,FALSE),MATCH(E$1,'Member Census'!$B$22:$BC$22,FALSE)),Key!$A$2:$B$27,2,FALSE))</f>
        <v/>
      </c>
      <c r="F1048" s="10" t="str">
        <f>IF(TRIM(INDEX('Member Census'!$B$23:$BC$1401,MATCH($A1048,'Member Census'!$A$23:$A$1401,FALSE),MATCH(F$1,'Member Census'!$B$22:$BC$22,FALSE)))="","",TEXT(TRIM(INDEX('Member Census'!$B$23:$BC$1401,MATCH($A1048,'Member Census'!$A$23:$A$1401,FALSE),MATCH(F$1,'Member Census'!$B$22:$BC$22,FALSE))),"mmddyyyy"))</f>
        <v/>
      </c>
      <c r="G1048" s="7" t="str">
        <f>IF(TRIM($E1048)&lt;&gt;"",IF($D1048=1,IFERROR(VLOOKUP(INDEX('Member Census'!$B$23:$BC$1401,MATCH($A1048,'Member Census'!$A$23:$A$1401,FALSE),MATCH(G$1,'Member Census'!$B$22:$BC$22,FALSE)),Key!$C$2:$F$29,4,FALSE),""),G1047),"")</f>
        <v/>
      </c>
      <c r="H1048" s="7" t="str">
        <f>IF(TRIM($E1048)&lt;&gt;"",IF($D1048=1,IF(TRIM(INDEX('Member Census'!$B$23:$BC$1401,MATCH($A1048,'Member Census'!$A$23:$A$1401,FALSE),MATCH(H$1,'Member Census'!$B$22:$BC$22,FALSE)))="",$G1048,IFERROR(VLOOKUP(INDEX('Member Census'!$B$23:$BC$1401,MATCH($A1048,'Member Census'!$A$23:$A$1401,FALSE),MATCH(H$1,'Member Census'!$B$22:$BC$22,FALSE)),Key!$D$2:$F$29,3,FALSE),"")),H1047),"")</f>
        <v/>
      </c>
      <c r="I1048" s="7" t="str">
        <f>IF(TRIM(INDEX('Member Census'!$B$23:$BC$1401,MATCH($A1048,'Member Census'!$A$23:$A$1401,FALSE),MATCH(I$1,'Member Census'!$B$22:$BC$22,FALSE)))="","",INDEX('Member Census'!$B$23:$BC$1401,MATCH($A1048,'Member Census'!$A$23:$A$1401,FALSE),MATCH(I$1,'Member Census'!$B$22:$BC$22,FALSE)))</f>
        <v/>
      </c>
      <c r="J1048" s="7"/>
      <c r="K1048" s="7" t="str">
        <f>LEFT(TRIM(IF(TRIM(INDEX('Member Census'!$B$23:$BC$1401,MATCH($A1048,'Member Census'!$A$23:$A$1401,FALSE),MATCH(K$1,'Member Census'!$B$22:$BC$22,FALSE)))="",IF(AND(TRIM($E1048)&lt;&gt;"",$D1048&gt;1),K1047,""),INDEX('Member Census'!$B$23:$BC$1401,MATCH($A1048,'Member Census'!$A$23:$A$1401,FALSE),MATCH(K$1,'Member Census'!$B$22:$BC$22,FALSE)))),5)</f>
        <v/>
      </c>
      <c r="L1048" s="7" t="str">
        <f t="shared" si="67"/>
        <v/>
      </c>
      <c r="M1048" s="7" t="str">
        <f>IF(TRIM($E1048)&lt;&gt;"",TRIM(IF(TRIM(INDEX('Member Census'!$B$23:$BC$1401,MATCH($A1048,'Member Census'!$A$23:$A$1401,FALSE),MATCH(M$1,'Member Census'!$B$22:$BC$22,FALSE)))="",IF(AND(TRIM($E1048)&lt;&gt;"",$D1048&gt;1),M1047,"N"),INDEX('Member Census'!$B$23:$BC$1401,MATCH($A1048,'Member Census'!$A$23:$A$1401,FALSE),MATCH(M$1,'Member Census'!$B$22:$BC$22,FALSE)))),"")</f>
        <v/>
      </c>
      <c r="N1048" s="7"/>
      <c r="O1048" s="7" t="str">
        <f>TRIM(IF(TRIM(INDEX('Member Census'!$B$23:$BC$1401,MATCH($A1048,'Member Census'!$A$23:$A$1401,FALSE),MATCH(O$1,'Member Census'!$B$22:$BC$22,FALSE)))="",IF(AND(TRIM($E1048)&lt;&gt;"",$D1048&gt;1),O1047,""),INDEX('Member Census'!$B$23:$BC$1401,MATCH($A1048,'Member Census'!$A$23:$A$1401,FALSE),MATCH(O$1,'Member Census'!$B$22:$BC$22,FALSE))))</f>
        <v/>
      </c>
      <c r="P1048" s="7" t="str">
        <f>TRIM(IF(TRIM(INDEX('Member Census'!$B$23:$BC$1401,MATCH($A1048,'Member Census'!$A$23:$A$1401,FALSE),MATCH(P$1,'Member Census'!$B$22:$BC$22,FALSE)))="",IF(AND(TRIM($E1048)&lt;&gt;"",$D1048&gt;1),P1047,""),INDEX('Member Census'!$B$23:$BC$1401,MATCH($A1048,'Member Census'!$A$23:$A$1401,FALSE),MATCH(P$1,'Member Census'!$B$22:$BC$22,FALSE))))</f>
        <v/>
      </c>
      <c r="Q1048" s="7"/>
    </row>
    <row r="1049" spans="1:17" x14ac:dyDescent="0.3">
      <c r="A1049" s="1">
        <f t="shared" si="65"/>
        <v>1042</v>
      </c>
      <c r="B1049" s="3"/>
      <c r="C1049" s="7" t="str">
        <f t="shared" si="66"/>
        <v/>
      </c>
      <c r="D1049" s="7" t="str">
        <f t="shared" si="64"/>
        <v/>
      </c>
      <c r="E1049" s="9" t="str">
        <f>IF(TRIM(INDEX('Member Census'!$B$23:$BC$1401,MATCH($A1049,'Member Census'!$A$23:$A$1401,FALSE),MATCH(E$1,'Member Census'!$B$22:$BC$22,FALSE)))="","",VLOOKUP(INDEX('Member Census'!$B$23:$BC$1401,MATCH($A1049,'Member Census'!$A$23:$A$1401,FALSE),MATCH(E$1,'Member Census'!$B$22:$BC$22,FALSE)),Key!$A$2:$B$27,2,FALSE))</f>
        <v/>
      </c>
      <c r="F1049" s="10" t="str">
        <f>IF(TRIM(INDEX('Member Census'!$B$23:$BC$1401,MATCH($A1049,'Member Census'!$A$23:$A$1401,FALSE),MATCH(F$1,'Member Census'!$B$22:$BC$22,FALSE)))="","",TEXT(TRIM(INDEX('Member Census'!$B$23:$BC$1401,MATCH($A1049,'Member Census'!$A$23:$A$1401,FALSE),MATCH(F$1,'Member Census'!$B$22:$BC$22,FALSE))),"mmddyyyy"))</f>
        <v/>
      </c>
      <c r="G1049" s="7" t="str">
        <f>IF(TRIM($E1049)&lt;&gt;"",IF($D1049=1,IFERROR(VLOOKUP(INDEX('Member Census'!$B$23:$BC$1401,MATCH($A1049,'Member Census'!$A$23:$A$1401,FALSE),MATCH(G$1,'Member Census'!$B$22:$BC$22,FALSE)),Key!$C$2:$F$29,4,FALSE),""),G1048),"")</f>
        <v/>
      </c>
      <c r="H1049" s="7" t="str">
        <f>IF(TRIM($E1049)&lt;&gt;"",IF($D1049=1,IF(TRIM(INDEX('Member Census'!$B$23:$BC$1401,MATCH($A1049,'Member Census'!$A$23:$A$1401,FALSE),MATCH(H$1,'Member Census'!$B$22:$BC$22,FALSE)))="",$G1049,IFERROR(VLOOKUP(INDEX('Member Census'!$B$23:$BC$1401,MATCH($A1049,'Member Census'!$A$23:$A$1401,FALSE),MATCH(H$1,'Member Census'!$B$22:$BC$22,FALSE)),Key!$D$2:$F$29,3,FALSE),"")),H1048),"")</f>
        <v/>
      </c>
      <c r="I1049" s="7" t="str">
        <f>IF(TRIM(INDEX('Member Census'!$B$23:$BC$1401,MATCH($A1049,'Member Census'!$A$23:$A$1401,FALSE),MATCH(I$1,'Member Census'!$B$22:$BC$22,FALSE)))="","",INDEX('Member Census'!$B$23:$BC$1401,MATCH($A1049,'Member Census'!$A$23:$A$1401,FALSE),MATCH(I$1,'Member Census'!$B$22:$BC$22,FALSE)))</f>
        <v/>
      </c>
      <c r="J1049" s="7"/>
      <c r="K1049" s="7" t="str">
        <f>LEFT(TRIM(IF(TRIM(INDEX('Member Census'!$B$23:$BC$1401,MATCH($A1049,'Member Census'!$A$23:$A$1401,FALSE),MATCH(K$1,'Member Census'!$B$22:$BC$22,FALSE)))="",IF(AND(TRIM($E1049)&lt;&gt;"",$D1049&gt;1),K1048,""),INDEX('Member Census'!$B$23:$BC$1401,MATCH($A1049,'Member Census'!$A$23:$A$1401,FALSE),MATCH(K$1,'Member Census'!$B$22:$BC$22,FALSE)))),5)</f>
        <v/>
      </c>
      <c r="L1049" s="7" t="str">
        <f t="shared" si="67"/>
        <v/>
      </c>
      <c r="M1049" s="7" t="str">
        <f>IF(TRIM($E1049)&lt;&gt;"",TRIM(IF(TRIM(INDEX('Member Census'!$B$23:$BC$1401,MATCH($A1049,'Member Census'!$A$23:$A$1401,FALSE),MATCH(M$1,'Member Census'!$B$22:$BC$22,FALSE)))="",IF(AND(TRIM($E1049)&lt;&gt;"",$D1049&gt;1),M1048,"N"),INDEX('Member Census'!$B$23:$BC$1401,MATCH($A1049,'Member Census'!$A$23:$A$1401,FALSE),MATCH(M$1,'Member Census'!$B$22:$BC$22,FALSE)))),"")</f>
        <v/>
      </c>
      <c r="N1049" s="7"/>
      <c r="O1049" s="7" t="str">
        <f>TRIM(IF(TRIM(INDEX('Member Census'!$B$23:$BC$1401,MATCH($A1049,'Member Census'!$A$23:$A$1401,FALSE),MATCH(O$1,'Member Census'!$B$22:$BC$22,FALSE)))="",IF(AND(TRIM($E1049)&lt;&gt;"",$D1049&gt;1),O1048,""),INDEX('Member Census'!$B$23:$BC$1401,MATCH($A1049,'Member Census'!$A$23:$A$1401,FALSE),MATCH(O$1,'Member Census'!$B$22:$BC$22,FALSE))))</f>
        <v/>
      </c>
      <c r="P1049" s="7" t="str">
        <f>TRIM(IF(TRIM(INDEX('Member Census'!$B$23:$BC$1401,MATCH($A1049,'Member Census'!$A$23:$A$1401,FALSE),MATCH(P$1,'Member Census'!$B$22:$BC$22,FALSE)))="",IF(AND(TRIM($E1049)&lt;&gt;"",$D1049&gt;1),P1048,""),INDEX('Member Census'!$B$23:$BC$1401,MATCH($A1049,'Member Census'!$A$23:$A$1401,FALSE),MATCH(P$1,'Member Census'!$B$22:$BC$22,FALSE))))</f>
        <v/>
      </c>
      <c r="Q1049" s="7"/>
    </row>
    <row r="1050" spans="1:17" x14ac:dyDescent="0.3">
      <c r="A1050" s="1">
        <f t="shared" si="65"/>
        <v>1043</v>
      </c>
      <c r="B1050" s="3"/>
      <c r="C1050" s="7" t="str">
        <f t="shared" si="66"/>
        <v/>
      </c>
      <c r="D1050" s="7" t="str">
        <f t="shared" si="64"/>
        <v/>
      </c>
      <c r="E1050" s="9" t="str">
        <f>IF(TRIM(INDEX('Member Census'!$B$23:$BC$1401,MATCH($A1050,'Member Census'!$A$23:$A$1401,FALSE),MATCH(E$1,'Member Census'!$B$22:$BC$22,FALSE)))="","",VLOOKUP(INDEX('Member Census'!$B$23:$BC$1401,MATCH($A1050,'Member Census'!$A$23:$A$1401,FALSE),MATCH(E$1,'Member Census'!$B$22:$BC$22,FALSE)),Key!$A$2:$B$27,2,FALSE))</f>
        <v/>
      </c>
      <c r="F1050" s="10" t="str">
        <f>IF(TRIM(INDEX('Member Census'!$B$23:$BC$1401,MATCH($A1050,'Member Census'!$A$23:$A$1401,FALSE),MATCH(F$1,'Member Census'!$B$22:$BC$22,FALSE)))="","",TEXT(TRIM(INDEX('Member Census'!$B$23:$BC$1401,MATCH($A1050,'Member Census'!$A$23:$A$1401,FALSE),MATCH(F$1,'Member Census'!$B$22:$BC$22,FALSE))),"mmddyyyy"))</f>
        <v/>
      </c>
      <c r="G1050" s="7" t="str">
        <f>IF(TRIM($E1050)&lt;&gt;"",IF($D1050=1,IFERROR(VLOOKUP(INDEX('Member Census'!$B$23:$BC$1401,MATCH($A1050,'Member Census'!$A$23:$A$1401,FALSE),MATCH(G$1,'Member Census'!$B$22:$BC$22,FALSE)),Key!$C$2:$F$29,4,FALSE),""),G1049),"")</f>
        <v/>
      </c>
      <c r="H1050" s="7" t="str">
        <f>IF(TRIM($E1050)&lt;&gt;"",IF($D1050=1,IF(TRIM(INDEX('Member Census'!$B$23:$BC$1401,MATCH($A1050,'Member Census'!$A$23:$A$1401,FALSE),MATCH(H$1,'Member Census'!$B$22:$BC$22,FALSE)))="",$G1050,IFERROR(VLOOKUP(INDEX('Member Census'!$B$23:$BC$1401,MATCH($A1050,'Member Census'!$A$23:$A$1401,FALSE),MATCH(H$1,'Member Census'!$B$22:$BC$22,FALSE)),Key!$D$2:$F$29,3,FALSE),"")),H1049),"")</f>
        <v/>
      </c>
      <c r="I1050" s="7" t="str">
        <f>IF(TRIM(INDEX('Member Census'!$B$23:$BC$1401,MATCH($A1050,'Member Census'!$A$23:$A$1401,FALSE),MATCH(I$1,'Member Census'!$B$22:$BC$22,FALSE)))="","",INDEX('Member Census'!$B$23:$BC$1401,MATCH($A1050,'Member Census'!$A$23:$A$1401,FALSE),MATCH(I$1,'Member Census'!$B$22:$BC$22,FALSE)))</f>
        <v/>
      </c>
      <c r="J1050" s="7"/>
      <c r="K1050" s="7" t="str">
        <f>LEFT(TRIM(IF(TRIM(INDEX('Member Census'!$B$23:$BC$1401,MATCH($A1050,'Member Census'!$A$23:$A$1401,FALSE),MATCH(K$1,'Member Census'!$B$22:$BC$22,FALSE)))="",IF(AND(TRIM($E1050)&lt;&gt;"",$D1050&gt;1),K1049,""),INDEX('Member Census'!$B$23:$BC$1401,MATCH($A1050,'Member Census'!$A$23:$A$1401,FALSE),MATCH(K$1,'Member Census'!$B$22:$BC$22,FALSE)))),5)</f>
        <v/>
      </c>
      <c r="L1050" s="7" t="str">
        <f t="shared" si="67"/>
        <v/>
      </c>
      <c r="M1050" s="7" t="str">
        <f>IF(TRIM($E1050)&lt;&gt;"",TRIM(IF(TRIM(INDEX('Member Census'!$B$23:$BC$1401,MATCH($A1050,'Member Census'!$A$23:$A$1401,FALSE),MATCH(M$1,'Member Census'!$B$22:$BC$22,FALSE)))="",IF(AND(TRIM($E1050)&lt;&gt;"",$D1050&gt;1),M1049,"N"),INDEX('Member Census'!$B$23:$BC$1401,MATCH($A1050,'Member Census'!$A$23:$A$1401,FALSE),MATCH(M$1,'Member Census'!$B$22:$BC$22,FALSE)))),"")</f>
        <v/>
      </c>
      <c r="N1050" s="7"/>
      <c r="O1050" s="7" t="str">
        <f>TRIM(IF(TRIM(INDEX('Member Census'!$B$23:$BC$1401,MATCH($A1050,'Member Census'!$A$23:$A$1401,FALSE),MATCH(O$1,'Member Census'!$B$22:$BC$22,FALSE)))="",IF(AND(TRIM($E1050)&lt;&gt;"",$D1050&gt;1),O1049,""),INDEX('Member Census'!$B$23:$BC$1401,MATCH($A1050,'Member Census'!$A$23:$A$1401,FALSE),MATCH(O$1,'Member Census'!$B$22:$BC$22,FALSE))))</f>
        <v/>
      </c>
      <c r="P1050" s="7" t="str">
        <f>TRIM(IF(TRIM(INDEX('Member Census'!$B$23:$BC$1401,MATCH($A1050,'Member Census'!$A$23:$A$1401,FALSE),MATCH(P$1,'Member Census'!$B$22:$BC$22,FALSE)))="",IF(AND(TRIM($E1050)&lt;&gt;"",$D1050&gt;1),P1049,""),INDEX('Member Census'!$B$23:$BC$1401,MATCH($A1050,'Member Census'!$A$23:$A$1401,FALSE),MATCH(P$1,'Member Census'!$B$22:$BC$22,FALSE))))</f>
        <v/>
      </c>
      <c r="Q1050" s="7"/>
    </row>
    <row r="1051" spans="1:17" x14ac:dyDescent="0.3">
      <c r="A1051" s="1">
        <f t="shared" si="65"/>
        <v>1044</v>
      </c>
      <c r="B1051" s="3"/>
      <c r="C1051" s="7" t="str">
        <f t="shared" si="66"/>
        <v/>
      </c>
      <c r="D1051" s="7" t="str">
        <f t="shared" si="64"/>
        <v/>
      </c>
      <c r="E1051" s="9" t="str">
        <f>IF(TRIM(INDEX('Member Census'!$B$23:$BC$1401,MATCH($A1051,'Member Census'!$A$23:$A$1401,FALSE),MATCH(E$1,'Member Census'!$B$22:$BC$22,FALSE)))="","",VLOOKUP(INDEX('Member Census'!$B$23:$BC$1401,MATCH($A1051,'Member Census'!$A$23:$A$1401,FALSE),MATCH(E$1,'Member Census'!$B$22:$BC$22,FALSE)),Key!$A$2:$B$27,2,FALSE))</f>
        <v/>
      </c>
      <c r="F1051" s="10" t="str">
        <f>IF(TRIM(INDEX('Member Census'!$B$23:$BC$1401,MATCH($A1051,'Member Census'!$A$23:$A$1401,FALSE),MATCH(F$1,'Member Census'!$B$22:$BC$22,FALSE)))="","",TEXT(TRIM(INDEX('Member Census'!$B$23:$BC$1401,MATCH($A1051,'Member Census'!$A$23:$A$1401,FALSE),MATCH(F$1,'Member Census'!$B$22:$BC$22,FALSE))),"mmddyyyy"))</f>
        <v/>
      </c>
      <c r="G1051" s="7" t="str">
        <f>IF(TRIM($E1051)&lt;&gt;"",IF($D1051=1,IFERROR(VLOOKUP(INDEX('Member Census'!$B$23:$BC$1401,MATCH($A1051,'Member Census'!$A$23:$A$1401,FALSE),MATCH(G$1,'Member Census'!$B$22:$BC$22,FALSE)),Key!$C$2:$F$29,4,FALSE),""),G1050),"")</f>
        <v/>
      </c>
      <c r="H1051" s="7" t="str">
        <f>IF(TRIM($E1051)&lt;&gt;"",IF($D1051=1,IF(TRIM(INDEX('Member Census'!$B$23:$BC$1401,MATCH($A1051,'Member Census'!$A$23:$A$1401,FALSE),MATCH(H$1,'Member Census'!$B$22:$BC$22,FALSE)))="",$G1051,IFERROR(VLOOKUP(INDEX('Member Census'!$B$23:$BC$1401,MATCH($A1051,'Member Census'!$A$23:$A$1401,FALSE),MATCH(H$1,'Member Census'!$B$22:$BC$22,FALSE)),Key!$D$2:$F$29,3,FALSE),"")),H1050),"")</f>
        <v/>
      </c>
      <c r="I1051" s="7" t="str">
        <f>IF(TRIM(INDEX('Member Census'!$B$23:$BC$1401,MATCH($A1051,'Member Census'!$A$23:$A$1401,FALSE),MATCH(I$1,'Member Census'!$B$22:$BC$22,FALSE)))="","",INDEX('Member Census'!$B$23:$BC$1401,MATCH($A1051,'Member Census'!$A$23:$A$1401,FALSE),MATCH(I$1,'Member Census'!$B$22:$BC$22,FALSE)))</f>
        <v/>
      </c>
      <c r="J1051" s="7"/>
      <c r="K1051" s="7" t="str">
        <f>LEFT(TRIM(IF(TRIM(INDEX('Member Census'!$B$23:$BC$1401,MATCH($A1051,'Member Census'!$A$23:$A$1401,FALSE),MATCH(K$1,'Member Census'!$B$22:$BC$22,FALSE)))="",IF(AND(TRIM($E1051)&lt;&gt;"",$D1051&gt;1),K1050,""),INDEX('Member Census'!$B$23:$BC$1401,MATCH($A1051,'Member Census'!$A$23:$A$1401,FALSE),MATCH(K$1,'Member Census'!$B$22:$BC$22,FALSE)))),5)</f>
        <v/>
      </c>
      <c r="L1051" s="7" t="str">
        <f t="shared" si="67"/>
        <v/>
      </c>
      <c r="M1051" s="7" t="str">
        <f>IF(TRIM($E1051)&lt;&gt;"",TRIM(IF(TRIM(INDEX('Member Census'!$B$23:$BC$1401,MATCH($A1051,'Member Census'!$A$23:$A$1401,FALSE),MATCH(M$1,'Member Census'!$B$22:$BC$22,FALSE)))="",IF(AND(TRIM($E1051)&lt;&gt;"",$D1051&gt;1),M1050,"N"),INDEX('Member Census'!$B$23:$BC$1401,MATCH($A1051,'Member Census'!$A$23:$A$1401,FALSE),MATCH(M$1,'Member Census'!$B$22:$BC$22,FALSE)))),"")</f>
        <v/>
      </c>
      <c r="N1051" s="7"/>
      <c r="O1051" s="7" t="str">
        <f>TRIM(IF(TRIM(INDEX('Member Census'!$B$23:$BC$1401,MATCH($A1051,'Member Census'!$A$23:$A$1401,FALSE),MATCH(O$1,'Member Census'!$B$22:$BC$22,FALSE)))="",IF(AND(TRIM($E1051)&lt;&gt;"",$D1051&gt;1),O1050,""),INDEX('Member Census'!$B$23:$BC$1401,MATCH($A1051,'Member Census'!$A$23:$A$1401,FALSE),MATCH(O$1,'Member Census'!$B$22:$BC$22,FALSE))))</f>
        <v/>
      </c>
      <c r="P1051" s="7" t="str">
        <f>TRIM(IF(TRIM(INDEX('Member Census'!$B$23:$BC$1401,MATCH($A1051,'Member Census'!$A$23:$A$1401,FALSE),MATCH(P$1,'Member Census'!$B$22:$BC$22,FALSE)))="",IF(AND(TRIM($E1051)&lt;&gt;"",$D1051&gt;1),P1050,""),INDEX('Member Census'!$B$23:$BC$1401,MATCH($A1051,'Member Census'!$A$23:$A$1401,FALSE),MATCH(P$1,'Member Census'!$B$22:$BC$22,FALSE))))</f>
        <v/>
      </c>
      <c r="Q1051" s="7"/>
    </row>
    <row r="1052" spans="1:17" x14ac:dyDescent="0.3">
      <c r="A1052" s="1">
        <f t="shared" si="65"/>
        <v>1045</v>
      </c>
      <c r="B1052" s="3"/>
      <c r="C1052" s="7" t="str">
        <f t="shared" si="66"/>
        <v/>
      </c>
      <c r="D1052" s="7" t="str">
        <f t="shared" si="64"/>
        <v/>
      </c>
      <c r="E1052" s="9" t="str">
        <f>IF(TRIM(INDEX('Member Census'!$B$23:$BC$1401,MATCH($A1052,'Member Census'!$A$23:$A$1401,FALSE),MATCH(E$1,'Member Census'!$B$22:$BC$22,FALSE)))="","",VLOOKUP(INDEX('Member Census'!$B$23:$BC$1401,MATCH($A1052,'Member Census'!$A$23:$A$1401,FALSE),MATCH(E$1,'Member Census'!$B$22:$BC$22,FALSE)),Key!$A$2:$B$27,2,FALSE))</f>
        <v/>
      </c>
      <c r="F1052" s="10" t="str">
        <f>IF(TRIM(INDEX('Member Census'!$B$23:$BC$1401,MATCH($A1052,'Member Census'!$A$23:$A$1401,FALSE),MATCH(F$1,'Member Census'!$B$22:$BC$22,FALSE)))="","",TEXT(TRIM(INDEX('Member Census'!$B$23:$BC$1401,MATCH($A1052,'Member Census'!$A$23:$A$1401,FALSE),MATCH(F$1,'Member Census'!$B$22:$BC$22,FALSE))),"mmddyyyy"))</f>
        <v/>
      </c>
      <c r="G1052" s="7" t="str">
        <f>IF(TRIM($E1052)&lt;&gt;"",IF($D1052=1,IFERROR(VLOOKUP(INDEX('Member Census'!$B$23:$BC$1401,MATCH($A1052,'Member Census'!$A$23:$A$1401,FALSE),MATCH(G$1,'Member Census'!$B$22:$BC$22,FALSE)),Key!$C$2:$F$29,4,FALSE),""),G1051),"")</f>
        <v/>
      </c>
      <c r="H1052" s="7" t="str">
        <f>IF(TRIM($E1052)&lt;&gt;"",IF($D1052=1,IF(TRIM(INDEX('Member Census'!$B$23:$BC$1401,MATCH($A1052,'Member Census'!$A$23:$A$1401,FALSE),MATCH(H$1,'Member Census'!$B$22:$BC$22,FALSE)))="",$G1052,IFERROR(VLOOKUP(INDEX('Member Census'!$B$23:$BC$1401,MATCH($A1052,'Member Census'!$A$23:$A$1401,FALSE),MATCH(H$1,'Member Census'!$B$22:$BC$22,FALSE)),Key!$D$2:$F$29,3,FALSE),"")),H1051),"")</f>
        <v/>
      </c>
      <c r="I1052" s="7" t="str">
        <f>IF(TRIM(INDEX('Member Census'!$B$23:$BC$1401,MATCH($A1052,'Member Census'!$A$23:$A$1401,FALSE),MATCH(I$1,'Member Census'!$B$22:$BC$22,FALSE)))="","",INDEX('Member Census'!$B$23:$BC$1401,MATCH($A1052,'Member Census'!$A$23:$A$1401,FALSE),MATCH(I$1,'Member Census'!$B$22:$BC$22,FALSE)))</f>
        <v/>
      </c>
      <c r="J1052" s="7"/>
      <c r="K1052" s="7" t="str">
        <f>LEFT(TRIM(IF(TRIM(INDEX('Member Census'!$B$23:$BC$1401,MATCH($A1052,'Member Census'!$A$23:$A$1401,FALSE),MATCH(K$1,'Member Census'!$B$22:$BC$22,FALSE)))="",IF(AND(TRIM($E1052)&lt;&gt;"",$D1052&gt;1),K1051,""),INDEX('Member Census'!$B$23:$BC$1401,MATCH($A1052,'Member Census'!$A$23:$A$1401,FALSE),MATCH(K$1,'Member Census'!$B$22:$BC$22,FALSE)))),5)</f>
        <v/>
      </c>
      <c r="L1052" s="7" t="str">
        <f t="shared" si="67"/>
        <v/>
      </c>
      <c r="M1052" s="7" t="str">
        <f>IF(TRIM($E1052)&lt;&gt;"",TRIM(IF(TRIM(INDEX('Member Census'!$B$23:$BC$1401,MATCH($A1052,'Member Census'!$A$23:$A$1401,FALSE),MATCH(M$1,'Member Census'!$B$22:$BC$22,FALSE)))="",IF(AND(TRIM($E1052)&lt;&gt;"",$D1052&gt;1),M1051,"N"),INDEX('Member Census'!$B$23:$BC$1401,MATCH($A1052,'Member Census'!$A$23:$A$1401,FALSE),MATCH(M$1,'Member Census'!$B$22:$BC$22,FALSE)))),"")</f>
        <v/>
      </c>
      <c r="N1052" s="7"/>
      <c r="O1052" s="7" t="str">
        <f>TRIM(IF(TRIM(INDEX('Member Census'!$B$23:$BC$1401,MATCH($A1052,'Member Census'!$A$23:$A$1401,FALSE),MATCH(O$1,'Member Census'!$B$22:$BC$22,FALSE)))="",IF(AND(TRIM($E1052)&lt;&gt;"",$D1052&gt;1),O1051,""),INDEX('Member Census'!$B$23:$BC$1401,MATCH($A1052,'Member Census'!$A$23:$A$1401,FALSE),MATCH(O$1,'Member Census'!$B$22:$BC$22,FALSE))))</f>
        <v/>
      </c>
      <c r="P1052" s="7" t="str">
        <f>TRIM(IF(TRIM(INDEX('Member Census'!$B$23:$BC$1401,MATCH($A1052,'Member Census'!$A$23:$A$1401,FALSE),MATCH(P$1,'Member Census'!$B$22:$BC$22,FALSE)))="",IF(AND(TRIM($E1052)&lt;&gt;"",$D1052&gt;1),P1051,""),INDEX('Member Census'!$B$23:$BC$1401,MATCH($A1052,'Member Census'!$A$23:$A$1401,FALSE),MATCH(P$1,'Member Census'!$B$22:$BC$22,FALSE))))</f>
        <v/>
      </c>
      <c r="Q1052" s="7"/>
    </row>
    <row r="1053" spans="1:17" x14ac:dyDescent="0.3">
      <c r="A1053" s="1">
        <f t="shared" si="65"/>
        <v>1046</v>
      </c>
      <c r="B1053" s="3"/>
      <c r="C1053" s="7" t="str">
        <f t="shared" si="66"/>
        <v/>
      </c>
      <c r="D1053" s="7" t="str">
        <f t="shared" si="64"/>
        <v/>
      </c>
      <c r="E1053" s="9" t="str">
        <f>IF(TRIM(INDEX('Member Census'!$B$23:$BC$1401,MATCH($A1053,'Member Census'!$A$23:$A$1401,FALSE),MATCH(E$1,'Member Census'!$B$22:$BC$22,FALSE)))="","",VLOOKUP(INDEX('Member Census'!$B$23:$BC$1401,MATCH($A1053,'Member Census'!$A$23:$A$1401,FALSE),MATCH(E$1,'Member Census'!$B$22:$BC$22,FALSE)),Key!$A$2:$B$27,2,FALSE))</f>
        <v/>
      </c>
      <c r="F1053" s="10" t="str">
        <f>IF(TRIM(INDEX('Member Census'!$B$23:$BC$1401,MATCH($A1053,'Member Census'!$A$23:$A$1401,FALSE),MATCH(F$1,'Member Census'!$B$22:$BC$22,FALSE)))="","",TEXT(TRIM(INDEX('Member Census'!$B$23:$BC$1401,MATCH($A1053,'Member Census'!$A$23:$A$1401,FALSE),MATCH(F$1,'Member Census'!$B$22:$BC$22,FALSE))),"mmddyyyy"))</f>
        <v/>
      </c>
      <c r="G1053" s="7" t="str">
        <f>IF(TRIM($E1053)&lt;&gt;"",IF($D1053=1,IFERROR(VLOOKUP(INDEX('Member Census'!$B$23:$BC$1401,MATCH($A1053,'Member Census'!$A$23:$A$1401,FALSE),MATCH(G$1,'Member Census'!$B$22:$BC$22,FALSE)),Key!$C$2:$F$29,4,FALSE),""),G1052),"")</f>
        <v/>
      </c>
      <c r="H1053" s="7" t="str">
        <f>IF(TRIM($E1053)&lt;&gt;"",IF($D1053=1,IF(TRIM(INDEX('Member Census'!$B$23:$BC$1401,MATCH($A1053,'Member Census'!$A$23:$A$1401,FALSE),MATCH(H$1,'Member Census'!$B$22:$BC$22,FALSE)))="",$G1053,IFERROR(VLOOKUP(INDEX('Member Census'!$B$23:$BC$1401,MATCH($A1053,'Member Census'!$A$23:$A$1401,FALSE),MATCH(H$1,'Member Census'!$B$22:$BC$22,FALSE)),Key!$D$2:$F$29,3,FALSE),"")),H1052),"")</f>
        <v/>
      </c>
      <c r="I1053" s="7" t="str">
        <f>IF(TRIM(INDEX('Member Census'!$B$23:$BC$1401,MATCH($A1053,'Member Census'!$A$23:$A$1401,FALSE),MATCH(I$1,'Member Census'!$B$22:$BC$22,FALSE)))="","",INDEX('Member Census'!$B$23:$BC$1401,MATCH($A1053,'Member Census'!$A$23:$A$1401,FALSE),MATCH(I$1,'Member Census'!$B$22:$BC$22,FALSE)))</f>
        <v/>
      </c>
      <c r="J1053" s="7"/>
      <c r="K1053" s="7" t="str">
        <f>LEFT(TRIM(IF(TRIM(INDEX('Member Census'!$B$23:$BC$1401,MATCH($A1053,'Member Census'!$A$23:$A$1401,FALSE),MATCH(K$1,'Member Census'!$B$22:$BC$22,FALSE)))="",IF(AND(TRIM($E1053)&lt;&gt;"",$D1053&gt;1),K1052,""),INDEX('Member Census'!$B$23:$BC$1401,MATCH($A1053,'Member Census'!$A$23:$A$1401,FALSE),MATCH(K$1,'Member Census'!$B$22:$BC$22,FALSE)))),5)</f>
        <v/>
      </c>
      <c r="L1053" s="7" t="str">
        <f t="shared" si="67"/>
        <v/>
      </c>
      <c r="M1053" s="7" t="str">
        <f>IF(TRIM($E1053)&lt;&gt;"",TRIM(IF(TRIM(INDEX('Member Census'!$B$23:$BC$1401,MATCH($A1053,'Member Census'!$A$23:$A$1401,FALSE),MATCH(M$1,'Member Census'!$B$22:$BC$22,FALSE)))="",IF(AND(TRIM($E1053)&lt;&gt;"",$D1053&gt;1),M1052,"N"),INDEX('Member Census'!$B$23:$BC$1401,MATCH($A1053,'Member Census'!$A$23:$A$1401,FALSE),MATCH(M$1,'Member Census'!$B$22:$BC$22,FALSE)))),"")</f>
        <v/>
      </c>
      <c r="N1053" s="7"/>
      <c r="O1053" s="7" t="str">
        <f>TRIM(IF(TRIM(INDEX('Member Census'!$B$23:$BC$1401,MATCH($A1053,'Member Census'!$A$23:$A$1401,FALSE),MATCH(O$1,'Member Census'!$B$22:$BC$22,FALSE)))="",IF(AND(TRIM($E1053)&lt;&gt;"",$D1053&gt;1),O1052,""),INDEX('Member Census'!$B$23:$BC$1401,MATCH($A1053,'Member Census'!$A$23:$A$1401,FALSE),MATCH(O$1,'Member Census'!$B$22:$BC$22,FALSE))))</f>
        <v/>
      </c>
      <c r="P1053" s="7" t="str">
        <f>TRIM(IF(TRIM(INDEX('Member Census'!$B$23:$BC$1401,MATCH($A1053,'Member Census'!$A$23:$A$1401,FALSE),MATCH(P$1,'Member Census'!$B$22:$BC$22,FALSE)))="",IF(AND(TRIM($E1053)&lt;&gt;"",$D1053&gt;1),P1052,""),INDEX('Member Census'!$B$23:$BC$1401,MATCH($A1053,'Member Census'!$A$23:$A$1401,FALSE),MATCH(P$1,'Member Census'!$B$22:$BC$22,FALSE))))</f>
        <v/>
      </c>
      <c r="Q1053" s="7"/>
    </row>
    <row r="1054" spans="1:17" x14ac:dyDescent="0.3">
      <c r="A1054" s="1">
        <f t="shared" si="65"/>
        <v>1047</v>
      </c>
      <c r="B1054" s="3"/>
      <c r="C1054" s="7" t="str">
        <f t="shared" si="66"/>
        <v/>
      </c>
      <c r="D1054" s="7" t="str">
        <f t="shared" si="64"/>
        <v/>
      </c>
      <c r="E1054" s="9" t="str">
        <f>IF(TRIM(INDEX('Member Census'!$B$23:$BC$1401,MATCH($A1054,'Member Census'!$A$23:$A$1401,FALSE),MATCH(E$1,'Member Census'!$B$22:$BC$22,FALSE)))="","",VLOOKUP(INDEX('Member Census'!$B$23:$BC$1401,MATCH($A1054,'Member Census'!$A$23:$A$1401,FALSE),MATCH(E$1,'Member Census'!$B$22:$BC$22,FALSE)),Key!$A$2:$B$27,2,FALSE))</f>
        <v/>
      </c>
      <c r="F1054" s="10" t="str">
        <f>IF(TRIM(INDEX('Member Census'!$B$23:$BC$1401,MATCH($A1054,'Member Census'!$A$23:$A$1401,FALSE),MATCH(F$1,'Member Census'!$B$22:$BC$22,FALSE)))="","",TEXT(TRIM(INDEX('Member Census'!$B$23:$BC$1401,MATCH($A1054,'Member Census'!$A$23:$A$1401,FALSE),MATCH(F$1,'Member Census'!$B$22:$BC$22,FALSE))),"mmddyyyy"))</f>
        <v/>
      </c>
      <c r="G1054" s="7" t="str">
        <f>IF(TRIM($E1054)&lt;&gt;"",IF($D1054=1,IFERROR(VLOOKUP(INDEX('Member Census'!$B$23:$BC$1401,MATCH($A1054,'Member Census'!$A$23:$A$1401,FALSE),MATCH(G$1,'Member Census'!$B$22:$BC$22,FALSE)),Key!$C$2:$F$29,4,FALSE),""),G1053),"")</f>
        <v/>
      </c>
      <c r="H1054" s="7" t="str">
        <f>IF(TRIM($E1054)&lt;&gt;"",IF($D1054=1,IF(TRIM(INDEX('Member Census'!$B$23:$BC$1401,MATCH($A1054,'Member Census'!$A$23:$A$1401,FALSE),MATCH(H$1,'Member Census'!$B$22:$BC$22,FALSE)))="",$G1054,IFERROR(VLOOKUP(INDEX('Member Census'!$B$23:$BC$1401,MATCH($A1054,'Member Census'!$A$23:$A$1401,FALSE),MATCH(H$1,'Member Census'!$B$22:$BC$22,FALSE)),Key!$D$2:$F$29,3,FALSE),"")),H1053),"")</f>
        <v/>
      </c>
      <c r="I1054" s="7" t="str">
        <f>IF(TRIM(INDEX('Member Census'!$B$23:$BC$1401,MATCH($A1054,'Member Census'!$A$23:$A$1401,FALSE),MATCH(I$1,'Member Census'!$B$22:$BC$22,FALSE)))="","",INDEX('Member Census'!$B$23:$BC$1401,MATCH($A1054,'Member Census'!$A$23:$A$1401,FALSE),MATCH(I$1,'Member Census'!$B$22:$BC$22,FALSE)))</f>
        <v/>
      </c>
      <c r="J1054" s="7"/>
      <c r="K1054" s="7" t="str">
        <f>LEFT(TRIM(IF(TRIM(INDEX('Member Census'!$B$23:$BC$1401,MATCH($A1054,'Member Census'!$A$23:$A$1401,FALSE),MATCH(K$1,'Member Census'!$B$22:$BC$22,FALSE)))="",IF(AND(TRIM($E1054)&lt;&gt;"",$D1054&gt;1),K1053,""),INDEX('Member Census'!$B$23:$BC$1401,MATCH($A1054,'Member Census'!$A$23:$A$1401,FALSE),MATCH(K$1,'Member Census'!$B$22:$BC$22,FALSE)))),5)</f>
        <v/>
      </c>
      <c r="L1054" s="7" t="str">
        <f t="shared" si="67"/>
        <v/>
      </c>
      <c r="M1054" s="7" t="str">
        <f>IF(TRIM($E1054)&lt;&gt;"",TRIM(IF(TRIM(INDEX('Member Census'!$B$23:$BC$1401,MATCH($A1054,'Member Census'!$A$23:$A$1401,FALSE),MATCH(M$1,'Member Census'!$B$22:$BC$22,FALSE)))="",IF(AND(TRIM($E1054)&lt;&gt;"",$D1054&gt;1),M1053,"N"),INDEX('Member Census'!$B$23:$BC$1401,MATCH($A1054,'Member Census'!$A$23:$A$1401,FALSE),MATCH(M$1,'Member Census'!$B$22:$BC$22,FALSE)))),"")</f>
        <v/>
      </c>
      <c r="N1054" s="7"/>
      <c r="O1054" s="7" t="str">
        <f>TRIM(IF(TRIM(INDEX('Member Census'!$B$23:$BC$1401,MATCH($A1054,'Member Census'!$A$23:$A$1401,FALSE),MATCH(O$1,'Member Census'!$B$22:$BC$22,FALSE)))="",IF(AND(TRIM($E1054)&lt;&gt;"",$D1054&gt;1),O1053,""),INDEX('Member Census'!$B$23:$BC$1401,MATCH($A1054,'Member Census'!$A$23:$A$1401,FALSE),MATCH(O$1,'Member Census'!$B$22:$BC$22,FALSE))))</f>
        <v/>
      </c>
      <c r="P1054" s="7" t="str">
        <f>TRIM(IF(TRIM(INDEX('Member Census'!$B$23:$BC$1401,MATCH($A1054,'Member Census'!$A$23:$A$1401,FALSE),MATCH(P$1,'Member Census'!$B$22:$BC$22,FALSE)))="",IF(AND(TRIM($E1054)&lt;&gt;"",$D1054&gt;1),P1053,""),INDEX('Member Census'!$B$23:$BC$1401,MATCH($A1054,'Member Census'!$A$23:$A$1401,FALSE),MATCH(P$1,'Member Census'!$B$22:$BC$22,FALSE))))</f>
        <v/>
      </c>
      <c r="Q1054" s="7"/>
    </row>
    <row r="1055" spans="1:17" x14ac:dyDescent="0.3">
      <c r="A1055" s="1">
        <f t="shared" si="65"/>
        <v>1048</v>
      </c>
      <c r="B1055" s="3"/>
      <c r="C1055" s="7" t="str">
        <f t="shared" si="66"/>
        <v/>
      </c>
      <c r="D1055" s="7" t="str">
        <f t="shared" si="64"/>
        <v/>
      </c>
      <c r="E1055" s="9" t="str">
        <f>IF(TRIM(INDEX('Member Census'!$B$23:$BC$1401,MATCH($A1055,'Member Census'!$A$23:$A$1401,FALSE),MATCH(E$1,'Member Census'!$B$22:$BC$22,FALSE)))="","",VLOOKUP(INDEX('Member Census'!$B$23:$BC$1401,MATCH($A1055,'Member Census'!$A$23:$A$1401,FALSE),MATCH(E$1,'Member Census'!$B$22:$BC$22,FALSE)),Key!$A$2:$B$27,2,FALSE))</f>
        <v/>
      </c>
      <c r="F1055" s="10" t="str">
        <f>IF(TRIM(INDEX('Member Census'!$B$23:$BC$1401,MATCH($A1055,'Member Census'!$A$23:$A$1401,FALSE),MATCH(F$1,'Member Census'!$B$22:$BC$22,FALSE)))="","",TEXT(TRIM(INDEX('Member Census'!$B$23:$BC$1401,MATCH($A1055,'Member Census'!$A$23:$A$1401,FALSE),MATCH(F$1,'Member Census'!$B$22:$BC$22,FALSE))),"mmddyyyy"))</f>
        <v/>
      </c>
      <c r="G1055" s="7" t="str">
        <f>IF(TRIM($E1055)&lt;&gt;"",IF($D1055=1,IFERROR(VLOOKUP(INDEX('Member Census'!$B$23:$BC$1401,MATCH($A1055,'Member Census'!$A$23:$A$1401,FALSE),MATCH(G$1,'Member Census'!$B$22:$BC$22,FALSE)),Key!$C$2:$F$29,4,FALSE),""),G1054),"")</f>
        <v/>
      </c>
      <c r="H1055" s="7" t="str">
        <f>IF(TRIM($E1055)&lt;&gt;"",IF($D1055=1,IF(TRIM(INDEX('Member Census'!$B$23:$BC$1401,MATCH($A1055,'Member Census'!$A$23:$A$1401,FALSE),MATCH(H$1,'Member Census'!$B$22:$BC$22,FALSE)))="",$G1055,IFERROR(VLOOKUP(INDEX('Member Census'!$B$23:$BC$1401,MATCH($A1055,'Member Census'!$A$23:$A$1401,FALSE),MATCH(H$1,'Member Census'!$B$22:$BC$22,FALSE)),Key!$D$2:$F$29,3,FALSE),"")),H1054),"")</f>
        <v/>
      </c>
      <c r="I1055" s="7" t="str">
        <f>IF(TRIM(INDEX('Member Census'!$B$23:$BC$1401,MATCH($A1055,'Member Census'!$A$23:$A$1401,FALSE),MATCH(I$1,'Member Census'!$B$22:$BC$22,FALSE)))="","",INDEX('Member Census'!$B$23:$BC$1401,MATCH($A1055,'Member Census'!$A$23:$A$1401,FALSE),MATCH(I$1,'Member Census'!$B$22:$BC$22,FALSE)))</f>
        <v/>
      </c>
      <c r="J1055" s="7"/>
      <c r="K1055" s="7" t="str">
        <f>LEFT(TRIM(IF(TRIM(INDEX('Member Census'!$B$23:$BC$1401,MATCH($A1055,'Member Census'!$A$23:$A$1401,FALSE),MATCH(K$1,'Member Census'!$B$22:$BC$22,FALSE)))="",IF(AND(TRIM($E1055)&lt;&gt;"",$D1055&gt;1),K1054,""),INDEX('Member Census'!$B$23:$BC$1401,MATCH($A1055,'Member Census'!$A$23:$A$1401,FALSE),MATCH(K$1,'Member Census'!$B$22:$BC$22,FALSE)))),5)</f>
        <v/>
      </c>
      <c r="L1055" s="7" t="str">
        <f t="shared" si="67"/>
        <v/>
      </c>
      <c r="M1055" s="7" t="str">
        <f>IF(TRIM($E1055)&lt;&gt;"",TRIM(IF(TRIM(INDEX('Member Census'!$B$23:$BC$1401,MATCH($A1055,'Member Census'!$A$23:$A$1401,FALSE),MATCH(M$1,'Member Census'!$B$22:$BC$22,FALSE)))="",IF(AND(TRIM($E1055)&lt;&gt;"",$D1055&gt;1),M1054,"N"),INDEX('Member Census'!$B$23:$BC$1401,MATCH($A1055,'Member Census'!$A$23:$A$1401,FALSE),MATCH(M$1,'Member Census'!$B$22:$BC$22,FALSE)))),"")</f>
        <v/>
      </c>
      <c r="N1055" s="7"/>
      <c r="O1055" s="7" t="str">
        <f>TRIM(IF(TRIM(INDEX('Member Census'!$B$23:$BC$1401,MATCH($A1055,'Member Census'!$A$23:$A$1401,FALSE),MATCH(O$1,'Member Census'!$B$22:$BC$22,FALSE)))="",IF(AND(TRIM($E1055)&lt;&gt;"",$D1055&gt;1),O1054,""),INDEX('Member Census'!$B$23:$BC$1401,MATCH($A1055,'Member Census'!$A$23:$A$1401,FALSE),MATCH(O$1,'Member Census'!$B$22:$BC$22,FALSE))))</f>
        <v/>
      </c>
      <c r="P1055" s="7" t="str">
        <f>TRIM(IF(TRIM(INDEX('Member Census'!$B$23:$BC$1401,MATCH($A1055,'Member Census'!$A$23:$A$1401,FALSE),MATCH(P$1,'Member Census'!$B$22:$BC$22,FALSE)))="",IF(AND(TRIM($E1055)&lt;&gt;"",$D1055&gt;1),P1054,""),INDEX('Member Census'!$B$23:$BC$1401,MATCH($A1055,'Member Census'!$A$23:$A$1401,FALSE),MATCH(P$1,'Member Census'!$B$22:$BC$22,FALSE))))</f>
        <v/>
      </c>
      <c r="Q1055" s="7"/>
    </row>
    <row r="1056" spans="1:17" x14ac:dyDescent="0.3">
      <c r="A1056" s="1">
        <f t="shared" si="65"/>
        <v>1049</v>
      </c>
      <c r="B1056" s="3"/>
      <c r="C1056" s="7" t="str">
        <f t="shared" si="66"/>
        <v/>
      </c>
      <c r="D1056" s="7" t="str">
        <f t="shared" si="64"/>
        <v/>
      </c>
      <c r="E1056" s="9" t="str">
        <f>IF(TRIM(INDEX('Member Census'!$B$23:$BC$1401,MATCH($A1056,'Member Census'!$A$23:$A$1401,FALSE),MATCH(E$1,'Member Census'!$B$22:$BC$22,FALSE)))="","",VLOOKUP(INDEX('Member Census'!$B$23:$BC$1401,MATCH($A1056,'Member Census'!$A$23:$A$1401,FALSE),MATCH(E$1,'Member Census'!$B$22:$BC$22,FALSE)),Key!$A$2:$B$27,2,FALSE))</f>
        <v/>
      </c>
      <c r="F1056" s="10" t="str">
        <f>IF(TRIM(INDEX('Member Census'!$B$23:$BC$1401,MATCH($A1056,'Member Census'!$A$23:$A$1401,FALSE),MATCH(F$1,'Member Census'!$B$22:$BC$22,FALSE)))="","",TEXT(TRIM(INDEX('Member Census'!$B$23:$BC$1401,MATCH($A1056,'Member Census'!$A$23:$A$1401,FALSE),MATCH(F$1,'Member Census'!$B$22:$BC$22,FALSE))),"mmddyyyy"))</f>
        <v/>
      </c>
      <c r="G1056" s="7" t="str">
        <f>IF(TRIM($E1056)&lt;&gt;"",IF($D1056=1,IFERROR(VLOOKUP(INDEX('Member Census'!$B$23:$BC$1401,MATCH($A1056,'Member Census'!$A$23:$A$1401,FALSE),MATCH(G$1,'Member Census'!$B$22:$BC$22,FALSE)),Key!$C$2:$F$29,4,FALSE),""),G1055),"")</f>
        <v/>
      </c>
      <c r="H1056" s="7" t="str">
        <f>IF(TRIM($E1056)&lt;&gt;"",IF($D1056=1,IF(TRIM(INDEX('Member Census'!$B$23:$BC$1401,MATCH($A1056,'Member Census'!$A$23:$A$1401,FALSE),MATCH(H$1,'Member Census'!$B$22:$BC$22,FALSE)))="",$G1056,IFERROR(VLOOKUP(INDEX('Member Census'!$B$23:$BC$1401,MATCH($A1056,'Member Census'!$A$23:$A$1401,FALSE),MATCH(H$1,'Member Census'!$B$22:$BC$22,FALSE)),Key!$D$2:$F$29,3,FALSE),"")),H1055),"")</f>
        <v/>
      </c>
      <c r="I1056" s="7" t="str">
        <f>IF(TRIM(INDEX('Member Census'!$B$23:$BC$1401,MATCH($A1056,'Member Census'!$A$23:$A$1401,FALSE),MATCH(I$1,'Member Census'!$B$22:$BC$22,FALSE)))="","",INDEX('Member Census'!$B$23:$BC$1401,MATCH($A1056,'Member Census'!$A$23:$A$1401,FALSE),MATCH(I$1,'Member Census'!$B$22:$BC$22,FALSE)))</f>
        <v/>
      </c>
      <c r="J1056" s="7"/>
      <c r="K1056" s="7" t="str">
        <f>LEFT(TRIM(IF(TRIM(INDEX('Member Census'!$B$23:$BC$1401,MATCH($A1056,'Member Census'!$A$23:$A$1401,FALSE),MATCH(K$1,'Member Census'!$B$22:$BC$22,FALSE)))="",IF(AND(TRIM($E1056)&lt;&gt;"",$D1056&gt;1),K1055,""),INDEX('Member Census'!$B$23:$BC$1401,MATCH($A1056,'Member Census'!$A$23:$A$1401,FALSE),MATCH(K$1,'Member Census'!$B$22:$BC$22,FALSE)))),5)</f>
        <v/>
      </c>
      <c r="L1056" s="7" t="str">
        <f t="shared" si="67"/>
        <v/>
      </c>
      <c r="M1056" s="7" t="str">
        <f>IF(TRIM($E1056)&lt;&gt;"",TRIM(IF(TRIM(INDEX('Member Census'!$B$23:$BC$1401,MATCH($A1056,'Member Census'!$A$23:$A$1401,FALSE),MATCH(M$1,'Member Census'!$B$22:$BC$22,FALSE)))="",IF(AND(TRIM($E1056)&lt;&gt;"",$D1056&gt;1),M1055,"N"),INDEX('Member Census'!$B$23:$BC$1401,MATCH($A1056,'Member Census'!$A$23:$A$1401,FALSE),MATCH(M$1,'Member Census'!$B$22:$BC$22,FALSE)))),"")</f>
        <v/>
      </c>
      <c r="N1056" s="7"/>
      <c r="O1056" s="7" t="str">
        <f>TRIM(IF(TRIM(INDEX('Member Census'!$B$23:$BC$1401,MATCH($A1056,'Member Census'!$A$23:$A$1401,FALSE),MATCH(O$1,'Member Census'!$B$22:$BC$22,FALSE)))="",IF(AND(TRIM($E1056)&lt;&gt;"",$D1056&gt;1),O1055,""),INDEX('Member Census'!$B$23:$BC$1401,MATCH($A1056,'Member Census'!$A$23:$A$1401,FALSE),MATCH(O$1,'Member Census'!$B$22:$BC$22,FALSE))))</f>
        <v/>
      </c>
      <c r="P1056" s="7" t="str">
        <f>TRIM(IF(TRIM(INDEX('Member Census'!$B$23:$BC$1401,MATCH($A1056,'Member Census'!$A$23:$A$1401,FALSE),MATCH(P$1,'Member Census'!$B$22:$BC$22,FALSE)))="",IF(AND(TRIM($E1056)&lt;&gt;"",$D1056&gt;1),P1055,""),INDEX('Member Census'!$B$23:$BC$1401,MATCH($A1056,'Member Census'!$A$23:$A$1401,FALSE),MATCH(P$1,'Member Census'!$B$22:$BC$22,FALSE))))</f>
        <v/>
      </c>
      <c r="Q1056" s="7"/>
    </row>
    <row r="1057" spans="1:17" x14ac:dyDescent="0.3">
      <c r="A1057" s="1">
        <f t="shared" si="65"/>
        <v>1050</v>
      </c>
      <c r="B1057" s="3"/>
      <c r="C1057" s="7" t="str">
        <f t="shared" si="66"/>
        <v/>
      </c>
      <c r="D1057" s="7" t="str">
        <f t="shared" si="64"/>
        <v/>
      </c>
      <c r="E1057" s="9" t="str">
        <f>IF(TRIM(INDEX('Member Census'!$B$23:$BC$1401,MATCH($A1057,'Member Census'!$A$23:$A$1401,FALSE),MATCH(E$1,'Member Census'!$B$22:$BC$22,FALSE)))="","",VLOOKUP(INDEX('Member Census'!$B$23:$BC$1401,MATCH($A1057,'Member Census'!$A$23:$A$1401,FALSE),MATCH(E$1,'Member Census'!$B$22:$BC$22,FALSE)),Key!$A$2:$B$27,2,FALSE))</f>
        <v/>
      </c>
      <c r="F1057" s="10" t="str">
        <f>IF(TRIM(INDEX('Member Census'!$B$23:$BC$1401,MATCH($A1057,'Member Census'!$A$23:$A$1401,FALSE),MATCH(F$1,'Member Census'!$B$22:$BC$22,FALSE)))="","",TEXT(TRIM(INDEX('Member Census'!$B$23:$BC$1401,MATCH($A1057,'Member Census'!$A$23:$A$1401,FALSE),MATCH(F$1,'Member Census'!$B$22:$BC$22,FALSE))),"mmddyyyy"))</f>
        <v/>
      </c>
      <c r="G1057" s="7" t="str">
        <f>IF(TRIM($E1057)&lt;&gt;"",IF($D1057=1,IFERROR(VLOOKUP(INDEX('Member Census'!$B$23:$BC$1401,MATCH($A1057,'Member Census'!$A$23:$A$1401,FALSE),MATCH(G$1,'Member Census'!$B$22:$BC$22,FALSE)),Key!$C$2:$F$29,4,FALSE),""),G1056),"")</f>
        <v/>
      </c>
      <c r="H1057" s="7" t="str">
        <f>IF(TRIM($E1057)&lt;&gt;"",IF($D1057=1,IF(TRIM(INDEX('Member Census'!$B$23:$BC$1401,MATCH($A1057,'Member Census'!$A$23:$A$1401,FALSE),MATCH(H$1,'Member Census'!$B$22:$BC$22,FALSE)))="",$G1057,IFERROR(VLOOKUP(INDEX('Member Census'!$B$23:$BC$1401,MATCH($A1057,'Member Census'!$A$23:$A$1401,FALSE),MATCH(H$1,'Member Census'!$B$22:$BC$22,FALSE)),Key!$D$2:$F$29,3,FALSE),"")),H1056),"")</f>
        <v/>
      </c>
      <c r="I1057" s="7" t="str">
        <f>IF(TRIM(INDEX('Member Census'!$B$23:$BC$1401,MATCH($A1057,'Member Census'!$A$23:$A$1401,FALSE),MATCH(I$1,'Member Census'!$B$22:$BC$22,FALSE)))="","",INDEX('Member Census'!$B$23:$BC$1401,MATCH($A1057,'Member Census'!$A$23:$A$1401,FALSE),MATCH(I$1,'Member Census'!$B$22:$BC$22,FALSE)))</f>
        <v/>
      </c>
      <c r="J1057" s="7"/>
      <c r="K1057" s="7" t="str">
        <f>LEFT(TRIM(IF(TRIM(INDEX('Member Census'!$B$23:$BC$1401,MATCH($A1057,'Member Census'!$A$23:$A$1401,FALSE),MATCH(K$1,'Member Census'!$B$22:$BC$22,FALSE)))="",IF(AND(TRIM($E1057)&lt;&gt;"",$D1057&gt;1),K1056,""),INDEX('Member Census'!$B$23:$BC$1401,MATCH($A1057,'Member Census'!$A$23:$A$1401,FALSE),MATCH(K$1,'Member Census'!$B$22:$BC$22,FALSE)))),5)</f>
        <v/>
      </c>
      <c r="L1057" s="7" t="str">
        <f t="shared" si="67"/>
        <v/>
      </c>
      <c r="M1057" s="7" t="str">
        <f>IF(TRIM($E1057)&lt;&gt;"",TRIM(IF(TRIM(INDEX('Member Census'!$B$23:$BC$1401,MATCH($A1057,'Member Census'!$A$23:$A$1401,FALSE),MATCH(M$1,'Member Census'!$B$22:$BC$22,FALSE)))="",IF(AND(TRIM($E1057)&lt;&gt;"",$D1057&gt;1),M1056,"N"),INDEX('Member Census'!$B$23:$BC$1401,MATCH($A1057,'Member Census'!$A$23:$A$1401,FALSE),MATCH(M$1,'Member Census'!$B$22:$BC$22,FALSE)))),"")</f>
        <v/>
      </c>
      <c r="N1057" s="7"/>
      <c r="O1057" s="7" t="str">
        <f>TRIM(IF(TRIM(INDEX('Member Census'!$B$23:$BC$1401,MATCH($A1057,'Member Census'!$A$23:$A$1401,FALSE),MATCH(O$1,'Member Census'!$B$22:$BC$22,FALSE)))="",IF(AND(TRIM($E1057)&lt;&gt;"",$D1057&gt;1),O1056,""),INDEX('Member Census'!$B$23:$BC$1401,MATCH($A1057,'Member Census'!$A$23:$A$1401,FALSE),MATCH(O$1,'Member Census'!$B$22:$BC$22,FALSE))))</f>
        <v/>
      </c>
      <c r="P1057" s="7" t="str">
        <f>TRIM(IF(TRIM(INDEX('Member Census'!$B$23:$BC$1401,MATCH($A1057,'Member Census'!$A$23:$A$1401,FALSE),MATCH(P$1,'Member Census'!$B$22:$BC$22,FALSE)))="",IF(AND(TRIM($E1057)&lt;&gt;"",$D1057&gt;1),P1056,""),INDEX('Member Census'!$B$23:$BC$1401,MATCH($A1057,'Member Census'!$A$23:$A$1401,FALSE),MATCH(P$1,'Member Census'!$B$22:$BC$22,FALSE))))</f>
        <v/>
      </c>
      <c r="Q1057" s="7"/>
    </row>
    <row r="1058" spans="1:17" x14ac:dyDescent="0.3">
      <c r="A1058" s="1">
        <f t="shared" si="65"/>
        <v>1051</v>
      </c>
      <c r="B1058" s="3"/>
      <c r="C1058" s="7" t="str">
        <f t="shared" si="66"/>
        <v/>
      </c>
      <c r="D1058" s="7" t="str">
        <f t="shared" si="64"/>
        <v/>
      </c>
      <c r="E1058" s="9" t="str">
        <f>IF(TRIM(INDEX('Member Census'!$B$23:$BC$1401,MATCH($A1058,'Member Census'!$A$23:$A$1401,FALSE),MATCH(E$1,'Member Census'!$B$22:$BC$22,FALSE)))="","",VLOOKUP(INDEX('Member Census'!$B$23:$BC$1401,MATCH($A1058,'Member Census'!$A$23:$A$1401,FALSE),MATCH(E$1,'Member Census'!$B$22:$BC$22,FALSE)),Key!$A$2:$B$27,2,FALSE))</f>
        <v/>
      </c>
      <c r="F1058" s="10" t="str">
        <f>IF(TRIM(INDEX('Member Census'!$B$23:$BC$1401,MATCH($A1058,'Member Census'!$A$23:$A$1401,FALSE),MATCH(F$1,'Member Census'!$B$22:$BC$22,FALSE)))="","",TEXT(TRIM(INDEX('Member Census'!$B$23:$BC$1401,MATCH($A1058,'Member Census'!$A$23:$A$1401,FALSE),MATCH(F$1,'Member Census'!$B$22:$BC$22,FALSE))),"mmddyyyy"))</f>
        <v/>
      </c>
      <c r="G1058" s="7" t="str">
        <f>IF(TRIM($E1058)&lt;&gt;"",IF($D1058=1,IFERROR(VLOOKUP(INDEX('Member Census'!$B$23:$BC$1401,MATCH($A1058,'Member Census'!$A$23:$A$1401,FALSE),MATCH(G$1,'Member Census'!$B$22:$BC$22,FALSE)),Key!$C$2:$F$29,4,FALSE),""),G1057),"")</f>
        <v/>
      </c>
      <c r="H1058" s="7" t="str">
        <f>IF(TRIM($E1058)&lt;&gt;"",IF($D1058=1,IF(TRIM(INDEX('Member Census'!$B$23:$BC$1401,MATCH($A1058,'Member Census'!$A$23:$A$1401,FALSE),MATCH(H$1,'Member Census'!$B$22:$BC$22,FALSE)))="",$G1058,IFERROR(VLOOKUP(INDEX('Member Census'!$B$23:$BC$1401,MATCH($A1058,'Member Census'!$A$23:$A$1401,FALSE),MATCH(H$1,'Member Census'!$B$22:$BC$22,FALSE)),Key!$D$2:$F$29,3,FALSE),"")),H1057),"")</f>
        <v/>
      </c>
      <c r="I1058" s="7" t="str">
        <f>IF(TRIM(INDEX('Member Census'!$B$23:$BC$1401,MATCH($A1058,'Member Census'!$A$23:$A$1401,FALSE),MATCH(I$1,'Member Census'!$B$22:$BC$22,FALSE)))="","",INDEX('Member Census'!$B$23:$BC$1401,MATCH($A1058,'Member Census'!$A$23:$A$1401,FALSE),MATCH(I$1,'Member Census'!$B$22:$BC$22,FALSE)))</f>
        <v/>
      </c>
      <c r="J1058" s="7"/>
      <c r="K1058" s="7" t="str">
        <f>LEFT(TRIM(IF(TRIM(INDEX('Member Census'!$B$23:$BC$1401,MATCH($A1058,'Member Census'!$A$23:$A$1401,FALSE),MATCH(K$1,'Member Census'!$B$22:$BC$22,FALSE)))="",IF(AND(TRIM($E1058)&lt;&gt;"",$D1058&gt;1),K1057,""),INDEX('Member Census'!$B$23:$BC$1401,MATCH($A1058,'Member Census'!$A$23:$A$1401,FALSE),MATCH(K$1,'Member Census'!$B$22:$BC$22,FALSE)))),5)</f>
        <v/>
      </c>
      <c r="L1058" s="7" t="str">
        <f t="shared" si="67"/>
        <v/>
      </c>
      <c r="M1058" s="7" t="str">
        <f>IF(TRIM($E1058)&lt;&gt;"",TRIM(IF(TRIM(INDEX('Member Census'!$B$23:$BC$1401,MATCH($A1058,'Member Census'!$A$23:$A$1401,FALSE),MATCH(M$1,'Member Census'!$B$22:$BC$22,FALSE)))="",IF(AND(TRIM($E1058)&lt;&gt;"",$D1058&gt;1),M1057,"N"),INDEX('Member Census'!$B$23:$BC$1401,MATCH($A1058,'Member Census'!$A$23:$A$1401,FALSE),MATCH(M$1,'Member Census'!$B$22:$BC$22,FALSE)))),"")</f>
        <v/>
      </c>
      <c r="N1058" s="7"/>
      <c r="O1058" s="7" t="str">
        <f>TRIM(IF(TRIM(INDEX('Member Census'!$B$23:$BC$1401,MATCH($A1058,'Member Census'!$A$23:$A$1401,FALSE),MATCH(O$1,'Member Census'!$B$22:$BC$22,FALSE)))="",IF(AND(TRIM($E1058)&lt;&gt;"",$D1058&gt;1),O1057,""),INDEX('Member Census'!$B$23:$BC$1401,MATCH($A1058,'Member Census'!$A$23:$A$1401,FALSE),MATCH(O$1,'Member Census'!$B$22:$BC$22,FALSE))))</f>
        <v/>
      </c>
      <c r="P1058" s="7" t="str">
        <f>TRIM(IF(TRIM(INDEX('Member Census'!$B$23:$BC$1401,MATCH($A1058,'Member Census'!$A$23:$A$1401,FALSE),MATCH(P$1,'Member Census'!$B$22:$BC$22,FALSE)))="",IF(AND(TRIM($E1058)&lt;&gt;"",$D1058&gt;1),P1057,""),INDEX('Member Census'!$B$23:$BC$1401,MATCH($A1058,'Member Census'!$A$23:$A$1401,FALSE),MATCH(P$1,'Member Census'!$B$22:$BC$22,FALSE))))</f>
        <v/>
      </c>
      <c r="Q1058" s="7"/>
    </row>
    <row r="1059" spans="1:17" x14ac:dyDescent="0.3">
      <c r="A1059" s="1">
        <f t="shared" si="65"/>
        <v>1052</v>
      </c>
      <c r="B1059" s="3"/>
      <c r="C1059" s="7" t="str">
        <f t="shared" si="66"/>
        <v/>
      </c>
      <c r="D1059" s="7" t="str">
        <f t="shared" si="64"/>
        <v/>
      </c>
      <c r="E1059" s="9" t="str">
        <f>IF(TRIM(INDEX('Member Census'!$B$23:$BC$1401,MATCH($A1059,'Member Census'!$A$23:$A$1401,FALSE),MATCH(E$1,'Member Census'!$B$22:$BC$22,FALSE)))="","",VLOOKUP(INDEX('Member Census'!$B$23:$BC$1401,MATCH($A1059,'Member Census'!$A$23:$A$1401,FALSE),MATCH(E$1,'Member Census'!$B$22:$BC$22,FALSE)),Key!$A$2:$B$27,2,FALSE))</f>
        <v/>
      </c>
      <c r="F1059" s="10" t="str">
        <f>IF(TRIM(INDEX('Member Census'!$B$23:$BC$1401,MATCH($A1059,'Member Census'!$A$23:$A$1401,FALSE),MATCH(F$1,'Member Census'!$B$22:$BC$22,FALSE)))="","",TEXT(TRIM(INDEX('Member Census'!$B$23:$BC$1401,MATCH($A1059,'Member Census'!$A$23:$A$1401,FALSE),MATCH(F$1,'Member Census'!$B$22:$BC$22,FALSE))),"mmddyyyy"))</f>
        <v/>
      </c>
      <c r="G1059" s="7" t="str">
        <f>IF(TRIM($E1059)&lt;&gt;"",IF($D1059=1,IFERROR(VLOOKUP(INDEX('Member Census'!$B$23:$BC$1401,MATCH($A1059,'Member Census'!$A$23:$A$1401,FALSE),MATCH(G$1,'Member Census'!$B$22:$BC$22,FALSE)),Key!$C$2:$F$29,4,FALSE),""),G1058),"")</f>
        <v/>
      </c>
      <c r="H1059" s="7" t="str">
        <f>IF(TRIM($E1059)&lt;&gt;"",IF($D1059=1,IF(TRIM(INDEX('Member Census'!$B$23:$BC$1401,MATCH($A1059,'Member Census'!$A$23:$A$1401,FALSE),MATCH(H$1,'Member Census'!$B$22:$BC$22,FALSE)))="",$G1059,IFERROR(VLOOKUP(INDEX('Member Census'!$B$23:$BC$1401,MATCH($A1059,'Member Census'!$A$23:$A$1401,FALSE),MATCH(H$1,'Member Census'!$B$22:$BC$22,FALSE)),Key!$D$2:$F$29,3,FALSE),"")),H1058),"")</f>
        <v/>
      </c>
      <c r="I1059" s="7" t="str">
        <f>IF(TRIM(INDEX('Member Census'!$B$23:$BC$1401,MATCH($A1059,'Member Census'!$A$23:$A$1401,FALSE),MATCH(I$1,'Member Census'!$B$22:$BC$22,FALSE)))="","",INDEX('Member Census'!$B$23:$BC$1401,MATCH($A1059,'Member Census'!$A$23:$A$1401,FALSE),MATCH(I$1,'Member Census'!$B$22:$BC$22,FALSE)))</f>
        <v/>
      </c>
      <c r="J1059" s="7"/>
      <c r="K1059" s="7" t="str">
        <f>LEFT(TRIM(IF(TRIM(INDEX('Member Census'!$B$23:$BC$1401,MATCH($A1059,'Member Census'!$A$23:$A$1401,FALSE),MATCH(K$1,'Member Census'!$B$22:$BC$22,FALSE)))="",IF(AND(TRIM($E1059)&lt;&gt;"",$D1059&gt;1),K1058,""),INDEX('Member Census'!$B$23:$BC$1401,MATCH($A1059,'Member Census'!$A$23:$A$1401,FALSE),MATCH(K$1,'Member Census'!$B$22:$BC$22,FALSE)))),5)</f>
        <v/>
      </c>
      <c r="L1059" s="7" t="str">
        <f t="shared" si="67"/>
        <v/>
      </c>
      <c r="M1059" s="7" t="str">
        <f>IF(TRIM($E1059)&lt;&gt;"",TRIM(IF(TRIM(INDEX('Member Census'!$B$23:$BC$1401,MATCH($A1059,'Member Census'!$A$23:$A$1401,FALSE),MATCH(M$1,'Member Census'!$B$22:$BC$22,FALSE)))="",IF(AND(TRIM($E1059)&lt;&gt;"",$D1059&gt;1),M1058,"N"),INDEX('Member Census'!$B$23:$BC$1401,MATCH($A1059,'Member Census'!$A$23:$A$1401,FALSE),MATCH(M$1,'Member Census'!$B$22:$BC$22,FALSE)))),"")</f>
        <v/>
      </c>
      <c r="N1059" s="7"/>
      <c r="O1059" s="7" t="str">
        <f>TRIM(IF(TRIM(INDEX('Member Census'!$B$23:$BC$1401,MATCH($A1059,'Member Census'!$A$23:$A$1401,FALSE),MATCH(O$1,'Member Census'!$B$22:$BC$22,FALSE)))="",IF(AND(TRIM($E1059)&lt;&gt;"",$D1059&gt;1),O1058,""),INDEX('Member Census'!$B$23:$BC$1401,MATCH($A1059,'Member Census'!$A$23:$A$1401,FALSE),MATCH(O$1,'Member Census'!$B$22:$BC$22,FALSE))))</f>
        <v/>
      </c>
      <c r="P1059" s="7" t="str">
        <f>TRIM(IF(TRIM(INDEX('Member Census'!$B$23:$BC$1401,MATCH($A1059,'Member Census'!$A$23:$A$1401,FALSE),MATCH(P$1,'Member Census'!$B$22:$BC$22,FALSE)))="",IF(AND(TRIM($E1059)&lt;&gt;"",$D1059&gt;1),P1058,""),INDEX('Member Census'!$B$23:$BC$1401,MATCH($A1059,'Member Census'!$A$23:$A$1401,FALSE),MATCH(P$1,'Member Census'!$B$22:$BC$22,FALSE))))</f>
        <v/>
      </c>
      <c r="Q1059" s="7"/>
    </row>
    <row r="1060" spans="1:17" x14ac:dyDescent="0.3">
      <c r="A1060" s="1">
        <f t="shared" si="65"/>
        <v>1053</v>
      </c>
      <c r="B1060" s="3"/>
      <c r="C1060" s="7" t="str">
        <f t="shared" si="66"/>
        <v/>
      </c>
      <c r="D1060" s="7" t="str">
        <f t="shared" si="64"/>
        <v/>
      </c>
      <c r="E1060" s="9" t="str">
        <f>IF(TRIM(INDEX('Member Census'!$B$23:$BC$1401,MATCH($A1060,'Member Census'!$A$23:$A$1401,FALSE),MATCH(E$1,'Member Census'!$B$22:$BC$22,FALSE)))="","",VLOOKUP(INDEX('Member Census'!$B$23:$BC$1401,MATCH($A1060,'Member Census'!$A$23:$A$1401,FALSE),MATCH(E$1,'Member Census'!$B$22:$BC$22,FALSE)),Key!$A$2:$B$27,2,FALSE))</f>
        <v/>
      </c>
      <c r="F1060" s="10" t="str">
        <f>IF(TRIM(INDEX('Member Census'!$B$23:$BC$1401,MATCH($A1060,'Member Census'!$A$23:$A$1401,FALSE),MATCH(F$1,'Member Census'!$B$22:$BC$22,FALSE)))="","",TEXT(TRIM(INDEX('Member Census'!$B$23:$BC$1401,MATCH($A1060,'Member Census'!$A$23:$A$1401,FALSE),MATCH(F$1,'Member Census'!$B$22:$BC$22,FALSE))),"mmddyyyy"))</f>
        <v/>
      </c>
      <c r="G1060" s="7" t="str">
        <f>IF(TRIM($E1060)&lt;&gt;"",IF($D1060=1,IFERROR(VLOOKUP(INDEX('Member Census'!$B$23:$BC$1401,MATCH($A1060,'Member Census'!$A$23:$A$1401,FALSE),MATCH(G$1,'Member Census'!$B$22:$BC$22,FALSE)),Key!$C$2:$F$29,4,FALSE),""),G1059),"")</f>
        <v/>
      </c>
      <c r="H1060" s="7" t="str">
        <f>IF(TRIM($E1060)&lt;&gt;"",IF($D1060=1,IF(TRIM(INDEX('Member Census'!$B$23:$BC$1401,MATCH($A1060,'Member Census'!$A$23:$A$1401,FALSE),MATCH(H$1,'Member Census'!$B$22:$BC$22,FALSE)))="",$G1060,IFERROR(VLOOKUP(INDEX('Member Census'!$B$23:$BC$1401,MATCH($A1060,'Member Census'!$A$23:$A$1401,FALSE),MATCH(H$1,'Member Census'!$B$22:$BC$22,FALSE)),Key!$D$2:$F$29,3,FALSE),"")),H1059),"")</f>
        <v/>
      </c>
      <c r="I1060" s="7" t="str">
        <f>IF(TRIM(INDEX('Member Census'!$B$23:$BC$1401,MATCH($A1060,'Member Census'!$A$23:$A$1401,FALSE),MATCH(I$1,'Member Census'!$B$22:$BC$22,FALSE)))="","",INDEX('Member Census'!$B$23:$BC$1401,MATCH($A1060,'Member Census'!$A$23:$A$1401,FALSE),MATCH(I$1,'Member Census'!$B$22:$BC$22,FALSE)))</f>
        <v/>
      </c>
      <c r="J1060" s="7"/>
      <c r="K1060" s="7" t="str">
        <f>LEFT(TRIM(IF(TRIM(INDEX('Member Census'!$B$23:$BC$1401,MATCH($A1060,'Member Census'!$A$23:$A$1401,FALSE),MATCH(K$1,'Member Census'!$B$22:$BC$22,FALSE)))="",IF(AND(TRIM($E1060)&lt;&gt;"",$D1060&gt;1),K1059,""),INDEX('Member Census'!$B$23:$BC$1401,MATCH($A1060,'Member Census'!$A$23:$A$1401,FALSE),MATCH(K$1,'Member Census'!$B$22:$BC$22,FALSE)))),5)</f>
        <v/>
      </c>
      <c r="L1060" s="7" t="str">
        <f t="shared" si="67"/>
        <v/>
      </c>
      <c r="M1060" s="7" t="str">
        <f>IF(TRIM($E1060)&lt;&gt;"",TRIM(IF(TRIM(INDEX('Member Census'!$B$23:$BC$1401,MATCH($A1060,'Member Census'!$A$23:$A$1401,FALSE),MATCH(M$1,'Member Census'!$B$22:$BC$22,FALSE)))="",IF(AND(TRIM($E1060)&lt;&gt;"",$D1060&gt;1),M1059,"N"),INDEX('Member Census'!$B$23:$BC$1401,MATCH($A1060,'Member Census'!$A$23:$A$1401,FALSE),MATCH(M$1,'Member Census'!$B$22:$BC$22,FALSE)))),"")</f>
        <v/>
      </c>
      <c r="N1060" s="7"/>
      <c r="O1060" s="7" t="str">
        <f>TRIM(IF(TRIM(INDEX('Member Census'!$B$23:$BC$1401,MATCH($A1060,'Member Census'!$A$23:$A$1401,FALSE),MATCH(O$1,'Member Census'!$B$22:$BC$22,FALSE)))="",IF(AND(TRIM($E1060)&lt;&gt;"",$D1060&gt;1),O1059,""),INDEX('Member Census'!$B$23:$BC$1401,MATCH($A1060,'Member Census'!$A$23:$A$1401,FALSE),MATCH(O$1,'Member Census'!$B$22:$BC$22,FALSE))))</f>
        <v/>
      </c>
      <c r="P1060" s="7" t="str">
        <f>TRIM(IF(TRIM(INDEX('Member Census'!$B$23:$BC$1401,MATCH($A1060,'Member Census'!$A$23:$A$1401,FALSE),MATCH(P$1,'Member Census'!$B$22:$BC$22,FALSE)))="",IF(AND(TRIM($E1060)&lt;&gt;"",$D1060&gt;1),P1059,""),INDEX('Member Census'!$B$23:$BC$1401,MATCH($A1060,'Member Census'!$A$23:$A$1401,FALSE),MATCH(P$1,'Member Census'!$B$22:$BC$22,FALSE))))</f>
        <v/>
      </c>
      <c r="Q1060" s="7"/>
    </row>
    <row r="1061" spans="1:17" x14ac:dyDescent="0.3">
      <c r="A1061" s="1">
        <f t="shared" si="65"/>
        <v>1054</v>
      </c>
      <c r="B1061" s="3"/>
      <c r="C1061" s="7" t="str">
        <f t="shared" si="66"/>
        <v/>
      </c>
      <c r="D1061" s="7" t="str">
        <f t="shared" si="64"/>
        <v/>
      </c>
      <c r="E1061" s="9" t="str">
        <f>IF(TRIM(INDEX('Member Census'!$B$23:$BC$1401,MATCH($A1061,'Member Census'!$A$23:$A$1401,FALSE),MATCH(E$1,'Member Census'!$B$22:$BC$22,FALSE)))="","",VLOOKUP(INDEX('Member Census'!$B$23:$BC$1401,MATCH($A1061,'Member Census'!$A$23:$A$1401,FALSE),MATCH(E$1,'Member Census'!$B$22:$BC$22,FALSE)),Key!$A$2:$B$27,2,FALSE))</f>
        <v/>
      </c>
      <c r="F1061" s="10" t="str">
        <f>IF(TRIM(INDEX('Member Census'!$B$23:$BC$1401,MATCH($A1061,'Member Census'!$A$23:$A$1401,FALSE),MATCH(F$1,'Member Census'!$B$22:$BC$22,FALSE)))="","",TEXT(TRIM(INDEX('Member Census'!$B$23:$BC$1401,MATCH($A1061,'Member Census'!$A$23:$A$1401,FALSE),MATCH(F$1,'Member Census'!$B$22:$BC$22,FALSE))),"mmddyyyy"))</f>
        <v/>
      </c>
      <c r="G1061" s="7" t="str">
        <f>IF(TRIM($E1061)&lt;&gt;"",IF($D1061=1,IFERROR(VLOOKUP(INDEX('Member Census'!$B$23:$BC$1401,MATCH($A1061,'Member Census'!$A$23:$A$1401,FALSE),MATCH(G$1,'Member Census'!$B$22:$BC$22,FALSE)),Key!$C$2:$F$29,4,FALSE),""),G1060),"")</f>
        <v/>
      </c>
      <c r="H1061" s="7" t="str">
        <f>IF(TRIM($E1061)&lt;&gt;"",IF($D1061=1,IF(TRIM(INDEX('Member Census'!$B$23:$BC$1401,MATCH($A1061,'Member Census'!$A$23:$A$1401,FALSE),MATCH(H$1,'Member Census'!$B$22:$BC$22,FALSE)))="",$G1061,IFERROR(VLOOKUP(INDEX('Member Census'!$B$23:$BC$1401,MATCH($A1061,'Member Census'!$A$23:$A$1401,FALSE),MATCH(H$1,'Member Census'!$B$22:$BC$22,FALSE)),Key!$D$2:$F$29,3,FALSE),"")),H1060),"")</f>
        <v/>
      </c>
      <c r="I1061" s="7" t="str">
        <f>IF(TRIM(INDEX('Member Census'!$B$23:$BC$1401,MATCH($A1061,'Member Census'!$A$23:$A$1401,FALSE),MATCH(I$1,'Member Census'!$B$22:$BC$22,FALSE)))="","",INDEX('Member Census'!$B$23:$BC$1401,MATCH($A1061,'Member Census'!$A$23:$A$1401,FALSE),MATCH(I$1,'Member Census'!$B$22:$BC$22,FALSE)))</f>
        <v/>
      </c>
      <c r="J1061" s="7"/>
      <c r="K1061" s="7" t="str">
        <f>LEFT(TRIM(IF(TRIM(INDEX('Member Census'!$B$23:$BC$1401,MATCH($A1061,'Member Census'!$A$23:$A$1401,FALSE),MATCH(K$1,'Member Census'!$B$22:$BC$22,FALSE)))="",IF(AND(TRIM($E1061)&lt;&gt;"",$D1061&gt;1),K1060,""),INDEX('Member Census'!$B$23:$BC$1401,MATCH($A1061,'Member Census'!$A$23:$A$1401,FALSE),MATCH(K$1,'Member Census'!$B$22:$BC$22,FALSE)))),5)</f>
        <v/>
      </c>
      <c r="L1061" s="7" t="str">
        <f t="shared" si="67"/>
        <v/>
      </c>
      <c r="M1061" s="7" t="str">
        <f>IF(TRIM($E1061)&lt;&gt;"",TRIM(IF(TRIM(INDEX('Member Census'!$B$23:$BC$1401,MATCH($A1061,'Member Census'!$A$23:$A$1401,FALSE),MATCH(M$1,'Member Census'!$B$22:$BC$22,FALSE)))="",IF(AND(TRIM($E1061)&lt;&gt;"",$D1061&gt;1),M1060,"N"),INDEX('Member Census'!$B$23:$BC$1401,MATCH($A1061,'Member Census'!$A$23:$A$1401,FALSE),MATCH(M$1,'Member Census'!$B$22:$BC$22,FALSE)))),"")</f>
        <v/>
      </c>
      <c r="N1061" s="7"/>
      <c r="O1061" s="7" t="str">
        <f>TRIM(IF(TRIM(INDEX('Member Census'!$B$23:$BC$1401,MATCH($A1061,'Member Census'!$A$23:$A$1401,FALSE),MATCH(O$1,'Member Census'!$B$22:$BC$22,FALSE)))="",IF(AND(TRIM($E1061)&lt;&gt;"",$D1061&gt;1),O1060,""),INDEX('Member Census'!$B$23:$BC$1401,MATCH($A1061,'Member Census'!$A$23:$A$1401,FALSE),MATCH(O$1,'Member Census'!$B$22:$BC$22,FALSE))))</f>
        <v/>
      </c>
      <c r="P1061" s="7" t="str">
        <f>TRIM(IF(TRIM(INDEX('Member Census'!$B$23:$BC$1401,MATCH($A1061,'Member Census'!$A$23:$A$1401,FALSE),MATCH(P$1,'Member Census'!$B$22:$BC$22,FALSE)))="",IF(AND(TRIM($E1061)&lt;&gt;"",$D1061&gt;1),P1060,""),INDEX('Member Census'!$B$23:$BC$1401,MATCH($A1061,'Member Census'!$A$23:$A$1401,FALSE),MATCH(P$1,'Member Census'!$B$22:$BC$22,FALSE))))</f>
        <v/>
      </c>
      <c r="Q1061" s="7"/>
    </row>
    <row r="1062" spans="1:17" x14ac:dyDescent="0.3">
      <c r="A1062" s="1">
        <f t="shared" si="65"/>
        <v>1055</v>
      </c>
      <c r="B1062" s="3"/>
      <c r="C1062" s="7" t="str">
        <f t="shared" si="66"/>
        <v/>
      </c>
      <c r="D1062" s="7" t="str">
        <f t="shared" si="64"/>
        <v/>
      </c>
      <c r="E1062" s="9" t="str">
        <f>IF(TRIM(INDEX('Member Census'!$B$23:$BC$1401,MATCH($A1062,'Member Census'!$A$23:$A$1401,FALSE),MATCH(E$1,'Member Census'!$B$22:$BC$22,FALSE)))="","",VLOOKUP(INDEX('Member Census'!$B$23:$BC$1401,MATCH($A1062,'Member Census'!$A$23:$A$1401,FALSE),MATCH(E$1,'Member Census'!$B$22:$BC$22,FALSE)),Key!$A$2:$B$27,2,FALSE))</f>
        <v/>
      </c>
      <c r="F1062" s="10" t="str">
        <f>IF(TRIM(INDEX('Member Census'!$B$23:$BC$1401,MATCH($A1062,'Member Census'!$A$23:$A$1401,FALSE),MATCH(F$1,'Member Census'!$B$22:$BC$22,FALSE)))="","",TEXT(TRIM(INDEX('Member Census'!$B$23:$BC$1401,MATCH($A1062,'Member Census'!$A$23:$A$1401,FALSE),MATCH(F$1,'Member Census'!$B$22:$BC$22,FALSE))),"mmddyyyy"))</f>
        <v/>
      </c>
      <c r="G1062" s="7" t="str">
        <f>IF(TRIM($E1062)&lt;&gt;"",IF($D1062=1,IFERROR(VLOOKUP(INDEX('Member Census'!$B$23:$BC$1401,MATCH($A1062,'Member Census'!$A$23:$A$1401,FALSE),MATCH(G$1,'Member Census'!$B$22:$BC$22,FALSE)),Key!$C$2:$F$29,4,FALSE),""),G1061),"")</f>
        <v/>
      </c>
      <c r="H1062" s="7" t="str">
        <f>IF(TRIM($E1062)&lt;&gt;"",IF($D1062=1,IF(TRIM(INDEX('Member Census'!$B$23:$BC$1401,MATCH($A1062,'Member Census'!$A$23:$A$1401,FALSE),MATCH(H$1,'Member Census'!$B$22:$BC$22,FALSE)))="",$G1062,IFERROR(VLOOKUP(INDEX('Member Census'!$B$23:$BC$1401,MATCH($A1062,'Member Census'!$A$23:$A$1401,FALSE),MATCH(H$1,'Member Census'!$B$22:$BC$22,FALSE)),Key!$D$2:$F$29,3,FALSE),"")),H1061),"")</f>
        <v/>
      </c>
      <c r="I1062" s="7" t="str">
        <f>IF(TRIM(INDEX('Member Census'!$B$23:$BC$1401,MATCH($A1062,'Member Census'!$A$23:$A$1401,FALSE),MATCH(I$1,'Member Census'!$B$22:$BC$22,FALSE)))="","",INDEX('Member Census'!$B$23:$BC$1401,MATCH($A1062,'Member Census'!$A$23:$A$1401,FALSE),MATCH(I$1,'Member Census'!$B$22:$BC$22,FALSE)))</f>
        <v/>
      </c>
      <c r="J1062" s="7"/>
      <c r="K1062" s="7" t="str">
        <f>LEFT(TRIM(IF(TRIM(INDEX('Member Census'!$B$23:$BC$1401,MATCH($A1062,'Member Census'!$A$23:$A$1401,FALSE),MATCH(K$1,'Member Census'!$B$22:$BC$22,FALSE)))="",IF(AND(TRIM($E1062)&lt;&gt;"",$D1062&gt;1),K1061,""),INDEX('Member Census'!$B$23:$BC$1401,MATCH($A1062,'Member Census'!$A$23:$A$1401,FALSE),MATCH(K$1,'Member Census'!$B$22:$BC$22,FALSE)))),5)</f>
        <v/>
      </c>
      <c r="L1062" s="7" t="str">
        <f t="shared" si="67"/>
        <v/>
      </c>
      <c r="M1062" s="7" t="str">
        <f>IF(TRIM($E1062)&lt;&gt;"",TRIM(IF(TRIM(INDEX('Member Census'!$B$23:$BC$1401,MATCH($A1062,'Member Census'!$A$23:$A$1401,FALSE),MATCH(M$1,'Member Census'!$B$22:$BC$22,FALSE)))="",IF(AND(TRIM($E1062)&lt;&gt;"",$D1062&gt;1),M1061,"N"),INDEX('Member Census'!$B$23:$BC$1401,MATCH($A1062,'Member Census'!$A$23:$A$1401,FALSE),MATCH(M$1,'Member Census'!$B$22:$BC$22,FALSE)))),"")</f>
        <v/>
      </c>
      <c r="N1062" s="7"/>
      <c r="O1062" s="7" t="str">
        <f>TRIM(IF(TRIM(INDEX('Member Census'!$B$23:$BC$1401,MATCH($A1062,'Member Census'!$A$23:$A$1401,FALSE),MATCH(O$1,'Member Census'!$B$22:$BC$22,FALSE)))="",IF(AND(TRIM($E1062)&lt;&gt;"",$D1062&gt;1),O1061,""),INDEX('Member Census'!$B$23:$BC$1401,MATCH($A1062,'Member Census'!$A$23:$A$1401,FALSE),MATCH(O$1,'Member Census'!$B$22:$BC$22,FALSE))))</f>
        <v/>
      </c>
      <c r="P1062" s="7" t="str">
        <f>TRIM(IF(TRIM(INDEX('Member Census'!$B$23:$BC$1401,MATCH($A1062,'Member Census'!$A$23:$A$1401,FALSE),MATCH(P$1,'Member Census'!$B$22:$BC$22,FALSE)))="",IF(AND(TRIM($E1062)&lt;&gt;"",$D1062&gt;1),P1061,""),INDEX('Member Census'!$B$23:$BC$1401,MATCH($A1062,'Member Census'!$A$23:$A$1401,FALSE),MATCH(P$1,'Member Census'!$B$22:$BC$22,FALSE))))</f>
        <v/>
      </c>
      <c r="Q1062" s="7"/>
    </row>
    <row r="1063" spans="1:17" x14ac:dyDescent="0.3">
      <c r="A1063" s="1">
        <f t="shared" si="65"/>
        <v>1056</v>
      </c>
      <c r="B1063" s="3"/>
      <c r="C1063" s="7" t="str">
        <f t="shared" si="66"/>
        <v/>
      </c>
      <c r="D1063" s="7" t="str">
        <f t="shared" si="64"/>
        <v/>
      </c>
      <c r="E1063" s="9" t="str">
        <f>IF(TRIM(INDEX('Member Census'!$B$23:$BC$1401,MATCH($A1063,'Member Census'!$A$23:$A$1401,FALSE),MATCH(E$1,'Member Census'!$B$22:$BC$22,FALSE)))="","",VLOOKUP(INDEX('Member Census'!$B$23:$BC$1401,MATCH($A1063,'Member Census'!$A$23:$A$1401,FALSE),MATCH(E$1,'Member Census'!$B$22:$BC$22,FALSE)),Key!$A$2:$B$27,2,FALSE))</f>
        <v/>
      </c>
      <c r="F1063" s="10" t="str">
        <f>IF(TRIM(INDEX('Member Census'!$B$23:$BC$1401,MATCH($A1063,'Member Census'!$A$23:$A$1401,FALSE),MATCH(F$1,'Member Census'!$B$22:$BC$22,FALSE)))="","",TEXT(TRIM(INDEX('Member Census'!$B$23:$BC$1401,MATCH($A1063,'Member Census'!$A$23:$A$1401,FALSE),MATCH(F$1,'Member Census'!$B$22:$BC$22,FALSE))),"mmddyyyy"))</f>
        <v/>
      </c>
      <c r="G1063" s="7" t="str">
        <f>IF(TRIM($E1063)&lt;&gt;"",IF($D1063=1,IFERROR(VLOOKUP(INDEX('Member Census'!$B$23:$BC$1401,MATCH($A1063,'Member Census'!$A$23:$A$1401,FALSE),MATCH(G$1,'Member Census'!$B$22:$BC$22,FALSE)),Key!$C$2:$F$29,4,FALSE),""),G1062),"")</f>
        <v/>
      </c>
      <c r="H1063" s="7" t="str">
        <f>IF(TRIM($E1063)&lt;&gt;"",IF($D1063=1,IF(TRIM(INDEX('Member Census'!$B$23:$BC$1401,MATCH($A1063,'Member Census'!$A$23:$A$1401,FALSE),MATCH(H$1,'Member Census'!$B$22:$BC$22,FALSE)))="",$G1063,IFERROR(VLOOKUP(INDEX('Member Census'!$B$23:$BC$1401,MATCH($A1063,'Member Census'!$A$23:$A$1401,FALSE),MATCH(H$1,'Member Census'!$B$22:$BC$22,FALSE)),Key!$D$2:$F$29,3,FALSE),"")),H1062),"")</f>
        <v/>
      </c>
      <c r="I1063" s="7" t="str">
        <f>IF(TRIM(INDEX('Member Census'!$B$23:$BC$1401,MATCH($A1063,'Member Census'!$A$23:$A$1401,FALSE),MATCH(I$1,'Member Census'!$B$22:$BC$22,FALSE)))="","",INDEX('Member Census'!$B$23:$BC$1401,MATCH($A1063,'Member Census'!$A$23:$A$1401,FALSE),MATCH(I$1,'Member Census'!$B$22:$BC$22,FALSE)))</f>
        <v/>
      </c>
      <c r="J1063" s="7"/>
      <c r="K1063" s="7" t="str">
        <f>LEFT(TRIM(IF(TRIM(INDEX('Member Census'!$B$23:$BC$1401,MATCH($A1063,'Member Census'!$A$23:$A$1401,FALSE),MATCH(K$1,'Member Census'!$B$22:$BC$22,FALSE)))="",IF(AND(TRIM($E1063)&lt;&gt;"",$D1063&gt;1),K1062,""),INDEX('Member Census'!$B$23:$BC$1401,MATCH($A1063,'Member Census'!$A$23:$A$1401,FALSE),MATCH(K$1,'Member Census'!$B$22:$BC$22,FALSE)))),5)</f>
        <v/>
      </c>
      <c r="L1063" s="7" t="str">
        <f t="shared" si="67"/>
        <v/>
      </c>
      <c r="M1063" s="7" t="str">
        <f>IF(TRIM($E1063)&lt;&gt;"",TRIM(IF(TRIM(INDEX('Member Census'!$B$23:$BC$1401,MATCH($A1063,'Member Census'!$A$23:$A$1401,FALSE),MATCH(M$1,'Member Census'!$B$22:$BC$22,FALSE)))="",IF(AND(TRIM($E1063)&lt;&gt;"",$D1063&gt;1),M1062,"N"),INDEX('Member Census'!$B$23:$BC$1401,MATCH($A1063,'Member Census'!$A$23:$A$1401,FALSE),MATCH(M$1,'Member Census'!$B$22:$BC$22,FALSE)))),"")</f>
        <v/>
      </c>
      <c r="N1063" s="7"/>
      <c r="O1063" s="7" t="str">
        <f>TRIM(IF(TRIM(INDEX('Member Census'!$B$23:$BC$1401,MATCH($A1063,'Member Census'!$A$23:$A$1401,FALSE),MATCH(O$1,'Member Census'!$B$22:$BC$22,FALSE)))="",IF(AND(TRIM($E1063)&lt;&gt;"",$D1063&gt;1),O1062,""),INDEX('Member Census'!$B$23:$BC$1401,MATCH($A1063,'Member Census'!$A$23:$A$1401,FALSE),MATCH(O$1,'Member Census'!$B$22:$BC$22,FALSE))))</f>
        <v/>
      </c>
      <c r="P1063" s="7" t="str">
        <f>TRIM(IF(TRIM(INDEX('Member Census'!$B$23:$BC$1401,MATCH($A1063,'Member Census'!$A$23:$A$1401,FALSE),MATCH(P$1,'Member Census'!$B$22:$BC$22,FALSE)))="",IF(AND(TRIM($E1063)&lt;&gt;"",$D1063&gt;1),P1062,""),INDEX('Member Census'!$B$23:$BC$1401,MATCH($A1063,'Member Census'!$A$23:$A$1401,FALSE),MATCH(P$1,'Member Census'!$B$22:$BC$22,FALSE))))</f>
        <v/>
      </c>
      <c r="Q1063" s="7"/>
    </row>
    <row r="1064" spans="1:17" x14ac:dyDescent="0.3">
      <c r="A1064" s="1">
        <f t="shared" si="65"/>
        <v>1057</v>
      </c>
      <c r="B1064" s="3"/>
      <c r="C1064" s="7" t="str">
        <f t="shared" si="66"/>
        <v/>
      </c>
      <c r="D1064" s="7" t="str">
        <f t="shared" si="64"/>
        <v/>
      </c>
      <c r="E1064" s="9" t="str">
        <f>IF(TRIM(INDEX('Member Census'!$B$23:$BC$1401,MATCH($A1064,'Member Census'!$A$23:$A$1401,FALSE),MATCH(E$1,'Member Census'!$B$22:$BC$22,FALSE)))="","",VLOOKUP(INDEX('Member Census'!$B$23:$BC$1401,MATCH($A1064,'Member Census'!$A$23:$A$1401,FALSE),MATCH(E$1,'Member Census'!$B$22:$BC$22,FALSE)),Key!$A$2:$B$27,2,FALSE))</f>
        <v/>
      </c>
      <c r="F1064" s="10" t="str">
        <f>IF(TRIM(INDEX('Member Census'!$B$23:$BC$1401,MATCH($A1064,'Member Census'!$A$23:$A$1401,FALSE),MATCH(F$1,'Member Census'!$B$22:$BC$22,FALSE)))="","",TEXT(TRIM(INDEX('Member Census'!$B$23:$BC$1401,MATCH($A1064,'Member Census'!$A$23:$A$1401,FALSE),MATCH(F$1,'Member Census'!$B$22:$BC$22,FALSE))),"mmddyyyy"))</f>
        <v/>
      </c>
      <c r="G1064" s="7" t="str">
        <f>IF(TRIM($E1064)&lt;&gt;"",IF($D1064=1,IFERROR(VLOOKUP(INDEX('Member Census'!$B$23:$BC$1401,MATCH($A1064,'Member Census'!$A$23:$A$1401,FALSE),MATCH(G$1,'Member Census'!$B$22:$BC$22,FALSE)),Key!$C$2:$F$29,4,FALSE),""),G1063),"")</f>
        <v/>
      </c>
      <c r="H1064" s="7" t="str">
        <f>IF(TRIM($E1064)&lt;&gt;"",IF($D1064=1,IF(TRIM(INDEX('Member Census'!$B$23:$BC$1401,MATCH($A1064,'Member Census'!$A$23:$A$1401,FALSE),MATCH(H$1,'Member Census'!$B$22:$BC$22,FALSE)))="",$G1064,IFERROR(VLOOKUP(INDEX('Member Census'!$B$23:$BC$1401,MATCH($A1064,'Member Census'!$A$23:$A$1401,FALSE),MATCH(H$1,'Member Census'!$B$22:$BC$22,FALSE)),Key!$D$2:$F$29,3,FALSE),"")),H1063),"")</f>
        <v/>
      </c>
      <c r="I1064" s="7" t="str">
        <f>IF(TRIM(INDEX('Member Census'!$B$23:$BC$1401,MATCH($A1064,'Member Census'!$A$23:$A$1401,FALSE),MATCH(I$1,'Member Census'!$B$22:$BC$22,FALSE)))="","",INDEX('Member Census'!$B$23:$BC$1401,MATCH($A1064,'Member Census'!$A$23:$A$1401,FALSE),MATCH(I$1,'Member Census'!$B$22:$BC$22,FALSE)))</f>
        <v/>
      </c>
      <c r="J1064" s="7"/>
      <c r="K1064" s="7" t="str">
        <f>LEFT(TRIM(IF(TRIM(INDEX('Member Census'!$B$23:$BC$1401,MATCH($A1064,'Member Census'!$A$23:$A$1401,FALSE),MATCH(K$1,'Member Census'!$B$22:$BC$22,FALSE)))="",IF(AND(TRIM($E1064)&lt;&gt;"",$D1064&gt;1),K1063,""),INDEX('Member Census'!$B$23:$BC$1401,MATCH($A1064,'Member Census'!$A$23:$A$1401,FALSE),MATCH(K$1,'Member Census'!$B$22:$BC$22,FALSE)))),5)</f>
        <v/>
      </c>
      <c r="L1064" s="7" t="str">
        <f t="shared" si="67"/>
        <v/>
      </c>
      <c r="M1064" s="7" t="str">
        <f>IF(TRIM($E1064)&lt;&gt;"",TRIM(IF(TRIM(INDEX('Member Census'!$B$23:$BC$1401,MATCH($A1064,'Member Census'!$A$23:$A$1401,FALSE),MATCH(M$1,'Member Census'!$B$22:$BC$22,FALSE)))="",IF(AND(TRIM($E1064)&lt;&gt;"",$D1064&gt;1),M1063,"N"),INDEX('Member Census'!$B$23:$BC$1401,MATCH($A1064,'Member Census'!$A$23:$A$1401,FALSE),MATCH(M$1,'Member Census'!$B$22:$BC$22,FALSE)))),"")</f>
        <v/>
      </c>
      <c r="N1064" s="7"/>
      <c r="O1064" s="7" t="str">
        <f>TRIM(IF(TRIM(INDEX('Member Census'!$B$23:$BC$1401,MATCH($A1064,'Member Census'!$A$23:$A$1401,FALSE),MATCH(O$1,'Member Census'!$B$22:$BC$22,FALSE)))="",IF(AND(TRIM($E1064)&lt;&gt;"",$D1064&gt;1),O1063,""),INDEX('Member Census'!$B$23:$BC$1401,MATCH($A1064,'Member Census'!$A$23:$A$1401,FALSE),MATCH(O$1,'Member Census'!$B$22:$BC$22,FALSE))))</f>
        <v/>
      </c>
      <c r="P1064" s="7" t="str">
        <f>TRIM(IF(TRIM(INDEX('Member Census'!$B$23:$BC$1401,MATCH($A1064,'Member Census'!$A$23:$A$1401,FALSE),MATCH(P$1,'Member Census'!$B$22:$BC$22,FALSE)))="",IF(AND(TRIM($E1064)&lt;&gt;"",$D1064&gt;1),P1063,""),INDEX('Member Census'!$B$23:$BC$1401,MATCH($A1064,'Member Census'!$A$23:$A$1401,FALSE),MATCH(P$1,'Member Census'!$B$22:$BC$22,FALSE))))</f>
        <v/>
      </c>
      <c r="Q1064" s="7"/>
    </row>
    <row r="1065" spans="1:17" x14ac:dyDescent="0.3">
      <c r="A1065" s="1">
        <f t="shared" si="65"/>
        <v>1058</v>
      </c>
      <c r="B1065" s="3"/>
      <c r="C1065" s="7" t="str">
        <f t="shared" si="66"/>
        <v/>
      </c>
      <c r="D1065" s="7" t="str">
        <f t="shared" si="64"/>
        <v/>
      </c>
      <c r="E1065" s="9" t="str">
        <f>IF(TRIM(INDEX('Member Census'!$B$23:$BC$1401,MATCH($A1065,'Member Census'!$A$23:$A$1401,FALSE),MATCH(E$1,'Member Census'!$B$22:$BC$22,FALSE)))="","",VLOOKUP(INDEX('Member Census'!$B$23:$BC$1401,MATCH($A1065,'Member Census'!$A$23:$A$1401,FALSE),MATCH(E$1,'Member Census'!$B$22:$BC$22,FALSE)),Key!$A$2:$B$27,2,FALSE))</f>
        <v/>
      </c>
      <c r="F1065" s="10" t="str">
        <f>IF(TRIM(INDEX('Member Census'!$B$23:$BC$1401,MATCH($A1065,'Member Census'!$A$23:$A$1401,FALSE),MATCH(F$1,'Member Census'!$B$22:$BC$22,FALSE)))="","",TEXT(TRIM(INDEX('Member Census'!$B$23:$BC$1401,MATCH($A1065,'Member Census'!$A$23:$A$1401,FALSE),MATCH(F$1,'Member Census'!$B$22:$BC$22,FALSE))),"mmddyyyy"))</f>
        <v/>
      </c>
      <c r="G1065" s="7" t="str">
        <f>IF(TRIM($E1065)&lt;&gt;"",IF($D1065=1,IFERROR(VLOOKUP(INDEX('Member Census'!$B$23:$BC$1401,MATCH($A1065,'Member Census'!$A$23:$A$1401,FALSE),MATCH(G$1,'Member Census'!$B$22:$BC$22,FALSE)),Key!$C$2:$F$29,4,FALSE),""),G1064),"")</f>
        <v/>
      </c>
      <c r="H1065" s="7" t="str">
        <f>IF(TRIM($E1065)&lt;&gt;"",IF($D1065=1,IF(TRIM(INDEX('Member Census'!$B$23:$BC$1401,MATCH($A1065,'Member Census'!$A$23:$A$1401,FALSE),MATCH(H$1,'Member Census'!$B$22:$BC$22,FALSE)))="",$G1065,IFERROR(VLOOKUP(INDEX('Member Census'!$B$23:$BC$1401,MATCH($A1065,'Member Census'!$A$23:$A$1401,FALSE),MATCH(H$1,'Member Census'!$B$22:$BC$22,FALSE)),Key!$D$2:$F$29,3,FALSE),"")),H1064),"")</f>
        <v/>
      </c>
      <c r="I1065" s="7" t="str">
        <f>IF(TRIM(INDEX('Member Census'!$B$23:$BC$1401,MATCH($A1065,'Member Census'!$A$23:$A$1401,FALSE),MATCH(I$1,'Member Census'!$B$22:$BC$22,FALSE)))="","",INDEX('Member Census'!$B$23:$BC$1401,MATCH($A1065,'Member Census'!$A$23:$A$1401,FALSE),MATCH(I$1,'Member Census'!$B$22:$BC$22,FALSE)))</f>
        <v/>
      </c>
      <c r="J1065" s="7"/>
      <c r="K1065" s="7" t="str">
        <f>LEFT(TRIM(IF(TRIM(INDEX('Member Census'!$B$23:$BC$1401,MATCH($A1065,'Member Census'!$A$23:$A$1401,FALSE),MATCH(K$1,'Member Census'!$B$22:$BC$22,FALSE)))="",IF(AND(TRIM($E1065)&lt;&gt;"",$D1065&gt;1),K1064,""),INDEX('Member Census'!$B$23:$BC$1401,MATCH($A1065,'Member Census'!$A$23:$A$1401,FALSE),MATCH(K$1,'Member Census'!$B$22:$BC$22,FALSE)))),5)</f>
        <v/>
      </c>
      <c r="L1065" s="7" t="str">
        <f t="shared" si="67"/>
        <v/>
      </c>
      <c r="M1065" s="7" t="str">
        <f>IF(TRIM($E1065)&lt;&gt;"",TRIM(IF(TRIM(INDEX('Member Census'!$B$23:$BC$1401,MATCH($A1065,'Member Census'!$A$23:$A$1401,FALSE),MATCH(M$1,'Member Census'!$B$22:$BC$22,FALSE)))="",IF(AND(TRIM($E1065)&lt;&gt;"",$D1065&gt;1),M1064,"N"),INDEX('Member Census'!$B$23:$BC$1401,MATCH($A1065,'Member Census'!$A$23:$A$1401,FALSE),MATCH(M$1,'Member Census'!$B$22:$BC$22,FALSE)))),"")</f>
        <v/>
      </c>
      <c r="N1065" s="7"/>
      <c r="O1065" s="7" t="str">
        <f>TRIM(IF(TRIM(INDEX('Member Census'!$B$23:$BC$1401,MATCH($A1065,'Member Census'!$A$23:$A$1401,FALSE),MATCH(O$1,'Member Census'!$B$22:$BC$22,FALSE)))="",IF(AND(TRIM($E1065)&lt;&gt;"",$D1065&gt;1),O1064,""),INDEX('Member Census'!$B$23:$BC$1401,MATCH($A1065,'Member Census'!$A$23:$A$1401,FALSE),MATCH(O$1,'Member Census'!$B$22:$BC$22,FALSE))))</f>
        <v/>
      </c>
      <c r="P1065" s="7" t="str">
        <f>TRIM(IF(TRIM(INDEX('Member Census'!$B$23:$BC$1401,MATCH($A1065,'Member Census'!$A$23:$A$1401,FALSE),MATCH(P$1,'Member Census'!$B$22:$BC$22,FALSE)))="",IF(AND(TRIM($E1065)&lt;&gt;"",$D1065&gt;1),P1064,""),INDEX('Member Census'!$B$23:$BC$1401,MATCH($A1065,'Member Census'!$A$23:$A$1401,FALSE),MATCH(P$1,'Member Census'!$B$22:$BC$22,FALSE))))</f>
        <v/>
      </c>
      <c r="Q1065" s="7"/>
    </row>
    <row r="1066" spans="1:17" x14ac:dyDescent="0.3">
      <c r="A1066" s="1">
        <f t="shared" si="65"/>
        <v>1059</v>
      </c>
      <c r="B1066" s="3"/>
      <c r="C1066" s="7" t="str">
        <f t="shared" si="66"/>
        <v/>
      </c>
      <c r="D1066" s="7" t="str">
        <f t="shared" si="64"/>
        <v/>
      </c>
      <c r="E1066" s="9" t="str">
        <f>IF(TRIM(INDEX('Member Census'!$B$23:$BC$1401,MATCH($A1066,'Member Census'!$A$23:$A$1401,FALSE),MATCH(E$1,'Member Census'!$B$22:$BC$22,FALSE)))="","",VLOOKUP(INDEX('Member Census'!$B$23:$BC$1401,MATCH($A1066,'Member Census'!$A$23:$A$1401,FALSE),MATCH(E$1,'Member Census'!$B$22:$BC$22,FALSE)),Key!$A$2:$B$27,2,FALSE))</f>
        <v/>
      </c>
      <c r="F1066" s="10" t="str">
        <f>IF(TRIM(INDEX('Member Census'!$B$23:$BC$1401,MATCH($A1066,'Member Census'!$A$23:$A$1401,FALSE),MATCH(F$1,'Member Census'!$B$22:$BC$22,FALSE)))="","",TEXT(TRIM(INDEX('Member Census'!$B$23:$BC$1401,MATCH($A1066,'Member Census'!$A$23:$A$1401,FALSE),MATCH(F$1,'Member Census'!$B$22:$BC$22,FALSE))),"mmddyyyy"))</f>
        <v/>
      </c>
      <c r="G1066" s="7" t="str">
        <f>IF(TRIM($E1066)&lt;&gt;"",IF($D1066=1,IFERROR(VLOOKUP(INDEX('Member Census'!$B$23:$BC$1401,MATCH($A1066,'Member Census'!$A$23:$A$1401,FALSE),MATCH(G$1,'Member Census'!$B$22:$BC$22,FALSE)),Key!$C$2:$F$29,4,FALSE),""),G1065),"")</f>
        <v/>
      </c>
      <c r="H1066" s="7" t="str">
        <f>IF(TRIM($E1066)&lt;&gt;"",IF($D1066=1,IF(TRIM(INDEX('Member Census'!$B$23:$BC$1401,MATCH($A1066,'Member Census'!$A$23:$A$1401,FALSE),MATCH(H$1,'Member Census'!$B$22:$BC$22,FALSE)))="",$G1066,IFERROR(VLOOKUP(INDEX('Member Census'!$B$23:$BC$1401,MATCH($A1066,'Member Census'!$A$23:$A$1401,FALSE),MATCH(H$1,'Member Census'!$B$22:$BC$22,FALSE)),Key!$D$2:$F$29,3,FALSE),"")),H1065),"")</f>
        <v/>
      </c>
      <c r="I1066" s="7" t="str">
        <f>IF(TRIM(INDEX('Member Census'!$B$23:$BC$1401,MATCH($A1066,'Member Census'!$A$23:$A$1401,FALSE),MATCH(I$1,'Member Census'!$B$22:$BC$22,FALSE)))="","",INDEX('Member Census'!$B$23:$BC$1401,MATCH($A1066,'Member Census'!$A$23:$A$1401,FALSE),MATCH(I$1,'Member Census'!$B$22:$BC$22,FALSE)))</f>
        <v/>
      </c>
      <c r="J1066" s="7"/>
      <c r="K1066" s="7" t="str">
        <f>LEFT(TRIM(IF(TRIM(INDEX('Member Census'!$B$23:$BC$1401,MATCH($A1066,'Member Census'!$A$23:$A$1401,FALSE),MATCH(K$1,'Member Census'!$B$22:$BC$22,FALSE)))="",IF(AND(TRIM($E1066)&lt;&gt;"",$D1066&gt;1),K1065,""),INDEX('Member Census'!$B$23:$BC$1401,MATCH($A1066,'Member Census'!$A$23:$A$1401,FALSE),MATCH(K$1,'Member Census'!$B$22:$BC$22,FALSE)))),5)</f>
        <v/>
      </c>
      <c r="L1066" s="7" t="str">
        <f t="shared" si="67"/>
        <v/>
      </c>
      <c r="M1066" s="7" t="str">
        <f>IF(TRIM($E1066)&lt;&gt;"",TRIM(IF(TRIM(INDEX('Member Census'!$B$23:$BC$1401,MATCH($A1066,'Member Census'!$A$23:$A$1401,FALSE),MATCH(M$1,'Member Census'!$B$22:$BC$22,FALSE)))="",IF(AND(TRIM($E1066)&lt;&gt;"",$D1066&gt;1),M1065,"N"),INDEX('Member Census'!$B$23:$BC$1401,MATCH($A1066,'Member Census'!$A$23:$A$1401,FALSE),MATCH(M$1,'Member Census'!$B$22:$BC$22,FALSE)))),"")</f>
        <v/>
      </c>
      <c r="N1066" s="7"/>
      <c r="O1066" s="7" t="str">
        <f>TRIM(IF(TRIM(INDEX('Member Census'!$B$23:$BC$1401,MATCH($A1066,'Member Census'!$A$23:$A$1401,FALSE),MATCH(O$1,'Member Census'!$B$22:$BC$22,FALSE)))="",IF(AND(TRIM($E1066)&lt;&gt;"",$D1066&gt;1),O1065,""),INDEX('Member Census'!$B$23:$BC$1401,MATCH($A1066,'Member Census'!$A$23:$A$1401,FALSE),MATCH(O$1,'Member Census'!$B$22:$BC$22,FALSE))))</f>
        <v/>
      </c>
      <c r="P1066" s="7" t="str">
        <f>TRIM(IF(TRIM(INDEX('Member Census'!$B$23:$BC$1401,MATCH($A1066,'Member Census'!$A$23:$A$1401,FALSE),MATCH(P$1,'Member Census'!$B$22:$BC$22,FALSE)))="",IF(AND(TRIM($E1066)&lt;&gt;"",$D1066&gt;1),P1065,""),INDEX('Member Census'!$B$23:$BC$1401,MATCH($A1066,'Member Census'!$A$23:$A$1401,FALSE),MATCH(P$1,'Member Census'!$B$22:$BC$22,FALSE))))</f>
        <v/>
      </c>
      <c r="Q1066" s="7"/>
    </row>
    <row r="1067" spans="1:17" x14ac:dyDescent="0.3">
      <c r="A1067" s="1">
        <f t="shared" si="65"/>
        <v>1060</v>
      </c>
      <c r="B1067" s="3"/>
      <c r="C1067" s="7" t="str">
        <f t="shared" si="66"/>
        <v/>
      </c>
      <c r="D1067" s="7" t="str">
        <f t="shared" si="64"/>
        <v/>
      </c>
      <c r="E1067" s="9" t="str">
        <f>IF(TRIM(INDEX('Member Census'!$B$23:$BC$1401,MATCH($A1067,'Member Census'!$A$23:$A$1401,FALSE),MATCH(E$1,'Member Census'!$B$22:$BC$22,FALSE)))="","",VLOOKUP(INDEX('Member Census'!$B$23:$BC$1401,MATCH($A1067,'Member Census'!$A$23:$A$1401,FALSE),MATCH(E$1,'Member Census'!$B$22:$BC$22,FALSE)),Key!$A$2:$B$27,2,FALSE))</f>
        <v/>
      </c>
      <c r="F1067" s="10" t="str">
        <f>IF(TRIM(INDEX('Member Census'!$B$23:$BC$1401,MATCH($A1067,'Member Census'!$A$23:$A$1401,FALSE),MATCH(F$1,'Member Census'!$B$22:$BC$22,FALSE)))="","",TEXT(TRIM(INDEX('Member Census'!$B$23:$BC$1401,MATCH($A1067,'Member Census'!$A$23:$A$1401,FALSE),MATCH(F$1,'Member Census'!$B$22:$BC$22,FALSE))),"mmddyyyy"))</f>
        <v/>
      </c>
      <c r="G1067" s="7" t="str">
        <f>IF(TRIM($E1067)&lt;&gt;"",IF($D1067=1,IFERROR(VLOOKUP(INDEX('Member Census'!$B$23:$BC$1401,MATCH($A1067,'Member Census'!$A$23:$A$1401,FALSE),MATCH(G$1,'Member Census'!$B$22:$BC$22,FALSE)),Key!$C$2:$F$29,4,FALSE),""),G1066),"")</f>
        <v/>
      </c>
      <c r="H1067" s="7" t="str">
        <f>IF(TRIM($E1067)&lt;&gt;"",IF($D1067=1,IF(TRIM(INDEX('Member Census'!$B$23:$BC$1401,MATCH($A1067,'Member Census'!$A$23:$A$1401,FALSE),MATCH(H$1,'Member Census'!$B$22:$BC$22,FALSE)))="",$G1067,IFERROR(VLOOKUP(INDEX('Member Census'!$B$23:$BC$1401,MATCH($A1067,'Member Census'!$A$23:$A$1401,FALSE),MATCH(H$1,'Member Census'!$B$22:$BC$22,FALSE)),Key!$D$2:$F$29,3,FALSE),"")),H1066),"")</f>
        <v/>
      </c>
      <c r="I1067" s="7" t="str">
        <f>IF(TRIM(INDEX('Member Census'!$B$23:$BC$1401,MATCH($A1067,'Member Census'!$A$23:$A$1401,FALSE),MATCH(I$1,'Member Census'!$B$22:$BC$22,FALSE)))="","",INDEX('Member Census'!$B$23:$BC$1401,MATCH($A1067,'Member Census'!$A$23:$A$1401,FALSE),MATCH(I$1,'Member Census'!$B$22:$BC$22,FALSE)))</f>
        <v/>
      </c>
      <c r="J1067" s="7"/>
      <c r="K1067" s="7" t="str">
        <f>LEFT(TRIM(IF(TRIM(INDEX('Member Census'!$B$23:$BC$1401,MATCH($A1067,'Member Census'!$A$23:$A$1401,FALSE),MATCH(K$1,'Member Census'!$B$22:$BC$22,FALSE)))="",IF(AND(TRIM($E1067)&lt;&gt;"",$D1067&gt;1),K1066,""),INDEX('Member Census'!$B$23:$BC$1401,MATCH($A1067,'Member Census'!$A$23:$A$1401,FALSE),MATCH(K$1,'Member Census'!$B$22:$BC$22,FALSE)))),5)</f>
        <v/>
      </c>
      <c r="L1067" s="7" t="str">
        <f t="shared" si="67"/>
        <v/>
      </c>
      <c r="M1067" s="7" t="str">
        <f>IF(TRIM($E1067)&lt;&gt;"",TRIM(IF(TRIM(INDEX('Member Census'!$B$23:$BC$1401,MATCH($A1067,'Member Census'!$A$23:$A$1401,FALSE),MATCH(M$1,'Member Census'!$B$22:$BC$22,FALSE)))="",IF(AND(TRIM($E1067)&lt;&gt;"",$D1067&gt;1),M1066,"N"),INDEX('Member Census'!$B$23:$BC$1401,MATCH($A1067,'Member Census'!$A$23:$A$1401,FALSE),MATCH(M$1,'Member Census'!$B$22:$BC$22,FALSE)))),"")</f>
        <v/>
      </c>
      <c r="N1067" s="7"/>
      <c r="O1067" s="7" t="str">
        <f>TRIM(IF(TRIM(INDEX('Member Census'!$B$23:$BC$1401,MATCH($A1067,'Member Census'!$A$23:$A$1401,FALSE),MATCH(O$1,'Member Census'!$B$22:$BC$22,FALSE)))="",IF(AND(TRIM($E1067)&lt;&gt;"",$D1067&gt;1),O1066,""),INDEX('Member Census'!$B$23:$BC$1401,MATCH($A1067,'Member Census'!$A$23:$A$1401,FALSE),MATCH(O$1,'Member Census'!$B$22:$BC$22,FALSE))))</f>
        <v/>
      </c>
      <c r="P1067" s="7" t="str">
        <f>TRIM(IF(TRIM(INDEX('Member Census'!$B$23:$BC$1401,MATCH($A1067,'Member Census'!$A$23:$A$1401,FALSE),MATCH(P$1,'Member Census'!$B$22:$BC$22,FALSE)))="",IF(AND(TRIM($E1067)&lt;&gt;"",$D1067&gt;1),P1066,""),INDEX('Member Census'!$B$23:$BC$1401,MATCH($A1067,'Member Census'!$A$23:$A$1401,FALSE),MATCH(P$1,'Member Census'!$B$22:$BC$22,FALSE))))</f>
        <v/>
      </c>
      <c r="Q1067" s="7"/>
    </row>
    <row r="1068" spans="1:17" x14ac:dyDescent="0.3">
      <c r="A1068" s="1">
        <f t="shared" si="65"/>
        <v>1061</v>
      </c>
      <c r="B1068" s="3"/>
      <c r="C1068" s="7" t="str">
        <f t="shared" si="66"/>
        <v/>
      </c>
      <c r="D1068" s="7" t="str">
        <f t="shared" si="64"/>
        <v/>
      </c>
      <c r="E1068" s="9" t="str">
        <f>IF(TRIM(INDEX('Member Census'!$B$23:$BC$1401,MATCH($A1068,'Member Census'!$A$23:$A$1401,FALSE),MATCH(E$1,'Member Census'!$B$22:$BC$22,FALSE)))="","",VLOOKUP(INDEX('Member Census'!$B$23:$BC$1401,MATCH($A1068,'Member Census'!$A$23:$A$1401,FALSE),MATCH(E$1,'Member Census'!$B$22:$BC$22,FALSE)),Key!$A$2:$B$27,2,FALSE))</f>
        <v/>
      </c>
      <c r="F1068" s="10" t="str">
        <f>IF(TRIM(INDEX('Member Census'!$B$23:$BC$1401,MATCH($A1068,'Member Census'!$A$23:$A$1401,FALSE),MATCH(F$1,'Member Census'!$B$22:$BC$22,FALSE)))="","",TEXT(TRIM(INDEX('Member Census'!$B$23:$BC$1401,MATCH($A1068,'Member Census'!$A$23:$A$1401,FALSE),MATCH(F$1,'Member Census'!$B$22:$BC$22,FALSE))),"mmddyyyy"))</f>
        <v/>
      </c>
      <c r="G1068" s="7" t="str">
        <f>IF(TRIM($E1068)&lt;&gt;"",IF($D1068=1,IFERROR(VLOOKUP(INDEX('Member Census'!$B$23:$BC$1401,MATCH($A1068,'Member Census'!$A$23:$A$1401,FALSE),MATCH(G$1,'Member Census'!$B$22:$BC$22,FALSE)),Key!$C$2:$F$29,4,FALSE),""),G1067),"")</f>
        <v/>
      </c>
      <c r="H1068" s="7" t="str">
        <f>IF(TRIM($E1068)&lt;&gt;"",IF($D1068=1,IF(TRIM(INDEX('Member Census'!$B$23:$BC$1401,MATCH($A1068,'Member Census'!$A$23:$A$1401,FALSE),MATCH(H$1,'Member Census'!$B$22:$BC$22,FALSE)))="",$G1068,IFERROR(VLOOKUP(INDEX('Member Census'!$B$23:$BC$1401,MATCH($A1068,'Member Census'!$A$23:$A$1401,FALSE),MATCH(H$1,'Member Census'!$B$22:$BC$22,FALSE)),Key!$D$2:$F$29,3,FALSE),"")),H1067),"")</f>
        <v/>
      </c>
      <c r="I1068" s="7" t="str">
        <f>IF(TRIM(INDEX('Member Census'!$B$23:$BC$1401,MATCH($A1068,'Member Census'!$A$23:$A$1401,FALSE),MATCH(I$1,'Member Census'!$B$22:$BC$22,FALSE)))="","",INDEX('Member Census'!$B$23:$BC$1401,MATCH($A1068,'Member Census'!$A$23:$A$1401,FALSE),MATCH(I$1,'Member Census'!$B$22:$BC$22,FALSE)))</f>
        <v/>
      </c>
      <c r="J1068" s="7"/>
      <c r="K1068" s="7" t="str">
        <f>LEFT(TRIM(IF(TRIM(INDEX('Member Census'!$B$23:$BC$1401,MATCH($A1068,'Member Census'!$A$23:$A$1401,FALSE),MATCH(K$1,'Member Census'!$B$22:$BC$22,FALSE)))="",IF(AND(TRIM($E1068)&lt;&gt;"",$D1068&gt;1),K1067,""),INDEX('Member Census'!$B$23:$BC$1401,MATCH($A1068,'Member Census'!$A$23:$A$1401,FALSE),MATCH(K$1,'Member Census'!$B$22:$BC$22,FALSE)))),5)</f>
        <v/>
      </c>
      <c r="L1068" s="7" t="str">
        <f t="shared" si="67"/>
        <v/>
      </c>
      <c r="M1068" s="7" t="str">
        <f>IF(TRIM($E1068)&lt;&gt;"",TRIM(IF(TRIM(INDEX('Member Census'!$B$23:$BC$1401,MATCH($A1068,'Member Census'!$A$23:$A$1401,FALSE),MATCH(M$1,'Member Census'!$B$22:$BC$22,FALSE)))="",IF(AND(TRIM($E1068)&lt;&gt;"",$D1068&gt;1),M1067,"N"),INDEX('Member Census'!$B$23:$BC$1401,MATCH($A1068,'Member Census'!$A$23:$A$1401,FALSE),MATCH(M$1,'Member Census'!$B$22:$BC$22,FALSE)))),"")</f>
        <v/>
      </c>
      <c r="N1068" s="7"/>
      <c r="O1068" s="7" t="str">
        <f>TRIM(IF(TRIM(INDEX('Member Census'!$B$23:$BC$1401,MATCH($A1068,'Member Census'!$A$23:$A$1401,FALSE),MATCH(O$1,'Member Census'!$B$22:$BC$22,FALSE)))="",IF(AND(TRIM($E1068)&lt;&gt;"",$D1068&gt;1),O1067,""),INDEX('Member Census'!$B$23:$BC$1401,MATCH($A1068,'Member Census'!$A$23:$A$1401,FALSE),MATCH(O$1,'Member Census'!$B$22:$BC$22,FALSE))))</f>
        <v/>
      </c>
      <c r="P1068" s="7" t="str">
        <f>TRIM(IF(TRIM(INDEX('Member Census'!$B$23:$BC$1401,MATCH($A1068,'Member Census'!$A$23:$A$1401,FALSE),MATCH(P$1,'Member Census'!$B$22:$BC$22,FALSE)))="",IF(AND(TRIM($E1068)&lt;&gt;"",$D1068&gt;1),P1067,""),INDEX('Member Census'!$B$23:$BC$1401,MATCH($A1068,'Member Census'!$A$23:$A$1401,FALSE),MATCH(P$1,'Member Census'!$B$22:$BC$22,FALSE))))</f>
        <v/>
      </c>
      <c r="Q1068" s="7"/>
    </row>
    <row r="1069" spans="1:17" x14ac:dyDescent="0.3">
      <c r="A1069" s="1">
        <f t="shared" si="65"/>
        <v>1062</v>
      </c>
      <c r="B1069" s="3"/>
      <c r="C1069" s="7" t="str">
        <f t="shared" si="66"/>
        <v/>
      </c>
      <c r="D1069" s="7" t="str">
        <f t="shared" si="64"/>
        <v/>
      </c>
      <c r="E1069" s="9" t="str">
        <f>IF(TRIM(INDEX('Member Census'!$B$23:$BC$1401,MATCH($A1069,'Member Census'!$A$23:$A$1401,FALSE),MATCH(E$1,'Member Census'!$B$22:$BC$22,FALSE)))="","",VLOOKUP(INDEX('Member Census'!$B$23:$BC$1401,MATCH($A1069,'Member Census'!$A$23:$A$1401,FALSE),MATCH(E$1,'Member Census'!$B$22:$BC$22,FALSE)),Key!$A$2:$B$27,2,FALSE))</f>
        <v/>
      </c>
      <c r="F1069" s="10" t="str">
        <f>IF(TRIM(INDEX('Member Census'!$B$23:$BC$1401,MATCH($A1069,'Member Census'!$A$23:$A$1401,FALSE),MATCH(F$1,'Member Census'!$B$22:$BC$22,FALSE)))="","",TEXT(TRIM(INDEX('Member Census'!$B$23:$BC$1401,MATCH($A1069,'Member Census'!$A$23:$A$1401,FALSE),MATCH(F$1,'Member Census'!$B$22:$BC$22,FALSE))),"mmddyyyy"))</f>
        <v/>
      </c>
      <c r="G1069" s="7" t="str">
        <f>IF(TRIM($E1069)&lt;&gt;"",IF($D1069=1,IFERROR(VLOOKUP(INDEX('Member Census'!$B$23:$BC$1401,MATCH($A1069,'Member Census'!$A$23:$A$1401,FALSE),MATCH(G$1,'Member Census'!$B$22:$BC$22,FALSE)),Key!$C$2:$F$29,4,FALSE),""),G1068),"")</f>
        <v/>
      </c>
      <c r="H1069" s="7" t="str">
        <f>IF(TRIM($E1069)&lt;&gt;"",IF($D1069=1,IF(TRIM(INDEX('Member Census'!$B$23:$BC$1401,MATCH($A1069,'Member Census'!$A$23:$A$1401,FALSE),MATCH(H$1,'Member Census'!$B$22:$BC$22,FALSE)))="",$G1069,IFERROR(VLOOKUP(INDEX('Member Census'!$B$23:$BC$1401,MATCH($A1069,'Member Census'!$A$23:$A$1401,FALSE),MATCH(H$1,'Member Census'!$B$22:$BC$22,FALSE)),Key!$D$2:$F$29,3,FALSE),"")),H1068),"")</f>
        <v/>
      </c>
      <c r="I1069" s="7" t="str">
        <f>IF(TRIM(INDEX('Member Census'!$B$23:$BC$1401,MATCH($A1069,'Member Census'!$A$23:$A$1401,FALSE),MATCH(I$1,'Member Census'!$B$22:$BC$22,FALSE)))="","",INDEX('Member Census'!$B$23:$BC$1401,MATCH($A1069,'Member Census'!$A$23:$A$1401,FALSE),MATCH(I$1,'Member Census'!$B$22:$BC$22,FALSE)))</f>
        <v/>
      </c>
      <c r="J1069" s="7"/>
      <c r="K1069" s="7" t="str">
        <f>LEFT(TRIM(IF(TRIM(INDEX('Member Census'!$B$23:$BC$1401,MATCH($A1069,'Member Census'!$A$23:$A$1401,FALSE),MATCH(K$1,'Member Census'!$B$22:$BC$22,FALSE)))="",IF(AND(TRIM($E1069)&lt;&gt;"",$D1069&gt;1),K1068,""),INDEX('Member Census'!$B$23:$BC$1401,MATCH($A1069,'Member Census'!$A$23:$A$1401,FALSE),MATCH(K$1,'Member Census'!$B$22:$BC$22,FALSE)))),5)</f>
        <v/>
      </c>
      <c r="L1069" s="7" t="str">
        <f t="shared" si="67"/>
        <v/>
      </c>
      <c r="M1069" s="7" t="str">
        <f>IF(TRIM($E1069)&lt;&gt;"",TRIM(IF(TRIM(INDEX('Member Census'!$B$23:$BC$1401,MATCH($A1069,'Member Census'!$A$23:$A$1401,FALSE),MATCH(M$1,'Member Census'!$B$22:$BC$22,FALSE)))="",IF(AND(TRIM($E1069)&lt;&gt;"",$D1069&gt;1),M1068,"N"),INDEX('Member Census'!$B$23:$BC$1401,MATCH($A1069,'Member Census'!$A$23:$A$1401,FALSE),MATCH(M$1,'Member Census'!$B$22:$BC$22,FALSE)))),"")</f>
        <v/>
      </c>
      <c r="N1069" s="7"/>
      <c r="O1069" s="7" t="str">
        <f>TRIM(IF(TRIM(INDEX('Member Census'!$B$23:$BC$1401,MATCH($A1069,'Member Census'!$A$23:$A$1401,FALSE),MATCH(O$1,'Member Census'!$B$22:$BC$22,FALSE)))="",IF(AND(TRIM($E1069)&lt;&gt;"",$D1069&gt;1),O1068,""),INDEX('Member Census'!$B$23:$BC$1401,MATCH($A1069,'Member Census'!$A$23:$A$1401,FALSE),MATCH(O$1,'Member Census'!$B$22:$BC$22,FALSE))))</f>
        <v/>
      </c>
      <c r="P1069" s="7" t="str">
        <f>TRIM(IF(TRIM(INDEX('Member Census'!$B$23:$BC$1401,MATCH($A1069,'Member Census'!$A$23:$A$1401,FALSE),MATCH(P$1,'Member Census'!$B$22:$BC$22,FALSE)))="",IF(AND(TRIM($E1069)&lt;&gt;"",$D1069&gt;1),P1068,""),INDEX('Member Census'!$B$23:$BC$1401,MATCH($A1069,'Member Census'!$A$23:$A$1401,FALSE),MATCH(P$1,'Member Census'!$B$22:$BC$22,FALSE))))</f>
        <v/>
      </c>
      <c r="Q1069" s="7"/>
    </row>
    <row r="1070" spans="1:17" x14ac:dyDescent="0.3">
      <c r="A1070" s="1">
        <f t="shared" si="65"/>
        <v>1063</v>
      </c>
      <c r="B1070" s="3"/>
      <c r="C1070" s="7" t="str">
        <f t="shared" si="66"/>
        <v/>
      </c>
      <c r="D1070" s="7" t="str">
        <f t="shared" si="64"/>
        <v/>
      </c>
      <c r="E1070" s="9" t="str">
        <f>IF(TRIM(INDEX('Member Census'!$B$23:$BC$1401,MATCH($A1070,'Member Census'!$A$23:$A$1401,FALSE),MATCH(E$1,'Member Census'!$B$22:$BC$22,FALSE)))="","",VLOOKUP(INDEX('Member Census'!$B$23:$BC$1401,MATCH($A1070,'Member Census'!$A$23:$A$1401,FALSE),MATCH(E$1,'Member Census'!$B$22:$BC$22,FALSE)),Key!$A$2:$B$27,2,FALSE))</f>
        <v/>
      </c>
      <c r="F1070" s="10" t="str">
        <f>IF(TRIM(INDEX('Member Census'!$B$23:$BC$1401,MATCH($A1070,'Member Census'!$A$23:$A$1401,FALSE),MATCH(F$1,'Member Census'!$B$22:$BC$22,FALSE)))="","",TEXT(TRIM(INDEX('Member Census'!$B$23:$BC$1401,MATCH($A1070,'Member Census'!$A$23:$A$1401,FALSE),MATCH(F$1,'Member Census'!$B$22:$BC$22,FALSE))),"mmddyyyy"))</f>
        <v/>
      </c>
      <c r="G1070" s="7" t="str">
        <f>IF(TRIM($E1070)&lt;&gt;"",IF($D1070=1,IFERROR(VLOOKUP(INDEX('Member Census'!$B$23:$BC$1401,MATCH($A1070,'Member Census'!$A$23:$A$1401,FALSE),MATCH(G$1,'Member Census'!$B$22:$BC$22,FALSE)),Key!$C$2:$F$29,4,FALSE),""),G1069),"")</f>
        <v/>
      </c>
      <c r="H1070" s="7" t="str">
        <f>IF(TRIM($E1070)&lt;&gt;"",IF($D1070=1,IF(TRIM(INDEX('Member Census'!$B$23:$BC$1401,MATCH($A1070,'Member Census'!$A$23:$A$1401,FALSE),MATCH(H$1,'Member Census'!$B$22:$BC$22,FALSE)))="",$G1070,IFERROR(VLOOKUP(INDEX('Member Census'!$B$23:$BC$1401,MATCH($A1070,'Member Census'!$A$23:$A$1401,FALSE),MATCH(H$1,'Member Census'!$B$22:$BC$22,FALSE)),Key!$D$2:$F$29,3,FALSE),"")),H1069),"")</f>
        <v/>
      </c>
      <c r="I1070" s="7" t="str">
        <f>IF(TRIM(INDEX('Member Census'!$B$23:$BC$1401,MATCH($A1070,'Member Census'!$A$23:$A$1401,FALSE),MATCH(I$1,'Member Census'!$B$22:$BC$22,FALSE)))="","",INDEX('Member Census'!$B$23:$BC$1401,MATCH($A1070,'Member Census'!$A$23:$A$1401,FALSE),MATCH(I$1,'Member Census'!$B$22:$BC$22,FALSE)))</f>
        <v/>
      </c>
      <c r="J1070" s="7"/>
      <c r="K1070" s="7" t="str">
        <f>LEFT(TRIM(IF(TRIM(INDEX('Member Census'!$B$23:$BC$1401,MATCH($A1070,'Member Census'!$A$23:$A$1401,FALSE),MATCH(K$1,'Member Census'!$B$22:$BC$22,FALSE)))="",IF(AND(TRIM($E1070)&lt;&gt;"",$D1070&gt;1),K1069,""),INDEX('Member Census'!$B$23:$BC$1401,MATCH($A1070,'Member Census'!$A$23:$A$1401,FALSE),MATCH(K$1,'Member Census'!$B$22:$BC$22,FALSE)))),5)</f>
        <v/>
      </c>
      <c r="L1070" s="7" t="str">
        <f t="shared" si="67"/>
        <v/>
      </c>
      <c r="M1070" s="7" t="str">
        <f>IF(TRIM($E1070)&lt;&gt;"",TRIM(IF(TRIM(INDEX('Member Census'!$B$23:$BC$1401,MATCH($A1070,'Member Census'!$A$23:$A$1401,FALSE),MATCH(M$1,'Member Census'!$B$22:$BC$22,FALSE)))="",IF(AND(TRIM($E1070)&lt;&gt;"",$D1070&gt;1),M1069,"N"),INDEX('Member Census'!$B$23:$BC$1401,MATCH($A1070,'Member Census'!$A$23:$A$1401,FALSE),MATCH(M$1,'Member Census'!$B$22:$BC$22,FALSE)))),"")</f>
        <v/>
      </c>
      <c r="N1070" s="7"/>
      <c r="O1070" s="7" t="str">
        <f>TRIM(IF(TRIM(INDEX('Member Census'!$B$23:$BC$1401,MATCH($A1070,'Member Census'!$A$23:$A$1401,FALSE),MATCH(O$1,'Member Census'!$B$22:$BC$22,FALSE)))="",IF(AND(TRIM($E1070)&lt;&gt;"",$D1070&gt;1),O1069,""),INDEX('Member Census'!$B$23:$BC$1401,MATCH($A1070,'Member Census'!$A$23:$A$1401,FALSE),MATCH(O$1,'Member Census'!$B$22:$BC$22,FALSE))))</f>
        <v/>
      </c>
      <c r="P1070" s="7" t="str">
        <f>TRIM(IF(TRIM(INDEX('Member Census'!$B$23:$BC$1401,MATCH($A1070,'Member Census'!$A$23:$A$1401,FALSE),MATCH(P$1,'Member Census'!$B$22:$BC$22,FALSE)))="",IF(AND(TRIM($E1070)&lt;&gt;"",$D1070&gt;1),P1069,""),INDEX('Member Census'!$B$23:$BC$1401,MATCH($A1070,'Member Census'!$A$23:$A$1401,FALSE),MATCH(P$1,'Member Census'!$B$22:$BC$22,FALSE))))</f>
        <v/>
      </c>
      <c r="Q1070" s="7"/>
    </row>
    <row r="1071" spans="1:17" x14ac:dyDescent="0.3">
      <c r="A1071" s="1">
        <f t="shared" si="65"/>
        <v>1064</v>
      </c>
      <c r="B1071" s="3"/>
      <c r="C1071" s="7" t="str">
        <f t="shared" si="66"/>
        <v/>
      </c>
      <c r="D1071" s="7" t="str">
        <f t="shared" si="64"/>
        <v/>
      </c>
      <c r="E1071" s="9" t="str">
        <f>IF(TRIM(INDEX('Member Census'!$B$23:$BC$1401,MATCH($A1071,'Member Census'!$A$23:$A$1401,FALSE),MATCH(E$1,'Member Census'!$B$22:$BC$22,FALSE)))="","",VLOOKUP(INDEX('Member Census'!$B$23:$BC$1401,MATCH($A1071,'Member Census'!$A$23:$A$1401,FALSE),MATCH(E$1,'Member Census'!$B$22:$BC$22,FALSE)),Key!$A$2:$B$27,2,FALSE))</f>
        <v/>
      </c>
      <c r="F1071" s="10" t="str">
        <f>IF(TRIM(INDEX('Member Census'!$B$23:$BC$1401,MATCH($A1071,'Member Census'!$A$23:$A$1401,FALSE),MATCH(F$1,'Member Census'!$B$22:$BC$22,FALSE)))="","",TEXT(TRIM(INDEX('Member Census'!$B$23:$BC$1401,MATCH($A1071,'Member Census'!$A$23:$A$1401,FALSE),MATCH(F$1,'Member Census'!$B$22:$BC$22,FALSE))),"mmddyyyy"))</f>
        <v/>
      </c>
      <c r="G1071" s="7" t="str">
        <f>IF(TRIM($E1071)&lt;&gt;"",IF($D1071=1,IFERROR(VLOOKUP(INDEX('Member Census'!$B$23:$BC$1401,MATCH($A1071,'Member Census'!$A$23:$A$1401,FALSE),MATCH(G$1,'Member Census'!$B$22:$BC$22,FALSE)),Key!$C$2:$F$29,4,FALSE),""),G1070),"")</f>
        <v/>
      </c>
      <c r="H1071" s="7" t="str">
        <f>IF(TRIM($E1071)&lt;&gt;"",IF($D1071=1,IF(TRIM(INDEX('Member Census'!$B$23:$BC$1401,MATCH($A1071,'Member Census'!$A$23:$A$1401,FALSE),MATCH(H$1,'Member Census'!$B$22:$BC$22,FALSE)))="",$G1071,IFERROR(VLOOKUP(INDEX('Member Census'!$B$23:$BC$1401,MATCH($A1071,'Member Census'!$A$23:$A$1401,FALSE),MATCH(H$1,'Member Census'!$B$22:$BC$22,FALSE)),Key!$D$2:$F$29,3,FALSE),"")),H1070),"")</f>
        <v/>
      </c>
      <c r="I1071" s="7" t="str">
        <f>IF(TRIM(INDEX('Member Census'!$B$23:$BC$1401,MATCH($A1071,'Member Census'!$A$23:$A$1401,FALSE),MATCH(I$1,'Member Census'!$B$22:$BC$22,FALSE)))="","",INDEX('Member Census'!$B$23:$BC$1401,MATCH($A1071,'Member Census'!$A$23:$A$1401,FALSE),MATCH(I$1,'Member Census'!$B$22:$BC$22,FALSE)))</f>
        <v/>
      </c>
      <c r="J1071" s="7"/>
      <c r="K1071" s="7" t="str">
        <f>LEFT(TRIM(IF(TRIM(INDEX('Member Census'!$B$23:$BC$1401,MATCH($A1071,'Member Census'!$A$23:$A$1401,FALSE),MATCH(K$1,'Member Census'!$B$22:$BC$22,FALSE)))="",IF(AND(TRIM($E1071)&lt;&gt;"",$D1071&gt;1),K1070,""),INDEX('Member Census'!$B$23:$BC$1401,MATCH($A1071,'Member Census'!$A$23:$A$1401,FALSE),MATCH(K$1,'Member Census'!$B$22:$BC$22,FALSE)))),5)</f>
        <v/>
      </c>
      <c r="L1071" s="7" t="str">
        <f t="shared" si="67"/>
        <v/>
      </c>
      <c r="M1071" s="7" t="str">
        <f>IF(TRIM($E1071)&lt;&gt;"",TRIM(IF(TRIM(INDEX('Member Census'!$B$23:$BC$1401,MATCH($A1071,'Member Census'!$A$23:$A$1401,FALSE),MATCH(M$1,'Member Census'!$B$22:$BC$22,FALSE)))="",IF(AND(TRIM($E1071)&lt;&gt;"",$D1071&gt;1),M1070,"N"),INDEX('Member Census'!$B$23:$BC$1401,MATCH($A1071,'Member Census'!$A$23:$A$1401,FALSE),MATCH(M$1,'Member Census'!$B$22:$BC$22,FALSE)))),"")</f>
        <v/>
      </c>
      <c r="N1071" s="7"/>
      <c r="O1071" s="7" t="str">
        <f>TRIM(IF(TRIM(INDEX('Member Census'!$B$23:$BC$1401,MATCH($A1071,'Member Census'!$A$23:$A$1401,FALSE),MATCH(O$1,'Member Census'!$B$22:$BC$22,FALSE)))="",IF(AND(TRIM($E1071)&lt;&gt;"",$D1071&gt;1),O1070,""),INDEX('Member Census'!$B$23:$BC$1401,MATCH($A1071,'Member Census'!$A$23:$A$1401,FALSE),MATCH(O$1,'Member Census'!$B$22:$BC$22,FALSE))))</f>
        <v/>
      </c>
      <c r="P1071" s="7" t="str">
        <f>TRIM(IF(TRIM(INDEX('Member Census'!$B$23:$BC$1401,MATCH($A1071,'Member Census'!$A$23:$A$1401,FALSE),MATCH(P$1,'Member Census'!$B$22:$BC$22,FALSE)))="",IF(AND(TRIM($E1071)&lt;&gt;"",$D1071&gt;1),P1070,""),INDEX('Member Census'!$B$23:$BC$1401,MATCH($A1071,'Member Census'!$A$23:$A$1401,FALSE),MATCH(P$1,'Member Census'!$B$22:$BC$22,FALSE))))</f>
        <v/>
      </c>
      <c r="Q1071" s="7"/>
    </row>
    <row r="1072" spans="1:17" x14ac:dyDescent="0.3">
      <c r="A1072" s="1">
        <f t="shared" si="65"/>
        <v>1065</v>
      </c>
      <c r="B1072" s="3"/>
      <c r="C1072" s="7" t="str">
        <f t="shared" si="66"/>
        <v/>
      </c>
      <c r="D1072" s="7" t="str">
        <f t="shared" si="64"/>
        <v/>
      </c>
      <c r="E1072" s="9" t="str">
        <f>IF(TRIM(INDEX('Member Census'!$B$23:$BC$1401,MATCH($A1072,'Member Census'!$A$23:$A$1401,FALSE),MATCH(E$1,'Member Census'!$B$22:$BC$22,FALSE)))="","",VLOOKUP(INDEX('Member Census'!$B$23:$BC$1401,MATCH($A1072,'Member Census'!$A$23:$A$1401,FALSE),MATCH(E$1,'Member Census'!$B$22:$BC$22,FALSE)),Key!$A$2:$B$27,2,FALSE))</f>
        <v/>
      </c>
      <c r="F1072" s="10" t="str">
        <f>IF(TRIM(INDEX('Member Census'!$B$23:$BC$1401,MATCH($A1072,'Member Census'!$A$23:$A$1401,FALSE),MATCH(F$1,'Member Census'!$B$22:$BC$22,FALSE)))="","",TEXT(TRIM(INDEX('Member Census'!$B$23:$BC$1401,MATCH($A1072,'Member Census'!$A$23:$A$1401,FALSE),MATCH(F$1,'Member Census'!$B$22:$BC$22,FALSE))),"mmddyyyy"))</f>
        <v/>
      </c>
      <c r="G1072" s="7" t="str">
        <f>IF(TRIM($E1072)&lt;&gt;"",IF($D1072=1,IFERROR(VLOOKUP(INDEX('Member Census'!$B$23:$BC$1401,MATCH($A1072,'Member Census'!$A$23:$A$1401,FALSE),MATCH(G$1,'Member Census'!$B$22:$BC$22,FALSE)),Key!$C$2:$F$29,4,FALSE),""),G1071),"")</f>
        <v/>
      </c>
      <c r="H1072" s="7" t="str">
        <f>IF(TRIM($E1072)&lt;&gt;"",IF($D1072=1,IF(TRIM(INDEX('Member Census'!$B$23:$BC$1401,MATCH($A1072,'Member Census'!$A$23:$A$1401,FALSE),MATCH(H$1,'Member Census'!$B$22:$BC$22,FALSE)))="",$G1072,IFERROR(VLOOKUP(INDEX('Member Census'!$B$23:$BC$1401,MATCH($A1072,'Member Census'!$A$23:$A$1401,FALSE),MATCH(H$1,'Member Census'!$B$22:$BC$22,FALSE)),Key!$D$2:$F$29,3,FALSE),"")),H1071),"")</f>
        <v/>
      </c>
      <c r="I1072" s="7" t="str">
        <f>IF(TRIM(INDEX('Member Census'!$B$23:$BC$1401,MATCH($A1072,'Member Census'!$A$23:$A$1401,FALSE),MATCH(I$1,'Member Census'!$B$22:$BC$22,FALSE)))="","",INDEX('Member Census'!$B$23:$BC$1401,MATCH($A1072,'Member Census'!$A$23:$A$1401,FALSE),MATCH(I$1,'Member Census'!$B$22:$BC$22,FALSE)))</f>
        <v/>
      </c>
      <c r="J1072" s="7"/>
      <c r="K1072" s="7" t="str">
        <f>LEFT(TRIM(IF(TRIM(INDEX('Member Census'!$B$23:$BC$1401,MATCH($A1072,'Member Census'!$A$23:$A$1401,FALSE),MATCH(K$1,'Member Census'!$B$22:$BC$22,FALSE)))="",IF(AND(TRIM($E1072)&lt;&gt;"",$D1072&gt;1),K1071,""),INDEX('Member Census'!$B$23:$BC$1401,MATCH($A1072,'Member Census'!$A$23:$A$1401,FALSE),MATCH(K$1,'Member Census'!$B$22:$BC$22,FALSE)))),5)</f>
        <v/>
      </c>
      <c r="L1072" s="7" t="str">
        <f t="shared" si="67"/>
        <v/>
      </c>
      <c r="M1072" s="7" t="str">
        <f>IF(TRIM($E1072)&lt;&gt;"",TRIM(IF(TRIM(INDEX('Member Census'!$B$23:$BC$1401,MATCH($A1072,'Member Census'!$A$23:$A$1401,FALSE),MATCH(M$1,'Member Census'!$B$22:$BC$22,FALSE)))="",IF(AND(TRIM($E1072)&lt;&gt;"",$D1072&gt;1),M1071,"N"),INDEX('Member Census'!$B$23:$BC$1401,MATCH($A1072,'Member Census'!$A$23:$A$1401,FALSE),MATCH(M$1,'Member Census'!$B$22:$BC$22,FALSE)))),"")</f>
        <v/>
      </c>
      <c r="N1072" s="7"/>
      <c r="O1072" s="7" t="str">
        <f>TRIM(IF(TRIM(INDEX('Member Census'!$B$23:$BC$1401,MATCH($A1072,'Member Census'!$A$23:$A$1401,FALSE),MATCH(O$1,'Member Census'!$B$22:$BC$22,FALSE)))="",IF(AND(TRIM($E1072)&lt;&gt;"",$D1072&gt;1),O1071,""),INDEX('Member Census'!$B$23:$BC$1401,MATCH($A1072,'Member Census'!$A$23:$A$1401,FALSE),MATCH(O$1,'Member Census'!$B$22:$BC$22,FALSE))))</f>
        <v/>
      </c>
      <c r="P1072" s="7" t="str">
        <f>TRIM(IF(TRIM(INDEX('Member Census'!$B$23:$BC$1401,MATCH($A1072,'Member Census'!$A$23:$A$1401,FALSE),MATCH(P$1,'Member Census'!$B$22:$BC$22,FALSE)))="",IF(AND(TRIM($E1072)&lt;&gt;"",$D1072&gt;1),P1071,""),INDEX('Member Census'!$B$23:$BC$1401,MATCH($A1072,'Member Census'!$A$23:$A$1401,FALSE),MATCH(P$1,'Member Census'!$B$22:$BC$22,FALSE))))</f>
        <v/>
      </c>
      <c r="Q1072" s="7"/>
    </row>
    <row r="1073" spans="1:17" x14ac:dyDescent="0.3">
      <c r="A1073" s="1">
        <f t="shared" si="65"/>
        <v>1066</v>
      </c>
      <c r="B1073" s="3"/>
      <c r="C1073" s="7" t="str">
        <f t="shared" si="66"/>
        <v/>
      </c>
      <c r="D1073" s="7" t="str">
        <f t="shared" si="64"/>
        <v/>
      </c>
      <c r="E1073" s="9" t="str">
        <f>IF(TRIM(INDEX('Member Census'!$B$23:$BC$1401,MATCH($A1073,'Member Census'!$A$23:$A$1401,FALSE),MATCH(E$1,'Member Census'!$B$22:$BC$22,FALSE)))="","",VLOOKUP(INDEX('Member Census'!$B$23:$BC$1401,MATCH($A1073,'Member Census'!$A$23:$A$1401,FALSE),MATCH(E$1,'Member Census'!$B$22:$BC$22,FALSE)),Key!$A$2:$B$27,2,FALSE))</f>
        <v/>
      </c>
      <c r="F1073" s="10" t="str">
        <f>IF(TRIM(INDEX('Member Census'!$B$23:$BC$1401,MATCH($A1073,'Member Census'!$A$23:$A$1401,FALSE),MATCH(F$1,'Member Census'!$B$22:$BC$22,FALSE)))="","",TEXT(TRIM(INDEX('Member Census'!$B$23:$BC$1401,MATCH($A1073,'Member Census'!$A$23:$A$1401,FALSE),MATCH(F$1,'Member Census'!$B$22:$BC$22,FALSE))),"mmddyyyy"))</f>
        <v/>
      </c>
      <c r="G1073" s="7" t="str">
        <f>IF(TRIM($E1073)&lt;&gt;"",IF($D1073=1,IFERROR(VLOOKUP(INDEX('Member Census'!$B$23:$BC$1401,MATCH($A1073,'Member Census'!$A$23:$A$1401,FALSE),MATCH(G$1,'Member Census'!$B$22:$BC$22,FALSE)),Key!$C$2:$F$29,4,FALSE),""),G1072),"")</f>
        <v/>
      </c>
      <c r="H1073" s="7" t="str">
        <f>IF(TRIM($E1073)&lt;&gt;"",IF($D1073=1,IF(TRIM(INDEX('Member Census'!$B$23:$BC$1401,MATCH($A1073,'Member Census'!$A$23:$A$1401,FALSE),MATCH(H$1,'Member Census'!$B$22:$BC$22,FALSE)))="",$G1073,IFERROR(VLOOKUP(INDEX('Member Census'!$B$23:$BC$1401,MATCH($A1073,'Member Census'!$A$23:$A$1401,FALSE),MATCH(H$1,'Member Census'!$B$22:$BC$22,FALSE)),Key!$D$2:$F$29,3,FALSE),"")),H1072),"")</f>
        <v/>
      </c>
      <c r="I1073" s="7" t="str">
        <f>IF(TRIM(INDEX('Member Census'!$B$23:$BC$1401,MATCH($A1073,'Member Census'!$A$23:$A$1401,FALSE),MATCH(I$1,'Member Census'!$B$22:$BC$22,FALSE)))="","",INDEX('Member Census'!$B$23:$BC$1401,MATCH($A1073,'Member Census'!$A$23:$A$1401,FALSE),MATCH(I$1,'Member Census'!$B$22:$BC$22,FALSE)))</f>
        <v/>
      </c>
      <c r="J1073" s="7"/>
      <c r="K1073" s="7" t="str">
        <f>LEFT(TRIM(IF(TRIM(INDEX('Member Census'!$B$23:$BC$1401,MATCH($A1073,'Member Census'!$A$23:$A$1401,FALSE),MATCH(K$1,'Member Census'!$B$22:$BC$22,FALSE)))="",IF(AND(TRIM($E1073)&lt;&gt;"",$D1073&gt;1),K1072,""),INDEX('Member Census'!$B$23:$BC$1401,MATCH($A1073,'Member Census'!$A$23:$A$1401,FALSE),MATCH(K$1,'Member Census'!$B$22:$BC$22,FALSE)))),5)</f>
        <v/>
      </c>
      <c r="L1073" s="7" t="str">
        <f t="shared" si="67"/>
        <v/>
      </c>
      <c r="M1073" s="7" t="str">
        <f>IF(TRIM($E1073)&lt;&gt;"",TRIM(IF(TRIM(INDEX('Member Census'!$B$23:$BC$1401,MATCH($A1073,'Member Census'!$A$23:$A$1401,FALSE),MATCH(M$1,'Member Census'!$B$22:$BC$22,FALSE)))="",IF(AND(TRIM($E1073)&lt;&gt;"",$D1073&gt;1),M1072,"N"),INDEX('Member Census'!$B$23:$BC$1401,MATCH($A1073,'Member Census'!$A$23:$A$1401,FALSE),MATCH(M$1,'Member Census'!$B$22:$BC$22,FALSE)))),"")</f>
        <v/>
      </c>
      <c r="N1073" s="7"/>
      <c r="O1073" s="7" t="str">
        <f>TRIM(IF(TRIM(INDEX('Member Census'!$B$23:$BC$1401,MATCH($A1073,'Member Census'!$A$23:$A$1401,FALSE),MATCH(O$1,'Member Census'!$B$22:$BC$22,FALSE)))="",IF(AND(TRIM($E1073)&lt;&gt;"",$D1073&gt;1),O1072,""),INDEX('Member Census'!$B$23:$BC$1401,MATCH($A1073,'Member Census'!$A$23:$A$1401,FALSE),MATCH(O$1,'Member Census'!$B$22:$BC$22,FALSE))))</f>
        <v/>
      </c>
      <c r="P1073" s="7" t="str">
        <f>TRIM(IF(TRIM(INDEX('Member Census'!$B$23:$BC$1401,MATCH($A1073,'Member Census'!$A$23:$A$1401,FALSE),MATCH(P$1,'Member Census'!$B$22:$BC$22,FALSE)))="",IF(AND(TRIM($E1073)&lt;&gt;"",$D1073&gt;1),P1072,""),INDEX('Member Census'!$B$23:$BC$1401,MATCH($A1073,'Member Census'!$A$23:$A$1401,FALSE),MATCH(P$1,'Member Census'!$B$22:$BC$22,FALSE))))</f>
        <v/>
      </c>
      <c r="Q1073" s="7"/>
    </row>
    <row r="1074" spans="1:17" x14ac:dyDescent="0.3">
      <c r="A1074" s="1">
        <f t="shared" si="65"/>
        <v>1067</v>
      </c>
      <c r="B1074" s="3"/>
      <c r="C1074" s="7" t="str">
        <f t="shared" si="66"/>
        <v/>
      </c>
      <c r="D1074" s="7" t="str">
        <f t="shared" si="64"/>
        <v/>
      </c>
      <c r="E1074" s="9" t="str">
        <f>IF(TRIM(INDEX('Member Census'!$B$23:$BC$1401,MATCH($A1074,'Member Census'!$A$23:$A$1401,FALSE),MATCH(E$1,'Member Census'!$B$22:$BC$22,FALSE)))="","",VLOOKUP(INDEX('Member Census'!$B$23:$BC$1401,MATCH($A1074,'Member Census'!$A$23:$A$1401,FALSE),MATCH(E$1,'Member Census'!$B$22:$BC$22,FALSE)),Key!$A$2:$B$27,2,FALSE))</f>
        <v/>
      </c>
      <c r="F1074" s="10" t="str">
        <f>IF(TRIM(INDEX('Member Census'!$B$23:$BC$1401,MATCH($A1074,'Member Census'!$A$23:$A$1401,FALSE),MATCH(F$1,'Member Census'!$B$22:$BC$22,FALSE)))="","",TEXT(TRIM(INDEX('Member Census'!$B$23:$BC$1401,MATCH($A1074,'Member Census'!$A$23:$A$1401,FALSE),MATCH(F$1,'Member Census'!$B$22:$BC$22,FALSE))),"mmddyyyy"))</f>
        <v/>
      </c>
      <c r="G1074" s="7" t="str">
        <f>IF(TRIM($E1074)&lt;&gt;"",IF($D1074=1,IFERROR(VLOOKUP(INDEX('Member Census'!$B$23:$BC$1401,MATCH($A1074,'Member Census'!$A$23:$A$1401,FALSE),MATCH(G$1,'Member Census'!$B$22:$BC$22,FALSE)),Key!$C$2:$F$29,4,FALSE),""),G1073),"")</f>
        <v/>
      </c>
      <c r="H1074" s="7" t="str">
        <f>IF(TRIM($E1074)&lt;&gt;"",IF($D1074=1,IF(TRIM(INDEX('Member Census'!$B$23:$BC$1401,MATCH($A1074,'Member Census'!$A$23:$A$1401,FALSE),MATCH(H$1,'Member Census'!$B$22:$BC$22,FALSE)))="",$G1074,IFERROR(VLOOKUP(INDEX('Member Census'!$B$23:$BC$1401,MATCH($A1074,'Member Census'!$A$23:$A$1401,FALSE),MATCH(H$1,'Member Census'!$B$22:$BC$22,FALSE)),Key!$D$2:$F$29,3,FALSE),"")),H1073),"")</f>
        <v/>
      </c>
      <c r="I1074" s="7" t="str">
        <f>IF(TRIM(INDEX('Member Census'!$B$23:$BC$1401,MATCH($A1074,'Member Census'!$A$23:$A$1401,FALSE),MATCH(I$1,'Member Census'!$B$22:$BC$22,FALSE)))="","",INDEX('Member Census'!$B$23:$BC$1401,MATCH($A1074,'Member Census'!$A$23:$A$1401,FALSE),MATCH(I$1,'Member Census'!$B$22:$BC$22,FALSE)))</f>
        <v/>
      </c>
      <c r="J1074" s="7"/>
      <c r="K1074" s="7" t="str">
        <f>LEFT(TRIM(IF(TRIM(INDEX('Member Census'!$B$23:$BC$1401,MATCH($A1074,'Member Census'!$A$23:$A$1401,FALSE),MATCH(K$1,'Member Census'!$B$22:$BC$22,FALSE)))="",IF(AND(TRIM($E1074)&lt;&gt;"",$D1074&gt;1),K1073,""),INDEX('Member Census'!$B$23:$BC$1401,MATCH($A1074,'Member Census'!$A$23:$A$1401,FALSE),MATCH(K$1,'Member Census'!$B$22:$BC$22,FALSE)))),5)</f>
        <v/>
      </c>
      <c r="L1074" s="7" t="str">
        <f t="shared" si="67"/>
        <v/>
      </c>
      <c r="M1074" s="7" t="str">
        <f>IF(TRIM($E1074)&lt;&gt;"",TRIM(IF(TRIM(INDEX('Member Census'!$B$23:$BC$1401,MATCH($A1074,'Member Census'!$A$23:$A$1401,FALSE),MATCH(M$1,'Member Census'!$B$22:$BC$22,FALSE)))="",IF(AND(TRIM($E1074)&lt;&gt;"",$D1074&gt;1),M1073,"N"),INDEX('Member Census'!$B$23:$BC$1401,MATCH($A1074,'Member Census'!$A$23:$A$1401,FALSE),MATCH(M$1,'Member Census'!$B$22:$BC$22,FALSE)))),"")</f>
        <v/>
      </c>
      <c r="N1074" s="7"/>
      <c r="O1074" s="7" t="str">
        <f>TRIM(IF(TRIM(INDEX('Member Census'!$B$23:$BC$1401,MATCH($A1074,'Member Census'!$A$23:$A$1401,FALSE),MATCH(O$1,'Member Census'!$B$22:$BC$22,FALSE)))="",IF(AND(TRIM($E1074)&lt;&gt;"",$D1074&gt;1),O1073,""),INDEX('Member Census'!$B$23:$BC$1401,MATCH($A1074,'Member Census'!$A$23:$A$1401,FALSE),MATCH(O$1,'Member Census'!$B$22:$BC$22,FALSE))))</f>
        <v/>
      </c>
      <c r="P1074" s="7" t="str">
        <f>TRIM(IF(TRIM(INDEX('Member Census'!$B$23:$BC$1401,MATCH($A1074,'Member Census'!$A$23:$A$1401,FALSE),MATCH(P$1,'Member Census'!$B$22:$BC$22,FALSE)))="",IF(AND(TRIM($E1074)&lt;&gt;"",$D1074&gt;1),P1073,""),INDEX('Member Census'!$B$23:$BC$1401,MATCH($A1074,'Member Census'!$A$23:$A$1401,FALSE),MATCH(P$1,'Member Census'!$B$22:$BC$22,FALSE))))</f>
        <v/>
      </c>
      <c r="Q1074" s="7"/>
    </row>
    <row r="1075" spans="1:17" x14ac:dyDescent="0.3">
      <c r="A1075" s="1">
        <f t="shared" si="65"/>
        <v>1068</v>
      </c>
      <c r="B1075" s="3"/>
      <c r="C1075" s="7" t="str">
        <f t="shared" si="66"/>
        <v/>
      </c>
      <c r="D1075" s="7" t="str">
        <f t="shared" si="64"/>
        <v/>
      </c>
      <c r="E1075" s="9" t="str">
        <f>IF(TRIM(INDEX('Member Census'!$B$23:$BC$1401,MATCH($A1075,'Member Census'!$A$23:$A$1401,FALSE),MATCH(E$1,'Member Census'!$B$22:$BC$22,FALSE)))="","",VLOOKUP(INDEX('Member Census'!$B$23:$BC$1401,MATCH($A1075,'Member Census'!$A$23:$A$1401,FALSE),MATCH(E$1,'Member Census'!$B$22:$BC$22,FALSE)),Key!$A$2:$B$27,2,FALSE))</f>
        <v/>
      </c>
      <c r="F1075" s="10" t="str">
        <f>IF(TRIM(INDEX('Member Census'!$B$23:$BC$1401,MATCH($A1075,'Member Census'!$A$23:$A$1401,FALSE),MATCH(F$1,'Member Census'!$B$22:$BC$22,FALSE)))="","",TEXT(TRIM(INDEX('Member Census'!$B$23:$BC$1401,MATCH($A1075,'Member Census'!$A$23:$A$1401,FALSE),MATCH(F$1,'Member Census'!$B$22:$BC$22,FALSE))),"mmddyyyy"))</f>
        <v/>
      </c>
      <c r="G1075" s="7" t="str">
        <f>IF(TRIM($E1075)&lt;&gt;"",IF($D1075=1,IFERROR(VLOOKUP(INDEX('Member Census'!$B$23:$BC$1401,MATCH($A1075,'Member Census'!$A$23:$A$1401,FALSE),MATCH(G$1,'Member Census'!$B$22:$BC$22,FALSE)),Key!$C$2:$F$29,4,FALSE),""),G1074),"")</f>
        <v/>
      </c>
      <c r="H1075" s="7" t="str">
        <f>IF(TRIM($E1075)&lt;&gt;"",IF($D1075=1,IF(TRIM(INDEX('Member Census'!$B$23:$BC$1401,MATCH($A1075,'Member Census'!$A$23:$A$1401,FALSE),MATCH(H$1,'Member Census'!$B$22:$BC$22,FALSE)))="",$G1075,IFERROR(VLOOKUP(INDEX('Member Census'!$B$23:$BC$1401,MATCH($A1075,'Member Census'!$A$23:$A$1401,FALSE),MATCH(H$1,'Member Census'!$B$22:$BC$22,FALSE)),Key!$D$2:$F$29,3,FALSE),"")),H1074),"")</f>
        <v/>
      </c>
      <c r="I1075" s="7" t="str">
        <f>IF(TRIM(INDEX('Member Census'!$B$23:$BC$1401,MATCH($A1075,'Member Census'!$A$23:$A$1401,FALSE),MATCH(I$1,'Member Census'!$B$22:$BC$22,FALSE)))="","",INDEX('Member Census'!$B$23:$BC$1401,MATCH($A1075,'Member Census'!$A$23:$A$1401,FALSE),MATCH(I$1,'Member Census'!$B$22:$BC$22,FALSE)))</f>
        <v/>
      </c>
      <c r="J1075" s="7"/>
      <c r="K1075" s="7" t="str">
        <f>LEFT(TRIM(IF(TRIM(INDEX('Member Census'!$B$23:$BC$1401,MATCH($A1075,'Member Census'!$A$23:$A$1401,FALSE),MATCH(K$1,'Member Census'!$B$22:$BC$22,FALSE)))="",IF(AND(TRIM($E1075)&lt;&gt;"",$D1075&gt;1),K1074,""),INDEX('Member Census'!$B$23:$BC$1401,MATCH($A1075,'Member Census'!$A$23:$A$1401,FALSE),MATCH(K$1,'Member Census'!$B$22:$BC$22,FALSE)))),5)</f>
        <v/>
      </c>
      <c r="L1075" s="7" t="str">
        <f t="shared" si="67"/>
        <v/>
      </c>
      <c r="M1075" s="7" t="str">
        <f>IF(TRIM($E1075)&lt;&gt;"",TRIM(IF(TRIM(INDEX('Member Census'!$B$23:$BC$1401,MATCH($A1075,'Member Census'!$A$23:$A$1401,FALSE),MATCH(M$1,'Member Census'!$B$22:$BC$22,FALSE)))="",IF(AND(TRIM($E1075)&lt;&gt;"",$D1075&gt;1),M1074,"N"),INDEX('Member Census'!$B$23:$BC$1401,MATCH($A1075,'Member Census'!$A$23:$A$1401,FALSE),MATCH(M$1,'Member Census'!$B$22:$BC$22,FALSE)))),"")</f>
        <v/>
      </c>
      <c r="N1075" s="7"/>
      <c r="O1075" s="7" t="str">
        <f>TRIM(IF(TRIM(INDEX('Member Census'!$B$23:$BC$1401,MATCH($A1075,'Member Census'!$A$23:$A$1401,FALSE),MATCH(O$1,'Member Census'!$B$22:$BC$22,FALSE)))="",IF(AND(TRIM($E1075)&lt;&gt;"",$D1075&gt;1),O1074,""),INDEX('Member Census'!$B$23:$BC$1401,MATCH($A1075,'Member Census'!$A$23:$A$1401,FALSE),MATCH(O$1,'Member Census'!$B$22:$BC$22,FALSE))))</f>
        <v/>
      </c>
      <c r="P1075" s="7" t="str">
        <f>TRIM(IF(TRIM(INDEX('Member Census'!$B$23:$BC$1401,MATCH($A1075,'Member Census'!$A$23:$A$1401,FALSE),MATCH(P$1,'Member Census'!$B$22:$BC$22,FALSE)))="",IF(AND(TRIM($E1075)&lt;&gt;"",$D1075&gt;1),P1074,""),INDEX('Member Census'!$B$23:$BC$1401,MATCH($A1075,'Member Census'!$A$23:$A$1401,FALSE),MATCH(P$1,'Member Census'!$B$22:$BC$22,FALSE))))</f>
        <v/>
      </c>
      <c r="Q1075" s="7"/>
    </row>
    <row r="1076" spans="1:17" x14ac:dyDescent="0.3">
      <c r="A1076" s="1">
        <f t="shared" si="65"/>
        <v>1069</v>
      </c>
      <c r="B1076" s="3"/>
      <c r="C1076" s="7" t="str">
        <f t="shared" si="66"/>
        <v/>
      </c>
      <c r="D1076" s="7" t="str">
        <f t="shared" si="64"/>
        <v/>
      </c>
      <c r="E1076" s="9" t="str">
        <f>IF(TRIM(INDEX('Member Census'!$B$23:$BC$1401,MATCH($A1076,'Member Census'!$A$23:$A$1401,FALSE),MATCH(E$1,'Member Census'!$B$22:$BC$22,FALSE)))="","",VLOOKUP(INDEX('Member Census'!$B$23:$BC$1401,MATCH($A1076,'Member Census'!$A$23:$A$1401,FALSE),MATCH(E$1,'Member Census'!$B$22:$BC$22,FALSE)),Key!$A$2:$B$27,2,FALSE))</f>
        <v/>
      </c>
      <c r="F1076" s="10" t="str">
        <f>IF(TRIM(INDEX('Member Census'!$B$23:$BC$1401,MATCH($A1076,'Member Census'!$A$23:$A$1401,FALSE),MATCH(F$1,'Member Census'!$B$22:$BC$22,FALSE)))="","",TEXT(TRIM(INDEX('Member Census'!$B$23:$BC$1401,MATCH($A1076,'Member Census'!$A$23:$A$1401,FALSE),MATCH(F$1,'Member Census'!$B$22:$BC$22,FALSE))),"mmddyyyy"))</f>
        <v/>
      </c>
      <c r="G1076" s="7" t="str">
        <f>IF(TRIM($E1076)&lt;&gt;"",IF($D1076=1,IFERROR(VLOOKUP(INDEX('Member Census'!$B$23:$BC$1401,MATCH($A1076,'Member Census'!$A$23:$A$1401,FALSE),MATCH(G$1,'Member Census'!$B$22:$BC$22,FALSE)),Key!$C$2:$F$29,4,FALSE),""),G1075),"")</f>
        <v/>
      </c>
      <c r="H1076" s="7" t="str">
        <f>IF(TRIM($E1076)&lt;&gt;"",IF($D1076=1,IF(TRIM(INDEX('Member Census'!$B$23:$BC$1401,MATCH($A1076,'Member Census'!$A$23:$A$1401,FALSE),MATCH(H$1,'Member Census'!$B$22:$BC$22,FALSE)))="",$G1076,IFERROR(VLOOKUP(INDEX('Member Census'!$B$23:$BC$1401,MATCH($A1076,'Member Census'!$A$23:$A$1401,FALSE),MATCH(H$1,'Member Census'!$B$22:$BC$22,FALSE)),Key!$D$2:$F$29,3,FALSE),"")),H1075),"")</f>
        <v/>
      </c>
      <c r="I1076" s="7" t="str">
        <f>IF(TRIM(INDEX('Member Census'!$B$23:$BC$1401,MATCH($A1076,'Member Census'!$A$23:$A$1401,FALSE),MATCH(I$1,'Member Census'!$B$22:$BC$22,FALSE)))="","",INDEX('Member Census'!$B$23:$BC$1401,MATCH($A1076,'Member Census'!$A$23:$A$1401,FALSE),MATCH(I$1,'Member Census'!$B$22:$BC$22,FALSE)))</f>
        <v/>
      </c>
      <c r="J1076" s="7"/>
      <c r="K1076" s="7" t="str">
        <f>LEFT(TRIM(IF(TRIM(INDEX('Member Census'!$B$23:$BC$1401,MATCH($A1076,'Member Census'!$A$23:$A$1401,FALSE),MATCH(K$1,'Member Census'!$B$22:$BC$22,FALSE)))="",IF(AND(TRIM($E1076)&lt;&gt;"",$D1076&gt;1),K1075,""),INDEX('Member Census'!$B$23:$BC$1401,MATCH($A1076,'Member Census'!$A$23:$A$1401,FALSE),MATCH(K$1,'Member Census'!$B$22:$BC$22,FALSE)))),5)</f>
        <v/>
      </c>
      <c r="L1076" s="7" t="str">
        <f t="shared" si="67"/>
        <v/>
      </c>
      <c r="M1076" s="7" t="str">
        <f>IF(TRIM($E1076)&lt;&gt;"",TRIM(IF(TRIM(INDEX('Member Census'!$B$23:$BC$1401,MATCH($A1076,'Member Census'!$A$23:$A$1401,FALSE),MATCH(M$1,'Member Census'!$B$22:$BC$22,FALSE)))="",IF(AND(TRIM($E1076)&lt;&gt;"",$D1076&gt;1),M1075,"N"),INDEX('Member Census'!$B$23:$BC$1401,MATCH($A1076,'Member Census'!$A$23:$A$1401,FALSE),MATCH(M$1,'Member Census'!$B$22:$BC$22,FALSE)))),"")</f>
        <v/>
      </c>
      <c r="N1076" s="7"/>
      <c r="O1076" s="7" t="str">
        <f>TRIM(IF(TRIM(INDEX('Member Census'!$B$23:$BC$1401,MATCH($A1076,'Member Census'!$A$23:$A$1401,FALSE),MATCH(O$1,'Member Census'!$B$22:$BC$22,FALSE)))="",IF(AND(TRIM($E1076)&lt;&gt;"",$D1076&gt;1),O1075,""),INDEX('Member Census'!$B$23:$BC$1401,MATCH($A1076,'Member Census'!$A$23:$A$1401,FALSE),MATCH(O$1,'Member Census'!$B$22:$BC$22,FALSE))))</f>
        <v/>
      </c>
      <c r="P1076" s="7" t="str">
        <f>TRIM(IF(TRIM(INDEX('Member Census'!$B$23:$BC$1401,MATCH($A1076,'Member Census'!$A$23:$A$1401,FALSE),MATCH(P$1,'Member Census'!$B$22:$BC$22,FALSE)))="",IF(AND(TRIM($E1076)&lt;&gt;"",$D1076&gt;1),P1075,""),INDEX('Member Census'!$B$23:$BC$1401,MATCH($A1076,'Member Census'!$A$23:$A$1401,FALSE),MATCH(P$1,'Member Census'!$B$22:$BC$22,FALSE))))</f>
        <v/>
      </c>
      <c r="Q1076" s="7"/>
    </row>
    <row r="1077" spans="1:17" x14ac:dyDescent="0.3">
      <c r="A1077" s="1">
        <f t="shared" si="65"/>
        <v>1070</v>
      </c>
      <c r="B1077" s="3"/>
      <c r="C1077" s="7" t="str">
        <f t="shared" si="66"/>
        <v/>
      </c>
      <c r="D1077" s="7" t="str">
        <f t="shared" si="64"/>
        <v/>
      </c>
      <c r="E1077" s="9" t="str">
        <f>IF(TRIM(INDEX('Member Census'!$B$23:$BC$1401,MATCH($A1077,'Member Census'!$A$23:$A$1401,FALSE),MATCH(E$1,'Member Census'!$B$22:$BC$22,FALSE)))="","",VLOOKUP(INDEX('Member Census'!$B$23:$BC$1401,MATCH($A1077,'Member Census'!$A$23:$A$1401,FALSE),MATCH(E$1,'Member Census'!$B$22:$BC$22,FALSE)),Key!$A$2:$B$27,2,FALSE))</f>
        <v/>
      </c>
      <c r="F1077" s="10" t="str">
        <f>IF(TRIM(INDEX('Member Census'!$B$23:$BC$1401,MATCH($A1077,'Member Census'!$A$23:$A$1401,FALSE),MATCH(F$1,'Member Census'!$B$22:$BC$22,FALSE)))="","",TEXT(TRIM(INDEX('Member Census'!$B$23:$BC$1401,MATCH($A1077,'Member Census'!$A$23:$A$1401,FALSE),MATCH(F$1,'Member Census'!$B$22:$BC$22,FALSE))),"mmddyyyy"))</f>
        <v/>
      </c>
      <c r="G1077" s="7" t="str">
        <f>IF(TRIM($E1077)&lt;&gt;"",IF($D1077=1,IFERROR(VLOOKUP(INDEX('Member Census'!$B$23:$BC$1401,MATCH($A1077,'Member Census'!$A$23:$A$1401,FALSE),MATCH(G$1,'Member Census'!$B$22:$BC$22,FALSE)),Key!$C$2:$F$29,4,FALSE),""),G1076),"")</f>
        <v/>
      </c>
      <c r="H1077" s="7" t="str">
        <f>IF(TRIM($E1077)&lt;&gt;"",IF($D1077=1,IF(TRIM(INDEX('Member Census'!$B$23:$BC$1401,MATCH($A1077,'Member Census'!$A$23:$A$1401,FALSE),MATCH(H$1,'Member Census'!$B$22:$BC$22,FALSE)))="",$G1077,IFERROR(VLOOKUP(INDEX('Member Census'!$B$23:$BC$1401,MATCH($A1077,'Member Census'!$A$23:$A$1401,FALSE),MATCH(H$1,'Member Census'!$B$22:$BC$22,FALSE)),Key!$D$2:$F$29,3,FALSE),"")),H1076),"")</f>
        <v/>
      </c>
      <c r="I1077" s="7" t="str">
        <f>IF(TRIM(INDEX('Member Census'!$B$23:$BC$1401,MATCH($A1077,'Member Census'!$A$23:$A$1401,FALSE),MATCH(I$1,'Member Census'!$B$22:$BC$22,FALSE)))="","",INDEX('Member Census'!$B$23:$BC$1401,MATCH($A1077,'Member Census'!$A$23:$A$1401,FALSE),MATCH(I$1,'Member Census'!$B$22:$BC$22,FALSE)))</f>
        <v/>
      </c>
      <c r="J1077" s="7"/>
      <c r="K1077" s="7" t="str">
        <f>LEFT(TRIM(IF(TRIM(INDEX('Member Census'!$B$23:$BC$1401,MATCH($A1077,'Member Census'!$A$23:$A$1401,FALSE),MATCH(K$1,'Member Census'!$B$22:$BC$22,FALSE)))="",IF(AND(TRIM($E1077)&lt;&gt;"",$D1077&gt;1),K1076,""),INDEX('Member Census'!$B$23:$BC$1401,MATCH($A1077,'Member Census'!$A$23:$A$1401,FALSE),MATCH(K$1,'Member Census'!$B$22:$BC$22,FALSE)))),5)</f>
        <v/>
      </c>
      <c r="L1077" s="7" t="str">
        <f t="shared" si="67"/>
        <v/>
      </c>
      <c r="M1077" s="7" t="str">
        <f>IF(TRIM($E1077)&lt;&gt;"",TRIM(IF(TRIM(INDEX('Member Census'!$B$23:$BC$1401,MATCH($A1077,'Member Census'!$A$23:$A$1401,FALSE),MATCH(M$1,'Member Census'!$B$22:$BC$22,FALSE)))="",IF(AND(TRIM($E1077)&lt;&gt;"",$D1077&gt;1),M1076,"N"),INDEX('Member Census'!$B$23:$BC$1401,MATCH($A1077,'Member Census'!$A$23:$A$1401,FALSE),MATCH(M$1,'Member Census'!$B$22:$BC$22,FALSE)))),"")</f>
        <v/>
      </c>
      <c r="N1077" s="7"/>
      <c r="O1077" s="7" t="str">
        <f>TRIM(IF(TRIM(INDEX('Member Census'!$B$23:$BC$1401,MATCH($A1077,'Member Census'!$A$23:$A$1401,FALSE),MATCH(O$1,'Member Census'!$B$22:$BC$22,FALSE)))="",IF(AND(TRIM($E1077)&lt;&gt;"",$D1077&gt;1),O1076,""),INDEX('Member Census'!$B$23:$BC$1401,MATCH($A1077,'Member Census'!$A$23:$A$1401,FALSE),MATCH(O$1,'Member Census'!$B$22:$BC$22,FALSE))))</f>
        <v/>
      </c>
      <c r="P1077" s="7" t="str">
        <f>TRIM(IF(TRIM(INDEX('Member Census'!$B$23:$BC$1401,MATCH($A1077,'Member Census'!$A$23:$A$1401,FALSE),MATCH(P$1,'Member Census'!$B$22:$BC$22,FALSE)))="",IF(AND(TRIM($E1077)&lt;&gt;"",$D1077&gt;1),P1076,""),INDEX('Member Census'!$B$23:$BC$1401,MATCH($A1077,'Member Census'!$A$23:$A$1401,FALSE),MATCH(P$1,'Member Census'!$B$22:$BC$22,FALSE))))</f>
        <v/>
      </c>
      <c r="Q1077" s="7"/>
    </row>
    <row r="1078" spans="1:17" x14ac:dyDescent="0.3">
      <c r="A1078" s="1">
        <f t="shared" si="65"/>
        <v>1071</v>
      </c>
      <c r="B1078" s="3"/>
      <c r="C1078" s="7" t="str">
        <f t="shared" si="66"/>
        <v/>
      </c>
      <c r="D1078" s="7" t="str">
        <f t="shared" si="64"/>
        <v/>
      </c>
      <c r="E1078" s="9" t="str">
        <f>IF(TRIM(INDEX('Member Census'!$B$23:$BC$1401,MATCH($A1078,'Member Census'!$A$23:$A$1401,FALSE),MATCH(E$1,'Member Census'!$B$22:$BC$22,FALSE)))="","",VLOOKUP(INDEX('Member Census'!$B$23:$BC$1401,MATCH($A1078,'Member Census'!$A$23:$A$1401,FALSE),MATCH(E$1,'Member Census'!$B$22:$BC$22,FALSE)),Key!$A$2:$B$27,2,FALSE))</f>
        <v/>
      </c>
      <c r="F1078" s="10" t="str">
        <f>IF(TRIM(INDEX('Member Census'!$B$23:$BC$1401,MATCH($A1078,'Member Census'!$A$23:$A$1401,FALSE),MATCH(F$1,'Member Census'!$B$22:$BC$22,FALSE)))="","",TEXT(TRIM(INDEX('Member Census'!$B$23:$BC$1401,MATCH($A1078,'Member Census'!$A$23:$A$1401,FALSE),MATCH(F$1,'Member Census'!$B$22:$BC$22,FALSE))),"mmddyyyy"))</f>
        <v/>
      </c>
      <c r="G1078" s="7" t="str">
        <f>IF(TRIM($E1078)&lt;&gt;"",IF($D1078=1,IFERROR(VLOOKUP(INDEX('Member Census'!$B$23:$BC$1401,MATCH($A1078,'Member Census'!$A$23:$A$1401,FALSE),MATCH(G$1,'Member Census'!$B$22:$BC$22,FALSE)),Key!$C$2:$F$29,4,FALSE),""),G1077),"")</f>
        <v/>
      </c>
      <c r="H1078" s="7" t="str">
        <f>IF(TRIM($E1078)&lt;&gt;"",IF($D1078=1,IF(TRIM(INDEX('Member Census'!$B$23:$BC$1401,MATCH($A1078,'Member Census'!$A$23:$A$1401,FALSE),MATCH(H$1,'Member Census'!$B$22:$BC$22,FALSE)))="",$G1078,IFERROR(VLOOKUP(INDEX('Member Census'!$B$23:$BC$1401,MATCH($A1078,'Member Census'!$A$23:$A$1401,FALSE),MATCH(H$1,'Member Census'!$B$22:$BC$22,FALSE)),Key!$D$2:$F$29,3,FALSE),"")),H1077),"")</f>
        <v/>
      </c>
      <c r="I1078" s="7" t="str">
        <f>IF(TRIM(INDEX('Member Census'!$B$23:$BC$1401,MATCH($A1078,'Member Census'!$A$23:$A$1401,FALSE),MATCH(I$1,'Member Census'!$B$22:$BC$22,FALSE)))="","",INDEX('Member Census'!$B$23:$BC$1401,MATCH($A1078,'Member Census'!$A$23:$A$1401,FALSE),MATCH(I$1,'Member Census'!$B$22:$BC$22,FALSE)))</f>
        <v/>
      </c>
      <c r="J1078" s="7"/>
      <c r="K1078" s="7" t="str">
        <f>LEFT(TRIM(IF(TRIM(INDEX('Member Census'!$B$23:$BC$1401,MATCH($A1078,'Member Census'!$A$23:$A$1401,FALSE),MATCH(K$1,'Member Census'!$B$22:$BC$22,FALSE)))="",IF(AND(TRIM($E1078)&lt;&gt;"",$D1078&gt;1),K1077,""),INDEX('Member Census'!$B$23:$BC$1401,MATCH($A1078,'Member Census'!$A$23:$A$1401,FALSE),MATCH(K$1,'Member Census'!$B$22:$BC$22,FALSE)))),5)</f>
        <v/>
      </c>
      <c r="L1078" s="7" t="str">
        <f t="shared" si="67"/>
        <v/>
      </c>
      <c r="M1078" s="7" t="str">
        <f>IF(TRIM($E1078)&lt;&gt;"",TRIM(IF(TRIM(INDEX('Member Census'!$B$23:$BC$1401,MATCH($A1078,'Member Census'!$A$23:$A$1401,FALSE),MATCH(M$1,'Member Census'!$B$22:$BC$22,FALSE)))="",IF(AND(TRIM($E1078)&lt;&gt;"",$D1078&gt;1),M1077,"N"),INDEX('Member Census'!$B$23:$BC$1401,MATCH($A1078,'Member Census'!$A$23:$A$1401,FALSE),MATCH(M$1,'Member Census'!$B$22:$BC$22,FALSE)))),"")</f>
        <v/>
      </c>
      <c r="N1078" s="7"/>
      <c r="O1078" s="7" t="str">
        <f>TRIM(IF(TRIM(INDEX('Member Census'!$B$23:$BC$1401,MATCH($A1078,'Member Census'!$A$23:$A$1401,FALSE),MATCH(O$1,'Member Census'!$B$22:$BC$22,FALSE)))="",IF(AND(TRIM($E1078)&lt;&gt;"",$D1078&gt;1),O1077,""),INDEX('Member Census'!$B$23:$BC$1401,MATCH($A1078,'Member Census'!$A$23:$A$1401,FALSE),MATCH(O$1,'Member Census'!$B$22:$BC$22,FALSE))))</f>
        <v/>
      </c>
      <c r="P1078" s="7" t="str">
        <f>TRIM(IF(TRIM(INDEX('Member Census'!$B$23:$BC$1401,MATCH($A1078,'Member Census'!$A$23:$A$1401,FALSE),MATCH(P$1,'Member Census'!$B$22:$BC$22,FALSE)))="",IF(AND(TRIM($E1078)&lt;&gt;"",$D1078&gt;1),P1077,""),INDEX('Member Census'!$B$23:$BC$1401,MATCH($A1078,'Member Census'!$A$23:$A$1401,FALSE),MATCH(P$1,'Member Census'!$B$22:$BC$22,FALSE))))</f>
        <v/>
      </c>
      <c r="Q1078" s="7"/>
    </row>
    <row r="1079" spans="1:17" x14ac:dyDescent="0.3">
      <c r="A1079" s="1">
        <f t="shared" si="65"/>
        <v>1072</v>
      </c>
      <c r="B1079" s="3"/>
      <c r="C1079" s="7" t="str">
        <f t="shared" si="66"/>
        <v/>
      </c>
      <c r="D1079" s="7" t="str">
        <f t="shared" si="64"/>
        <v/>
      </c>
      <c r="E1079" s="9" t="str">
        <f>IF(TRIM(INDEX('Member Census'!$B$23:$BC$1401,MATCH($A1079,'Member Census'!$A$23:$A$1401,FALSE),MATCH(E$1,'Member Census'!$B$22:$BC$22,FALSE)))="","",VLOOKUP(INDEX('Member Census'!$B$23:$BC$1401,MATCH($A1079,'Member Census'!$A$23:$A$1401,FALSE),MATCH(E$1,'Member Census'!$B$22:$BC$22,FALSE)),Key!$A$2:$B$27,2,FALSE))</f>
        <v/>
      </c>
      <c r="F1079" s="10" t="str">
        <f>IF(TRIM(INDEX('Member Census'!$B$23:$BC$1401,MATCH($A1079,'Member Census'!$A$23:$A$1401,FALSE),MATCH(F$1,'Member Census'!$B$22:$BC$22,FALSE)))="","",TEXT(TRIM(INDEX('Member Census'!$B$23:$BC$1401,MATCH($A1079,'Member Census'!$A$23:$A$1401,FALSE),MATCH(F$1,'Member Census'!$B$22:$BC$22,FALSE))),"mmddyyyy"))</f>
        <v/>
      </c>
      <c r="G1079" s="7" t="str">
        <f>IF(TRIM($E1079)&lt;&gt;"",IF($D1079=1,IFERROR(VLOOKUP(INDEX('Member Census'!$B$23:$BC$1401,MATCH($A1079,'Member Census'!$A$23:$A$1401,FALSE),MATCH(G$1,'Member Census'!$B$22:$BC$22,FALSE)),Key!$C$2:$F$29,4,FALSE),""),G1078),"")</f>
        <v/>
      </c>
      <c r="H1079" s="7" t="str">
        <f>IF(TRIM($E1079)&lt;&gt;"",IF($D1079=1,IF(TRIM(INDEX('Member Census'!$B$23:$BC$1401,MATCH($A1079,'Member Census'!$A$23:$A$1401,FALSE),MATCH(H$1,'Member Census'!$B$22:$BC$22,FALSE)))="",$G1079,IFERROR(VLOOKUP(INDEX('Member Census'!$B$23:$BC$1401,MATCH($A1079,'Member Census'!$A$23:$A$1401,FALSE),MATCH(H$1,'Member Census'!$B$22:$BC$22,FALSE)),Key!$D$2:$F$29,3,FALSE),"")),H1078),"")</f>
        <v/>
      </c>
      <c r="I1079" s="7" t="str">
        <f>IF(TRIM(INDEX('Member Census'!$B$23:$BC$1401,MATCH($A1079,'Member Census'!$A$23:$A$1401,FALSE),MATCH(I$1,'Member Census'!$B$22:$BC$22,FALSE)))="","",INDEX('Member Census'!$B$23:$BC$1401,MATCH($A1079,'Member Census'!$A$23:$A$1401,FALSE),MATCH(I$1,'Member Census'!$B$22:$BC$22,FALSE)))</f>
        <v/>
      </c>
      <c r="J1079" s="7"/>
      <c r="K1079" s="7" t="str">
        <f>LEFT(TRIM(IF(TRIM(INDEX('Member Census'!$B$23:$BC$1401,MATCH($A1079,'Member Census'!$A$23:$A$1401,FALSE),MATCH(K$1,'Member Census'!$B$22:$BC$22,FALSE)))="",IF(AND(TRIM($E1079)&lt;&gt;"",$D1079&gt;1),K1078,""),INDEX('Member Census'!$B$23:$BC$1401,MATCH($A1079,'Member Census'!$A$23:$A$1401,FALSE),MATCH(K$1,'Member Census'!$B$22:$BC$22,FALSE)))),5)</f>
        <v/>
      </c>
      <c r="L1079" s="7" t="str">
        <f t="shared" si="67"/>
        <v/>
      </c>
      <c r="M1079" s="7" t="str">
        <f>IF(TRIM($E1079)&lt;&gt;"",TRIM(IF(TRIM(INDEX('Member Census'!$B$23:$BC$1401,MATCH($A1079,'Member Census'!$A$23:$A$1401,FALSE),MATCH(M$1,'Member Census'!$B$22:$BC$22,FALSE)))="",IF(AND(TRIM($E1079)&lt;&gt;"",$D1079&gt;1),M1078,"N"),INDEX('Member Census'!$B$23:$BC$1401,MATCH($A1079,'Member Census'!$A$23:$A$1401,FALSE),MATCH(M$1,'Member Census'!$B$22:$BC$22,FALSE)))),"")</f>
        <v/>
      </c>
      <c r="N1079" s="7"/>
      <c r="O1079" s="7" t="str">
        <f>TRIM(IF(TRIM(INDEX('Member Census'!$B$23:$BC$1401,MATCH($A1079,'Member Census'!$A$23:$A$1401,FALSE),MATCH(O$1,'Member Census'!$B$22:$BC$22,FALSE)))="",IF(AND(TRIM($E1079)&lt;&gt;"",$D1079&gt;1),O1078,""),INDEX('Member Census'!$B$23:$BC$1401,MATCH($A1079,'Member Census'!$A$23:$A$1401,FALSE),MATCH(O$1,'Member Census'!$B$22:$BC$22,FALSE))))</f>
        <v/>
      </c>
      <c r="P1079" s="7" t="str">
        <f>TRIM(IF(TRIM(INDEX('Member Census'!$B$23:$BC$1401,MATCH($A1079,'Member Census'!$A$23:$A$1401,FALSE),MATCH(P$1,'Member Census'!$B$22:$BC$22,FALSE)))="",IF(AND(TRIM($E1079)&lt;&gt;"",$D1079&gt;1),P1078,""),INDEX('Member Census'!$B$23:$BC$1401,MATCH($A1079,'Member Census'!$A$23:$A$1401,FALSE),MATCH(P$1,'Member Census'!$B$22:$BC$22,FALSE))))</f>
        <v/>
      </c>
      <c r="Q1079" s="7"/>
    </row>
    <row r="1080" spans="1:17" x14ac:dyDescent="0.3">
      <c r="A1080" s="1">
        <f t="shared" si="65"/>
        <v>1073</v>
      </c>
      <c r="B1080" s="3"/>
      <c r="C1080" s="7" t="str">
        <f t="shared" si="66"/>
        <v/>
      </c>
      <c r="D1080" s="7" t="str">
        <f t="shared" si="64"/>
        <v/>
      </c>
      <c r="E1080" s="9" t="str">
        <f>IF(TRIM(INDEX('Member Census'!$B$23:$BC$1401,MATCH($A1080,'Member Census'!$A$23:$A$1401,FALSE),MATCH(E$1,'Member Census'!$B$22:$BC$22,FALSE)))="","",VLOOKUP(INDEX('Member Census'!$B$23:$BC$1401,MATCH($A1080,'Member Census'!$A$23:$A$1401,FALSE),MATCH(E$1,'Member Census'!$B$22:$BC$22,FALSE)),Key!$A$2:$B$27,2,FALSE))</f>
        <v/>
      </c>
      <c r="F1080" s="10" t="str">
        <f>IF(TRIM(INDEX('Member Census'!$B$23:$BC$1401,MATCH($A1080,'Member Census'!$A$23:$A$1401,FALSE),MATCH(F$1,'Member Census'!$B$22:$BC$22,FALSE)))="","",TEXT(TRIM(INDEX('Member Census'!$B$23:$BC$1401,MATCH($A1080,'Member Census'!$A$23:$A$1401,FALSE),MATCH(F$1,'Member Census'!$B$22:$BC$22,FALSE))),"mmddyyyy"))</f>
        <v/>
      </c>
      <c r="G1080" s="7" t="str">
        <f>IF(TRIM($E1080)&lt;&gt;"",IF($D1080=1,IFERROR(VLOOKUP(INDEX('Member Census'!$B$23:$BC$1401,MATCH($A1080,'Member Census'!$A$23:$A$1401,FALSE),MATCH(G$1,'Member Census'!$B$22:$BC$22,FALSE)),Key!$C$2:$F$29,4,FALSE),""),G1079),"")</f>
        <v/>
      </c>
      <c r="H1080" s="7" t="str">
        <f>IF(TRIM($E1080)&lt;&gt;"",IF($D1080=1,IF(TRIM(INDEX('Member Census'!$B$23:$BC$1401,MATCH($A1080,'Member Census'!$A$23:$A$1401,FALSE),MATCH(H$1,'Member Census'!$B$22:$BC$22,FALSE)))="",$G1080,IFERROR(VLOOKUP(INDEX('Member Census'!$B$23:$BC$1401,MATCH($A1080,'Member Census'!$A$23:$A$1401,FALSE),MATCH(H$1,'Member Census'!$B$22:$BC$22,FALSE)),Key!$D$2:$F$29,3,FALSE),"")),H1079),"")</f>
        <v/>
      </c>
      <c r="I1080" s="7" t="str">
        <f>IF(TRIM(INDEX('Member Census'!$B$23:$BC$1401,MATCH($A1080,'Member Census'!$A$23:$A$1401,FALSE),MATCH(I$1,'Member Census'!$B$22:$BC$22,FALSE)))="","",INDEX('Member Census'!$B$23:$BC$1401,MATCH($A1080,'Member Census'!$A$23:$A$1401,FALSE),MATCH(I$1,'Member Census'!$B$22:$BC$22,FALSE)))</f>
        <v/>
      </c>
      <c r="J1080" s="7"/>
      <c r="K1080" s="7" t="str">
        <f>LEFT(TRIM(IF(TRIM(INDEX('Member Census'!$B$23:$BC$1401,MATCH($A1080,'Member Census'!$A$23:$A$1401,FALSE),MATCH(K$1,'Member Census'!$B$22:$BC$22,FALSE)))="",IF(AND(TRIM($E1080)&lt;&gt;"",$D1080&gt;1),K1079,""),INDEX('Member Census'!$B$23:$BC$1401,MATCH($A1080,'Member Census'!$A$23:$A$1401,FALSE),MATCH(K$1,'Member Census'!$B$22:$BC$22,FALSE)))),5)</f>
        <v/>
      </c>
      <c r="L1080" s="7" t="str">
        <f t="shared" si="67"/>
        <v/>
      </c>
      <c r="M1080" s="7" t="str">
        <f>IF(TRIM($E1080)&lt;&gt;"",TRIM(IF(TRIM(INDEX('Member Census'!$B$23:$BC$1401,MATCH($A1080,'Member Census'!$A$23:$A$1401,FALSE),MATCH(M$1,'Member Census'!$B$22:$BC$22,FALSE)))="",IF(AND(TRIM($E1080)&lt;&gt;"",$D1080&gt;1),M1079,"N"),INDEX('Member Census'!$B$23:$BC$1401,MATCH($A1080,'Member Census'!$A$23:$A$1401,FALSE),MATCH(M$1,'Member Census'!$B$22:$BC$22,FALSE)))),"")</f>
        <v/>
      </c>
      <c r="N1080" s="7"/>
      <c r="O1080" s="7" t="str">
        <f>TRIM(IF(TRIM(INDEX('Member Census'!$B$23:$BC$1401,MATCH($A1080,'Member Census'!$A$23:$A$1401,FALSE),MATCH(O$1,'Member Census'!$B$22:$BC$22,FALSE)))="",IF(AND(TRIM($E1080)&lt;&gt;"",$D1080&gt;1),O1079,""),INDEX('Member Census'!$B$23:$BC$1401,MATCH($A1080,'Member Census'!$A$23:$A$1401,FALSE),MATCH(O$1,'Member Census'!$B$22:$BC$22,FALSE))))</f>
        <v/>
      </c>
      <c r="P1080" s="7" t="str">
        <f>TRIM(IF(TRIM(INDEX('Member Census'!$B$23:$BC$1401,MATCH($A1080,'Member Census'!$A$23:$A$1401,FALSE),MATCH(P$1,'Member Census'!$B$22:$BC$22,FALSE)))="",IF(AND(TRIM($E1080)&lt;&gt;"",$D1080&gt;1),P1079,""),INDEX('Member Census'!$B$23:$BC$1401,MATCH($A1080,'Member Census'!$A$23:$A$1401,FALSE),MATCH(P$1,'Member Census'!$B$22:$BC$22,FALSE))))</f>
        <v/>
      </c>
      <c r="Q1080" s="7"/>
    </row>
    <row r="1081" spans="1:17" x14ac:dyDescent="0.3">
      <c r="A1081" s="1">
        <f t="shared" si="65"/>
        <v>1074</v>
      </c>
      <c r="B1081" s="3"/>
      <c r="C1081" s="7" t="str">
        <f t="shared" si="66"/>
        <v/>
      </c>
      <c r="D1081" s="7" t="str">
        <f t="shared" si="64"/>
        <v/>
      </c>
      <c r="E1081" s="9" t="str">
        <f>IF(TRIM(INDEX('Member Census'!$B$23:$BC$1401,MATCH($A1081,'Member Census'!$A$23:$A$1401,FALSE),MATCH(E$1,'Member Census'!$B$22:$BC$22,FALSE)))="","",VLOOKUP(INDEX('Member Census'!$B$23:$BC$1401,MATCH($A1081,'Member Census'!$A$23:$A$1401,FALSE),MATCH(E$1,'Member Census'!$B$22:$BC$22,FALSE)),Key!$A$2:$B$27,2,FALSE))</f>
        <v/>
      </c>
      <c r="F1081" s="10" t="str">
        <f>IF(TRIM(INDEX('Member Census'!$B$23:$BC$1401,MATCH($A1081,'Member Census'!$A$23:$A$1401,FALSE),MATCH(F$1,'Member Census'!$B$22:$BC$22,FALSE)))="","",TEXT(TRIM(INDEX('Member Census'!$B$23:$BC$1401,MATCH($A1081,'Member Census'!$A$23:$A$1401,FALSE),MATCH(F$1,'Member Census'!$B$22:$BC$22,FALSE))),"mmddyyyy"))</f>
        <v/>
      </c>
      <c r="G1081" s="7" t="str">
        <f>IF(TRIM($E1081)&lt;&gt;"",IF($D1081=1,IFERROR(VLOOKUP(INDEX('Member Census'!$B$23:$BC$1401,MATCH($A1081,'Member Census'!$A$23:$A$1401,FALSE),MATCH(G$1,'Member Census'!$B$22:$BC$22,FALSE)),Key!$C$2:$F$29,4,FALSE),""),G1080),"")</f>
        <v/>
      </c>
      <c r="H1081" s="7" t="str">
        <f>IF(TRIM($E1081)&lt;&gt;"",IF($D1081=1,IF(TRIM(INDEX('Member Census'!$B$23:$BC$1401,MATCH($A1081,'Member Census'!$A$23:$A$1401,FALSE),MATCH(H$1,'Member Census'!$B$22:$BC$22,FALSE)))="",$G1081,IFERROR(VLOOKUP(INDEX('Member Census'!$B$23:$BC$1401,MATCH($A1081,'Member Census'!$A$23:$A$1401,FALSE),MATCH(H$1,'Member Census'!$B$22:$BC$22,FALSE)),Key!$D$2:$F$29,3,FALSE),"")),H1080),"")</f>
        <v/>
      </c>
      <c r="I1081" s="7" t="str">
        <f>IF(TRIM(INDEX('Member Census'!$B$23:$BC$1401,MATCH($A1081,'Member Census'!$A$23:$A$1401,FALSE),MATCH(I$1,'Member Census'!$B$22:$BC$22,FALSE)))="","",INDEX('Member Census'!$B$23:$BC$1401,MATCH($A1081,'Member Census'!$A$23:$A$1401,FALSE),MATCH(I$1,'Member Census'!$B$22:$BC$22,FALSE)))</f>
        <v/>
      </c>
      <c r="J1081" s="7"/>
      <c r="K1081" s="7" t="str">
        <f>LEFT(TRIM(IF(TRIM(INDEX('Member Census'!$B$23:$BC$1401,MATCH($A1081,'Member Census'!$A$23:$A$1401,FALSE),MATCH(K$1,'Member Census'!$B$22:$BC$22,FALSE)))="",IF(AND(TRIM($E1081)&lt;&gt;"",$D1081&gt;1),K1080,""),INDEX('Member Census'!$B$23:$BC$1401,MATCH($A1081,'Member Census'!$A$23:$A$1401,FALSE),MATCH(K$1,'Member Census'!$B$22:$BC$22,FALSE)))),5)</f>
        <v/>
      </c>
      <c r="L1081" s="7" t="str">
        <f t="shared" si="67"/>
        <v/>
      </c>
      <c r="M1081" s="7" t="str">
        <f>IF(TRIM($E1081)&lt;&gt;"",TRIM(IF(TRIM(INDEX('Member Census'!$B$23:$BC$1401,MATCH($A1081,'Member Census'!$A$23:$A$1401,FALSE),MATCH(M$1,'Member Census'!$B$22:$BC$22,FALSE)))="",IF(AND(TRIM($E1081)&lt;&gt;"",$D1081&gt;1),M1080,"N"),INDEX('Member Census'!$B$23:$BC$1401,MATCH($A1081,'Member Census'!$A$23:$A$1401,FALSE),MATCH(M$1,'Member Census'!$B$22:$BC$22,FALSE)))),"")</f>
        <v/>
      </c>
      <c r="N1081" s="7"/>
      <c r="O1081" s="7" t="str">
        <f>TRIM(IF(TRIM(INDEX('Member Census'!$B$23:$BC$1401,MATCH($A1081,'Member Census'!$A$23:$A$1401,FALSE),MATCH(O$1,'Member Census'!$B$22:$BC$22,FALSE)))="",IF(AND(TRIM($E1081)&lt;&gt;"",$D1081&gt;1),O1080,""),INDEX('Member Census'!$B$23:$BC$1401,MATCH($A1081,'Member Census'!$A$23:$A$1401,FALSE),MATCH(O$1,'Member Census'!$B$22:$BC$22,FALSE))))</f>
        <v/>
      </c>
      <c r="P1081" s="7" t="str">
        <f>TRIM(IF(TRIM(INDEX('Member Census'!$B$23:$BC$1401,MATCH($A1081,'Member Census'!$A$23:$A$1401,FALSE),MATCH(P$1,'Member Census'!$B$22:$BC$22,FALSE)))="",IF(AND(TRIM($E1081)&lt;&gt;"",$D1081&gt;1),P1080,""),INDEX('Member Census'!$B$23:$BC$1401,MATCH($A1081,'Member Census'!$A$23:$A$1401,FALSE),MATCH(P$1,'Member Census'!$B$22:$BC$22,FALSE))))</f>
        <v/>
      </c>
      <c r="Q1081" s="7"/>
    </row>
    <row r="1082" spans="1:17" x14ac:dyDescent="0.3">
      <c r="A1082" s="1">
        <f t="shared" si="65"/>
        <v>1075</v>
      </c>
      <c r="B1082" s="3"/>
      <c r="C1082" s="7" t="str">
        <f t="shared" si="66"/>
        <v/>
      </c>
      <c r="D1082" s="7" t="str">
        <f t="shared" si="64"/>
        <v/>
      </c>
      <c r="E1082" s="9" t="str">
        <f>IF(TRIM(INDEX('Member Census'!$B$23:$BC$1401,MATCH($A1082,'Member Census'!$A$23:$A$1401,FALSE),MATCH(E$1,'Member Census'!$B$22:$BC$22,FALSE)))="","",VLOOKUP(INDEX('Member Census'!$B$23:$BC$1401,MATCH($A1082,'Member Census'!$A$23:$A$1401,FALSE),MATCH(E$1,'Member Census'!$B$22:$BC$22,FALSE)),Key!$A$2:$B$27,2,FALSE))</f>
        <v/>
      </c>
      <c r="F1082" s="10" t="str">
        <f>IF(TRIM(INDEX('Member Census'!$B$23:$BC$1401,MATCH($A1082,'Member Census'!$A$23:$A$1401,FALSE),MATCH(F$1,'Member Census'!$B$22:$BC$22,FALSE)))="","",TEXT(TRIM(INDEX('Member Census'!$B$23:$BC$1401,MATCH($A1082,'Member Census'!$A$23:$A$1401,FALSE),MATCH(F$1,'Member Census'!$B$22:$BC$22,FALSE))),"mmddyyyy"))</f>
        <v/>
      </c>
      <c r="G1082" s="7" t="str">
        <f>IF(TRIM($E1082)&lt;&gt;"",IF($D1082=1,IFERROR(VLOOKUP(INDEX('Member Census'!$B$23:$BC$1401,MATCH($A1082,'Member Census'!$A$23:$A$1401,FALSE),MATCH(G$1,'Member Census'!$B$22:$BC$22,FALSE)),Key!$C$2:$F$29,4,FALSE),""),G1081),"")</f>
        <v/>
      </c>
      <c r="H1082" s="7" t="str">
        <f>IF(TRIM($E1082)&lt;&gt;"",IF($D1082=1,IF(TRIM(INDEX('Member Census'!$B$23:$BC$1401,MATCH($A1082,'Member Census'!$A$23:$A$1401,FALSE),MATCH(H$1,'Member Census'!$B$22:$BC$22,FALSE)))="",$G1082,IFERROR(VLOOKUP(INDEX('Member Census'!$B$23:$BC$1401,MATCH($A1082,'Member Census'!$A$23:$A$1401,FALSE),MATCH(H$1,'Member Census'!$B$22:$BC$22,FALSE)),Key!$D$2:$F$29,3,FALSE),"")),H1081),"")</f>
        <v/>
      </c>
      <c r="I1082" s="7" t="str">
        <f>IF(TRIM(INDEX('Member Census'!$B$23:$BC$1401,MATCH($A1082,'Member Census'!$A$23:$A$1401,FALSE),MATCH(I$1,'Member Census'!$B$22:$BC$22,FALSE)))="","",INDEX('Member Census'!$B$23:$BC$1401,MATCH($A1082,'Member Census'!$A$23:$A$1401,FALSE),MATCH(I$1,'Member Census'!$B$22:$BC$22,FALSE)))</f>
        <v/>
      </c>
      <c r="J1082" s="7"/>
      <c r="K1082" s="7" t="str">
        <f>LEFT(TRIM(IF(TRIM(INDEX('Member Census'!$B$23:$BC$1401,MATCH($A1082,'Member Census'!$A$23:$A$1401,FALSE),MATCH(K$1,'Member Census'!$B$22:$BC$22,FALSE)))="",IF(AND(TRIM($E1082)&lt;&gt;"",$D1082&gt;1),K1081,""),INDEX('Member Census'!$B$23:$BC$1401,MATCH($A1082,'Member Census'!$A$23:$A$1401,FALSE),MATCH(K$1,'Member Census'!$B$22:$BC$22,FALSE)))),5)</f>
        <v/>
      </c>
      <c r="L1082" s="7" t="str">
        <f t="shared" si="67"/>
        <v/>
      </c>
      <c r="M1082" s="7" t="str">
        <f>IF(TRIM($E1082)&lt;&gt;"",TRIM(IF(TRIM(INDEX('Member Census'!$B$23:$BC$1401,MATCH($A1082,'Member Census'!$A$23:$A$1401,FALSE),MATCH(M$1,'Member Census'!$B$22:$BC$22,FALSE)))="",IF(AND(TRIM($E1082)&lt;&gt;"",$D1082&gt;1),M1081,"N"),INDEX('Member Census'!$B$23:$BC$1401,MATCH($A1082,'Member Census'!$A$23:$A$1401,FALSE),MATCH(M$1,'Member Census'!$B$22:$BC$22,FALSE)))),"")</f>
        <v/>
      </c>
      <c r="N1082" s="7"/>
      <c r="O1082" s="7" t="str">
        <f>TRIM(IF(TRIM(INDEX('Member Census'!$B$23:$BC$1401,MATCH($A1082,'Member Census'!$A$23:$A$1401,FALSE),MATCH(O$1,'Member Census'!$B$22:$BC$22,FALSE)))="",IF(AND(TRIM($E1082)&lt;&gt;"",$D1082&gt;1),O1081,""),INDEX('Member Census'!$B$23:$BC$1401,MATCH($A1082,'Member Census'!$A$23:$A$1401,FALSE),MATCH(O$1,'Member Census'!$B$22:$BC$22,FALSE))))</f>
        <v/>
      </c>
      <c r="P1082" s="7" t="str">
        <f>TRIM(IF(TRIM(INDEX('Member Census'!$B$23:$BC$1401,MATCH($A1082,'Member Census'!$A$23:$A$1401,FALSE),MATCH(P$1,'Member Census'!$B$22:$BC$22,FALSE)))="",IF(AND(TRIM($E1082)&lt;&gt;"",$D1082&gt;1),P1081,""),INDEX('Member Census'!$B$23:$BC$1401,MATCH($A1082,'Member Census'!$A$23:$A$1401,FALSE),MATCH(P$1,'Member Census'!$B$22:$BC$22,FALSE))))</f>
        <v/>
      </c>
      <c r="Q1082" s="7"/>
    </row>
    <row r="1083" spans="1:17" x14ac:dyDescent="0.3">
      <c r="A1083" s="1">
        <f t="shared" si="65"/>
        <v>1076</v>
      </c>
      <c r="B1083" s="3"/>
      <c r="C1083" s="7" t="str">
        <f t="shared" si="66"/>
        <v/>
      </c>
      <c r="D1083" s="7" t="str">
        <f t="shared" si="64"/>
        <v/>
      </c>
      <c r="E1083" s="9" t="str">
        <f>IF(TRIM(INDEX('Member Census'!$B$23:$BC$1401,MATCH($A1083,'Member Census'!$A$23:$A$1401,FALSE),MATCH(E$1,'Member Census'!$B$22:$BC$22,FALSE)))="","",VLOOKUP(INDEX('Member Census'!$B$23:$BC$1401,MATCH($A1083,'Member Census'!$A$23:$A$1401,FALSE),MATCH(E$1,'Member Census'!$B$22:$BC$22,FALSE)),Key!$A$2:$B$27,2,FALSE))</f>
        <v/>
      </c>
      <c r="F1083" s="10" t="str">
        <f>IF(TRIM(INDEX('Member Census'!$B$23:$BC$1401,MATCH($A1083,'Member Census'!$A$23:$A$1401,FALSE),MATCH(F$1,'Member Census'!$B$22:$BC$22,FALSE)))="","",TEXT(TRIM(INDEX('Member Census'!$B$23:$BC$1401,MATCH($A1083,'Member Census'!$A$23:$A$1401,FALSE),MATCH(F$1,'Member Census'!$B$22:$BC$22,FALSE))),"mmddyyyy"))</f>
        <v/>
      </c>
      <c r="G1083" s="7" t="str">
        <f>IF(TRIM($E1083)&lt;&gt;"",IF($D1083=1,IFERROR(VLOOKUP(INDEX('Member Census'!$B$23:$BC$1401,MATCH($A1083,'Member Census'!$A$23:$A$1401,FALSE),MATCH(G$1,'Member Census'!$B$22:$BC$22,FALSE)),Key!$C$2:$F$29,4,FALSE),""),G1082),"")</f>
        <v/>
      </c>
      <c r="H1083" s="7" t="str">
        <f>IF(TRIM($E1083)&lt;&gt;"",IF($D1083=1,IF(TRIM(INDEX('Member Census'!$B$23:$BC$1401,MATCH($A1083,'Member Census'!$A$23:$A$1401,FALSE),MATCH(H$1,'Member Census'!$B$22:$BC$22,FALSE)))="",$G1083,IFERROR(VLOOKUP(INDEX('Member Census'!$B$23:$BC$1401,MATCH($A1083,'Member Census'!$A$23:$A$1401,FALSE),MATCH(H$1,'Member Census'!$B$22:$BC$22,FALSE)),Key!$D$2:$F$29,3,FALSE),"")),H1082),"")</f>
        <v/>
      </c>
      <c r="I1083" s="7" t="str">
        <f>IF(TRIM(INDEX('Member Census'!$B$23:$BC$1401,MATCH($A1083,'Member Census'!$A$23:$A$1401,FALSE),MATCH(I$1,'Member Census'!$B$22:$BC$22,FALSE)))="","",INDEX('Member Census'!$B$23:$BC$1401,MATCH($A1083,'Member Census'!$A$23:$A$1401,FALSE),MATCH(I$1,'Member Census'!$B$22:$BC$22,FALSE)))</f>
        <v/>
      </c>
      <c r="J1083" s="7"/>
      <c r="K1083" s="7" t="str">
        <f>LEFT(TRIM(IF(TRIM(INDEX('Member Census'!$B$23:$BC$1401,MATCH($A1083,'Member Census'!$A$23:$A$1401,FALSE),MATCH(K$1,'Member Census'!$B$22:$BC$22,FALSE)))="",IF(AND(TRIM($E1083)&lt;&gt;"",$D1083&gt;1),K1082,""),INDEX('Member Census'!$B$23:$BC$1401,MATCH($A1083,'Member Census'!$A$23:$A$1401,FALSE),MATCH(K$1,'Member Census'!$B$22:$BC$22,FALSE)))),5)</f>
        <v/>
      </c>
      <c r="L1083" s="7" t="str">
        <f t="shared" si="67"/>
        <v/>
      </c>
      <c r="M1083" s="7" t="str">
        <f>IF(TRIM($E1083)&lt;&gt;"",TRIM(IF(TRIM(INDEX('Member Census'!$B$23:$BC$1401,MATCH($A1083,'Member Census'!$A$23:$A$1401,FALSE),MATCH(M$1,'Member Census'!$B$22:$BC$22,FALSE)))="",IF(AND(TRIM($E1083)&lt;&gt;"",$D1083&gt;1),M1082,"N"),INDEX('Member Census'!$B$23:$BC$1401,MATCH($A1083,'Member Census'!$A$23:$A$1401,FALSE),MATCH(M$1,'Member Census'!$B$22:$BC$22,FALSE)))),"")</f>
        <v/>
      </c>
      <c r="N1083" s="7"/>
      <c r="O1083" s="7" t="str">
        <f>TRIM(IF(TRIM(INDEX('Member Census'!$B$23:$BC$1401,MATCH($A1083,'Member Census'!$A$23:$A$1401,FALSE),MATCH(O$1,'Member Census'!$B$22:$BC$22,FALSE)))="",IF(AND(TRIM($E1083)&lt;&gt;"",$D1083&gt;1),O1082,""),INDEX('Member Census'!$B$23:$BC$1401,MATCH($A1083,'Member Census'!$A$23:$A$1401,FALSE),MATCH(O$1,'Member Census'!$B$22:$BC$22,FALSE))))</f>
        <v/>
      </c>
      <c r="P1083" s="7" t="str">
        <f>TRIM(IF(TRIM(INDEX('Member Census'!$B$23:$BC$1401,MATCH($A1083,'Member Census'!$A$23:$A$1401,FALSE),MATCH(P$1,'Member Census'!$B$22:$BC$22,FALSE)))="",IF(AND(TRIM($E1083)&lt;&gt;"",$D1083&gt;1),P1082,""),INDEX('Member Census'!$B$23:$BC$1401,MATCH($A1083,'Member Census'!$A$23:$A$1401,FALSE),MATCH(P$1,'Member Census'!$B$22:$BC$22,FALSE))))</f>
        <v/>
      </c>
      <c r="Q1083" s="7"/>
    </row>
    <row r="1084" spans="1:17" x14ac:dyDescent="0.3">
      <c r="A1084" s="1">
        <f t="shared" si="65"/>
        <v>1077</v>
      </c>
      <c r="B1084" s="3"/>
      <c r="C1084" s="7" t="str">
        <f t="shared" si="66"/>
        <v/>
      </c>
      <c r="D1084" s="7" t="str">
        <f t="shared" si="64"/>
        <v/>
      </c>
      <c r="E1084" s="9" t="str">
        <f>IF(TRIM(INDEX('Member Census'!$B$23:$BC$1401,MATCH($A1084,'Member Census'!$A$23:$A$1401,FALSE),MATCH(E$1,'Member Census'!$B$22:$BC$22,FALSE)))="","",VLOOKUP(INDEX('Member Census'!$B$23:$BC$1401,MATCH($A1084,'Member Census'!$A$23:$A$1401,FALSE),MATCH(E$1,'Member Census'!$B$22:$BC$22,FALSE)),Key!$A$2:$B$27,2,FALSE))</f>
        <v/>
      </c>
      <c r="F1084" s="10" t="str">
        <f>IF(TRIM(INDEX('Member Census'!$B$23:$BC$1401,MATCH($A1084,'Member Census'!$A$23:$A$1401,FALSE),MATCH(F$1,'Member Census'!$B$22:$BC$22,FALSE)))="","",TEXT(TRIM(INDEX('Member Census'!$B$23:$BC$1401,MATCH($A1084,'Member Census'!$A$23:$A$1401,FALSE),MATCH(F$1,'Member Census'!$B$22:$BC$22,FALSE))),"mmddyyyy"))</f>
        <v/>
      </c>
      <c r="G1084" s="7" t="str">
        <f>IF(TRIM($E1084)&lt;&gt;"",IF($D1084=1,IFERROR(VLOOKUP(INDEX('Member Census'!$B$23:$BC$1401,MATCH($A1084,'Member Census'!$A$23:$A$1401,FALSE),MATCH(G$1,'Member Census'!$B$22:$BC$22,FALSE)),Key!$C$2:$F$29,4,FALSE),""),G1083),"")</f>
        <v/>
      </c>
      <c r="H1084" s="7" t="str">
        <f>IF(TRIM($E1084)&lt;&gt;"",IF($D1084=1,IF(TRIM(INDEX('Member Census'!$B$23:$BC$1401,MATCH($A1084,'Member Census'!$A$23:$A$1401,FALSE),MATCH(H$1,'Member Census'!$B$22:$BC$22,FALSE)))="",$G1084,IFERROR(VLOOKUP(INDEX('Member Census'!$B$23:$BC$1401,MATCH($A1084,'Member Census'!$A$23:$A$1401,FALSE),MATCH(H$1,'Member Census'!$B$22:$BC$22,FALSE)),Key!$D$2:$F$29,3,FALSE),"")),H1083),"")</f>
        <v/>
      </c>
      <c r="I1084" s="7" t="str">
        <f>IF(TRIM(INDEX('Member Census'!$B$23:$BC$1401,MATCH($A1084,'Member Census'!$A$23:$A$1401,FALSE),MATCH(I$1,'Member Census'!$B$22:$BC$22,FALSE)))="","",INDEX('Member Census'!$B$23:$BC$1401,MATCH($A1084,'Member Census'!$A$23:$A$1401,FALSE),MATCH(I$1,'Member Census'!$B$22:$BC$22,FALSE)))</f>
        <v/>
      </c>
      <c r="J1084" s="7"/>
      <c r="K1084" s="7" t="str">
        <f>LEFT(TRIM(IF(TRIM(INDEX('Member Census'!$B$23:$BC$1401,MATCH($A1084,'Member Census'!$A$23:$A$1401,FALSE),MATCH(K$1,'Member Census'!$B$22:$BC$22,FALSE)))="",IF(AND(TRIM($E1084)&lt;&gt;"",$D1084&gt;1),K1083,""),INDEX('Member Census'!$B$23:$BC$1401,MATCH($A1084,'Member Census'!$A$23:$A$1401,FALSE),MATCH(K$1,'Member Census'!$B$22:$BC$22,FALSE)))),5)</f>
        <v/>
      </c>
      <c r="L1084" s="7" t="str">
        <f t="shared" si="67"/>
        <v/>
      </c>
      <c r="M1084" s="7" t="str">
        <f>IF(TRIM($E1084)&lt;&gt;"",TRIM(IF(TRIM(INDEX('Member Census'!$B$23:$BC$1401,MATCH($A1084,'Member Census'!$A$23:$A$1401,FALSE),MATCH(M$1,'Member Census'!$B$22:$BC$22,FALSE)))="",IF(AND(TRIM($E1084)&lt;&gt;"",$D1084&gt;1),M1083,"N"),INDEX('Member Census'!$B$23:$BC$1401,MATCH($A1084,'Member Census'!$A$23:$A$1401,FALSE),MATCH(M$1,'Member Census'!$B$22:$BC$22,FALSE)))),"")</f>
        <v/>
      </c>
      <c r="N1084" s="7"/>
      <c r="O1084" s="7" t="str">
        <f>TRIM(IF(TRIM(INDEX('Member Census'!$B$23:$BC$1401,MATCH($A1084,'Member Census'!$A$23:$A$1401,FALSE),MATCH(O$1,'Member Census'!$B$22:$BC$22,FALSE)))="",IF(AND(TRIM($E1084)&lt;&gt;"",$D1084&gt;1),O1083,""),INDEX('Member Census'!$B$23:$BC$1401,MATCH($A1084,'Member Census'!$A$23:$A$1401,FALSE),MATCH(O$1,'Member Census'!$B$22:$BC$22,FALSE))))</f>
        <v/>
      </c>
      <c r="P1084" s="7" t="str">
        <f>TRIM(IF(TRIM(INDEX('Member Census'!$B$23:$BC$1401,MATCH($A1084,'Member Census'!$A$23:$A$1401,FALSE),MATCH(P$1,'Member Census'!$B$22:$BC$22,FALSE)))="",IF(AND(TRIM($E1084)&lt;&gt;"",$D1084&gt;1),P1083,""),INDEX('Member Census'!$B$23:$BC$1401,MATCH($A1084,'Member Census'!$A$23:$A$1401,FALSE),MATCH(P$1,'Member Census'!$B$22:$BC$22,FALSE))))</f>
        <v/>
      </c>
      <c r="Q1084" s="7"/>
    </row>
    <row r="1085" spans="1:17" x14ac:dyDescent="0.3">
      <c r="A1085" s="1">
        <f t="shared" si="65"/>
        <v>1078</v>
      </c>
      <c r="B1085" s="3"/>
      <c r="C1085" s="7" t="str">
        <f t="shared" si="66"/>
        <v/>
      </c>
      <c r="D1085" s="7" t="str">
        <f t="shared" si="64"/>
        <v/>
      </c>
      <c r="E1085" s="9" t="str">
        <f>IF(TRIM(INDEX('Member Census'!$B$23:$BC$1401,MATCH($A1085,'Member Census'!$A$23:$A$1401,FALSE),MATCH(E$1,'Member Census'!$B$22:$BC$22,FALSE)))="","",VLOOKUP(INDEX('Member Census'!$B$23:$BC$1401,MATCH($A1085,'Member Census'!$A$23:$A$1401,FALSE),MATCH(E$1,'Member Census'!$B$22:$BC$22,FALSE)),Key!$A$2:$B$27,2,FALSE))</f>
        <v/>
      </c>
      <c r="F1085" s="10" t="str">
        <f>IF(TRIM(INDEX('Member Census'!$B$23:$BC$1401,MATCH($A1085,'Member Census'!$A$23:$A$1401,FALSE),MATCH(F$1,'Member Census'!$B$22:$BC$22,FALSE)))="","",TEXT(TRIM(INDEX('Member Census'!$B$23:$BC$1401,MATCH($A1085,'Member Census'!$A$23:$A$1401,FALSE),MATCH(F$1,'Member Census'!$B$22:$BC$22,FALSE))),"mmddyyyy"))</f>
        <v/>
      </c>
      <c r="G1085" s="7" t="str">
        <f>IF(TRIM($E1085)&lt;&gt;"",IF($D1085=1,IFERROR(VLOOKUP(INDEX('Member Census'!$B$23:$BC$1401,MATCH($A1085,'Member Census'!$A$23:$A$1401,FALSE),MATCH(G$1,'Member Census'!$B$22:$BC$22,FALSE)),Key!$C$2:$F$29,4,FALSE),""),G1084),"")</f>
        <v/>
      </c>
      <c r="H1085" s="7" t="str">
        <f>IF(TRIM($E1085)&lt;&gt;"",IF($D1085=1,IF(TRIM(INDEX('Member Census'!$B$23:$BC$1401,MATCH($A1085,'Member Census'!$A$23:$A$1401,FALSE),MATCH(H$1,'Member Census'!$B$22:$BC$22,FALSE)))="",$G1085,IFERROR(VLOOKUP(INDEX('Member Census'!$B$23:$BC$1401,MATCH($A1085,'Member Census'!$A$23:$A$1401,FALSE),MATCH(H$1,'Member Census'!$B$22:$BC$22,FALSE)),Key!$D$2:$F$29,3,FALSE),"")),H1084),"")</f>
        <v/>
      </c>
      <c r="I1085" s="7" t="str">
        <f>IF(TRIM(INDEX('Member Census'!$B$23:$BC$1401,MATCH($A1085,'Member Census'!$A$23:$A$1401,FALSE),MATCH(I$1,'Member Census'!$B$22:$BC$22,FALSE)))="","",INDEX('Member Census'!$B$23:$BC$1401,MATCH($A1085,'Member Census'!$A$23:$A$1401,FALSE),MATCH(I$1,'Member Census'!$B$22:$BC$22,FALSE)))</f>
        <v/>
      </c>
      <c r="J1085" s="7"/>
      <c r="K1085" s="7" t="str">
        <f>LEFT(TRIM(IF(TRIM(INDEX('Member Census'!$B$23:$BC$1401,MATCH($A1085,'Member Census'!$A$23:$A$1401,FALSE),MATCH(K$1,'Member Census'!$B$22:$BC$22,FALSE)))="",IF(AND(TRIM($E1085)&lt;&gt;"",$D1085&gt;1),K1084,""),INDEX('Member Census'!$B$23:$BC$1401,MATCH($A1085,'Member Census'!$A$23:$A$1401,FALSE),MATCH(K$1,'Member Census'!$B$22:$BC$22,FALSE)))),5)</f>
        <v/>
      </c>
      <c r="L1085" s="7" t="str">
        <f t="shared" si="67"/>
        <v/>
      </c>
      <c r="M1085" s="7" t="str">
        <f>IF(TRIM($E1085)&lt;&gt;"",TRIM(IF(TRIM(INDEX('Member Census'!$B$23:$BC$1401,MATCH($A1085,'Member Census'!$A$23:$A$1401,FALSE),MATCH(M$1,'Member Census'!$B$22:$BC$22,FALSE)))="",IF(AND(TRIM($E1085)&lt;&gt;"",$D1085&gt;1),M1084,"N"),INDEX('Member Census'!$B$23:$BC$1401,MATCH($A1085,'Member Census'!$A$23:$A$1401,FALSE),MATCH(M$1,'Member Census'!$B$22:$BC$22,FALSE)))),"")</f>
        <v/>
      </c>
      <c r="N1085" s="7"/>
      <c r="O1085" s="7" t="str">
        <f>TRIM(IF(TRIM(INDEX('Member Census'!$B$23:$BC$1401,MATCH($A1085,'Member Census'!$A$23:$A$1401,FALSE),MATCH(O$1,'Member Census'!$B$22:$BC$22,FALSE)))="",IF(AND(TRIM($E1085)&lt;&gt;"",$D1085&gt;1),O1084,""),INDEX('Member Census'!$B$23:$BC$1401,MATCH($A1085,'Member Census'!$A$23:$A$1401,FALSE),MATCH(O$1,'Member Census'!$B$22:$BC$22,FALSE))))</f>
        <v/>
      </c>
      <c r="P1085" s="7" t="str">
        <f>TRIM(IF(TRIM(INDEX('Member Census'!$B$23:$BC$1401,MATCH($A1085,'Member Census'!$A$23:$A$1401,FALSE),MATCH(P$1,'Member Census'!$B$22:$BC$22,FALSE)))="",IF(AND(TRIM($E1085)&lt;&gt;"",$D1085&gt;1),P1084,""),INDEX('Member Census'!$B$23:$BC$1401,MATCH($A1085,'Member Census'!$A$23:$A$1401,FALSE),MATCH(P$1,'Member Census'!$B$22:$BC$22,FALSE))))</f>
        <v/>
      </c>
      <c r="Q1085" s="7"/>
    </row>
    <row r="1086" spans="1:17" x14ac:dyDescent="0.3">
      <c r="A1086" s="1">
        <f t="shared" si="65"/>
        <v>1079</v>
      </c>
      <c r="B1086" s="3"/>
      <c r="C1086" s="7" t="str">
        <f t="shared" si="66"/>
        <v/>
      </c>
      <c r="D1086" s="7" t="str">
        <f t="shared" si="64"/>
        <v/>
      </c>
      <c r="E1086" s="9" t="str">
        <f>IF(TRIM(INDEX('Member Census'!$B$23:$BC$1401,MATCH($A1086,'Member Census'!$A$23:$A$1401,FALSE),MATCH(E$1,'Member Census'!$B$22:$BC$22,FALSE)))="","",VLOOKUP(INDEX('Member Census'!$B$23:$BC$1401,MATCH($A1086,'Member Census'!$A$23:$A$1401,FALSE),MATCH(E$1,'Member Census'!$B$22:$BC$22,FALSE)),Key!$A$2:$B$27,2,FALSE))</f>
        <v/>
      </c>
      <c r="F1086" s="10" t="str">
        <f>IF(TRIM(INDEX('Member Census'!$B$23:$BC$1401,MATCH($A1086,'Member Census'!$A$23:$A$1401,FALSE),MATCH(F$1,'Member Census'!$B$22:$BC$22,FALSE)))="","",TEXT(TRIM(INDEX('Member Census'!$B$23:$BC$1401,MATCH($A1086,'Member Census'!$A$23:$A$1401,FALSE),MATCH(F$1,'Member Census'!$B$22:$BC$22,FALSE))),"mmddyyyy"))</f>
        <v/>
      </c>
      <c r="G1086" s="7" t="str">
        <f>IF(TRIM($E1086)&lt;&gt;"",IF($D1086=1,IFERROR(VLOOKUP(INDEX('Member Census'!$B$23:$BC$1401,MATCH($A1086,'Member Census'!$A$23:$A$1401,FALSE),MATCH(G$1,'Member Census'!$B$22:$BC$22,FALSE)),Key!$C$2:$F$29,4,FALSE),""),G1085),"")</f>
        <v/>
      </c>
      <c r="H1086" s="7" t="str">
        <f>IF(TRIM($E1086)&lt;&gt;"",IF($D1086=1,IF(TRIM(INDEX('Member Census'!$B$23:$BC$1401,MATCH($A1086,'Member Census'!$A$23:$A$1401,FALSE),MATCH(H$1,'Member Census'!$B$22:$BC$22,FALSE)))="",$G1086,IFERROR(VLOOKUP(INDEX('Member Census'!$B$23:$BC$1401,MATCH($A1086,'Member Census'!$A$23:$A$1401,FALSE),MATCH(H$1,'Member Census'!$B$22:$BC$22,FALSE)),Key!$D$2:$F$29,3,FALSE),"")),H1085),"")</f>
        <v/>
      </c>
      <c r="I1086" s="7" t="str">
        <f>IF(TRIM(INDEX('Member Census'!$B$23:$BC$1401,MATCH($A1086,'Member Census'!$A$23:$A$1401,FALSE),MATCH(I$1,'Member Census'!$B$22:$BC$22,FALSE)))="","",INDEX('Member Census'!$B$23:$BC$1401,MATCH($A1086,'Member Census'!$A$23:$A$1401,FALSE),MATCH(I$1,'Member Census'!$B$22:$BC$22,FALSE)))</f>
        <v/>
      </c>
      <c r="J1086" s="7"/>
      <c r="K1086" s="7" t="str">
        <f>LEFT(TRIM(IF(TRIM(INDEX('Member Census'!$B$23:$BC$1401,MATCH($A1086,'Member Census'!$A$23:$A$1401,FALSE),MATCH(K$1,'Member Census'!$B$22:$BC$22,FALSE)))="",IF(AND(TRIM($E1086)&lt;&gt;"",$D1086&gt;1),K1085,""),INDEX('Member Census'!$B$23:$BC$1401,MATCH($A1086,'Member Census'!$A$23:$A$1401,FALSE),MATCH(K$1,'Member Census'!$B$22:$BC$22,FALSE)))),5)</f>
        <v/>
      </c>
      <c r="L1086" s="7" t="str">
        <f t="shared" si="67"/>
        <v/>
      </c>
      <c r="M1086" s="7" t="str">
        <f>IF(TRIM($E1086)&lt;&gt;"",TRIM(IF(TRIM(INDEX('Member Census'!$B$23:$BC$1401,MATCH($A1086,'Member Census'!$A$23:$A$1401,FALSE),MATCH(M$1,'Member Census'!$B$22:$BC$22,FALSE)))="",IF(AND(TRIM($E1086)&lt;&gt;"",$D1086&gt;1),M1085,"N"),INDEX('Member Census'!$B$23:$BC$1401,MATCH($A1086,'Member Census'!$A$23:$A$1401,FALSE),MATCH(M$1,'Member Census'!$B$22:$BC$22,FALSE)))),"")</f>
        <v/>
      </c>
      <c r="N1086" s="7"/>
      <c r="O1086" s="7" t="str">
        <f>TRIM(IF(TRIM(INDEX('Member Census'!$B$23:$BC$1401,MATCH($A1086,'Member Census'!$A$23:$A$1401,FALSE),MATCH(O$1,'Member Census'!$B$22:$BC$22,FALSE)))="",IF(AND(TRIM($E1086)&lt;&gt;"",$D1086&gt;1),O1085,""),INDEX('Member Census'!$B$23:$BC$1401,MATCH($A1086,'Member Census'!$A$23:$A$1401,FALSE),MATCH(O$1,'Member Census'!$B$22:$BC$22,FALSE))))</f>
        <v/>
      </c>
      <c r="P1086" s="7" t="str">
        <f>TRIM(IF(TRIM(INDEX('Member Census'!$B$23:$BC$1401,MATCH($A1086,'Member Census'!$A$23:$A$1401,FALSE),MATCH(P$1,'Member Census'!$B$22:$BC$22,FALSE)))="",IF(AND(TRIM($E1086)&lt;&gt;"",$D1086&gt;1),P1085,""),INDEX('Member Census'!$B$23:$BC$1401,MATCH($A1086,'Member Census'!$A$23:$A$1401,FALSE),MATCH(P$1,'Member Census'!$B$22:$BC$22,FALSE))))</f>
        <v/>
      </c>
      <c r="Q1086" s="7"/>
    </row>
    <row r="1087" spans="1:17" x14ac:dyDescent="0.3">
      <c r="A1087" s="1">
        <f t="shared" si="65"/>
        <v>1080</v>
      </c>
      <c r="B1087" s="3"/>
      <c r="C1087" s="7" t="str">
        <f t="shared" si="66"/>
        <v/>
      </c>
      <c r="D1087" s="7" t="str">
        <f t="shared" si="64"/>
        <v/>
      </c>
      <c r="E1087" s="9" t="str">
        <f>IF(TRIM(INDEX('Member Census'!$B$23:$BC$1401,MATCH($A1087,'Member Census'!$A$23:$A$1401,FALSE),MATCH(E$1,'Member Census'!$B$22:$BC$22,FALSE)))="","",VLOOKUP(INDEX('Member Census'!$B$23:$BC$1401,MATCH($A1087,'Member Census'!$A$23:$A$1401,FALSE),MATCH(E$1,'Member Census'!$B$22:$BC$22,FALSE)),Key!$A$2:$B$27,2,FALSE))</f>
        <v/>
      </c>
      <c r="F1087" s="10" t="str">
        <f>IF(TRIM(INDEX('Member Census'!$B$23:$BC$1401,MATCH($A1087,'Member Census'!$A$23:$A$1401,FALSE),MATCH(F$1,'Member Census'!$B$22:$BC$22,FALSE)))="","",TEXT(TRIM(INDEX('Member Census'!$B$23:$BC$1401,MATCH($A1087,'Member Census'!$A$23:$A$1401,FALSE),MATCH(F$1,'Member Census'!$B$22:$BC$22,FALSE))),"mmddyyyy"))</f>
        <v/>
      </c>
      <c r="G1087" s="7" t="str">
        <f>IF(TRIM($E1087)&lt;&gt;"",IF($D1087=1,IFERROR(VLOOKUP(INDEX('Member Census'!$B$23:$BC$1401,MATCH($A1087,'Member Census'!$A$23:$A$1401,FALSE),MATCH(G$1,'Member Census'!$B$22:$BC$22,FALSE)),Key!$C$2:$F$29,4,FALSE),""),G1086),"")</f>
        <v/>
      </c>
      <c r="H1087" s="7" t="str">
        <f>IF(TRIM($E1087)&lt;&gt;"",IF($D1087=1,IF(TRIM(INDEX('Member Census'!$B$23:$BC$1401,MATCH($A1087,'Member Census'!$A$23:$A$1401,FALSE),MATCH(H$1,'Member Census'!$B$22:$BC$22,FALSE)))="",$G1087,IFERROR(VLOOKUP(INDEX('Member Census'!$B$23:$BC$1401,MATCH($A1087,'Member Census'!$A$23:$A$1401,FALSE),MATCH(H$1,'Member Census'!$B$22:$BC$22,FALSE)),Key!$D$2:$F$29,3,FALSE),"")),H1086),"")</f>
        <v/>
      </c>
      <c r="I1087" s="7" t="str">
        <f>IF(TRIM(INDEX('Member Census'!$B$23:$BC$1401,MATCH($A1087,'Member Census'!$A$23:$A$1401,FALSE),MATCH(I$1,'Member Census'!$B$22:$BC$22,FALSE)))="","",INDEX('Member Census'!$B$23:$BC$1401,MATCH($A1087,'Member Census'!$A$23:$A$1401,FALSE),MATCH(I$1,'Member Census'!$B$22:$BC$22,FALSE)))</f>
        <v/>
      </c>
      <c r="J1087" s="7"/>
      <c r="K1087" s="7" t="str">
        <f>LEFT(TRIM(IF(TRIM(INDEX('Member Census'!$B$23:$BC$1401,MATCH($A1087,'Member Census'!$A$23:$A$1401,FALSE),MATCH(K$1,'Member Census'!$B$22:$BC$22,FALSE)))="",IF(AND(TRIM($E1087)&lt;&gt;"",$D1087&gt;1),K1086,""),INDEX('Member Census'!$B$23:$BC$1401,MATCH($A1087,'Member Census'!$A$23:$A$1401,FALSE),MATCH(K$1,'Member Census'!$B$22:$BC$22,FALSE)))),5)</f>
        <v/>
      </c>
      <c r="L1087" s="7" t="str">
        <f t="shared" si="67"/>
        <v/>
      </c>
      <c r="M1087" s="7" t="str">
        <f>IF(TRIM($E1087)&lt;&gt;"",TRIM(IF(TRIM(INDEX('Member Census'!$B$23:$BC$1401,MATCH($A1087,'Member Census'!$A$23:$A$1401,FALSE),MATCH(M$1,'Member Census'!$B$22:$BC$22,FALSE)))="",IF(AND(TRIM($E1087)&lt;&gt;"",$D1087&gt;1),M1086,"N"),INDEX('Member Census'!$B$23:$BC$1401,MATCH($A1087,'Member Census'!$A$23:$A$1401,FALSE),MATCH(M$1,'Member Census'!$B$22:$BC$22,FALSE)))),"")</f>
        <v/>
      </c>
      <c r="N1087" s="7"/>
      <c r="O1087" s="7" t="str">
        <f>TRIM(IF(TRIM(INDEX('Member Census'!$B$23:$BC$1401,MATCH($A1087,'Member Census'!$A$23:$A$1401,FALSE),MATCH(O$1,'Member Census'!$B$22:$BC$22,FALSE)))="",IF(AND(TRIM($E1087)&lt;&gt;"",$D1087&gt;1),O1086,""),INDEX('Member Census'!$B$23:$BC$1401,MATCH($A1087,'Member Census'!$A$23:$A$1401,FALSE),MATCH(O$1,'Member Census'!$B$22:$BC$22,FALSE))))</f>
        <v/>
      </c>
      <c r="P1087" s="7" t="str">
        <f>TRIM(IF(TRIM(INDEX('Member Census'!$B$23:$BC$1401,MATCH($A1087,'Member Census'!$A$23:$A$1401,FALSE),MATCH(P$1,'Member Census'!$B$22:$BC$22,FALSE)))="",IF(AND(TRIM($E1087)&lt;&gt;"",$D1087&gt;1),P1086,""),INDEX('Member Census'!$B$23:$BC$1401,MATCH($A1087,'Member Census'!$A$23:$A$1401,FALSE),MATCH(P$1,'Member Census'!$B$22:$BC$22,FALSE))))</f>
        <v/>
      </c>
      <c r="Q1087" s="7"/>
    </row>
    <row r="1088" spans="1:17" x14ac:dyDescent="0.3">
      <c r="A1088" s="1">
        <f t="shared" si="65"/>
        <v>1081</v>
      </c>
      <c r="B1088" s="3"/>
      <c r="C1088" s="7" t="str">
        <f t="shared" si="66"/>
        <v/>
      </c>
      <c r="D1088" s="7" t="str">
        <f t="shared" si="64"/>
        <v/>
      </c>
      <c r="E1088" s="9" t="str">
        <f>IF(TRIM(INDEX('Member Census'!$B$23:$BC$1401,MATCH($A1088,'Member Census'!$A$23:$A$1401,FALSE),MATCH(E$1,'Member Census'!$B$22:$BC$22,FALSE)))="","",VLOOKUP(INDEX('Member Census'!$B$23:$BC$1401,MATCH($A1088,'Member Census'!$A$23:$A$1401,FALSE),MATCH(E$1,'Member Census'!$B$22:$BC$22,FALSE)),Key!$A$2:$B$27,2,FALSE))</f>
        <v/>
      </c>
      <c r="F1088" s="10" t="str">
        <f>IF(TRIM(INDEX('Member Census'!$B$23:$BC$1401,MATCH($A1088,'Member Census'!$A$23:$A$1401,FALSE),MATCH(F$1,'Member Census'!$B$22:$BC$22,FALSE)))="","",TEXT(TRIM(INDEX('Member Census'!$B$23:$BC$1401,MATCH($A1088,'Member Census'!$A$23:$A$1401,FALSE),MATCH(F$1,'Member Census'!$B$22:$BC$22,FALSE))),"mmddyyyy"))</f>
        <v/>
      </c>
      <c r="G1088" s="7" t="str">
        <f>IF(TRIM($E1088)&lt;&gt;"",IF($D1088=1,IFERROR(VLOOKUP(INDEX('Member Census'!$B$23:$BC$1401,MATCH($A1088,'Member Census'!$A$23:$A$1401,FALSE),MATCH(G$1,'Member Census'!$B$22:$BC$22,FALSE)),Key!$C$2:$F$29,4,FALSE),""),G1087),"")</f>
        <v/>
      </c>
      <c r="H1088" s="7" t="str">
        <f>IF(TRIM($E1088)&lt;&gt;"",IF($D1088=1,IF(TRIM(INDEX('Member Census'!$B$23:$BC$1401,MATCH($A1088,'Member Census'!$A$23:$A$1401,FALSE),MATCH(H$1,'Member Census'!$B$22:$BC$22,FALSE)))="",$G1088,IFERROR(VLOOKUP(INDEX('Member Census'!$B$23:$BC$1401,MATCH($A1088,'Member Census'!$A$23:$A$1401,FALSE),MATCH(H$1,'Member Census'!$B$22:$BC$22,FALSE)),Key!$D$2:$F$29,3,FALSE),"")),H1087),"")</f>
        <v/>
      </c>
      <c r="I1088" s="7" t="str">
        <f>IF(TRIM(INDEX('Member Census'!$B$23:$BC$1401,MATCH($A1088,'Member Census'!$A$23:$A$1401,FALSE),MATCH(I$1,'Member Census'!$B$22:$BC$22,FALSE)))="","",INDEX('Member Census'!$B$23:$BC$1401,MATCH($A1088,'Member Census'!$A$23:$A$1401,FALSE),MATCH(I$1,'Member Census'!$B$22:$BC$22,FALSE)))</f>
        <v/>
      </c>
      <c r="J1088" s="7"/>
      <c r="K1088" s="7" t="str">
        <f>LEFT(TRIM(IF(TRIM(INDEX('Member Census'!$B$23:$BC$1401,MATCH($A1088,'Member Census'!$A$23:$A$1401,FALSE),MATCH(K$1,'Member Census'!$B$22:$BC$22,FALSE)))="",IF(AND(TRIM($E1088)&lt;&gt;"",$D1088&gt;1),K1087,""),INDEX('Member Census'!$B$23:$BC$1401,MATCH($A1088,'Member Census'!$A$23:$A$1401,FALSE),MATCH(K$1,'Member Census'!$B$22:$BC$22,FALSE)))),5)</f>
        <v/>
      </c>
      <c r="L1088" s="7" t="str">
        <f t="shared" si="67"/>
        <v/>
      </c>
      <c r="M1088" s="7" t="str">
        <f>IF(TRIM($E1088)&lt;&gt;"",TRIM(IF(TRIM(INDEX('Member Census'!$B$23:$BC$1401,MATCH($A1088,'Member Census'!$A$23:$A$1401,FALSE),MATCH(M$1,'Member Census'!$B$22:$BC$22,FALSE)))="",IF(AND(TRIM($E1088)&lt;&gt;"",$D1088&gt;1),M1087,"N"),INDEX('Member Census'!$B$23:$BC$1401,MATCH($A1088,'Member Census'!$A$23:$A$1401,FALSE),MATCH(M$1,'Member Census'!$B$22:$BC$22,FALSE)))),"")</f>
        <v/>
      </c>
      <c r="N1088" s="7"/>
      <c r="O1088" s="7" t="str">
        <f>TRIM(IF(TRIM(INDEX('Member Census'!$B$23:$BC$1401,MATCH($A1088,'Member Census'!$A$23:$A$1401,FALSE),MATCH(O$1,'Member Census'!$B$22:$BC$22,FALSE)))="",IF(AND(TRIM($E1088)&lt;&gt;"",$D1088&gt;1),O1087,""),INDEX('Member Census'!$B$23:$BC$1401,MATCH($A1088,'Member Census'!$A$23:$A$1401,FALSE),MATCH(O$1,'Member Census'!$B$22:$BC$22,FALSE))))</f>
        <v/>
      </c>
      <c r="P1088" s="7" t="str">
        <f>TRIM(IF(TRIM(INDEX('Member Census'!$B$23:$BC$1401,MATCH($A1088,'Member Census'!$A$23:$A$1401,FALSE),MATCH(P$1,'Member Census'!$B$22:$BC$22,FALSE)))="",IF(AND(TRIM($E1088)&lt;&gt;"",$D1088&gt;1),P1087,""),INDEX('Member Census'!$B$23:$BC$1401,MATCH($A1088,'Member Census'!$A$23:$A$1401,FALSE),MATCH(P$1,'Member Census'!$B$22:$BC$22,FALSE))))</f>
        <v/>
      </c>
      <c r="Q1088" s="7"/>
    </row>
    <row r="1089" spans="1:17" x14ac:dyDescent="0.3">
      <c r="A1089" s="1">
        <f t="shared" si="65"/>
        <v>1082</v>
      </c>
      <c r="B1089" s="3"/>
      <c r="C1089" s="7" t="str">
        <f t="shared" si="66"/>
        <v/>
      </c>
      <c r="D1089" s="7" t="str">
        <f t="shared" si="64"/>
        <v/>
      </c>
      <c r="E1089" s="9" t="str">
        <f>IF(TRIM(INDEX('Member Census'!$B$23:$BC$1401,MATCH($A1089,'Member Census'!$A$23:$A$1401,FALSE),MATCH(E$1,'Member Census'!$B$22:$BC$22,FALSE)))="","",VLOOKUP(INDEX('Member Census'!$B$23:$BC$1401,MATCH($A1089,'Member Census'!$A$23:$A$1401,FALSE),MATCH(E$1,'Member Census'!$B$22:$BC$22,FALSE)),Key!$A$2:$B$27,2,FALSE))</f>
        <v/>
      </c>
      <c r="F1089" s="10" t="str">
        <f>IF(TRIM(INDEX('Member Census'!$B$23:$BC$1401,MATCH($A1089,'Member Census'!$A$23:$A$1401,FALSE),MATCH(F$1,'Member Census'!$B$22:$BC$22,FALSE)))="","",TEXT(TRIM(INDEX('Member Census'!$B$23:$BC$1401,MATCH($A1089,'Member Census'!$A$23:$A$1401,FALSE),MATCH(F$1,'Member Census'!$B$22:$BC$22,FALSE))),"mmddyyyy"))</f>
        <v/>
      </c>
      <c r="G1089" s="7" t="str">
        <f>IF(TRIM($E1089)&lt;&gt;"",IF($D1089=1,IFERROR(VLOOKUP(INDEX('Member Census'!$B$23:$BC$1401,MATCH($A1089,'Member Census'!$A$23:$A$1401,FALSE),MATCH(G$1,'Member Census'!$B$22:$BC$22,FALSE)),Key!$C$2:$F$29,4,FALSE),""),G1088),"")</f>
        <v/>
      </c>
      <c r="H1089" s="7" t="str">
        <f>IF(TRIM($E1089)&lt;&gt;"",IF($D1089=1,IF(TRIM(INDEX('Member Census'!$B$23:$BC$1401,MATCH($A1089,'Member Census'!$A$23:$A$1401,FALSE),MATCH(H$1,'Member Census'!$B$22:$BC$22,FALSE)))="",$G1089,IFERROR(VLOOKUP(INDEX('Member Census'!$B$23:$BC$1401,MATCH($A1089,'Member Census'!$A$23:$A$1401,FALSE),MATCH(H$1,'Member Census'!$B$22:$BC$22,FALSE)),Key!$D$2:$F$29,3,FALSE),"")),H1088),"")</f>
        <v/>
      </c>
      <c r="I1089" s="7" t="str">
        <f>IF(TRIM(INDEX('Member Census'!$B$23:$BC$1401,MATCH($A1089,'Member Census'!$A$23:$A$1401,FALSE),MATCH(I$1,'Member Census'!$B$22:$BC$22,FALSE)))="","",INDEX('Member Census'!$B$23:$BC$1401,MATCH($A1089,'Member Census'!$A$23:$A$1401,FALSE),MATCH(I$1,'Member Census'!$B$22:$BC$22,FALSE)))</f>
        <v/>
      </c>
      <c r="J1089" s="7"/>
      <c r="K1089" s="7" t="str">
        <f>LEFT(TRIM(IF(TRIM(INDEX('Member Census'!$B$23:$BC$1401,MATCH($A1089,'Member Census'!$A$23:$A$1401,FALSE),MATCH(K$1,'Member Census'!$B$22:$BC$22,FALSE)))="",IF(AND(TRIM($E1089)&lt;&gt;"",$D1089&gt;1),K1088,""),INDEX('Member Census'!$B$23:$BC$1401,MATCH($A1089,'Member Census'!$A$23:$A$1401,FALSE),MATCH(K$1,'Member Census'!$B$22:$BC$22,FALSE)))),5)</f>
        <v/>
      </c>
      <c r="L1089" s="7" t="str">
        <f t="shared" si="67"/>
        <v/>
      </c>
      <c r="M1089" s="7" t="str">
        <f>IF(TRIM($E1089)&lt;&gt;"",TRIM(IF(TRIM(INDEX('Member Census'!$B$23:$BC$1401,MATCH($A1089,'Member Census'!$A$23:$A$1401,FALSE),MATCH(M$1,'Member Census'!$B$22:$BC$22,FALSE)))="",IF(AND(TRIM($E1089)&lt;&gt;"",$D1089&gt;1),M1088,"N"),INDEX('Member Census'!$B$23:$BC$1401,MATCH($A1089,'Member Census'!$A$23:$A$1401,FALSE),MATCH(M$1,'Member Census'!$B$22:$BC$22,FALSE)))),"")</f>
        <v/>
      </c>
      <c r="N1089" s="7"/>
      <c r="O1089" s="7" t="str">
        <f>TRIM(IF(TRIM(INDEX('Member Census'!$B$23:$BC$1401,MATCH($A1089,'Member Census'!$A$23:$A$1401,FALSE),MATCH(O$1,'Member Census'!$B$22:$BC$22,FALSE)))="",IF(AND(TRIM($E1089)&lt;&gt;"",$D1089&gt;1),O1088,""),INDEX('Member Census'!$B$23:$BC$1401,MATCH($A1089,'Member Census'!$A$23:$A$1401,FALSE),MATCH(O$1,'Member Census'!$B$22:$BC$22,FALSE))))</f>
        <v/>
      </c>
      <c r="P1089" s="7" t="str">
        <f>TRIM(IF(TRIM(INDEX('Member Census'!$B$23:$BC$1401,MATCH($A1089,'Member Census'!$A$23:$A$1401,FALSE),MATCH(P$1,'Member Census'!$B$22:$BC$22,FALSE)))="",IF(AND(TRIM($E1089)&lt;&gt;"",$D1089&gt;1),P1088,""),INDEX('Member Census'!$B$23:$BC$1401,MATCH($A1089,'Member Census'!$A$23:$A$1401,FALSE),MATCH(P$1,'Member Census'!$B$22:$BC$22,FALSE))))</f>
        <v/>
      </c>
      <c r="Q1089" s="7"/>
    </row>
    <row r="1090" spans="1:17" x14ac:dyDescent="0.3">
      <c r="A1090" s="1">
        <f t="shared" si="65"/>
        <v>1083</v>
      </c>
      <c r="B1090" s="3"/>
      <c r="C1090" s="7" t="str">
        <f t="shared" si="66"/>
        <v/>
      </c>
      <c r="D1090" s="7" t="str">
        <f t="shared" si="64"/>
        <v/>
      </c>
      <c r="E1090" s="9" t="str">
        <f>IF(TRIM(INDEX('Member Census'!$B$23:$BC$1401,MATCH($A1090,'Member Census'!$A$23:$A$1401,FALSE),MATCH(E$1,'Member Census'!$B$22:$BC$22,FALSE)))="","",VLOOKUP(INDEX('Member Census'!$B$23:$BC$1401,MATCH($A1090,'Member Census'!$A$23:$A$1401,FALSE),MATCH(E$1,'Member Census'!$B$22:$BC$22,FALSE)),Key!$A$2:$B$27,2,FALSE))</f>
        <v/>
      </c>
      <c r="F1090" s="10" t="str">
        <f>IF(TRIM(INDEX('Member Census'!$B$23:$BC$1401,MATCH($A1090,'Member Census'!$A$23:$A$1401,FALSE),MATCH(F$1,'Member Census'!$B$22:$BC$22,FALSE)))="","",TEXT(TRIM(INDEX('Member Census'!$B$23:$BC$1401,MATCH($A1090,'Member Census'!$A$23:$A$1401,FALSE),MATCH(F$1,'Member Census'!$B$22:$BC$22,FALSE))),"mmddyyyy"))</f>
        <v/>
      </c>
      <c r="G1090" s="7" t="str">
        <f>IF(TRIM($E1090)&lt;&gt;"",IF($D1090=1,IFERROR(VLOOKUP(INDEX('Member Census'!$B$23:$BC$1401,MATCH($A1090,'Member Census'!$A$23:$A$1401,FALSE),MATCH(G$1,'Member Census'!$B$22:$BC$22,FALSE)),Key!$C$2:$F$29,4,FALSE),""),G1089),"")</f>
        <v/>
      </c>
      <c r="H1090" s="7" t="str">
        <f>IF(TRIM($E1090)&lt;&gt;"",IF($D1090=1,IF(TRIM(INDEX('Member Census'!$B$23:$BC$1401,MATCH($A1090,'Member Census'!$A$23:$A$1401,FALSE),MATCH(H$1,'Member Census'!$B$22:$BC$22,FALSE)))="",$G1090,IFERROR(VLOOKUP(INDEX('Member Census'!$B$23:$BC$1401,MATCH($A1090,'Member Census'!$A$23:$A$1401,FALSE),MATCH(H$1,'Member Census'!$B$22:$BC$22,FALSE)),Key!$D$2:$F$29,3,FALSE),"")),H1089),"")</f>
        <v/>
      </c>
      <c r="I1090" s="7" t="str">
        <f>IF(TRIM(INDEX('Member Census'!$B$23:$BC$1401,MATCH($A1090,'Member Census'!$A$23:$A$1401,FALSE),MATCH(I$1,'Member Census'!$B$22:$BC$22,FALSE)))="","",INDEX('Member Census'!$B$23:$BC$1401,MATCH($A1090,'Member Census'!$A$23:$A$1401,FALSE),MATCH(I$1,'Member Census'!$B$22:$BC$22,FALSE)))</f>
        <v/>
      </c>
      <c r="J1090" s="7"/>
      <c r="K1090" s="7" t="str">
        <f>LEFT(TRIM(IF(TRIM(INDEX('Member Census'!$B$23:$BC$1401,MATCH($A1090,'Member Census'!$A$23:$A$1401,FALSE),MATCH(K$1,'Member Census'!$B$22:$BC$22,FALSE)))="",IF(AND(TRIM($E1090)&lt;&gt;"",$D1090&gt;1),K1089,""),INDEX('Member Census'!$B$23:$BC$1401,MATCH($A1090,'Member Census'!$A$23:$A$1401,FALSE),MATCH(K$1,'Member Census'!$B$22:$BC$22,FALSE)))),5)</f>
        <v/>
      </c>
      <c r="L1090" s="7" t="str">
        <f t="shared" si="67"/>
        <v/>
      </c>
      <c r="M1090" s="7" t="str">
        <f>IF(TRIM($E1090)&lt;&gt;"",TRIM(IF(TRIM(INDEX('Member Census'!$B$23:$BC$1401,MATCH($A1090,'Member Census'!$A$23:$A$1401,FALSE),MATCH(M$1,'Member Census'!$B$22:$BC$22,FALSE)))="",IF(AND(TRIM($E1090)&lt;&gt;"",$D1090&gt;1),M1089,"N"),INDEX('Member Census'!$B$23:$BC$1401,MATCH($A1090,'Member Census'!$A$23:$A$1401,FALSE),MATCH(M$1,'Member Census'!$B$22:$BC$22,FALSE)))),"")</f>
        <v/>
      </c>
      <c r="N1090" s="7"/>
      <c r="O1090" s="7" t="str">
        <f>TRIM(IF(TRIM(INDEX('Member Census'!$B$23:$BC$1401,MATCH($A1090,'Member Census'!$A$23:$A$1401,FALSE),MATCH(O$1,'Member Census'!$B$22:$BC$22,FALSE)))="",IF(AND(TRIM($E1090)&lt;&gt;"",$D1090&gt;1),O1089,""),INDEX('Member Census'!$B$23:$BC$1401,MATCH($A1090,'Member Census'!$A$23:$A$1401,FALSE),MATCH(O$1,'Member Census'!$B$22:$BC$22,FALSE))))</f>
        <v/>
      </c>
      <c r="P1090" s="7" t="str">
        <f>TRIM(IF(TRIM(INDEX('Member Census'!$B$23:$BC$1401,MATCH($A1090,'Member Census'!$A$23:$A$1401,FALSE),MATCH(P$1,'Member Census'!$B$22:$BC$22,FALSE)))="",IF(AND(TRIM($E1090)&lt;&gt;"",$D1090&gt;1),P1089,""),INDEX('Member Census'!$B$23:$BC$1401,MATCH($A1090,'Member Census'!$A$23:$A$1401,FALSE),MATCH(P$1,'Member Census'!$B$22:$BC$22,FALSE))))</f>
        <v/>
      </c>
      <c r="Q1090" s="7"/>
    </row>
    <row r="1091" spans="1:17" x14ac:dyDescent="0.3">
      <c r="A1091" s="1">
        <f t="shared" si="65"/>
        <v>1084</v>
      </c>
      <c r="B1091" s="3"/>
      <c r="C1091" s="7" t="str">
        <f t="shared" si="66"/>
        <v/>
      </c>
      <c r="D1091" s="7" t="str">
        <f t="shared" si="64"/>
        <v/>
      </c>
      <c r="E1091" s="9" t="str">
        <f>IF(TRIM(INDEX('Member Census'!$B$23:$BC$1401,MATCH($A1091,'Member Census'!$A$23:$A$1401,FALSE),MATCH(E$1,'Member Census'!$B$22:$BC$22,FALSE)))="","",VLOOKUP(INDEX('Member Census'!$B$23:$BC$1401,MATCH($A1091,'Member Census'!$A$23:$A$1401,FALSE),MATCH(E$1,'Member Census'!$B$22:$BC$22,FALSE)),Key!$A$2:$B$27,2,FALSE))</f>
        <v/>
      </c>
      <c r="F1091" s="10" t="str">
        <f>IF(TRIM(INDEX('Member Census'!$B$23:$BC$1401,MATCH($A1091,'Member Census'!$A$23:$A$1401,FALSE),MATCH(F$1,'Member Census'!$B$22:$BC$22,FALSE)))="","",TEXT(TRIM(INDEX('Member Census'!$B$23:$BC$1401,MATCH($A1091,'Member Census'!$A$23:$A$1401,FALSE),MATCH(F$1,'Member Census'!$B$22:$BC$22,FALSE))),"mmddyyyy"))</f>
        <v/>
      </c>
      <c r="G1091" s="7" t="str">
        <f>IF(TRIM($E1091)&lt;&gt;"",IF($D1091=1,IFERROR(VLOOKUP(INDEX('Member Census'!$B$23:$BC$1401,MATCH($A1091,'Member Census'!$A$23:$A$1401,FALSE),MATCH(G$1,'Member Census'!$B$22:$BC$22,FALSE)),Key!$C$2:$F$29,4,FALSE),""),G1090),"")</f>
        <v/>
      </c>
      <c r="H1091" s="7" t="str">
        <f>IF(TRIM($E1091)&lt;&gt;"",IF($D1091=1,IF(TRIM(INDEX('Member Census'!$B$23:$BC$1401,MATCH($A1091,'Member Census'!$A$23:$A$1401,FALSE),MATCH(H$1,'Member Census'!$B$22:$BC$22,FALSE)))="",$G1091,IFERROR(VLOOKUP(INDEX('Member Census'!$B$23:$BC$1401,MATCH($A1091,'Member Census'!$A$23:$A$1401,FALSE),MATCH(H$1,'Member Census'!$B$22:$BC$22,FALSE)),Key!$D$2:$F$29,3,FALSE),"")),H1090),"")</f>
        <v/>
      </c>
      <c r="I1091" s="7" t="str">
        <f>IF(TRIM(INDEX('Member Census'!$B$23:$BC$1401,MATCH($A1091,'Member Census'!$A$23:$A$1401,FALSE),MATCH(I$1,'Member Census'!$B$22:$BC$22,FALSE)))="","",INDEX('Member Census'!$B$23:$BC$1401,MATCH($A1091,'Member Census'!$A$23:$A$1401,FALSE),MATCH(I$1,'Member Census'!$B$22:$BC$22,FALSE)))</f>
        <v/>
      </c>
      <c r="J1091" s="7"/>
      <c r="K1091" s="7" t="str">
        <f>LEFT(TRIM(IF(TRIM(INDEX('Member Census'!$B$23:$BC$1401,MATCH($A1091,'Member Census'!$A$23:$A$1401,FALSE),MATCH(K$1,'Member Census'!$B$22:$BC$22,FALSE)))="",IF(AND(TRIM($E1091)&lt;&gt;"",$D1091&gt;1),K1090,""),INDEX('Member Census'!$B$23:$BC$1401,MATCH($A1091,'Member Census'!$A$23:$A$1401,FALSE),MATCH(K$1,'Member Census'!$B$22:$BC$22,FALSE)))),5)</f>
        <v/>
      </c>
      <c r="L1091" s="7" t="str">
        <f t="shared" si="67"/>
        <v/>
      </c>
      <c r="M1091" s="7" t="str">
        <f>IF(TRIM($E1091)&lt;&gt;"",TRIM(IF(TRIM(INDEX('Member Census'!$B$23:$BC$1401,MATCH($A1091,'Member Census'!$A$23:$A$1401,FALSE),MATCH(M$1,'Member Census'!$B$22:$BC$22,FALSE)))="",IF(AND(TRIM($E1091)&lt;&gt;"",$D1091&gt;1),M1090,"N"),INDEX('Member Census'!$B$23:$BC$1401,MATCH($A1091,'Member Census'!$A$23:$A$1401,FALSE),MATCH(M$1,'Member Census'!$B$22:$BC$22,FALSE)))),"")</f>
        <v/>
      </c>
      <c r="N1091" s="7"/>
      <c r="O1091" s="7" t="str">
        <f>TRIM(IF(TRIM(INDEX('Member Census'!$B$23:$BC$1401,MATCH($A1091,'Member Census'!$A$23:$A$1401,FALSE),MATCH(O$1,'Member Census'!$B$22:$BC$22,FALSE)))="",IF(AND(TRIM($E1091)&lt;&gt;"",$D1091&gt;1),O1090,""),INDEX('Member Census'!$B$23:$BC$1401,MATCH($A1091,'Member Census'!$A$23:$A$1401,FALSE),MATCH(O$1,'Member Census'!$B$22:$BC$22,FALSE))))</f>
        <v/>
      </c>
      <c r="P1091" s="7" t="str">
        <f>TRIM(IF(TRIM(INDEX('Member Census'!$B$23:$BC$1401,MATCH($A1091,'Member Census'!$A$23:$A$1401,FALSE),MATCH(P$1,'Member Census'!$B$22:$BC$22,FALSE)))="",IF(AND(TRIM($E1091)&lt;&gt;"",$D1091&gt;1),P1090,""),INDEX('Member Census'!$B$23:$BC$1401,MATCH($A1091,'Member Census'!$A$23:$A$1401,FALSE),MATCH(P$1,'Member Census'!$B$22:$BC$22,FALSE))))</f>
        <v/>
      </c>
      <c r="Q1091" s="7"/>
    </row>
    <row r="1092" spans="1:17" x14ac:dyDescent="0.3">
      <c r="A1092" s="1">
        <f t="shared" si="65"/>
        <v>1085</v>
      </c>
      <c r="B1092" s="3"/>
      <c r="C1092" s="7" t="str">
        <f t="shared" si="66"/>
        <v/>
      </c>
      <c r="D1092" s="7" t="str">
        <f t="shared" si="64"/>
        <v/>
      </c>
      <c r="E1092" s="9" t="str">
        <f>IF(TRIM(INDEX('Member Census'!$B$23:$BC$1401,MATCH($A1092,'Member Census'!$A$23:$A$1401,FALSE),MATCH(E$1,'Member Census'!$B$22:$BC$22,FALSE)))="","",VLOOKUP(INDEX('Member Census'!$B$23:$BC$1401,MATCH($A1092,'Member Census'!$A$23:$A$1401,FALSE),MATCH(E$1,'Member Census'!$B$22:$BC$22,FALSE)),Key!$A$2:$B$27,2,FALSE))</f>
        <v/>
      </c>
      <c r="F1092" s="10" t="str">
        <f>IF(TRIM(INDEX('Member Census'!$B$23:$BC$1401,MATCH($A1092,'Member Census'!$A$23:$A$1401,FALSE),MATCH(F$1,'Member Census'!$B$22:$BC$22,FALSE)))="","",TEXT(TRIM(INDEX('Member Census'!$B$23:$BC$1401,MATCH($A1092,'Member Census'!$A$23:$A$1401,FALSE),MATCH(F$1,'Member Census'!$B$22:$BC$22,FALSE))),"mmddyyyy"))</f>
        <v/>
      </c>
      <c r="G1092" s="7" t="str">
        <f>IF(TRIM($E1092)&lt;&gt;"",IF($D1092=1,IFERROR(VLOOKUP(INDEX('Member Census'!$B$23:$BC$1401,MATCH($A1092,'Member Census'!$A$23:$A$1401,FALSE),MATCH(G$1,'Member Census'!$B$22:$BC$22,FALSE)),Key!$C$2:$F$29,4,FALSE),""),G1091),"")</f>
        <v/>
      </c>
      <c r="H1092" s="7" t="str">
        <f>IF(TRIM($E1092)&lt;&gt;"",IF($D1092=1,IF(TRIM(INDEX('Member Census'!$B$23:$BC$1401,MATCH($A1092,'Member Census'!$A$23:$A$1401,FALSE),MATCH(H$1,'Member Census'!$B$22:$BC$22,FALSE)))="",$G1092,IFERROR(VLOOKUP(INDEX('Member Census'!$B$23:$BC$1401,MATCH($A1092,'Member Census'!$A$23:$A$1401,FALSE),MATCH(H$1,'Member Census'!$B$22:$BC$22,FALSE)),Key!$D$2:$F$29,3,FALSE),"")),H1091),"")</f>
        <v/>
      </c>
      <c r="I1092" s="7" t="str">
        <f>IF(TRIM(INDEX('Member Census'!$B$23:$BC$1401,MATCH($A1092,'Member Census'!$A$23:$A$1401,FALSE),MATCH(I$1,'Member Census'!$B$22:$BC$22,FALSE)))="","",INDEX('Member Census'!$B$23:$BC$1401,MATCH($A1092,'Member Census'!$A$23:$A$1401,FALSE),MATCH(I$1,'Member Census'!$B$22:$BC$22,FALSE)))</f>
        <v/>
      </c>
      <c r="J1092" s="7"/>
      <c r="K1092" s="7" t="str">
        <f>LEFT(TRIM(IF(TRIM(INDEX('Member Census'!$B$23:$BC$1401,MATCH($A1092,'Member Census'!$A$23:$A$1401,FALSE),MATCH(K$1,'Member Census'!$B$22:$BC$22,FALSE)))="",IF(AND(TRIM($E1092)&lt;&gt;"",$D1092&gt;1),K1091,""),INDEX('Member Census'!$B$23:$BC$1401,MATCH($A1092,'Member Census'!$A$23:$A$1401,FALSE),MATCH(K$1,'Member Census'!$B$22:$BC$22,FALSE)))),5)</f>
        <v/>
      </c>
      <c r="L1092" s="7" t="str">
        <f t="shared" si="67"/>
        <v/>
      </c>
      <c r="M1092" s="7" t="str">
        <f>IF(TRIM($E1092)&lt;&gt;"",TRIM(IF(TRIM(INDEX('Member Census'!$B$23:$BC$1401,MATCH($A1092,'Member Census'!$A$23:$A$1401,FALSE),MATCH(M$1,'Member Census'!$B$22:$BC$22,FALSE)))="",IF(AND(TRIM($E1092)&lt;&gt;"",$D1092&gt;1),M1091,"N"),INDEX('Member Census'!$B$23:$BC$1401,MATCH($A1092,'Member Census'!$A$23:$A$1401,FALSE),MATCH(M$1,'Member Census'!$B$22:$BC$22,FALSE)))),"")</f>
        <v/>
      </c>
      <c r="N1092" s="7"/>
      <c r="O1092" s="7" t="str">
        <f>TRIM(IF(TRIM(INDEX('Member Census'!$B$23:$BC$1401,MATCH($A1092,'Member Census'!$A$23:$A$1401,FALSE),MATCH(O$1,'Member Census'!$B$22:$BC$22,FALSE)))="",IF(AND(TRIM($E1092)&lt;&gt;"",$D1092&gt;1),O1091,""),INDEX('Member Census'!$B$23:$BC$1401,MATCH($A1092,'Member Census'!$A$23:$A$1401,FALSE),MATCH(O$1,'Member Census'!$B$22:$BC$22,FALSE))))</f>
        <v/>
      </c>
      <c r="P1092" s="7" t="str">
        <f>TRIM(IF(TRIM(INDEX('Member Census'!$B$23:$BC$1401,MATCH($A1092,'Member Census'!$A$23:$A$1401,FALSE),MATCH(P$1,'Member Census'!$B$22:$BC$22,FALSE)))="",IF(AND(TRIM($E1092)&lt;&gt;"",$D1092&gt;1),P1091,""),INDEX('Member Census'!$B$23:$BC$1401,MATCH($A1092,'Member Census'!$A$23:$A$1401,FALSE),MATCH(P$1,'Member Census'!$B$22:$BC$22,FALSE))))</f>
        <v/>
      </c>
      <c r="Q1092" s="7"/>
    </row>
    <row r="1093" spans="1:17" x14ac:dyDescent="0.3">
      <c r="A1093" s="1">
        <f t="shared" si="65"/>
        <v>1086</v>
      </c>
      <c r="B1093" s="3"/>
      <c r="C1093" s="7" t="str">
        <f t="shared" si="66"/>
        <v/>
      </c>
      <c r="D1093" s="7" t="str">
        <f t="shared" si="64"/>
        <v/>
      </c>
      <c r="E1093" s="9" t="str">
        <f>IF(TRIM(INDEX('Member Census'!$B$23:$BC$1401,MATCH($A1093,'Member Census'!$A$23:$A$1401,FALSE),MATCH(E$1,'Member Census'!$B$22:$BC$22,FALSE)))="","",VLOOKUP(INDEX('Member Census'!$B$23:$BC$1401,MATCH($A1093,'Member Census'!$A$23:$A$1401,FALSE),MATCH(E$1,'Member Census'!$B$22:$BC$22,FALSE)),Key!$A$2:$B$27,2,FALSE))</f>
        <v/>
      </c>
      <c r="F1093" s="10" t="str">
        <f>IF(TRIM(INDEX('Member Census'!$B$23:$BC$1401,MATCH($A1093,'Member Census'!$A$23:$A$1401,FALSE),MATCH(F$1,'Member Census'!$B$22:$BC$22,FALSE)))="","",TEXT(TRIM(INDEX('Member Census'!$B$23:$BC$1401,MATCH($A1093,'Member Census'!$A$23:$A$1401,FALSE),MATCH(F$1,'Member Census'!$B$22:$BC$22,FALSE))),"mmddyyyy"))</f>
        <v/>
      </c>
      <c r="G1093" s="7" t="str">
        <f>IF(TRIM($E1093)&lt;&gt;"",IF($D1093=1,IFERROR(VLOOKUP(INDEX('Member Census'!$B$23:$BC$1401,MATCH($A1093,'Member Census'!$A$23:$A$1401,FALSE),MATCH(G$1,'Member Census'!$B$22:$BC$22,FALSE)),Key!$C$2:$F$29,4,FALSE),""),G1092),"")</f>
        <v/>
      </c>
      <c r="H1093" s="7" t="str">
        <f>IF(TRIM($E1093)&lt;&gt;"",IF($D1093=1,IF(TRIM(INDEX('Member Census'!$B$23:$BC$1401,MATCH($A1093,'Member Census'!$A$23:$A$1401,FALSE),MATCH(H$1,'Member Census'!$B$22:$BC$22,FALSE)))="",$G1093,IFERROR(VLOOKUP(INDEX('Member Census'!$B$23:$BC$1401,MATCH($A1093,'Member Census'!$A$23:$A$1401,FALSE),MATCH(H$1,'Member Census'!$B$22:$BC$22,FALSE)),Key!$D$2:$F$29,3,FALSE),"")),H1092),"")</f>
        <v/>
      </c>
      <c r="I1093" s="7" t="str">
        <f>IF(TRIM(INDEX('Member Census'!$B$23:$BC$1401,MATCH($A1093,'Member Census'!$A$23:$A$1401,FALSE),MATCH(I$1,'Member Census'!$B$22:$BC$22,FALSE)))="","",INDEX('Member Census'!$B$23:$BC$1401,MATCH($A1093,'Member Census'!$A$23:$A$1401,FALSE),MATCH(I$1,'Member Census'!$B$22:$BC$22,FALSE)))</f>
        <v/>
      </c>
      <c r="J1093" s="7"/>
      <c r="K1093" s="7" t="str">
        <f>LEFT(TRIM(IF(TRIM(INDEX('Member Census'!$B$23:$BC$1401,MATCH($A1093,'Member Census'!$A$23:$A$1401,FALSE),MATCH(K$1,'Member Census'!$B$22:$BC$22,FALSE)))="",IF(AND(TRIM($E1093)&lt;&gt;"",$D1093&gt;1),K1092,""),INDEX('Member Census'!$B$23:$BC$1401,MATCH($A1093,'Member Census'!$A$23:$A$1401,FALSE),MATCH(K$1,'Member Census'!$B$22:$BC$22,FALSE)))),5)</f>
        <v/>
      </c>
      <c r="L1093" s="7" t="str">
        <f t="shared" si="67"/>
        <v/>
      </c>
      <c r="M1093" s="7" t="str">
        <f>IF(TRIM($E1093)&lt;&gt;"",TRIM(IF(TRIM(INDEX('Member Census'!$B$23:$BC$1401,MATCH($A1093,'Member Census'!$A$23:$A$1401,FALSE),MATCH(M$1,'Member Census'!$B$22:$BC$22,FALSE)))="",IF(AND(TRIM($E1093)&lt;&gt;"",$D1093&gt;1),M1092,"N"),INDEX('Member Census'!$B$23:$BC$1401,MATCH($A1093,'Member Census'!$A$23:$A$1401,FALSE),MATCH(M$1,'Member Census'!$B$22:$BC$22,FALSE)))),"")</f>
        <v/>
      </c>
      <c r="N1093" s="7"/>
      <c r="O1093" s="7" t="str">
        <f>TRIM(IF(TRIM(INDEX('Member Census'!$B$23:$BC$1401,MATCH($A1093,'Member Census'!$A$23:$A$1401,FALSE),MATCH(O$1,'Member Census'!$B$22:$BC$22,FALSE)))="",IF(AND(TRIM($E1093)&lt;&gt;"",$D1093&gt;1),O1092,""),INDEX('Member Census'!$B$23:$BC$1401,MATCH($A1093,'Member Census'!$A$23:$A$1401,FALSE),MATCH(O$1,'Member Census'!$B$22:$BC$22,FALSE))))</f>
        <v/>
      </c>
      <c r="P1093" s="7" t="str">
        <f>TRIM(IF(TRIM(INDEX('Member Census'!$B$23:$BC$1401,MATCH($A1093,'Member Census'!$A$23:$A$1401,FALSE),MATCH(P$1,'Member Census'!$B$22:$BC$22,FALSE)))="",IF(AND(TRIM($E1093)&lt;&gt;"",$D1093&gt;1),P1092,""),INDEX('Member Census'!$B$23:$BC$1401,MATCH($A1093,'Member Census'!$A$23:$A$1401,FALSE),MATCH(P$1,'Member Census'!$B$22:$BC$22,FALSE))))</f>
        <v/>
      </c>
      <c r="Q1093" s="7"/>
    </row>
    <row r="1094" spans="1:17" x14ac:dyDescent="0.3">
      <c r="A1094" s="1">
        <f t="shared" si="65"/>
        <v>1087</v>
      </c>
      <c r="B1094" s="3"/>
      <c r="C1094" s="7" t="str">
        <f t="shared" si="66"/>
        <v/>
      </c>
      <c r="D1094" s="7" t="str">
        <f t="shared" si="64"/>
        <v/>
      </c>
      <c r="E1094" s="9" t="str">
        <f>IF(TRIM(INDEX('Member Census'!$B$23:$BC$1401,MATCH($A1094,'Member Census'!$A$23:$A$1401,FALSE),MATCH(E$1,'Member Census'!$B$22:$BC$22,FALSE)))="","",VLOOKUP(INDEX('Member Census'!$B$23:$BC$1401,MATCH($A1094,'Member Census'!$A$23:$A$1401,FALSE),MATCH(E$1,'Member Census'!$B$22:$BC$22,FALSE)),Key!$A$2:$B$27,2,FALSE))</f>
        <v/>
      </c>
      <c r="F1094" s="10" t="str">
        <f>IF(TRIM(INDEX('Member Census'!$B$23:$BC$1401,MATCH($A1094,'Member Census'!$A$23:$A$1401,FALSE),MATCH(F$1,'Member Census'!$B$22:$BC$22,FALSE)))="","",TEXT(TRIM(INDEX('Member Census'!$B$23:$BC$1401,MATCH($A1094,'Member Census'!$A$23:$A$1401,FALSE),MATCH(F$1,'Member Census'!$B$22:$BC$22,FALSE))),"mmddyyyy"))</f>
        <v/>
      </c>
      <c r="G1094" s="7" t="str">
        <f>IF(TRIM($E1094)&lt;&gt;"",IF($D1094=1,IFERROR(VLOOKUP(INDEX('Member Census'!$B$23:$BC$1401,MATCH($A1094,'Member Census'!$A$23:$A$1401,FALSE),MATCH(G$1,'Member Census'!$B$22:$BC$22,FALSE)),Key!$C$2:$F$29,4,FALSE),""),G1093),"")</f>
        <v/>
      </c>
      <c r="H1094" s="7" t="str">
        <f>IF(TRIM($E1094)&lt;&gt;"",IF($D1094=1,IF(TRIM(INDEX('Member Census'!$B$23:$BC$1401,MATCH($A1094,'Member Census'!$A$23:$A$1401,FALSE),MATCH(H$1,'Member Census'!$B$22:$BC$22,FALSE)))="",$G1094,IFERROR(VLOOKUP(INDEX('Member Census'!$B$23:$BC$1401,MATCH($A1094,'Member Census'!$A$23:$A$1401,FALSE),MATCH(H$1,'Member Census'!$B$22:$BC$22,FALSE)),Key!$D$2:$F$29,3,FALSE),"")),H1093),"")</f>
        <v/>
      </c>
      <c r="I1094" s="7" t="str">
        <f>IF(TRIM(INDEX('Member Census'!$B$23:$BC$1401,MATCH($A1094,'Member Census'!$A$23:$A$1401,FALSE),MATCH(I$1,'Member Census'!$B$22:$BC$22,FALSE)))="","",INDEX('Member Census'!$B$23:$BC$1401,MATCH($A1094,'Member Census'!$A$23:$A$1401,FALSE),MATCH(I$1,'Member Census'!$B$22:$BC$22,FALSE)))</f>
        <v/>
      </c>
      <c r="J1094" s="7"/>
      <c r="K1094" s="7" t="str">
        <f>LEFT(TRIM(IF(TRIM(INDEX('Member Census'!$B$23:$BC$1401,MATCH($A1094,'Member Census'!$A$23:$A$1401,FALSE),MATCH(K$1,'Member Census'!$B$22:$BC$22,FALSE)))="",IF(AND(TRIM($E1094)&lt;&gt;"",$D1094&gt;1),K1093,""),INDEX('Member Census'!$B$23:$BC$1401,MATCH($A1094,'Member Census'!$A$23:$A$1401,FALSE),MATCH(K$1,'Member Census'!$B$22:$BC$22,FALSE)))),5)</f>
        <v/>
      </c>
      <c r="L1094" s="7" t="str">
        <f t="shared" si="67"/>
        <v/>
      </c>
      <c r="M1094" s="7" t="str">
        <f>IF(TRIM($E1094)&lt;&gt;"",TRIM(IF(TRIM(INDEX('Member Census'!$B$23:$BC$1401,MATCH($A1094,'Member Census'!$A$23:$A$1401,FALSE),MATCH(M$1,'Member Census'!$B$22:$BC$22,FALSE)))="",IF(AND(TRIM($E1094)&lt;&gt;"",$D1094&gt;1),M1093,"N"),INDEX('Member Census'!$B$23:$BC$1401,MATCH($A1094,'Member Census'!$A$23:$A$1401,FALSE),MATCH(M$1,'Member Census'!$B$22:$BC$22,FALSE)))),"")</f>
        <v/>
      </c>
      <c r="N1094" s="7"/>
      <c r="O1094" s="7" t="str">
        <f>TRIM(IF(TRIM(INDEX('Member Census'!$B$23:$BC$1401,MATCH($A1094,'Member Census'!$A$23:$A$1401,FALSE),MATCH(O$1,'Member Census'!$B$22:$BC$22,FALSE)))="",IF(AND(TRIM($E1094)&lt;&gt;"",$D1094&gt;1),O1093,""),INDEX('Member Census'!$B$23:$BC$1401,MATCH($A1094,'Member Census'!$A$23:$A$1401,FALSE),MATCH(O$1,'Member Census'!$B$22:$BC$22,FALSE))))</f>
        <v/>
      </c>
      <c r="P1094" s="7" t="str">
        <f>TRIM(IF(TRIM(INDEX('Member Census'!$B$23:$BC$1401,MATCH($A1094,'Member Census'!$A$23:$A$1401,FALSE),MATCH(P$1,'Member Census'!$B$22:$BC$22,FALSE)))="",IF(AND(TRIM($E1094)&lt;&gt;"",$D1094&gt;1),P1093,""),INDEX('Member Census'!$B$23:$BC$1401,MATCH($A1094,'Member Census'!$A$23:$A$1401,FALSE),MATCH(P$1,'Member Census'!$B$22:$BC$22,FALSE))))</f>
        <v/>
      </c>
      <c r="Q1094" s="7"/>
    </row>
    <row r="1095" spans="1:17" x14ac:dyDescent="0.3">
      <c r="A1095" s="1">
        <f t="shared" si="65"/>
        <v>1088</v>
      </c>
      <c r="B1095" s="3"/>
      <c r="C1095" s="7" t="str">
        <f t="shared" si="66"/>
        <v/>
      </c>
      <c r="D1095" s="7" t="str">
        <f t="shared" si="64"/>
        <v/>
      </c>
      <c r="E1095" s="9" t="str">
        <f>IF(TRIM(INDEX('Member Census'!$B$23:$BC$1401,MATCH($A1095,'Member Census'!$A$23:$A$1401,FALSE),MATCH(E$1,'Member Census'!$B$22:$BC$22,FALSE)))="","",VLOOKUP(INDEX('Member Census'!$B$23:$BC$1401,MATCH($A1095,'Member Census'!$A$23:$A$1401,FALSE),MATCH(E$1,'Member Census'!$B$22:$BC$22,FALSE)),Key!$A$2:$B$27,2,FALSE))</f>
        <v/>
      </c>
      <c r="F1095" s="10" t="str">
        <f>IF(TRIM(INDEX('Member Census'!$B$23:$BC$1401,MATCH($A1095,'Member Census'!$A$23:$A$1401,FALSE),MATCH(F$1,'Member Census'!$B$22:$BC$22,FALSE)))="","",TEXT(TRIM(INDEX('Member Census'!$B$23:$BC$1401,MATCH($A1095,'Member Census'!$A$23:$A$1401,FALSE),MATCH(F$1,'Member Census'!$B$22:$BC$22,FALSE))),"mmddyyyy"))</f>
        <v/>
      </c>
      <c r="G1095" s="7" t="str">
        <f>IF(TRIM($E1095)&lt;&gt;"",IF($D1095=1,IFERROR(VLOOKUP(INDEX('Member Census'!$B$23:$BC$1401,MATCH($A1095,'Member Census'!$A$23:$A$1401,FALSE),MATCH(G$1,'Member Census'!$B$22:$BC$22,FALSE)),Key!$C$2:$F$29,4,FALSE),""),G1094),"")</f>
        <v/>
      </c>
      <c r="H1095" s="7" t="str">
        <f>IF(TRIM($E1095)&lt;&gt;"",IF($D1095=1,IF(TRIM(INDEX('Member Census'!$B$23:$BC$1401,MATCH($A1095,'Member Census'!$A$23:$A$1401,FALSE),MATCH(H$1,'Member Census'!$B$22:$BC$22,FALSE)))="",$G1095,IFERROR(VLOOKUP(INDEX('Member Census'!$B$23:$BC$1401,MATCH($A1095,'Member Census'!$A$23:$A$1401,FALSE),MATCH(H$1,'Member Census'!$B$22:$BC$22,FALSE)),Key!$D$2:$F$29,3,FALSE),"")),H1094),"")</f>
        <v/>
      </c>
      <c r="I1095" s="7" t="str">
        <f>IF(TRIM(INDEX('Member Census'!$B$23:$BC$1401,MATCH($A1095,'Member Census'!$A$23:$A$1401,FALSE),MATCH(I$1,'Member Census'!$B$22:$BC$22,FALSE)))="","",INDEX('Member Census'!$B$23:$BC$1401,MATCH($A1095,'Member Census'!$A$23:$A$1401,FALSE),MATCH(I$1,'Member Census'!$B$22:$BC$22,FALSE)))</f>
        <v/>
      </c>
      <c r="J1095" s="7"/>
      <c r="K1095" s="7" t="str">
        <f>LEFT(TRIM(IF(TRIM(INDEX('Member Census'!$B$23:$BC$1401,MATCH($A1095,'Member Census'!$A$23:$A$1401,FALSE),MATCH(K$1,'Member Census'!$B$22:$BC$22,FALSE)))="",IF(AND(TRIM($E1095)&lt;&gt;"",$D1095&gt;1),K1094,""),INDEX('Member Census'!$B$23:$BC$1401,MATCH($A1095,'Member Census'!$A$23:$A$1401,FALSE),MATCH(K$1,'Member Census'!$B$22:$BC$22,FALSE)))),5)</f>
        <v/>
      </c>
      <c r="L1095" s="7" t="str">
        <f t="shared" si="67"/>
        <v/>
      </c>
      <c r="M1095" s="7" t="str">
        <f>IF(TRIM($E1095)&lt;&gt;"",TRIM(IF(TRIM(INDEX('Member Census'!$B$23:$BC$1401,MATCH($A1095,'Member Census'!$A$23:$A$1401,FALSE),MATCH(M$1,'Member Census'!$B$22:$BC$22,FALSE)))="",IF(AND(TRIM($E1095)&lt;&gt;"",$D1095&gt;1),M1094,"N"),INDEX('Member Census'!$B$23:$BC$1401,MATCH($A1095,'Member Census'!$A$23:$A$1401,FALSE),MATCH(M$1,'Member Census'!$B$22:$BC$22,FALSE)))),"")</f>
        <v/>
      </c>
      <c r="N1095" s="7"/>
      <c r="O1095" s="7" t="str">
        <f>TRIM(IF(TRIM(INDEX('Member Census'!$B$23:$BC$1401,MATCH($A1095,'Member Census'!$A$23:$A$1401,FALSE),MATCH(O$1,'Member Census'!$B$22:$BC$22,FALSE)))="",IF(AND(TRIM($E1095)&lt;&gt;"",$D1095&gt;1),O1094,""),INDEX('Member Census'!$B$23:$BC$1401,MATCH($A1095,'Member Census'!$A$23:$A$1401,FALSE),MATCH(O$1,'Member Census'!$B$22:$BC$22,FALSE))))</f>
        <v/>
      </c>
      <c r="P1095" s="7" t="str">
        <f>TRIM(IF(TRIM(INDEX('Member Census'!$B$23:$BC$1401,MATCH($A1095,'Member Census'!$A$23:$A$1401,FALSE),MATCH(P$1,'Member Census'!$B$22:$BC$22,FALSE)))="",IF(AND(TRIM($E1095)&lt;&gt;"",$D1095&gt;1),P1094,""),INDEX('Member Census'!$B$23:$BC$1401,MATCH($A1095,'Member Census'!$A$23:$A$1401,FALSE),MATCH(P$1,'Member Census'!$B$22:$BC$22,FALSE))))</f>
        <v/>
      </c>
      <c r="Q1095" s="7"/>
    </row>
    <row r="1096" spans="1:17" x14ac:dyDescent="0.3">
      <c r="A1096" s="1">
        <f t="shared" si="65"/>
        <v>1089</v>
      </c>
      <c r="B1096" s="3"/>
      <c r="C1096" s="7" t="str">
        <f t="shared" si="66"/>
        <v/>
      </c>
      <c r="D1096" s="7" t="str">
        <f t="shared" si="64"/>
        <v/>
      </c>
      <c r="E1096" s="9" t="str">
        <f>IF(TRIM(INDEX('Member Census'!$B$23:$BC$1401,MATCH($A1096,'Member Census'!$A$23:$A$1401,FALSE),MATCH(E$1,'Member Census'!$B$22:$BC$22,FALSE)))="","",VLOOKUP(INDEX('Member Census'!$B$23:$BC$1401,MATCH($A1096,'Member Census'!$A$23:$A$1401,FALSE),MATCH(E$1,'Member Census'!$B$22:$BC$22,FALSE)),Key!$A$2:$B$27,2,FALSE))</f>
        <v/>
      </c>
      <c r="F1096" s="10" t="str">
        <f>IF(TRIM(INDEX('Member Census'!$B$23:$BC$1401,MATCH($A1096,'Member Census'!$A$23:$A$1401,FALSE),MATCH(F$1,'Member Census'!$B$22:$BC$22,FALSE)))="","",TEXT(TRIM(INDEX('Member Census'!$B$23:$BC$1401,MATCH($A1096,'Member Census'!$A$23:$A$1401,FALSE),MATCH(F$1,'Member Census'!$B$22:$BC$22,FALSE))),"mmddyyyy"))</f>
        <v/>
      </c>
      <c r="G1096" s="7" t="str">
        <f>IF(TRIM($E1096)&lt;&gt;"",IF($D1096=1,IFERROR(VLOOKUP(INDEX('Member Census'!$B$23:$BC$1401,MATCH($A1096,'Member Census'!$A$23:$A$1401,FALSE),MATCH(G$1,'Member Census'!$B$22:$BC$22,FALSE)),Key!$C$2:$F$29,4,FALSE),""),G1095),"")</f>
        <v/>
      </c>
      <c r="H1096" s="7" t="str">
        <f>IF(TRIM($E1096)&lt;&gt;"",IF($D1096=1,IF(TRIM(INDEX('Member Census'!$B$23:$BC$1401,MATCH($A1096,'Member Census'!$A$23:$A$1401,FALSE),MATCH(H$1,'Member Census'!$B$22:$BC$22,FALSE)))="",$G1096,IFERROR(VLOOKUP(INDEX('Member Census'!$B$23:$BC$1401,MATCH($A1096,'Member Census'!$A$23:$A$1401,FALSE),MATCH(H$1,'Member Census'!$B$22:$BC$22,FALSE)),Key!$D$2:$F$29,3,FALSE),"")),H1095),"")</f>
        <v/>
      </c>
      <c r="I1096" s="7" t="str">
        <f>IF(TRIM(INDEX('Member Census'!$B$23:$BC$1401,MATCH($A1096,'Member Census'!$A$23:$A$1401,FALSE),MATCH(I$1,'Member Census'!$B$22:$BC$22,FALSE)))="","",INDEX('Member Census'!$B$23:$BC$1401,MATCH($A1096,'Member Census'!$A$23:$A$1401,FALSE),MATCH(I$1,'Member Census'!$B$22:$BC$22,FALSE)))</f>
        <v/>
      </c>
      <c r="J1096" s="7"/>
      <c r="K1096" s="7" t="str">
        <f>LEFT(TRIM(IF(TRIM(INDEX('Member Census'!$B$23:$BC$1401,MATCH($A1096,'Member Census'!$A$23:$A$1401,FALSE),MATCH(K$1,'Member Census'!$B$22:$BC$22,FALSE)))="",IF(AND(TRIM($E1096)&lt;&gt;"",$D1096&gt;1),K1095,""),INDEX('Member Census'!$B$23:$BC$1401,MATCH($A1096,'Member Census'!$A$23:$A$1401,FALSE),MATCH(K$1,'Member Census'!$B$22:$BC$22,FALSE)))),5)</f>
        <v/>
      </c>
      <c r="L1096" s="7" t="str">
        <f t="shared" si="67"/>
        <v/>
      </c>
      <c r="M1096" s="7" t="str">
        <f>IF(TRIM($E1096)&lt;&gt;"",TRIM(IF(TRIM(INDEX('Member Census'!$B$23:$BC$1401,MATCH($A1096,'Member Census'!$A$23:$A$1401,FALSE),MATCH(M$1,'Member Census'!$B$22:$BC$22,FALSE)))="",IF(AND(TRIM($E1096)&lt;&gt;"",$D1096&gt;1),M1095,"N"),INDEX('Member Census'!$B$23:$BC$1401,MATCH($A1096,'Member Census'!$A$23:$A$1401,FALSE),MATCH(M$1,'Member Census'!$B$22:$BC$22,FALSE)))),"")</f>
        <v/>
      </c>
      <c r="N1096" s="7"/>
      <c r="O1096" s="7" t="str">
        <f>TRIM(IF(TRIM(INDEX('Member Census'!$B$23:$BC$1401,MATCH($A1096,'Member Census'!$A$23:$A$1401,FALSE),MATCH(O$1,'Member Census'!$B$22:$BC$22,FALSE)))="",IF(AND(TRIM($E1096)&lt;&gt;"",$D1096&gt;1),O1095,""),INDEX('Member Census'!$B$23:$BC$1401,MATCH($A1096,'Member Census'!$A$23:$A$1401,FALSE),MATCH(O$1,'Member Census'!$B$22:$BC$22,FALSE))))</f>
        <v/>
      </c>
      <c r="P1096" s="7" t="str">
        <f>TRIM(IF(TRIM(INDEX('Member Census'!$B$23:$BC$1401,MATCH($A1096,'Member Census'!$A$23:$A$1401,FALSE),MATCH(P$1,'Member Census'!$B$22:$BC$22,FALSE)))="",IF(AND(TRIM($E1096)&lt;&gt;"",$D1096&gt;1),P1095,""),INDEX('Member Census'!$B$23:$BC$1401,MATCH($A1096,'Member Census'!$A$23:$A$1401,FALSE),MATCH(P$1,'Member Census'!$B$22:$BC$22,FALSE))))</f>
        <v/>
      </c>
      <c r="Q1096" s="7"/>
    </row>
    <row r="1097" spans="1:17" x14ac:dyDescent="0.3">
      <c r="A1097" s="1">
        <f t="shared" si="65"/>
        <v>1090</v>
      </c>
      <c r="B1097" s="3"/>
      <c r="C1097" s="7" t="str">
        <f t="shared" si="66"/>
        <v/>
      </c>
      <c r="D1097" s="7" t="str">
        <f t="shared" ref="D1097:D1160" si="68">IF(TRIM($E1097)&lt;&gt;"",IF($E1097="Contract Holder",1,IFERROR(D1096+1,"")),"")</f>
        <v/>
      </c>
      <c r="E1097" s="9" t="str">
        <f>IF(TRIM(INDEX('Member Census'!$B$23:$BC$1401,MATCH($A1097,'Member Census'!$A$23:$A$1401,FALSE),MATCH(E$1,'Member Census'!$B$22:$BC$22,FALSE)))="","",VLOOKUP(INDEX('Member Census'!$B$23:$BC$1401,MATCH($A1097,'Member Census'!$A$23:$A$1401,FALSE),MATCH(E$1,'Member Census'!$B$22:$BC$22,FALSE)),Key!$A$2:$B$27,2,FALSE))</f>
        <v/>
      </c>
      <c r="F1097" s="10" t="str">
        <f>IF(TRIM(INDEX('Member Census'!$B$23:$BC$1401,MATCH($A1097,'Member Census'!$A$23:$A$1401,FALSE),MATCH(F$1,'Member Census'!$B$22:$BC$22,FALSE)))="","",TEXT(TRIM(INDEX('Member Census'!$B$23:$BC$1401,MATCH($A1097,'Member Census'!$A$23:$A$1401,FALSE),MATCH(F$1,'Member Census'!$B$22:$BC$22,FALSE))),"mmddyyyy"))</f>
        <v/>
      </c>
      <c r="G1097" s="7" t="str">
        <f>IF(TRIM($E1097)&lt;&gt;"",IF($D1097=1,IFERROR(VLOOKUP(INDEX('Member Census'!$B$23:$BC$1401,MATCH($A1097,'Member Census'!$A$23:$A$1401,FALSE),MATCH(G$1,'Member Census'!$B$22:$BC$22,FALSE)),Key!$C$2:$F$29,4,FALSE),""),G1096),"")</f>
        <v/>
      </c>
      <c r="H1097" s="7" t="str">
        <f>IF(TRIM($E1097)&lt;&gt;"",IF($D1097=1,IF(TRIM(INDEX('Member Census'!$B$23:$BC$1401,MATCH($A1097,'Member Census'!$A$23:$A$1401,FALSE),MATCH(H$1,'Member Census'!$B$22:$BC$22,FALSE)))="",$G1097,IFERROR(VLOOKUP(INDEX('Member Census'!$B$23:$BC$1401,MATCH($A1097,'Member Census'!$A$23:$A$1401,FALSE),MATCH(H$1,'Member Census'!$B$22:$BC$22,FALSE)),Key!$D$2:$F$29,3,FALSE),"")),H1096),"")</f>
        <v/>
      </c>
      <c r="I1097" s="7" t="str">
        <f>IF(TRIM(INDEX('Member Census'!$B$23:$BC$1401,MATCH($A1097,'Member Census'!$A$23:$A$1401,FALSE),MATCH(I$1,'Member Census'!$B$22:$BC$22,FALSE)))="","",INDEX('Member Census'!$B$23:$BC$1401,MATCH($A1097,'Member Census'!$A$23:$A$1401,FALSE),MATCH(I$1,'Member Census'!$B$22:$BC$22,FALSE)))</f>
        <v/>
      </c>
      <c r="J1097" s="7"/>
      <c r="K1097" s="7" t="str">
        <f>LEFT(TRIM(IF(TRIM(INDEX('Member Census'!$B$23:$BC$1401,MATCH($A1097,'Member Census'!$A$23:$A$1401,FALSE),MATCH(K$1,'Member Census'!$B$22:$BC$22,FALSE)))="",IF(AND(TRIM($E1097)&lt;&gt;"",$D1097&gt;1),K1096,""),INDEX('Member Census'!$B$23:$BC$1401,MATCH($A1097,'Member Census'!$A$23:$A$1401,FALSE),MATCH(K$1,'Member Census'!$B$22:$BC$22,FALSE)))),5)</f>
        <v/>
      </c>
      <c r="L1097" s="7" t="str">
        <f t="shared" si="67"/>
        <v/>
      </c>
      <c r="M1097" s="7" t="str">
        <f>IF(TRIM($E1097)&lt;&gt;"",TRIM(IF(TRIM(INDEX('Member Census'!$B$23:$BC$1401,MATCH($A1097,'Member Census'!$A$23:$A$1401,FALSE),MATCH(M$1,'Member Census'!$B$22:$BC$22,FALSE)))="",IF(AND(TRIM($E1097)&lt;&gt;"",$D1097&gt;1),M1096,"N"),INDEX('Member Census'!$B$23:$BC$1401,MATCH($A1097,'Member Census'!$A$23:$A$1401,FALSE),MATCH(M$1,'Member Census'!$B$22:$BC$22,FALSE)))),"")</f>
        <v/>
      </c>
      <c r="N1097" s="7"/>
      <c r="O1097" s="7" t="str">
        <f>TRIM(IF(TRIM(INDEX('Member Census'!$B$23:$BC$1401,MATCH($A1097,'Member Census'!$A$23:$A$1401,FALSE),MATCH(O$1,'Member Census'!$B$22:$BC$22,FALSE)))="",IF(AND(TRIM($E1097)&lt;&gt;"",$D1097&gt;1),O1096,""),INDEX('Member Census'!$B$23:$BC$1401,MATCH($A1097,'Member Census'!$A$23:$A$1401,FALSE),MATCH(O$1,'Member Census'!$B$22:$BC$22,FALSE))))</f>
        <v/>
      </c>
      <c r="P1097" s="7" t="str">
        <f>TRIM(IF(TRIM(INDEX('Member Census'!$B$23:$BC$1401,MATCH($A1097,'Member Census'!$A$23:$A$1401,FALSE),MATCH(P$1,'Member Census'!$B$22:$BC$22,FALSE)))="",IF(AND(TRIM($E1097)&lt;&gt;"",$D1097&gt;1),P1096,""),INDEX('Member Census'!$B$23:$BC$1401,MATCH($A1097,'Member Census'!$A$23:$A$1401,FALSE),MATCH(P$1,'Member Census'!$B$22:$BC$22,FALSE))))</f>
        <v/>
      </c>
      <c r="Q1097" s="7"/>
    </row>
    <row r="1098" spans="1:17" x14ac:dyDescent="0.3">
      <c r="A1098" s="1">
        <f t="shared" ref="A1098:A1161" si="69">A1097+1</f>
        <v>1091</v>
      </c>
      <c r="B1098" s="3"/>
      <c r="C1098" s="7" t="str">
        <f t="shared" ref="C1098:C1161" si="70">IF(TRIM($E1098)&lt;&gt;"",IFERROR(IF($D1098=1,C1097+1,C1097),""),"")</f>
        <v/>
      </c>
      <c r="D1098" s="7" t="str">
        <f t="shared" si="68"/>
        <v/>
      </c>
      <c r="E1098" s="9" t="str">
        <f>IF(TRIM(INDEX('Member Census'!$B$23:$BC$1401,MATCH($A1098,'Member Census'!$A$23:$A$1401,FALSE),MATCH(E$1,'Member Census'!$B$22:$BC$22,FALSE)))="","",VLOOKUP(INDEX('Member Census'!$B$23:$BC$1401,MATCH($A1098,'Member Census'!$A$23:$A$1401,FALSE),MATCH(E$1,'Member Census'!$B$22:$BC$22,FALSE)),Key!$A$2:$B$27,2,FALSE))</f>
        <v/>
      </c>
      <c r="F1098" s="10" t="str">
        <f>IF(TRIM(INDEX('Member Census'!$B$23:$BC$1401,MATCH($A1098,'Member Census'!$A$23:$A$1401,FALSE),MATCH(F$1,'Member Census'!$B$22:$BC$22,FALSE)))="","",TEXT(TRIM(INDEX('Member Census'!$B$23:$BC$1401,MATCH($A1098,'Member Census'!$A$23:$A$1401,FALSE),MATCH(F$1,'Member Census'!$B$22:$BC$22,FALSE))),"mmddyyyy"))</f>
        <v/>
      </c>
      <c r="G1098" s="7" t="str">
        <f>IF(TRIM($E1098)&lt;&gt;"",IF($D1098=1,IFERROR(VLOOKUP(INDEX('Member Census'!$B$23:$BC$1401,MATCH($A1098,'Member Census'!$A$23:$A$1401,FALSE),MATCH(G$1,'Member Census'!$B$22:$BC$22,FALSE)),Key!$C$2:$F$29,4,FALSE),""),G1097),"")</f>
        <v/>
      </c>
      <c r="H1098" s="7" t="str">
        <f>IF(TRIM($E1098)&lt;&gt;"",IF($D1098=1,IF(TRIM(INDEX('Member Census'!$B$23:$BC$1401,MATCH($A1098,'Member Census'!$A$23:$A$1401,FALSE),MATCH(H$1,'Member Census'!$B$22:$BC$22,FALSE)))="",$G1098,IFERROR(VLOOKUP(INDEX('Member Census'!$B$23:$BC$1401,MATCH($A1098,'Member Census'!$A$23:$A$1401,FALSE),MATCH(H$1,'Member Census'!$B$22:$BC$22,FALSE)),Key!$D$2:$F$29,3,FALSE),"")),H1097),"")</f>
        <v/>
      </c>
      <c r="I1098" s="7" t="str">
        <f>IF(TRIM(INDEX('Member Census'!$B$23:$BC$1401,MATCH($A1098,'Member Census'!$A$23:$A$1401,FALSE),MATCH(I$1,'Member Census'!$B$22:$BC$22,FALSE)))="","",INDEX('Member Census'!$B$23:$BC$1401,MATCH($A1098,'Member Census'!$A$23:$A$1401,FALSE),MATCH(I$1,'Member Census'!$B$22:$BC$22,FALSE)))</f>
        <v/>
      </c>
      <c r="J1098" s="7"/>
      <c r="K1098" s="7" t="str">
        <f>LEFT(TRIM(IF(TRIM(INDEX('Member Census'!$B$23:$BC$1401,MATCH($A1098,'Member Census'!$A$23:$A$1401,FALSE),MATCH(K$1,'Member Census'!$B$22:$BC$22,FALSE)))="",IF(AND(TRIM($E1098)&lt;&gt;"",$D1098&gt;1),K1097,""),INDEX('Member Census'!$B$23:$BC$1401,MATCH($A1098,'Member Census'!$A$23:$A$1401,FALSE),MATCH(K$1,'Member Census'!$B$22:$BC$22,FALSE)))),5)</f>
        <v/>
      </c>
      <c r="L1098" s="7" t="str">
        <f t="shared" ref="L1098:L1161" si="71">IF(TRIM($E1098)&lt;&gt;"","N","")</f>
        <v/>
      </c>
      <c r="M1098" s="7" t="str">
        <f>IF(TRIM($E1098)&lt;&gt;"",TRIM(IF(TRIM(INDEX('Member Census'!$B$23:$BC$1401,MATCH($A1098,'Member Census'!$A$23:$A$1401,FALSE),MATCH(M$1,'Member Census'!$B$22:$BC$22,FALSE)))="",IF(AND(TRIM($E1098)&lt;&gt;"",$D1098&gt;1),M1097,"N"),INDEX('Member Census'!$B$23:$BC$1401,MATCH($A1098,'Member Census'!$A$23:$A$1401,FALSE),MATCH(M$1,'Member Census'!$B$22:$BC$22,FALSE)))),"")</f>
        <v/>
      </c>
      <c r="N1098" s="7"/>
      <c r="O1098" s="7" t="str">
        <f>TRIM(IF(TRIM(INDEX('Member Census'!$B$23:$BC$1401,MATCH($A1098,'Member Census'!$A$23:$A$1401,FALSE),MATCH(O$1,'Member Census'!$B$22:$BC$22,FALSE)))="",IF(AND(TRIM($E1098)&lt;&gt;"",$D1098&gt;1),O1097,""),INDEX('Member Census'!$B$23:$BC$1401,MATCH($A1098,'Member Census'!$A$23:$A$1401,FALSE),MATCH(O$1,'Member Census'!$B$22:$BC$22,FALSE))))</f>
        <v/>
      </c>
      <c r="P1098" s="7" t="str">
        <f>TRIM(IF(TRIM(INDEX('Member Census'!$B$23:$BC$1401,MATCH($A1098,'Member Census'!$A$23:$A$1401,FALSE),MATCH(P$1,'Member Census'!$B$22:$BC$22,FALSE)))="",IF(AND(TRIM($E1098)&lt;&gt;"",$D1098&gt;1),P1097,""),INDEX('Member Census'!$B$23:$BC$1401,MATCH($A1098,'Member Census'!$A$23:$A$1401,FALSE),MATCH(P$1,'Member Census'!$B$22:$BC$22,FALSE))))</f>
        <v/>
      </c>
      <c r="Q1098" s="7"/>
    </row>
    <row r="1099" spans="1:17" x14ac:dyDescent="0.3">
      <c r="A1099" s="1">
        <f t="shared" si="69"/>
        <v>1092</v>
      </c>
      <c r="B1099" s="3"/>
      <c r="C1099" s="7" t="str">
        <f t="shared" si="70"/>
        <v/>
      </c>
      <c r="D1099" s="7" t="str">
        <f t="shared" si="68"/>
        <v/>
      </c>
      <c r="E1099" s="9" t="str">
        <f>IF(TRIM(INDEX('Member Census'!$B$23:$BC$1401,MATCH($A1099,'Member Census'!$A$23:$A$1401,FALSE),MATCH(E$1,'Member Census'!$B$22:$BC$22,FALSE)))="","",VLOOKUP(INDEX('Member Census'!$B$23:$BC$1401,MATCH($A1099,'Member Census'!$A$23:$A$1401,FALSE),MATCH(E$1,'Member Census'!$B$22:$BC$22,FALSE)),Key!$A$2:$B$27,2,FALSE))</f>
        <v/>
      </c>
      <c r="F1099" s="10" t="str">
        <f>IF(TRIM(INDEX('Member Census'!$B$23:$BC$1401,MATCH($A1099,'Member Census'!$A$23:$A$1401,FALSE),MATCH(F$1,'Member Census'!$B$22:$BC$22,FALSE)))="","",TEXT(TRIM(INDEX('Member Census'!$B$23:$BC$1401,MATCH($A1099,'Member Census'!$A$23:$A$1401,FALSE),MATCH(F$1,'Member Census'!$B$22:$BC$22,FALSE))),"mmddyyyy"))</f>
        <v/>
      </c>
      <c r="G1099" s="7" t="str">
        <f>IF(TRIM($E1099)&lt;&gt;"",IF($D1099=1,IFERROR(VLOOKUP(INDEX('Member Census'!$B$23:$BC$1401,MATCH($A1099,'Member Census'!$A$23:$A$1401,FALSE),MATCH(G$1,'Member Census'!$B$22:$BC$22,FALSE)),Key!$C$2:$F$29,4,FALSE),""),G1098),"")</f>
        <v/>
      </c>
      <c r="H1099" s="7" t="str">
        <f>IF(TRIM($E1099)&lt;&gt;"",IF($D1099=1,IF(TRIM(INDEX('Member Census'!$B$23:$BC$1401,MATCH($A1099,'Member Census'!$A$23:$A$1401,FALSE),MATCH(H$1,'Member Census'!$B$22:$BC$22,FALSE)))="",$G1099,IFERROR(VLOOKUP(INDEX('Member Census'!$B$23:$BC$1401,MATCH($A1099,'Member Census'!$A$23:$A$1401,FALSE),MATCH(H$1,'Member Census'!$B$22:$BC$22,FALSE)),Key!$D$2:$F$29,3,FALSE),"")),H1098),"")</f>
        <v/>
      </c>
      <c r="I1099" s="7" t="str">
        <f>IF(TRIM(INDEX('Member Census'!$B$23:$BC$1401,MATCH($A1099,'Member Census'!$A$23:$A$1401,FALSE),MATCH(I$1,'Member Census'!$B$22:$BC$22,FALSE)))="","",INDEX('Member Census'!$B$23:$BC$1401,MATCH($A1099,'Member Census'!$A$23:$A$1401,FALSE),MATCH(I$1,'Member Census'!$B$22:$BC$22,FALSE)))</f>
        <v/>
      </c>
      <c r="J1099" s="7"/>
      <c r="K1099" s="7" t="str">
        <f>LEFT(TRIM(IF(TRIM(INDEX('Member Census'!$B$23:$BC$1401,MATCH($A1099,'Member Census'!$A$23:$A$1401,FALSE),MATCH(K$1,'Member Census'!$B$22:$BC$22,FALSE)))="",IF(AND(TRIM($E1099)&lt;&gt;"",$D1099&gt;1),K1098,""),INDEX('Member Census'!$B$23:$BC$1401,MATCH($A1099,'Member Census'!$A$23:$A$1401,FALSE),MATCH(K$1,'Member Census'!$B$22:$BC$22,FALSE)))),5)</f>
        <v/>
      </c>
      <c r="L1099" s="7" t="str">
        <f t="shared" si="71"/>
        <v/>
      </c>
      <c r="M1099" s="7" t="str">
        <f>IF(TRIM($E1099)&lt;&gt;"",TRIM(IF(TRIM(INDEX('Member Census'!$B$23:$BC$1401,MATCH($A1099,'Member Census'!$A$23:$A$1401,FALSE),MATCH(M$1,'Member Census'!$B$22:$BC$22,FALSE)))="",IF(AND(TRIM($E1099)&lt;&gt;"",$D1099&gt;1),M1098,"N"),INDEX('Member Census'!$B$23:$BC$1401,MATCH($A1099,'Member Census'!$A$23:$A$1401,FALSE),MATCH(M$1,'Member Census'!$B$22:$BC$22,FALSE)))),"")</f>
        <v/>
      </c>
      <c r="N1099" s="7"/>
      <c r="O1099" s="7" t="str">
        <f>TRIM(IF(TRIM(INDEX('Member Census'!$B$23:$BC$1401,MATCH($A1099,'Member Census'!$A$23:$A$1401,FALSE),MATCH(O$1,'Member Census'!$B$22:$BC$22,FALSE)))="",IF(AND(TRIM($E1099)&lt;&gt;"",$D1099&gt;1),O1098,""),INDEX('Member Census'!$B$23:$BC$1401,MATCH($A1099,'Member Census'!$A$23:$A$1401,FALSE),MATCH(O$1,'Member Census'!$B$22:$BC$22,FALSE))))</f>
        <v/>
      </c>
      <c r="P1099" s="7" t="str">
        <f>TRIM(IF(TRIM(INDEX('Member Census'!$B$23:$BC$1401,MATCH($A1099,'Member Census'!$A$23:$A$1401,FALSE),MATCH(P$1,'Member Census'!$B$22:$BC$22,FALSE)))="",IF(AND(TRIM($E1099)&lt;&gt;"",$D1099&gt;1),P1098,""),INDEX('Member Census'!$B$23:$BC$1401,MATCH($A1099,'Member Census'!$A$23:$A$1401,FALSE),MATCH(P$1,'Member Census'!$B$22:$BC$22,FALSE))))</f>
        <v/>
      </c>
      <c r="Q1099" s="7"/>
    </row>
    <row r="1100" spans="1:17" x14ac:dyDescent="0.3">
      <c r="A1100" s="1">
        <f t="shared" si="69"/>
        <v>1093</v>
      </c>
      <c r="B1100" s="3"/>
      <c r="C1100" s="7" t="str">
        <f t="shared" si="70"/>
        <v/>
      </c>
      <c r="D1100" s="7" t="str">
        <f t="shared" si="68"/>
        <v/>
      </c>
      <c r="E1100" s="9" t="str">
        <f>IF(TRIM(INDEX('Member Census'!$B$23:$BC$1401,MATCH($A1100,'Member Census'!$A$23:$A$1401,FALSE),MATCH(E$1,'Member Census'!$B$22:$BC$22,FALSE)))="","",VLOOKUP(INDEX('Member Census'!$B$23:$BC$1401,MATCH($A1100,'Member Census'!$A$23:$A$1401,FALSE),MATCH(E$1,'Member Census'!$B$22:$BC$22,FALSE)),Key!$A$2:$B$27,2,FALSE))</f>
        <v/>
      </c>
      <c r="F1100" s="10" t="str">
        <f>IF(TRIM(INDEX('Member Census'!$B$23:$BC$1401,MATCH($A1100,'Member Census'!$A$23:$A$1401,FALSE),MATCH(F$1,'Member Census'!$B$22:$BC$22,FALSE)))="","",TEXT(TRIM(INDEX('Member Census'!$B$23:$BC$1401,MATCH($A1100,'Member Census'!$A$23:$A$1401,FALSE),MATCH(F$1,'Member Census'!$B$22:$BC$22,FALSE))),"mmddyyyy"))</f>
        <v/>
      </c>
      <c r="G1100" s="7" t="str">
        <f>IF(TRIM($E1100)&lt;&gt;"",IF($D1100=1,IFERROR(VLOOKUP(INDEX('Member Census'!$B$23:$BC$1401,MATCH($A1100,'Member Census'!$A$23:$A$1401,FALSE),MATCH(G$1,'Member Census'!$B$22:$BC$22,FALSE)),Key!$C$2:$F$29,4,FALSE),""),G1099),"")</f>
        <v/>
      </c>
      <c r="H1100" s="7" t="str">
        <f>IF(TRIM($E1100)&lt;&gt;"",IF($D1100=1,IF(TRIM(INDEX('Member Census'!$B$23:$BC$1401,MATCH($A1100,'Member Census'!$A$23:$A$1401,FALSE),MATCH(H$1,'Member Census'!$B$22:$BC$22,FALSE)))="",$G1100,IFERROR(VLOOKUP(INDEX('Member Census'!$B$23:$BC$1401,MATCH($A1100,'Member Census'!$A$23:$A$1401,FALSE),MATCH(H$1,'Member Census'!$B$22:$BC$22,FALSE)),Key!$D$2:$F$29,3,FALSE),"")),H1099),"")</f>
        <v/>
      </c>
      <c r="I1100" s="7" t="str">
        <f>IF(TRIM(INDEX('Member Census'!$B$23:$BC$1401,MATCH($A1100,'Member Census'!$A$23:$A$1401,FALSE),MATCH(I$1,'Member Census'!$B$22:$BC$22,FALSE)))="","",INDEX('Member Census'!$B$23:$BC$1401,MATCH($A1100,'Member Census'!$A$23:$A$1401,FALSE),MATCH(I$1,'Member Census'!$B$22:$BC$22,FALSE)))</f>
        <v/>
      </c>
      <c r="J1100" s="7"/>
      <c r="K1100" s="7" t="str">
        <f>LEFT(TRIM(IF(TRIM(INDEX('Member Census'!$B$23:$BC$1401,MATCH($A1100,'Member Census'!$A$23:$A$1401,FALSE),MATCH(K$1,'Member Census'!$B$22:$BC$22,FALSE)))="",IF(AND(TRIM($E1100)&lt;&gt;"",$D1100&gt;1),K1099,""),INDEX('Member Census'!$B$23:$BC$1401,MATCH($A1100,'Member Census'!$A$23:$A$1401,FALSE),MATCH(K$1,'Member Census'!$B$22:$BC$22,FALSE)))),5)</f>
        <v/>
      </c>
      <c r="L1100" s="7" t="str">
        <f t="shared" si="71"/>
        <v/>
      </c>
      <c r="M1100" s="7" t="str">
        <f>IF(TRIM($E1100)&lt;&gt;"",TRIM(IF(TRIM(INDEX('Member Census'!$B$23:$BC$1401,MATCH($A1100,'Member Census'!$A$23:$A$1401,FALSE),MATCH(M$1,'Member Census'!$B$22:$BC$22,FALSE)))="",IF(AND(TRIM($E1100)&lt;&gt;"",$D1100&gt;1),M1099,"N"),INDEX('Member Census'!$B$23:$BC$1401,MATCH($A1100,'Member Census'!$A$23:$A$1401,FALSE),MATCH(M$1,'Member Census'!$B$22:$BC$22,FALSE)))),"")</f>
        <v/>
      </c>
      <c r="N1100" s="7"/>
      <c r="O1100" s="7" t="str">
        <f>TRIM(IF(TRIM(INDEX('Member Census'!$B$23:$BC$1401,MATCH($A1100,'Member Census'!$A$23:$A$1401,FALSE),MATCH(O$1,'Member Census'!$B$22:$BC$22,FALSE)))="",IF(AND(TRIM($E1100)&lt;&gt;"",$D1100&gt;1),O1099,""),INDEX('Member Census'!$B$23:$BC$1401,MATCH($A1100,'Member Census'!$A$23:$A$1401,FALSE),MATCH(O$1,'Member Census'!$B$22:$BC$22,FALSE))))</f>
        <v/>
      </c>
      <c r="P1100" s="7" t="str">
        <f>TRIM(IF(TRIM(INDEX('Member Census'!$B$23:$BC$1401,MATCH($A1100,'Member Census'!$A$23:$A$1401,FALSE),MATCH(P$1,'Member Census'!$B$22:$BC$22,FALSE)))="",IF(AND(TRIM($E1100)&lt;&gt;"",$D1100&gt;1),P1099,""),INDEX('Member Census'!$B$23:$BC$1401,MATCH($A1100,'Member Census'!$A$23:$A$1401,FALSE),MATCH(P$1,'Member Census'!$B$22:$BC$22,FALSE))))</f>
        <v/>
      </c>
      <c r="Q1100" s="7"/>
    </row>
    <row r="1101" spans="1:17" x14ac:dyDescent="0.3">
      <c r="A1101" s="1">
        <f t="shared" si="69"/>
        <v>1094</v>
      </c>
      <c r="B1101" s="3"/>
      <c r="C1101" s="7" t="str">
        <f t="shared" si="70"/>
        <v/>
      </c>
      <c r="D1101" s="7" t="str">
        <f t="shared" si="68"/>
        <v/>
      </c>
      <c r="E1101" s="9" t="str">
        <f>IF(TRIM(INDEX('Member Census'!$B$23:$BC$1401,MATCH($A1101,'Member Census'!$A$23:$A$1401,FALSE),MATCH(E$1,'Member Census'!$B$22:$BC$22,FALSE)))="","",VLOOKUP(INDEX('Member Census'!$B$23:$BC$1401,MATCH($A1101,'Member Census'!$A$23:$A$1401,FALSE),MATCH(E$1,'Member Census'!$B$22:$BC$22,FALSE)),Key!$A$2:$B$27,2,FALSE))</f>
        <v/>
      </c>
      <c r="F1101" s="10" t="str">
        <f>IF(TRIM(INDEX('Member Census'!$B$23:$BC$1401,MATCH($A1101,'Member Census'!$A$23:$A$1401,FALSE),MATCH(F$1,'Member Census'!$B$22:$BC$22,FALSE)))="","",TEXT(TRIM(INDEX('Member Census'!$B$23:$BC$1401,MATCH($A1101,'Member Census'!$A$23:$A$1401,FALSE),MATCH(F$1,'Member Census'!$B$22:$BC$22,FALSE))),"mmddyyyy"))</f>
        <v/>
      </c>
      <c r="G1101" s="7" t="str">
        <f>IF(TRIM($E1101)&lt;&gt;"",IF($D1101=1,IFERROR(VLOOKUP(INDEX('Member Census'!$B$23:$BC$1401,MATCH($A1101,'Member Census'!$A$23:$A$1401,FALSE),MATCH(G$1,'Member Census'!$B$22:$BC$22,FALSE)),Key!$C$2:$F$29,4,FALSE),""),G1100),"")</f>
        <v/>
      </c>
      <c r="H1101" s="7" t="str">
        <f>IF(TRIM($E1101)&lt;&gt;"",IF($D1101=1,IF(TRIM(INDEX('Member Census'!$B$23:$BC$1401,MATCH($A1101,'Member Census'!$A$23:$A$1401,FALSE),MATCH(H$1,'Member Census'!$B$22:$BC$22,FALSE)))="",$G1101,IFERROR(VLOOKUP(INDEX('Member Census'!$B$23:$BC$1401,MATCH($A1101,'Member Census'!$A$23:$A$1401,FALSE),MATCH(H$1,'Member Census'!$B$22:$BC$22,FALSE)),Key!$D$2:$F$29,3,FALSE),"")),H1100),"")</f>
        <v/>
      </c>
      <c r="I1101" s="7" t="str">
        <f>IF(TRIM(INDEX('Member Census'!$B$23:$BC$1401,MATCH($A1101,'Member Census'!$A$23:$A$1401,FALSE),MATCH(I$1,'Member Census'!$B$22:$BC$22,FALSE)))="","",INDEX('Member Census'!$B$23:$BC$1401,MATCH($A1101,'Member Census'!$A$23:$A$1401,FALSE),MATCH(I$1,'Member Census'!$B$22:$BC$22,FALSE)))</f>
        <v/>
      </c>
      <c r="J1101" s="7"/>
      <c r="K1101" s="7" t="str">
        <f>LEFT(TRIM(IF(TRIM(INDEX('Member Census'!$B$23:$BC$1401,MATCH($A1101,'Member Census'!$A$23:$A$1401,FALSE),MATCH(K$1,'Member Census'!$B$22:$BC$22,FALSE)))="",IF(AND(TRIM($E1101)&lt;&gt;"",$D1101&gt;1),K1100,""),INDEX('Member Census'!$B$23:$BC$1401,MATCH($A1101,'Member Census'!$A$23:$A$1401,FALSE),MATCH(K$1,'Member Census'!$B$22:$BC$22,FALSE)))),5)</f>
        <v/>
      </c>
      <c r="L1101" s="7" t="str">
        <f t="shared" si="71"/>
        <v/>
      </c>
      <c r="M1101" s="7" t="str">
        <f>IF(TRIM($E1101)&lt;&gt;"",TRIM(IF(TRIM(INDEX('Member Census'!$B$23:$BC$1401,MATCH($A1101,'Member Census'!$A$23:$A$1401,FALSE),MATCH(M$1,'Member Census'!$B$22:$BC$22,FALSE)))="",IF(AND(TRIM($E1101)&lt;&gt;"",$D1101&gt;1),M1100,"N"),INDEX('Member Census'!$B$23:$BC$1401,MATCH($A1101,'Member Census'!$A$23:$A$1401,FALSE),MATCH(M$1,'Member Census'!$B$22:$BC$22,FALSE)))),"")</f>
        <v/>
      </c>
      <c r="N1101" s="7"/>
      <c r="O1101" s="7" t="str">
        <f>TRIM(IF(TRIM(INDEX('Member Census'!$B$23:$BC$1401,MATCH($A1101,'Member Census'!$A$23:$A$1401,FALSE),MATCH(O$1,'Member Census'!$B$22:$BC$22,FALSE)))="",IF(AND(TRIM($E1101)&lt;&gt;"",$D1101&gt;1),O1100,""),INDEX('Member Census'!$B$23:$BC$1401,MATCH($A1101,'Member Census'!$A$23:$A$1401,FALSE),MATCH(O$1,'Member Census'!$B$22:$BC$22,FALSE))))</f>
        <v/>
      </c>
      <c r="P1101" s="7" t="str">
        <f>TRIM(IF(TRIM(INDEX('Member Census'!$B$23:$BC$1401,MATCH($A1101,'Member Census'!$A$23:$A$1401,FALSE),MATCH(P$1,'Member Census'!$B$22:$BC$22,FALSE)))="",IF(AND(TRIM($E1101)&lt;&gt;"",$D1101&gt;1),P1100,""),INDEX('Member Census'!$B$23:$BC$1401,MATCH($A1101,'Member Census'!$A$23:$A$1401,FALSE),MATCH(P$1,'Member Census'!$B$22:$BC$22,FALSE))))</f>
        <v/>
      </c>
      <c r="Q1101" s="7"/>
    </row>
    <row r="1102" spans="1:17" x14ac:dyDescent="0.3">
      <c r="A1102" s="1">
        <f t="shared" si="69"/>
        <v>1095</v>
      </c>
      <c r="B1102" s="3"/>
      <c r="C1102" s="7" t="str">
        <f t="shared" si="70"/>
        <v/>
      </c>
      <c r="D1102" s="7" t="str">
        <f t="shared" si="68"/>
        <v/>
      </c>
      <c r="E1102" s="9" t="str">
        <f>IF(TRIM(INDEX('Member Census'!$B$23:$BC$1401,MATCH($A1102,'Member Census'!$A$23:$A$1401,FALSE),MATCH(E$1,'Member Census'!$B$22:$BC$22,FALSE)))="","",VLOOKUP(INDEX('Member Census'!$B$23:$BC$1401,MATCH($A1102,'Member Census'!$A$23:$A$1401,FALSE),MATCH(E$1,'Member Census'!$B$22:$BC$22,FALSE)),Key!$A$2:$B$27,2,FALSE))</f>
        <v/>
      </c>
      <c r="F1102" s="10" t="str">
        <f>IF(TRIM(INDEX('Member Census'!$B$23:$BC$1401,MATCH($A1102,'Member Census'!$A$23:$A$1401,FALSE),MATCH(F$1,'Member Census'!$B$22:$BC$22,FALSE)))="","",TEXT(TRIM(INDEX('Member Census'!$B$23:$BC$1401,MATCH($A1102,'Member Census'!$A$23:$A$1401,FALSE),MATCH(F$1,'Member Census'!$B$22:$BC$22,FALSE))),"mmddyyyy"))</f>
        <v/>
      </c>
      <c r="G1102" s="7" t="str">
        <f>IF(TRIM($E1102)&lt;&gt;"",IF($D1102=1,IFERROR(VLOOKUP(INDEX('Member Census'!$B$23:$BC$1401,MATCH($A1102,'Member Census'!$A$23:$A$1401,FALSE),MATCH(G$1,'Member Census'!$B$22:$BC$22,FALSE)),Key!$C$2:$F$29,4,FALSE),""),G1101),"")</f>
        <v/>
      </c>
      <c r="H1102" s="7" t="str">
        <f>IF(TRIM($E1102)&lt;&gt;"",IF($D1102=1,IF(TRIM(INDEX('Member Census'!$B$23:$BC$1401,MATCH($A1102,'Member Census'!$A$23:$A$1401,FALSE),MATCH(H$1,'Member Census'!$B$22:$BC$22,FALSE)))="",$G1102,IFERROR(VLOOKUP(INDEX('Member Census'!$B$23:$BC$1401,MATCH($A1102,'Member Census'!$A$23:$A$1401,FALSE),MATCH(H$1,'Member Census'!$B$22:$BC$22,FALSE)),Key!$D$2:$F$29,3,FALSE),"")),H1101),"")</f>
        <v/>
      </c>
      <c r="I1102" s="7" t="str">
        <f>IF(TRIM(INDEX('Member Census'!$B$23:$BC$1401,MATCH($A1102,'Member Census'!$A$23:$A$1401,FALSE),MATCH(I$1,'Member Census'!$B$22:$BC$22,FALSE)))="","",INDEX('Member Census'!$B$23:$BC$1401,MATCH($A1102,'Member Census'!$A$23:$A$1401,FALSE),MATCH(I$1,'Member Census'!$B$22:$BC$22,FALSE)))</f>
        <v/>
      </c>
      <c r="J1102" s="7"/>
      <c r="K1102" s="7" t="str">
        <f>LEFT(TRIM(IF(TRIM(INDEX('Member Census'!$B$23:$BC$1401,MATCH($A1102,'Member Census'!$A$23:$A$1401,FALSE),MATCH(K$1,'Member Census'!$B$22:$BC$22,FALSE)))="",IF(AND(TRIM($E1102)&lt;&gt;"",$D1102&gt;1),K1101,""),INDEX('Member Census'!$B$23:$BC$1401,MATCH($A1102,'Member Census'!$A$23:$A$1401,FALSE),MATCH(K$1,'Member Census'!$B$22:$BC$22,FALSE)))),5)</f>
        <v/>
      </c>
      <c r="L1102" s="7" t="str">
        <f t="shared" si="71"/>
        <v/>
      </c>
      <c r="M1102" s="7" t="str">
        <f>IF(TRIM($E1102)&lt;&gt;"",TRIM(IF(TRIM(INDEX('Member Census'!$B$23:$BC$1401,MATCH($A1102,'Member Census'!$A$23:$A$1401,FALSE),MATCH(M$1,'Member Census'!$B$22:$BC$22,FALSE)))="",IF(AND(TRIM($E1102)&lt;&gt;"",$D1102&gt;1),M1101,"N"),INDEX('Member Census'!$B$23:$BC$1401,MATCH($A1102,'Member Census'!$A$23:$A$1401,FALSE),MATCH(M$1,'Member Census'!$B$22:$BC$22,FALSE)))),"")</f>
        <v/>
      </c>
      <c r="N1102" s="7"/>
      <c r="O1102" s="7" t="str">
        <f>TRIM(IF(TRIM(INDEX('Member Census'!$B$23:$BC$1401,MATCH($A1102,'Member Census'!$A$23:$A$1401,FALSE),MATCH(O$1,'Member Census'!$B$22:$BC$22,FALSE)))="",IF(AND(TRIM($E1102)&lt;&gt;"",$D1102&gt;1),O1101,""),INDEX('Member Census'!$B$23:$BC$1401,MATCH($A1102,'Member Census'!$A$23:$A$1401,FALSE),MATCH(O$1,'Member Census'!$B$22:$BC$22,FALSE))))</f>
        <v/>
      </c>
      <c r="P1102" s="7" t="str">
        <f>TRIM(IF(TRIM(INDEX('Member Census'!$B$23:$BC$1401,MATCH($A1102,'Member Census'!$A$23:$A$1401,FALSE),MATCH(P$1,'Member Census'!$B$22:$BC$22,FALSE)))="",IF(AND(TRIM($E1102)&lt;&gt;"",$D1102&gt;1),P1101,""),INDEX('Member Census'!$B$23:$BC$1401,MATCH($A1102,'Member Census'!$A$23:$A$1401,FALSE),MATCH(P$1,'Member Census'!$B$22:$BC$22,FALSE))))</f>
        <v/>
      </c>
      <c r="Q1102" s="7"/>
    </row>
    <row r="1103" spans="1:17" x14ac:dyDescent="0.3">
      <c r="A1103" s="1">
        <f t="shared" si="69"/>
        <v>1096</v>
      </c>
      <c r="B1103" s="3"/>
      <c r="C1103" s="7" t="str">
        <f t="shared" si="70"/>
        <v/>
      </c>
      <c r="D1103" s="7" t="str">
        <f t="shared" si="68"/>
        <v/>
      </c>
      <c r="E1103" s="9" t="str">
        <f>IF(TRIM(INDEX('Member Census'!$B$23:$BC$1401,MATCH($A1103,'Member Census'!$A$23:$A$1401,FALSE),MATCH(E$1,'Member Census'!$B$22:$BC$22,FALSE)))="","",VLOOKUP(INDEX('Member Census'!$B$23:$BC$1401,MATCH($A1103,'Member Census'!$A$23:$A$1401,FALSE),MATCH(E$1,'Member Census'!$B$22:$BC$22,FALSE)),Key!$A$2:$B$27,2,FALSE))</f>
        <v/>
      </c>
      <c r="F1103" s="10" t="str">
        <f>IF(TRIM(INDEX('Member Census'!$B$23:$BC$1401,MATCH($A1103,'Member Census'!$A$23:$A$1401,FALSE),MATCH(F$1,'Member Census'!$B$22:$BC$22,FALSE)))="","",TEXT(TRIM(INDEX('Member Census'!$B$23:$BC$1401,MATCH($A1103,'Member Census'!$A$23:$A$1401,FALSE),MATCH(F$1,'Member Census'!$B$22:$BC$22,FALSE))),"mmddyyyy"))</f>
        <v/>
      </c>
      <c r="G1103" s="7" t="str">
        <f>IF(TRIM($E1103)&lt;&gt;"",IF($D1103=1,IFERROR(VLOOKUP(INDEX('Member Census'!$B$23:$BC$1401,MATCH($A1103,'Member Census'!$A$23:$A$1401,FALSE),MATCH(G$1,'Member Census'!$B$22:$BC$22,FALSE)),Key!$C$2:$F$29,4,FALSE),""),G1102),"")</f>
        <v/>
      </c>
      <c r="H1103" s="7" t="str">
        <f>IF(TRIM($E1103)&lt;&gt;"",IF($D1103=1,IF(TRIM(INDEX('Member Census'!$B$23:$BC$1401,MATCH($A1103,'Member Census'!$A$23:$A$1401,FALSE),MATCH(H$1,'Member Census'!$B$22:$BC$22,FALSE)))="",$G1103,IFERROR(VLOOKUP(INDEX('Member Census'!$B$23:$BC$1401,MATCH($A1103,'Member Census'!$A$23:$A$1401,FALSE),MATCH(H$1,'Member Census'!$B$22:$BC$22,FALSE)),Key!$D$2:$F$29,3,FALSE),"")),H1102),"")</f>
        <v/>
      </c>
      <c r="I1103" s="7" t="str">
        <f>IF(TRIM(INDEX('Member Census'!$B$23:$BC$1401,MATCH($A1103,'Member Census'!$A$23:$A$1401,FALSE),MATCH(I$1,'Member Census'!$B$22:$BC$22,FALSE)))="","",INDEX('Member Census'!$B$23:$BC$1401,MATCH($A1103,'Member Census'!$A$23:$A$1401,FALSE),MATCH(I$1,'Member Census'!$B$22:$BC$22,FALSE)))</f>
        <v/>
      </c>
      <c r="J1103" s="7"/>
      <c r="K1103" s="7" t="str">
        <f>LEFT(TRIM(IF(TRIM(INDEX('Member Census'!$B$23:$BC$1401,MATCH($A1103,'Member Census'!$A$23:$A$1401,FALSE),MATCH(K$1,'Member Census'!$B$22:$BC$22,FALSE)))="",IF(AND(TRIM($E1103)&lt;&gt;"",$D1103&gt;1),K1102,""),INDEX('Member Census'!$B$23:$BC$1401,MATCH($A1103,'Member Census'!$A$23:$A$1401,FALSE),MATCH(K$1,'Member Census'!$B$22:$BC$22,FALSE)))),5)</f>
        <v/>
      </c>
      <c r="L1103" s="7" t="str">
        <f t="shared" si="71"/>
        <v/>
      </c>
      <c r="M1103" s="7" t="str">
        <f>IF(TRIM($E1103)&lt;&gt;"",TRIM(IF(TRIM(INDEX('Member Census'!$B$23:$BC$1401,MATCH($A1103,'Member Census'!$A$23:$A$1401,FALSE),MATCH(M$1,'Member Census'!$B$22:$BC$22,FALSE)))="",IF(AND(TRIM($E1103)&lt;&gt;"",$D1103&gt;1),M1102,"N"),INDEX('Member Census'!$B$23:$BC$1401,MATCH($A1103,'Member Census'!$A$23:$A$1401,FALSE),MATCH(M$1,'Member Census'!$B$22:$BC$22,FALSE)))),"")</f>
        <v/>
      </c>
      <c r="N1103" s="7"/>
      <c r="O1103" s="7" t="str">
        <f>TRIM(IF(TRIM(INDEX('Member Census'!$B$23:$BC$1401,MATCH($A1103,'Member Census'!$A$23:$A$1401,FALSE),MATCH(O$1,'Member Census'!$B$22:$BC$22,FALSE)))="",IF(AND(TRIM($E1103)&lt;&gt;"",$D1103&gt;1),O1102,""),INDEX('Member Census'!$B$23:$BC$1401,MATCH($A1103,'Member Census'!$A$23:$A$1401,FALSE),MATCH(O$1,'Member Census'!$B$22:$BC$22,FALSE))))</f>
        <v/>
      </c>
      <c r="P1103" s="7" t="str">
        <f>TRIM(IF(TRIM(INDEX('Member Census'!$B$23:$BC$1401,MATCH($A1103,'Member Census'!$A$23:$A$1401,FALSE),MATCH(P$1,'Member Census'!$B$22:$BC$22,FALSE)))="",IF(AND(TRIM($E1103)&lt;&gt;"",$D1103&gt;1),P1102,""),INDEX('Member Census'!$B$23:$BC$1401,MATCH($A1103,'Member Census'!$A$23:$A$1401,FALSE),MATCH(P$1,'Member Census'!$B$22:$BC$22,FALSE))))</f>
        <v/>
      </c>
      <c r="Q1103" s="7"/>
    </row>
    <row r="1104" spans="1:17" x14ac:dyDescent="0.3">
      <c r="A1104" s="1">
        <f t="shared" si="69"/>
        <v>1097</v>
      </c>
      <c r="B1104" s="3"/>
      <c r="C1104" s="7" t="str">
        <f t="shared" si="70"/>
        <v/>
      </c>
      <c r="D1104" s="7" t="str">
        <f t="shared" si="68"/>
        <v/>
      </c>
      <c r="E1104" s="9" t="str">
        <f>IF(TRIM(INDEX('Member Census'!$B$23:$BC$1401,MATCH($A1104,'Member Census'!$A$23:$A$1401,FALSE),MATCH(E$1,'Member Census'!$B$22:$BC$22,FALSE)))="","",VLOOKUP(INDEX('Member Census'!$B$23:$BC$1401,MATCH($A1104,'Member Census'!$A$23:$A$1401,FALSE),MATCH(E$1,'Member Census'!$B$22:$BC$22,FALSE)),Key!$A$2:$B$27,2,FALSE))</f>
        <v/>
      </c>
      <c r="F1104" s="10" t="str">
        <f>IF(TRIM(INDEX('Member Census'!$B$23:$BC$1401,MATCH($A1104,'Member Census'!$A$23:$A$1401,FALSE),MATCH(F$1,'Member Census'!$B$22:$BC$22,FALSE)))="","",TEXT(TRIM(INDEX('Member Census'!$B$23:$BC$1401,MATCH($A1104,'Member Census'!$A$23:$A$1401,FALSE),MATCH(F$1,'Member Census'!$B$22:$BC$22,FALSE))),"mmddyyyy"))</f>
        <v/>
      </c>
      <c r="G1104" s="7" t="str">
        <f>IF(TRIM($E1104)&lt;&gt;"",IF($D1104=1,IFERROR(VLOOKUP(INDEX('Member Census'!$B$23:$BC$1401,MATCH($A1104,'Member Census'!$A$23:$A$1401,FALSE),MATCH(G$1,'Member Census'!$B$22:$BC$22,FALSE)),Key!$C$2:$F$29,4,FALSE),""),G1103),"")</f>
        <v/>
      </c>
      <c r="H1104" s="7" t="str">
        <f>IF(TRIM($E1104)&lt;&gt;"",IF($D1104=1,IF(TRIM(INDEX('Member Census'!$B$23:$BC$1401,MATCH($A1104,'Member Census'!$A$23:$A$1401,FALSE),MATCH(H$1,'Member Census'!$B$22:$BC$22,FALSE)))="",$G1104,IFERROR(VLOOKUP(INDEX('Member Census'!$B$23:$BC$1401,MATCH($A1104,'Member Census'!$A$23:$A$1401,FALSE),MATCH(H$1,'Member Census'!$B$22:$BC$22,FALSE)),Key!$D$2:$F$29,3,FALSE),"")),H1103),"")</f>
        <v/>
      </c>
      <c r="I1104" s="7" t="str">
        <f>IF(TRIM(INDEX('Member Census'!$B$23:$BC$1401,MATCH($A1104,'Member Census'!$A$23:$A$1401,FALSE),MATCH(I$1,'Member Census'!$B$22:$BC$22,FALSE)))="","",INDEX('Member Census'!$B$23:$BC$1401,MATCH($A1104,'Member Census'!$A$23:$A$1401,FALSE),MATCH(I$1,'Member Census'!$B$22:$BC$22,FALSE)))</f>
        <v/>
      </c>
      <c r="J1104" s="7"/>
      <c r="K1104" s="7" t="str">
        <f>LEFT(TRIM(IF(TRIM(INDEX('Member Census'!$B$23:$BC$1401,MATCH($A1104,'Member Census'!$A$23:$A$1401,FALSE),MATCH(K$1,'Member Census'!$B$22:$BC$22,FALSE)))="",IF(AND(TRIM($E1104)&lt;&gt;"",$D1104&gt;1),K1103,""),INDEX('Member Census'!$B$23:$BC$1401,MATCH($A1104,'Member Census'!$A$23:$A$1401,FALSE),MATCH(K$1,'Member Census'!$B$22:$BC$22,FALSE)))),5)</f>
        <v/>
      </c>
      <c r="L1104" s="7" t="str">
        <f t="shared" si="71"/>
        <v/>
      </c>
      <c r="M1104" s="7" t="str">
        <f>IF(TRIM($E1104)&lt;&gt;"",TRIM(IF(TRIM(INDEX('Member Census'!$B$23:$BC$1401,MATCH($A1104,'Member Census'!$A$23:$A$1401,FALSE),MATCH(M$1,'Member Census'!$B$22:$BC$22,FALSE)))="",IF(AND(TRIM($E1104)&lt;&gt;"",$D1104&gt;1),M1103,"N"),INDEX('Member Census'!$B$23:$BC$1401,MATCH($A1104,'Member Census'!$A$23:$A$1401,FALSE),MATCH(M$1,'Member Census'!$B$22:$BC$22,FALSE)))),"")</f>
        <v/>
      </c>
      <c r="N1104" s="7"/>
      <c r="O1104" s="7" t="str">
        <f>TRIM(IF(TRIM(INDEX('Member Census'!$B$23:$BC$1401,MATCH($A1104,'Member Census'!$A$23:$A$1401,FALSE),MATCH(O$1,'Member Census'!$B$22:$BC$22,FALSE)))="",IF(AND(TRIM($E1104)&lt;&gt;"",$D1104&gt;1),O1103,""),INDEX('Member Census'!$B$23:$BC$1401,MATCH($A1104,'Member Census'!$A$23:$A$1401,FALSE),MATCH(O$1,'Member Census'!$B$22:$BC$22,FALSE))))</f>
        <v/>
      </c>
      <c r="P1104" s="7" t="str">
        <f>TRIM(IF(TRIM(INDEX('Member Census'!$B$23:$BC$1401,MATCH($A1104,'Member Census'!$A$23:$A$1401,FALSE),MATCH(P$1,'Member Census'!$B$22:$BC$22,FALSE)))="",IF(AND(TRIM($E1104)&lt;&gt;"",$D1104&gt;1),P1103,""),INDEX('Member Census'!$B$23:$BC$1401,MATCH($A1104,'Member Census'!$A$23:$A$1401,FALSE),MATCH(P$1,'Member Census'!$B$22:$BC$22,FALSE))))</f>
        <v/>
      </c>
      <c r="Q1104" s="7"/>
    </row>
    <row r="1105" spans="1:17" x14ac:dyDescent="0.3">
      <c r="A1105" s="1">
        <f t="shared" si="69"/>
        <v>1098</v>
      </c>
      <c r="B1105" s="3"/>
      <c r="C1105" s="7" t="str">
        <f t="shared" si="70"/>
        <v/>
      </c>
      <c r="D1105" s="7" t="str">
        <f t="shared" si="68"/>
        <v/>
      </c>
      <c r="E1105" s="9" t="str">
        <f>IF(TRIM(INDEX('Member Census'!$B$23:$BC$1401,MATCH($A1105,'Member Census'!$A$23:$A$1401,FALSE),MATCH(E$1,'Member Census'!$B$22:$BC$22,FALSE)))="","",VLOOKUP(INDEX('Member Census'!$B$23:$BC$1401,MATCH($A1105,'Member Census'!$A$23:$A$1401,FALSE),MATCH(E$1,'Member Census'!$B$22:$BC$22,FALSE)),Key!$A$2:$B$27,2,FALSE))</f>
        <v/>
      </c>
      <c r="F1105" s="10" t="str">
        <f>IF(TRIM(INDEX('Member Census'!$B$23:$BC$1401,MATCH($A1105,'Member Census'!$A$23:$A$1401,FALSE),MATCH(F$1,'Member Census'!$B$22:$BC$22,FALSE)))="","",TEXT(TRIM(INDEX('Member Census'!$B$23:$BC$1401,MATCH($A1105,'Member Census'!$A$23:$A$1401,FALSE),MATCH(F$1,'Member Census'!$B$22:$BC$22,FALSE))),"mmddyyyy"))</f>
        <v/>
      </c>
      <c r="G1105" s="7" t="str">
        <f>IF(TRIM($E1105)&lt;&gt;"",IF($D1105=1,IFERROR(VLOOKUP(INDEX('Member Census'!$B$23:$BC$1401,MATCH($A1105,'Member Census'!$A$23:$A$1401,FALSE),MATCH(G$1,'Member Census'!$B$22:$BC$22,FALSE)),Key!$C$2:$F$29,4,FALSE),""),G1104),"")</f>
        <v/>
      </c>
      <c r="H1105" s="7" t="str">
        <f>IF(TRIM($E1105)&lt;&gt;"",IF($D1105=1,IF(TRIM(INDEX('Member Census'!$B$23:$BC$1401,MATCH($A1105,'Member Census'!$A$23:$A$1401,FALSE),MATCH(H$1,'Member Census'!$B$22:$BC$22,FALSE)))="",$G1105,IFERROR(VLOOKUP(INDEX('Member Census'!$B$23:$BC$1401,MATCH($A1105,'Member Census'!$A$23:$A$1401,FALSE),MATCH(H$1,'Member Census'!$B$22:$BC$22,FALSE)),Key!$D$2:$F$29,3,FALSE),"")),H1104),"")</f>
        <v/>
      </c>
      <c r="I1105" s="7" t="str">
        <f>IF(TRIM(INDEX('Member Census'!$B$23:$BC$1401,MATCH($A1105,'Member Census'!$A$23:$A$1401,FALSE),MATCH(I$1,'Member Census'!$B$22:$BC$22,FALSE)))="","",INDEX('Member Census'!$B$23:$BC$1401,MATCH($A1105,'Member Census'!$A$23:$A$1401,FALSE),MATCH(I$1,'Member Census'!$B$22:$BC$22,FALSE)))</f>
        <v/>
      </c>
      <c r="J1105" s="7"/>
      <c r="K1105" s="7" t="str">
        <f>LEFT(TRIM(IF(TRIM(INDEX('Member Census'!$B$23:$BC$1401,MATCH($A1105,'Member Census'!$A$23:$A$1401,FALSE),MATCH(K$1,'Member Census'!$B$22:$BC$22,FALSE)))="",IF(AND(TRIM($E1105)&lt;&gt;"",$D1105&gt;1),K1104,""),INDEX('Member Census'!$B$23:$BC$1401,MATCH($A1105,'Member Census'!$A$23:$A$1401,FALSE),MATCH(K$1,'Member Census'!$B$22:$BC$22,FALSE)))),5)</f>
        <v/>
      </c>
      <c r="L1105" s="7" t="str">
        <f t="shared" si="71"/>
        <v/>
      </c>
      <c r="M1105" s="7" t="str">
        <f>IF(TRIM($E1105)&lt;&gt;"",TRIM(IF(TRIM(INDEX('Member Census'!$B$23:$BC$1401,MATCH($A1105,'Member Census'!$A$23:$A$1401,FALSE),MATCH(M$1,'Member Census'!$B$22:$BC$22,FALSE)))="",IF(AND(TRIM($E1105)&lt;&gt;"",$D1105&gt;1),M1104,"N"),INDEX('Member Census'!$B$23:$BC$1401,MATCH($A1105,'Member Census'!$A$23:$A$1401,FALSE),MATCH(M$1,'Member Census'!$B$22:$BC$22,FALSE)))),"")</f>
        <v/>
      </c>
      <c r="N1105" s="7"/>
      <c r="O1105" s="7" t="str">
        <f>TRIM(IF(TRIM(INDEX('Member Census'!$B$23:$BC$1401,MATCH($A1105,'Member Census'!$A$23:$A$1401,FALSE),MATCH(O$1,'Member Census'!$B$22:$BC$22,FALSE)))="",IF(AND(TRIM($E1105)&lt;&gt;"",$D1105&gt;1),O1104,""),INDEX('Member Census'!$B$23:$BC$1401,MATCH($A1105,'Member Census'!$A$23:$A$1401,FALSE),MATCH(O$1,'Member Census'!$B$22:$BC$22,FALSE))))</f>
        <v/>
      </c>
      <c r="P1105" s="7" t="str">
        <f>TRIM(IF(TRIM(INDEX('Member Census'!$B$23:$BC$1401,MATCH($A1105,'Member Census'!$A$23:$A$1401,FALSE),MATCH(P$1,'Member Census'!$B$22:$BC$22,FALSE)))="",IF(AND(TRIM($E1105)&lt;&gt;"",$D1105&gt;1),P1104,""),INDEX('Member Census'!$B$23:$BC$1401,MATCH($A1105,'Member Census'!$A$23:$A$1401,FALSE),MATCH(P$1,'Member Census'!$B$22:$BC$22,FALSE))))</f>
        <v/>
      </c>
      <c r="Q1105" s="7"/>
    </row>
    <row r="1106" spans="1:17" x14ac:dyDescent="0.3">
      <c r="A1106" s="1">
        <f t="shared" si="69"/>
        <v>1099</v>
      </c>
      <c r="B1106" s="3"/>
      <c r="C1106" s="7" t="str">
        <f t="shared" si="70"/>
        <v/>
      </c>
      <c r="D1106" s="7" t="str">
        <f t="shared" si="68"/>
        <v/>
      </c>
      <c r="E1106" s="9" t="str">
        <f>IF(TRIM(INDEX('Member Census'!$B$23:$BC$1401,MATCH($A1106,'Member Census'!$A$23:$A$1401,FALSE),MATCH(E$1,'Member Census'!$B$22:$BC$22,FALSE)))="","",VLOOKUP(INDEX('Member Census'!$B$23:$BC$1401,MATCH($A1106,'Member Census'!$A$23:$A$1401,FALSE),MATCH(E$1,'Member Census'!$B$22:$BC$22,FALSE)),Key!$A$2:$B$27,2,FALSE))</f>
        <v/>
      </c>
      <c r="F1106" s="10" t="str">
        <f>IF(TRIM(INDEX('Member Census'!$B$23:$BC$1401,MATCH($A1106,'Member Census'!$A$23:$A$1401,FALSE),MATCH(F$1,'Member Census'!$B$22:$BC$22,FALSE)))="","",TEXT(TRIM(INDEX('Member Census'!$B$23:$BC$1401,MATCH($A1106,'Member Census'!$A$23:$A$1401,FALSE),MATCH(F$1,'Member Census'!$B$22:$BC$22,FALSE))),"mmddyyyy"))</f>
        <v/>
      </c>
      <c r="G1106" s="7" t="str">
        <f>IF(TRIM($E1106)&lt;&gt;"",IF($D1106=1,IFERROR(VLOOKUP(INDEX('Member Census'!$B$23:$BC$1401,MATCH($A1106,'Member Census'!$A$23:$A$1401,FALSE),MATCH(G$1,'Member Census'!$B$22:$BC$22,FALSE)),Key!$C$2:$F$29,4,FALSE),""),G1105),"")</f>
        <v/>
      </c>
      <c r="H1106" s="7" t="str">
        <f>IF(TRIM($E1106)&lt;&gt;"",IF($D1106=1,IF(TRIM(INDEX('Member Census'!$B$23:$BC$1401,MATCH($A1106,'Member Census'!$A$23:$A$1401,FALSE),MATCH(H$1,'Member Census'!$B$22:$BC$22,FALSE)))="",$G1106,IFERROR(VLOOKUP(INDEX('Member Census'!$B$23:$BC$1401,MATCH($A1106,'Member Census'!$A$23:$A$1401,FALSE),MATCH(H$1,'Member Census'!$B$22:$BC$22,FALSE)),Key!$D$2:$F$29,3,FALSE),"")),H1105),"")</f>
        <v/>
      </c>
      <c r="I1106" s="7" t="str">
        <f>IF(TRIM(INDEX('Member Census'!$B$23:$BC$1401,MATCH($A1106,'Member Census'!$A$23:$A$1401,FALSE),MATCH(I$1,'Member Census'!$B$22:$BC$22,FALSE)))="","",INDEX('Member Census'!$B$23:$BC$1401,MATCH($A1106,'Member Census'!$A$23:$A$1401,FALSE),MATCH(I$1,'Member Census'!$B$22:$BC$22,FALSE)))</f>
        <v/>
      </c>
      <c r="J1106" s="7"/>
      <c r="K1106" s="7" t="str">
        <f>LEFT(TRIM(IF(TRIM(INDEX('Member Census'!$B$23:$BC$1401,MATCH($A1106,'Member Census'!$A$23:$A$1401,FALSE),MATCH(K$1,'Member Census'!$B$22:$BC$22,FALSE)))="",IF(AND(TRIM($E1106)&lt;&gt;"",$D1106&gt;1),K1105,""),INDEX('Member Census'!$B$23:$BC$1401,MATCH($A1106,'Member Census'!$A$23:$A$1401,FALSE),MATCH(K$1,'Member Census'!$B$22:$BC$22,FALSE)))),5)</f>
        <v/>
      </c>
      <c r="L1106" s="7" t="str">
        <f t="shared" si="71"/>
        <v/>
      </c>
      <c r="M1106" s="7" t="str">
        <f>IF(TRIM($E1106)&lt;&gt;"",TRIM(IF(TRIM(INDEX('Member Census'!$B$23:$BC$1401,MATCH($A1106,'Member Census'!$A$23:$A$1401,FALSE),MATCH(M$1,'Member Census'!$B$22:$BC$22,FALSE)))="",IF(AND(TRIM($E1106)&lt;&gt;"",$D1106&gt;1),M1105,"N"),INDEX('Member Census'!$B$23:$BC$1401,MATCH($A1106,'Member Census'!$A$23:$A$1401,FALSE),MATCH(M$1,'Member Census'!$B$22:$BC$22,FALSE)))),"")</f>
        <v/>
      </c>
      <c r="N1106" s="7"/>
      <c r="O1106" s="7" t="str">
        <f>TRIM(IF(TRIM(INDEX('Member Census'!$B$23:$BC$1401,MATCH($A1106,'Member Census'!$A$23:$A$1401,FALSE),MATCH(O$1,'Member Census'!$B$22:$BC$22,FALSE)))="",IF(AND(TRIM($E1106)&lt;&gt;"",$D1106&gt;1),O1105,""),INDEX('Member Census'!$B$23:$BC$1401,MATCH($A1106,'Member Census'!$A$23:$A$1401,FALSE),MATCH(O$1,'Member Census'!$B$22:$BC$22,FALSE))))</f>
        <v/>
      </c>
      <c r="P1106" s="7" t="str">
        <f>TRIM(IF(TRIM(INDEX('Member Census'!$B$23:$BC$1401,MATCH($A1106,'Member Census'!$A$23:$A$1401,FALSE),MATCH(P$1,'Member Census'!$B$22:$BC$22,FALSE)))="",IF(AND(TRIM($E1106)&lt;&gt;"",$D1106&gt;1),P1105,""),INDEX('Member Census'!$B$23:$BC$1401,MATCH($A1106,'Member Census'!$A$23:$A$1401,FALSE),MATCH(P$1,'Member Census'!$B$22:$BC$22,FALSE))))</f>
        <v/>
      </c>
      <c r="Q1106" s="7"/>
    </row>
    <row r="1107" spans="1:17" x14ac:dyDescent="0.3">
      <c r="A1107" s="1">
        <f t="shared" si="69"/>
        <v>1100</v>
      </c>
      <c r="B1107" s="3"/>
      <c r="C1107" s="7" t="str">
        <f t="shared" si="70"/>
        <v/>
      </c>
      <c r="D1107" s="7" t="str">
        <f t="shared" si="68"/>
        <v/>
      </c>
      <c r="E1107" s="9" t="str">
        <f>IF(TRIM(INDEX('Member Census'!$B$23:$BC$1401,MATCH($A1107,'Member Census'!$A$23:$A$1401,FALSE),MATCH(E$1,'Member Census'!$B$22:$BC$22,FALSE)))="","",VLOOKUP(INDEX('Member Census'!$B$23:$BC$1401,MATCH($A1107,'Member Census'!$A$23:$A$1401,FALSE),MATCH(E$1,'Member Census'!$B$22:$BC$22,FALSE)),Key!$A$2:$B$27,2,FALSE))</f>
        <v/>
      </c>
      <c r="F1107" s="10" t="str">
        <f>IF(TRIM(INDEX('Member Census'!$B$23:$BC$1401,MATCH($A1107,'Member Census'!$A$23:$A$1401,FALSE),MATCH(F$1,'Member Census'!$B$22:$BC$22,FALSE)))="","",TEXT(TRIM(INDEX('Member Census'!$B$23:$BC$1401,MATCH($A1107,'Member Census'!$A$23:$A$1401,FALSE),MATCH(F$1,'Member Census'!$B$22:$BC$22,FALSE))),"mmddyyyy"))</f>
        <v/>
      </c>
      <c r="G1107" s="7" t="str">
        <f>IF(TRIM($E1107)&lt;&gt;"",IF($D1107=1,IFERROR(VLOOKUP(INDEX('Member Census'!$B$23:$BC$1401,MATCH($A1107,'Member Census'!$A$23:$A$1401,FALSE),MATCH(G$1,'Member Census'!$B$22:$BC$22,FALSE)),Key!$C$2:$F$29,4,FALSE),""),G1106),"")</f>
        <v/>
      </c>
      <c r="H1107" s="7" t="str">
        <f>IF(TRIM($E1107)&lt;&gt;"",IF($D1107=1,IF(TRIM(INDEX('Member Census'!$B$23:$BC$1401,MATCH($A1107,'Member Census'!$A$23:$A$1401,FALSE),MATCH(H$1,'Member Census'!$B$22:$BC$22,FALSE)))="",$G1107,IFERROR(VLOOKUP(INDEX('Member Census'!$B$23:$BC$1401,MATCH($A1107,'Member Census'!$A$23:$A$1401,FALSE),MATCH(H$1,'Member Census'!$B$22:$BC$22,FALSE)),Key!$D$2:$F$29,3,FALSE),"")),H1106),"")</f>
        <v/>
      </c>
      <c r="I1107" s="7" t="str">
        <f>IF(TRIM(INDEX('Member Census'!$B$23:$BC$1401,MATCH($A1107,'Member Census'!$A$23:$A$1401,FALSE),MATCH(I$1,'Member Census'!$B$22:$BC$22,FALSE)))="","",INDEX('Member Census'!$B$23:$BC$1401,MATCH($A1107,'Member Census'!$A$23:$A$1401,FALSE),MATCH(I$1,'Member Census'!$B$22:$BC$22,FALSE)))</f>
        <v/>
      </c>
      <c r="J1107" s="7"/>
      <c r="K1107" s="7" t="str">
        <f>LEFT(TRIM(IF(TRIM(INDEX('Member Census'!$B$23:$BC$1401,MATCH($A1107,'Member Census'!$A$23:$A$1401,FALSE),MATCH(K$1,'Member Census'!$B$22:$BC$22,FALSE)))="",IF(AND(TRIM($E1107)&lt;&gt;"",$D1107&gt;1),K1106,""),INDEX('Member Census'!$B$23:$BC$1401,MATCH($A1107,'Member Census'!$A$23:$A$1401,FALSE),MATCH(K$1,'Member Census'!$B$22:$BC$22,FALSE)))),5)</f>
        <v/>
      </c>
      <c r="L1107" s="7" t="str">
        <f t="shared" si="71"/>
        <v/>
      </c>
      <c r="M1107" s="7" t="str">
        <f>IF(TRIM($E1107)&lt;&gt;"",TRIM(IF(TRIM(INDEX('Member Census'!$B$23:$BC$1401,MATCH($A1107,'Member Census'!$A$23:$A$1401,FALSE),MATCH(M$1,'Member Census'!$B$22:$BC$22,FALSE)))="",IF(AND(TRIM($E1107)&lt;&gt;"",$D1107&gt;1),M1106,"N"),INDEX('Member Census'!$B$23:$BC$1401,MATCH($A1107,'Member Census'!$A$23:$A$1401,FALSE),MATCH(M$1,'Member Census'!$B$22:$BC$22,FALSE)))),"")</f>
        <v/>
      </c>
      <c r="N1107" s="7"/>
      <c r="O1107" s="7" t="str">
        <f>TRIM(IF(TRIM(INDEX('Member Census'!$B$23:$BC$1401,MATCH($A1107,'Member Census'!$A$23:$A$1401,FALSE),MATCH(O$1,'Member Census'!$B$22:$BC$22,FALSE)))="",IF(AND(TRIM($E1107)&lt;&gt;"",$D1107&gt;1),O1106,""),INDEX('Member Census'!$B$23:$BC$1401,MATCH($A1107,'Member Census'!$A$23:$A$1401,FALSE),MATCH(O$1,'Member Census'!$B$22:$BC$22,FALSE))))</f>
        <v/>
      </c>
      <c r="P1107" s="7" t="str">
        <f>TRIM(IF(TRIM(INDEX('Member Census'!$B$23:$BC$1401,MATCH($A1107,'Member Census'!$A$23:$A$1401,FALSE),MATCH(P$1,'Member Census'!$B$22:$BC$22,FALSE)))="",IF(AND(TRIM($E1107)&lt;&gt;"",$D1107&gt;1),P1106,""),INDEX('Member Census'!$B$23:$BC$1401,MATCH($A1107,'Member Census'!$A$23:$A$1401,FALSE),MATCH(P$1,'Member Census'!$B$22:$BC$22,FALSE))))</f>
        <v/>
      </c>
      <c r="Q1107" s="7"/>
    </row>
    <row r="1108" spans="1:17" x14ac:dyDescent="0.3">
      <c r="A1108" s="1">
        <f t="shared" si="69"/>
        <v>1101</v>
      </c>
      <c r="B1108" s="3"/>
      <c r="C1108" s="7" t="str">
        <f t="shared" si="70"/>
        <v/>
      </c>
      <c r="D1108" s="7" t="str">
        <f t="shared" si="68"/>
        <v/>
      </c>
      <c r="E1108" s="9" t="str">
        <f>IF(TRIM(INDEX('Member Census'!$B$23:$BC$1401,MATCH($A1108,'Member Census'!$A$23:$A$1401,FALSE),MATCH(E$1,'Member Census'!$B$22:$BC$22,FALSE)))="","",VLOOKUP(INDEX('Member Census'!$B$23:$BC$1401,MATCH($A1108,'Member Census'!$A$23:$A$1401,FALSE),MATCH(E$1,'Member Census'!$B$22:$BC$22,FALSE)),Key!$A$2:$B$27,2,FALSE))</f>
        <v/>
      </c>
      <c r="F1108" s="10" t="str">
        <f>IF(TRIM(INDEX('Member Census'!$B$23:$BC$1401,MATCH($A1108,'Member Census'!$A$23:$A$1401,FALSE),MATCH(F$1,'Member Census'!$B$22:$BC$22,FALSE)))="","",TEXT(TRIM(INDEX('Member Census'!$B$23:$BC$1401,MATCH($A1108,'Member Census'!$A$23:$A$1401,FALSE),MATCH(F$1,'Member Census'!$B$22:$BC$22,FALSE))),"mmddyyyy"))</f>
        <v/>
      </c>
      <c r="G1108" s="7" t="str">
        <f>IF(TRIM($E1108)&lt;&gt;"",IF($D1108=1,IFERROR(VLOOKUP(INDEX('Member Census'!$B$23:$BC$1401,MATCH($A1108,'Member Census'!$A$23:$A$1401,FALSE),MATCH(G$1,'Member Census'!$B$22:$BC$22,FALSE)),Key!$C$2:$F$29,4,FALSE),""),G1107),"")</f>
        <v/>
      </c>
      <c r="H1108" s="7" t="str">
        <f>IF(TRIM($E1108)&lt;&gt;"",IF($D1108=1,IF(TRIM(INDEX('Member Census'!$B$23:$BC$1401,MATCH($A1108,'Member Census'!$A$23:$A$1401,FALSE),MATCH(H$1,'Member Census'!$B$22:$BC$22,FALSE)))="",$G1108,IFERROR(VLOOKUP(INDEX('Member Census'!$B$23:$BC$1401,MATCH($A1108,'Member Census'!$A$23:$A$1401,FALSE),MATCH(H$1,'Member Census'!$B$22:$BC$22,FALSE)),Key!$D$2:$F$29,3,FALSE),"")),H1107),"")</f>
        <v/>
      </c>
      <c r="I1108" s="7" t="str">
        <f>IF(TRIM(INDEX('Member Census'!$B$23:$BC$1401,MATCH($A1108,'Member Census'!$A$23:$A$1401,FALSE),MATCH(I$1,'Member Census'!$B$22:$BC$22,FALSE)))="","",INDEX('Member Census'!$B$23:$BC$1401,MATCH($A1108,'Member Census'!$A$23:$A$1401,FALSE),MATCH(I$1,'Member Census'!$B$22:$BC$22,FALSE)))</f>
        <v/>
      </c>
      <c r="J1108" s="7"/>
      <c r="K1108" s="7" t="str">
        <f>LEFT(TRIM(IF(TRIM(INDEX('Member Census'!$B$23:$BC$1401,MATCH($A1108,'Member Census'!$A$23:$A$1401,FALSE),MATCH(K$1,'Member Census'!$B$22:$BC$22,FALSE)))="",IF(AND(TRIM($E1108)&lt;&gt;"",$D1108&gt;1),K1107,""),INDEX('Member Census'!$B$23:$BC$1401,MATCH($A1108,'Member Census'!$A$23:$A$1401,FALSE),MATCH(K$1,'Member Census'!$B$22:$BC$22,FALSE)))),5)</f>
        <v/>
      </c>
      <c r="L1108" s="7" t="str">
        <f t="shared" si="71"/>
        <v/>
      </c>
      <c r="M1108" s="7" t="str">
        <f>IF(TRIM($E1108)&lt;&gt;"",TRIM(IF(TRIM(INDEX('Member Census'!$B$23:$BC$1401,MATCH($A1108,'Member Census'!$A$23:$A$1401,FALSE),MATCH(M$1,'Member Census'!$B$22:$BC$22,FALSE)))="",IF(AND(TRIM($E1108)&lt;&gt;"",$D1108&gt;1),M1107,"N"),INDEX('Member Census'!$B$23:$BC$1401,MATCH($A1108,'Member Census'!$A$23:$A$1401,FALSE),MATCH(M$1,'Member Census'!$B$22:$BC$22,FALSE)))),"")</f>
        <v/>
      </c>
      <c r="N1108" s="7"/>
      <c r="O1108" s="7" t="str">
        <f>TRIM(IF(TRIM(INDEX('Member Census'!$B$23:$BC$1401,MATCH($A1108,'Member Census'!$A$23:$A$1401,FALSE),MATCH(O$1,'Member Census'!$B$22:$BC$22,FALSE)))="",IF(AND(TRIM($E1108)&lt;&gt;"",$D1108&gt;1),O1107,""),INDEX('Member Census'!$B$23:$BC$1401,MATCH($A1108,'Member Census'!$A$23:$A$1401,FALSE),MATCH(O$1,'Member Census'!$B$22:$BC$22,FALSE))))</f>
        <v/>
      </c>
      <c r="P1108" s="7" t="str">
        <f>TRIM(IF(TRIM(INDEX('Member Census'!$B$23:$BC$1401,MATCH($A1108,'Member Census'!$A$23:$A$1401,FALSE),MATCH(P$1,'Member Census'!$B$22:$BC$22,FALSE)))="",IF(AND(TRIM($E1108)&lt;&gt;"",$D1108&gt;1),P1107,""),INDEX('Member Census'!$B$23:$BC$1401,MATCH($A1108,'Member Census'!$A$23:$A$1401,FALSE),MATCH(P$1,'Member Census'!$B$22:$BC$22,FALSE))))</f>
        <v/>
      </c>
      <c r="Q1108" s="7"/>
    </row>
    <row r="1109" spans="1:17" x14ac:dyDescent="0.3">
      <c r="A1109" s="1">
        <f t="shared" si="69"/>
        <v>1102</v>
      </c>
      <c r="B1109" s="3"/>
      <c r="C1109" s="7" t="str">
        <f t="shared" si="70"/>
        <v/>
      </c>
      <c r="D1109" s="7" t="str">
        <f t="shared" si="68"/>
        <v/>
      </c>
      <c r="E1109" s="9" t="str">
        <f>IF(TRIM(INDEX('Member Census'!$B$23:$BC$1401,MATCH($A1109,'Member Census'!$A$23:$A$1401,FALSE),MATCH(E$1,'Member Census'!$B$22:$BC$22,FALSE)))="","",VLOOKUP(INDEX('Member Census'!$B$23:$BC$1401,MATCH($A1109,'Member Census'!$A$23:$A$1401,FALSE),MATCH(E$1,'Member Census'!$B$22:$BC$22,FALSE)),Key!$A$2:$B$27,2,FALSE))</f>
        <v/>
      </c>
      <c r="F1109" s="10" t="str">
        <f>IF(TRIM(INDEX('Member Census'!$B$23:$BC$1401,MATCH($A1109,'Member Census'!$A$23:$A$1401,FALSE),MATCH(F$1,'Member Census'!$B$22:$BC$22,FALSE)))="","",TEXT(TRIM(INDEX('Member Census'!$B$23:$BC$1401,MATCH($A1109,'Member Census'!$A$23:$A$1401,FALSE),MATCH(F$1,'Member Census'!$B$22:$BC$22,FALSE))),"mmddyyyy"))</f>
        <v/>
      </c>
      <c r="G1109" s="7" t="str">
        <f>IF(TRIM($E1109)&lt;&gt;"",IF($D1109=1,IFERROR(VLOOKUP(INDEX('Member Census'!$B$23:$BC$1401,MATCH($A1109,'Member Census'!$A$23:$A$1401,FALSE),MATCH(G$1,'Member Census'!$B$22:$BC$22,FALSE)),Key!$C$2:$F$29,4,FALSE),""),G1108),"")</f>
        <v/>
      </c>
      <c r="H1109" s="7" t="str">
        <f>IF(TRIM($E1109)&lt;&gt;"",IF($D1109=1,IF(TRIM(INDEX('Member Census'!$B$23:$BC$1401,MATCH($A1109,'Member Census'!$A$23:$A$1401,FALSE),MATCH(H$1,'Member Census'!$B$22:$BC$22,FALSE)))="",$G1109,IFERROR(VLOOKUP(INDEX('Member Census'!$B$23:$BC$1401,MATCH($A1109,'Member Census'!$A$23:$A$1401,FALSE),MATCH(H$1,'Member Census'!$B$22:$BC$22,FALSE)),Key!$D$2:$F$29,3,FALSE),"")),H1108),"")</f>
        <v/>
      </c>
      <c r="I1109" s="7" t="str">
        <f>IF(TRIM(INDEX('Member Census'!$B$23:$BC$1401,MATCH($A1109,'Member Census'!$A$23:$A$1401,FALSE),MATCH(I$1,'Member Census'!$B$22:$BC$22,FALSE)))="","",INDEX('Member Census'!$B$23:$BC$1401,MATCH($A1109,'Member Census'!$A$23:$A$1401,FALSE),MATCH(I$1,'Member Census'!$B$22:$BC$22,FALSE)))</f>
        <v/>
      </c>
      <c r="J1109" s="7"/>
      <c r="K1109" s="7" t="str">
        <f>LEFT(TRIM(IF(TRIM(INDEX('Member Census'!$B$23:$BC$1401,MATCH($A1109,'Member Census'!$A$23:$A$1401,FALSE),MATCH(K$1,'Member Census'!$B$22:$BC$22,FALSE)))="",IF(AND(TRIM($E1109)&lt;&gt;"",$D1109&gt;1),K1108,""),INDEX('Member Census'!$B$23:$BC$1401,MATCH($A1109,'Member Census'!$A$23:$A$1401,FALSE),MATCH(K$1,'Member Census'!$B$22:$BC$22,FALSE)))),5)</f>
        <v/>
      </c>
      <c r="L1109" s="7" t="str">
        <f t="shared" si="71"/>
        <v/>
      </c>
      <c r="M1109" s="7" t="str">
        <f>IF(TRIM($E1109)&lt;&gt;"",TRIM(IF(TRIM(INDEX('Member Census'!$B$23:$BC$1401,MATCH($A1109,'Member Census'!$A$23:$A$1401,FALSE),MATCH(M$1,'Member Census'!$B$22:$BC$22,FALSE)))="",IF(AND(TRIM($E1109)&lt;&gt;"",$D1109&gt;1),M1108,"N"),INDEX('Member Census'!$B$23:$BC$1401,MATCH($A1109,'Member Census'!$A$23:$A$1401,FALSE),MATCH(M$1,'Member Census'!$B$22:$BC$22,FALSE)))),"")</f>
        <v/>
      </c>
      <c r="N1109" s="7"/>
      <c r="O1109" s="7" t="str">
        <f>TRIM(IF(TRIM(INDEX('Member Census'!$B$23:$BC$1401,MATCH($A1109,'Member Census'!$A$23:$A$1401,FALSE),MATCH(O$1,'Member Census'!$B$22:$BC$22,FALSE)))="",IF(AND(TRIM($E1109)&lt;&gt;"",$D1109&gt;1),O1108,""),INDEX('Member Census'!$B$23:$BC$1401,MATCH($A1109,'Member Census'!$A$23:$A$1401,FALSE),MATCH(O$1,'Member Census'!$B$22:$BC$22,FALSE))))</f>
        <v/>
      </c>
      <c r="P1109" s="7" t="str">
        <f>TRIM(IF(TRIM(INDEX('Member Census'!$B$23:$BC$1401,MATCH($A1109,'Member Census'!$A$23:$A$1401,FALSE),MATCH(P$1,'Member Census'!$B$22:$BC$22,FALSE)))="",IF(AND(TRIM($E1109)&lt;&gt;"",$D1109&gt;1),P1108,""),INDEX('Member Census'!$B$23:$BC$1401,MATCH($A1109,'Member Census'!$A$23:$A$1401,FALSE),MATCH(P$1,'Member Census'!$B$22:$BC$22,FALSE))))</f>
        <v/>
      </c>
      <c r="Q1109" s="7"/>
    </row>
    <row r="1110" spans="1:17" x14ac:dyDescent="0.3">
      <c r="A1110" s="1">
        <f t="shared" si="69"/>
        <v>1103</v>
      </c>
      <c r="B1110" s="3"/>
      <c r="C1110" s="7" t="str">
        <f t="shared" si="70"/>
        <v/>
      </c>
      <c r="D1110" s="7" t="str">
        <f t="shared" si="68"/>
        <v/>
      </c>
      <c r="E1110" s="9" t="str">
        <f>IF(TRIM(INDEX('Member Census'!$B$23:$BC$1401,MATCH($A1110,'Member Census'!$A$23:$A$1401,FALSE),MATCH(E$1,'Member Census'!$B$22:$BC$22,FALSE)))="","",VLOOKUP(INDEX('Member Census'!$B$23:$BC$1401,MATCH($A1110,'Member Census'!$A$23:$A$1401,FALSE),MATCH(E$1,'Member Census'!$B$22:$BC$22,FALSE)),Key!$A$2:$B$27,2,FALSE))</f>
        <v/>
      </c>
      <c r="F1110" s="10" t="str">
        <f>IF(TRIM(INDEX('Member Census'!$B$23:$BC$1401,MATCH($A1110,'Member Census'!$A$23:$A$1401,FALSE),MATCH(F$1,'Member Census'!$B$22:$BC$22,FALSE)))="","",TEXT(TRIM(INDEX('Member Census'!$B$23:$BC$1401,MATCH($A1110,'Member Census'!$A$23:$A$1401,FALSE),MATCH(F$1,'Member Census'!$B$22:$BC$22,FALSE))),"mmddyyyy"))</f>
        <v/>
      </c>
      <c r="G1110" s="7" t="str">
        <f>IF(TRIM($E1110)&lt;&gt;"",IF($D1110=1,IFERROR(VLOOKUP(INDEX('Member Census'!$B$23:$BC$1401,MATCH($A1110,'Member Census'!$A$23:$A$1401,FALSE),MATCH(G$1,'Member Census'!$B$22:$BC$22,FALSE)),Key!$C$2:$F$29,4,FALSE),""),G1109),"")</f>
        <v/>
      </c>
      <c r="H1110" s="7" t="str">
        <f>IF(TRIM($E1110)&lt;&gt;"",IF($D1110=1,IF(TRIM(INDEX('Member Census'!$B$23:$BC$1401,MATCH($A1110,'Member Census'!$A$23:$A$1401,FALSE),MATCH(H$1,'Member Census'!$B$22:$BC$22,FALSE)))="",$G1110,IFERROR(VLOOKUP(INDEX('Member Census'!$B$23:$BC$1401,MATCH($A1110,'Member Census'!$A$23:$A$1401,FALSE),MATCH(H$1,'Member Census'!$B$22:$BC$22,FALSE)),Key!$D$2:$F$29,3,FALSE),"")),H1109),"")</f>
        <v/>
      </c>
      <c r="I1110" s="7" t="str">
        <f>IF(TRIM(INDEX('Member Census'!$B$23:$BC$1401,MATCH($A1110,'Member Census'!$A$23:$A$1401,FALSE),MATCH(I$1,'Member Census'!$B$22:$BC$22,FALSE)))="","",INDEX('Member Census'!$B$23:$BC$1401,MATCH($A1110,'Member Census'!$A$23:$A$1401,FALSE),MATCH(I$1,'Member Census'!$B$22:$BC$22,FALSE)))</f>
        <v/>
      </c>
      <c r="J1110" s="7"/>
      <c r="K1110" s="7" t="str">
        <f>LEFT(TRIM(IF(TRIM(INDEX('Member Census'!$B$23:$BC$1401,MATCH($A1110,'Member Census'!$A$23:$A$1401,FALSE),MATCH(K$1,'Member Census'!$B$22:$BC$22,FALSE)))="",IF(AND(TRIM($E1110)&lt;&gt;"",$D1110&gt;1),K1109,""),INDEX('Member Census'!$B$23:$BC$1401,MATCH($A1110,'Member Census'!$A$23:$A$1401,FALSE),MATCH(K$1,'Member Census'!$B$22:$BC$22,FALSE)))),5)</f>
        <v/>
      </c>
      <c r="L1110" s="7" t="str">
        <f t="shared" si="71"/>
        <v/>
      </c>
      <c r="M1110" s="7" t="str">
        <f>IF(TRIM($E1110)&lt;&gt;"",TRIM(IF(TRIM(INDEX('Member Census'!$B$23:$BC$1401,MATCH($A1110,'Member Census'!$A$23:$A$1401,FALSE),MATCH(M$1,'Member Census'!$B$22:$BC$22,FALSE)))="",IF(AND(TRIM($E1110)&lt;&gt;"",$D1110&gt;1),M1109,"N"),INDEX('Member Census'!$B$23:$BC$1401,MATCH($A1110,'Member Census'!$A$23:$A$1401,FALSE),MATCH(M$1,'Member Census'!$B$22:$BC$22,FALSE)))),"")</f>
        <v/>
      </c>
      <c r="N1110" s="7"/>
      <c r="O1110" s="7" t="str">
        <f>TRIM(IF(TRIM(INDEX('Member Census'!$B$23:$BC$1401,MATCH($A1110,'Member Census'!$A$23:$A$1401,FALSE),MATCH(O$1,'Member Census'!$B$22:$BC$22,FALSE)))="",IF(AND(TRIM($E1110)&lt;&gt;"",$D1110&gt;1),O1109,""),INDEX('Member Census'!$B$23:$BC$1401,MATCH($A1110,'Member Census'!$A$23:$A$1401,FALSE),MATCH(O$1,'Member Census'!$B$22:$BC$22,FALSE))))</f>
        <v/>
      </c>
      <c r="P1110" s="7" t="str">
        <f>TRIM(IF(TRIM(INDEX('Member Census'!$B$23:$BC$1401,MATCH($A1110,'Member Census'!$A$23:$A$1401,FALSE),MATCH(P$1,'Member Census'!$B$22:$BC$22,FALSE)))="",IF(AND(TRIM($E1110)&lt;&gt;"",$D1110&gt;1),P1109,""),INDEX('Member Census'!$B$23:$BC$1401,MATCH($A1110,'Member Census'!$A$23:$A$1401,FALSE),MATCH(P$1,'Member Census'!$B$22:$BC$22,FALSE))))</f>
        <v/>
      </c>
      <c r="Q1110" s="7"/>
    </row>
    <row r="1111" spans="1:17" x14ac:dyDescent="0.3">
      <c r="A1111" s="1">
        <f t="shared" si="69"/>
        <v>1104</v>
      </c>
      <c r="B1111" s="3"/>
      <c r="C1111" s="7" t="str">
        <f t="shared" si="70"/>
        <v/>
      </c>
      <c r="D1111" s="7" t="str">
        <f t="shared" si="68"/>
        <v/>
      </c>
      <c r="E1111" s="9" t="str">
        <f>IF(TRIM(INDEX('Member Census'!$B$23:$BC$1401,MATCH($A1111,'Member Census'!$A$23:$A$1401,FALSE),MATCH(E$1,'Member Census'!$B$22:$BC$22,FALSE)))="","",VLOOKUP(INDEX('Member Census'!$B$23:$BC$1401,MATCH($A1111,'Member Census'!$A$23:$A$1401,FALSE),MATCH(E$1,'Member Census'!$B$22:$BC$22,FALSE)),Key!$A$2:$B$27,2,FALSE))</f>
        <v/>
      </c>
      <c r="F1111" s="10" t="str">
        <f>IF(TRIM(INDEX('Member Census'!$B$23:$BC$1401,MATCH($A1111,'Member Census'!$A$23:$A$1401,FALSE),MATCH(F$1,'Member Census'!$B$22:$BC$22,FALSE)))="","",TEXT(TRIM(INDEX('Member Census'!$B$23:$BC$1401,MATCH($A1111,'Member Census'!$A$23:$A$1401,FALSE),MATCH(F$1,'Member Census'!$B$22:$BC$22,FALSE))),"mmddyyyy"))</f>
        <v/>
      </c>
      <c r="G1111" s="7" t="str">
        <f>IF(TRIM($E1111)&lt;&gt;"",IF($D1111=1,IFERROR(VLOOKUP(INDEX('Member Census'!$B$23:$BC$1401,MATCH($A1111,'Member Census'!$A$23:$A$1401,FALSE),MATCH(G$1,'Member Census'!$B$22:$BC$22,FALSE)),Key!$C$2:$F$29,4,FALSE),""),G1110),"")</f>
        <v/>
      </c>
      <c r="H1111" s="7" t="str">
        <f>IF(TRIM($E1111)&lt;&gt;"",IF($D1111=1,IF(TRIM(INDEX('Member Census'!$B$23:$BC$1401,MATCH($A1111,'Member Census'!$A$23:$A$1401,FALSE),MATCH(H$1,'Member Census'!$B$22:$BC$22,FALSE)))="",$G1111,IFERROR(VLOOKUP(INDEX('Member Census'!$B$23:$BC$1401,MATCH($A1111,'Member Census'!$A$23:$A$1401,FALSE),MATCH(H$1,'Member Census'!$B$22:$BC$22,FALSE)),Key!$D$2:$F$29,3,FALSE),"")),H1110),"")</f>
        <v/>
      </c>
      <c r="I1111" s="7" t="str">
        <f>IF(TRIM(INDEX('Member Census'!$B$23:$BC$1401,MATCH($A1111,'Member Census'!$A$23:$A$1401,FALSE),MATCH(I$1,'Member Census'!$B$22:$BC$22,FALSE)))="","",INDEX('Member Census'!$B$23:$BC$1401,MATCH($A1111,'Member Census'!$A$23:$A$1401,FALSE),MATCH(I$1,'Member Census'!$B$22:$BC$22,FALSE)))</f>
        <v/>
      </c>
      <c r="J1111" s="7"/>
      <c r="K1111" s="7" t="str">
        <f>LEFT(TRIM(IF(TRIM(INDEX('Member Census'!$B$23:$BC$1401,MATCH($A1111,'Member Census'!$A$23:$A$1401,FALSE),MATCH(K$1,'Member Census'!$B$22:$BC$22,FALSE)))="",IF(AND(TRIM($E1111)&lt;&gt;"",$D1111&gt;1),K1110,""),INDEX('Member Census'!$B$23:$BC$1401,MATCH($A1111,'Member Census'!$A$23:$A$1401,FALSE),MATCH(K$1,'Member Census'!$B$22:$BC$22,FALSE)))),5)</f>
        <v/>
      </c>
      <c r="L1111" s="7" t="str">
        <f t="shared" si="71"/>
        <v/>
      </c>
      <c r="M1111" s="7" t="str">
        <f>IF(TRIM($E1111)&lt;&gt;"",TRIM(IF(TRIM(INDEX('Member Census'!$B$23:$BC$1401,MATCH($A1111,'Member Census'!$A$23:$A$1401,FALSE),MATCH(M$1,'Member Census'!$B$22:$BC$22,FALSE)))="",IF(AND(TRIM($E1111)&lt;&gt;"",$D1111&gt;1),M1110,"N"),INDEX('Member Census'!$B$23:$BC$1401,MATCH($A1111,'Member Census'!$A$23:$A$1401,FALSE),MATCH(M$1,'Member Census'!$B$22:$BC$22,FALSE)))),"")</f>
        <v/>
      </c>
      <c r="N1111" s="7"/>
      <c r="O1111" s="7" t="str">
        <f>TRIM(IF(TRIM(INDEX('Member Census'!$B$23:$BC$1401,MATCH($A1111,'Member Census'!$A$23:$A$1401,FALSE),MATCH(O$1,'Member Census'!$B$22:$BC$22,FALSE)))="",IF(AND(TRIM($E1111)&lt;&gt;"",$D1111&gt;1),O1110,""),INDEX('Member Census'!$B$23:$BC$1401,MATCH($A1111,'Member Census'!$A$23:$A$1401,FALSE),MATCH(O$1,'Member Census'!$B$22:$BC$22,FALSE))))</f>
        <v/>
      </c>
      <c r="P1111" s="7" t="str">
        <f>TRIM(IF(TRIM(INDEX('Member Census'!$B$23:$BC$1401,MATCH($A1111,'Member Census'!$A$23:$A$1401,FALSE),MATCH(P$1,'Member Census'!$B$22:$BC$22,FALSE)))="",IF(AND(TRIM($E1111)&lt;&gt;"",$D1111&gt;1),P1110,""),INDEX('Member Census'!$B$23:$BC$1401,MATCH($A1111,'Member Census'!$A$23:$A$1401,FALSE),MATCH(P$1,'Member Census'!$B$22:$BC$22,FALSE))))</f>
        <v/>
      </c>
      <c r="Q1111" s="7"/>
    </row>
    <row r="1112" spans="1:17" x14ac:dyDescent="0.3">
      <c r="A1112" s="1">
        <f t="shared" si="69"/>
        <v>1105</v>
      </c>
      <c r="B1112" s="3"/>
      <c r="C1112" s="7" t="str">
        <f t="shared" si="70"/>
        <v/>
      </c>
      <c r="D1112" s="7" t="str">
        <f t="shared" si="68"/>
        <v/>
      </c>
      <c r="E1112" s="9" t="str">
        <f>IF(TRIM(INDEX('Member Census'!$B$23:$BC$1401,MATCH($A1112,'Member Census'!$A$23:$A$1401,FALSE),MATCH(E$1,'Member Census'!$B$22:$BC$22,FALSE)))="","",VLOOKUP(INDEX('Member Census'!$B$23:$BC$1401,MATCH($A1112,'Member Census'!$A$23:$A$1401,FALSE),MATCH(E$1,'Member Census'!$B$22:$BC$22,FALSE)),Key!$A$2:$B$27,2,FALSE))</f>
        <v/>
      </c>
      <c r="F1112" s="10" t="str">
        <f>IF(TRIM(INDEX('Member Census'!$B$23:$BC$1401,MATCH($A1112,'Member Census'!$A$23:$A$1401,FALSE),MATCH(F$1,'Member Census'!$B$22:$BC$22,FALSE)))="","",TEXT(TRIM(INDEX('Member Census'!$B$23:$BC$1401,MATCH($A1112,'Member Census'!$A$23:$A$1401,FALSE),MATCH(F$1,'Member Census'!$B$22:$BC$22,FALSE))),"mmddyyyy"))</f>
        <v/>
      </c>
      <c r="G1112" s="7" t="str">
        <f>IF(TRIM($E1112)&lt;&gt;"",IF($D1112=1,IFERROR(VLOOKUP(INDEX('Member Census'!$B$23:$BC$1401,MATCH($A1112,'Member Census'!$A$23:$A$1401,FALSE),MATCH(G$1,'Member Census'!$B$22:$BC$22,FALSE)),Key!$C$2:$F$29,4,FALSE),""),G1111),"")</f>
        <v/>
      </c>
      <c r="H1112" s="7" t="str">
        <f>IF(TRIM($E1112)&lt;&gt;"",IF($D1112=1,IF(TRIM(INDEX('Member Census'!$B$23:$BC$1401,MATCH($A1112,'Member Census'!$A$23:$A$1401,FALSE),MATCH(H$1,'Member Census'!$B$22:$BC$22,FALSE)))="",$G1112,IFERROR(VLOOKUP(INDEX('Member Census'!$B$23:$BC$1401,MATCH($A1112,'Member Census'!$A$23:$A$1401,FALSE),MATCH(H$1,'Member Census'!$B$22:$BC$22,FALSE)),Key!$D$2:$F$29,3,FALSE),"")),H1111),"")</f>
        <v/>
      </c>
      <c r="I1112" s="7" t="str">
        <f>IF(TRIM(INDEX('Member Census'!$B$23:$BC$1401,MATCH($A1112,'Member Census'!$A$23:$A$1401,FALSE),MATCH(I$1,'Member Census'!$B$22:$BC$22,FALSE)))="","",INDEX('Member Census'!$B$23:$BC$1401,MATCH($A1112,'Member Census'!$A$23:$A$1401,FALSE),MATCH(I$1,'Member Census'!$B$22:$BC$22,FALSE)))</f>
        <v/>
      </c>
      <c r="J1112" s="7"/>
      <c r="K1112" s="7" t="str">
        <f>LEFT(TRIM(IF(TRIM(INDEX('Member Census'!$B$23:$BC$1401,MATCH($A1112,'Member Census'!$A$23:$A$1401,FALSE),MATCH(K$1,'Member Census'!$B$22:$BC$22,FALSE)))="",IF(AND(TRIM($E1112)&lt;&gt;"",$D1112&gt;1),K1111,""),INDEX('Member Census'!$B$23:$BC$1401,MATCH($A1112,'Member Census'!$A$23:$A$1401,FALSE),MATCH(K$1,'Member Census'!$B$22:$BC$22,FALSE)))),5)</f>
        <v/>
      </c>
      <c r="L1112" s="7" t="str">
        <f t="shared" si="71"/>
        <v/>
      </c>
      <c r="M1112" s="7" t="str">
        <f>IF(TRIM($E1112)&lt;&gt;"",TRIM(IF(TRIM(INDEX('Member Census'!$B$23:$BC$1401,MATCH($A1112,'Member Census'!$A$23:$A$1401,FALSE),MATCH(M$1,'Member Census'!$B$22:$BC$22,FALSE)))="",IF(AND(TRIM($E1112)&lt;&gt;"",$D1112&gt;1),M1111,"N"),INDEX('Member Census'!$B$23:$BC$1401,MATCH($A1112,'Member Census'!$A$23:$A$1401,FALSE),MATCH(M$1,'Member Census'!$B$22:$BC$22,FALSE)))),"")</f>
        <v/>
      </c>
      <c r="N1112" s="7"/>
      <c r="O1112" s="7" t="str">
        <f>TRIM(IF(TRIM(INDEX('Member Census'!$B$23:$BC$1401,MATCH($A1112,'Member Census'!$A$23:$A$1401,FALSE),MATCH(O$1,'Member Census'!$B$22:$BC$22,FALSE)))="",IF(AND(TRIM($E1112)&lt;&gt;"",$D1112&gt;1),O1111,""),INDEX('Member Census'!$B$23:$BC$1401,MATCH($A1112,'Member Census'!$A$23:$A$1401,FALSE),MATCH(O$1,'Member Census'!$B$22:$BC$22,FALSE))))</f>
        <v/>
      </c>
      <c r="P1112" s="7" t="str">
        <f>TRIM(IF(TRIM(INDEX('Member Census'!$B$23:$BC$1401,MATCH($A1112,'Member Census'!$A$23:$A$1401,FALSE),MATCH(P$1,'Member Census'!$B$22:$BC$22,FALSE)))="",IF(AND(TRIM($E1112)&lt;&gt;"",$D1112&gt;1),P1111,""),INDEX('Member Census'!$B$23:$BC$1401,MATCH($A1112,'Member Census'!$A$23:$A$1401,FALSE),MATCH(P$1,'Member Census'!$B$22:$BC$22,FALSE))))</f>
        <v/>
      </c>
      <c r="Q1112" s="7"/>
    </row>
    <row r="1113" spans="1:17" x14ac:dyDescent="0.3">
      <c r="A1113" s="1">
        <f t="shared" si="69"/>
        <v>1106</v>
      </c>
      <c r="B1113" s="3"/>
      <c r="C1113" s="7" t="str">
        <f t="shared" si="70"/>
        <v/>
      </c>
      <c r="D1113" s="7" t="str">
        <f t="shared" si="68"/>
        <v/>
      </c>
      <c r="E1113" s="9" t="str">
        <f>IF(TRIM(INDEX('Member Census'!$B$23:$BC$1401,MATCH($A1113,'Member Census'!$A$23:$A$1401,FALSE),MATCH(E$1,'Member Census'!$B$22:$BC$22,FALSE)))="","",VLOOKUP(INDEX('Member Census'!$B$23:$BC$1401,MATCH($A1113,'Member Census'!$A$23:$A$1401,FALSE),MATCH(E$1,'Member Census'!$B$22:$BC$22,FALSE)),Key!$A$2:$B$27,2,FALSE))</f>
        <v/>
      </c>
      <c r="F1113" s="10" t="str">
        <f>IF(TRIM(INDEX('Member Census'!$B$23:$BC$1401,MATCH($A1113,'Member Census'!$A$23:$A$1401,FALSE),MATCH(F$1,'Member Census'!$B$22:$BC$22,FALSE)))="","",TEXT(TRIM(INDEX('Member Census'!$B$23:$BC$1401,MATCH($A1113,'Member Census'!$A$23:$A$1401,FALSE),MATCH(F$1,'Member Census'!$B$22:$BC$22,FALSE))),"mmddyyyy"))</f>
        <v/>
      </c>
      <c r="G1113" s="7" t="str">
        <f>IF(TRIM($E1113)&lt;&gt;"",IF($D1113=1,IFERROR(VLOOKUP(INDEX('Member Census'!$B$23:$BC$1401,MATCH($A1113,'Member Census'!$A$23:$A$1401,FALSE),MATCH(G$1,'Member Census'!$B$22:$BC$22,FALSE)),Key!$C$2:$F$29,4,FALSE),""),G1112),"")</f>
        <v/>
      </c>
      <c r="H1113" s="7" t="str">
        <f>IF(TRIM($E1113)&lt;&gt;"",IF($D1113=1,IF(TRIM(INDEX('Member Census'!$B$23:$BC$1401,MATCH($A1113,'Member Census'!$A$23:$A$1401,FALSE),MATCH(H$1,'Member Census'!$B$22:$BC$22,FALSE)))="",$G1113,IFERROR(VLOOKUP(INDEX('Member Census'!$B$23:$BC$1401,MATCH($A1113,'Member Census'!$A$23:$A$1401,FALSE),MATCH(H$1,'Member Census'!$B$22:$BC$22,FALSE)),Key!$D$2:$F$29,3,FALSE),"")),H1112),"")</f>
        <v/>
      </c>
      <c r="I1113" s="7" t="str">
        <f>IF(TRIM(INDEX('Member Census'!$B$23:$BC$1401,MATCH($A1113,'Member Census'!$A$23:$A$1401,FALSE),MATCH(I$1,'Member Census'!$B$22:$BC$22,FALSE)))="","",INDEX('Member Census'!$B$23:$BC$1401,MATCH($A1113,'Member Census'!$A$23:$A$1401,FALSE),MATCH(I$1,'Member Census'!$B$22:$BC$22,FALSE)))</f>
        <v/>
      </c>
      <c r="J1113" s="7"/>
      <c r="K1113" s="7" t="str">
        <f>LEFT(TRIM(IF(TRIM(INDEX('Member Census'!$B$23:$BC$1401,MATCH($A1113,'Member Census'!$A$23:$A$1401,FALSE),MATCH(K$1,'Member Census'!$B$22:$BC$22,FALSE)))="",IF(AND(TRIM($E1113)&lt;&gt;"",$D1113&gt;1),K1112,""),INDEX('Member Census'!$B$23:$BC$1401,MATCH($A1113,'Member Census'!$A$23:$A$1401,FALSE),MATCH(K$1,'Member Census'!$B$22:$BC$22,FALSE)))),5)</f>
        <v/>
      </c>
      <c r="L1113" s="7" t="str">
        <f t="shared" si="71"/>
        <v/>
      </c>
      <c r="M1113" s="7" t="str">
        <f>IF(TRIM($E1113)&lt;&gt;"",TRIM(IF(TRIM(INDEX('Member Census'!$B$23:$BC$1401,MATCH($A1113,'Member Census'!$A$23:$A$1401,FALSE),MATCH(M$1,'Member Census'!$B$22:$BC$22,FALSE)))="",IF(AND(TRIM($E1113)&lt;&gt;"",$D1113&gt;1),M1112,"N"),INDEX('Member Census'!$B$23:$BC$1401,MATCH($A1113,'Member Census'!$A$23:$A$1401,FALSE),MATCH(M$1,'Member Census'!$B$22:$BC$22,FALSE)))),"")</f>
        <v/>
      </c>
      <c r="N1113" s="7"/>
      <c r="O1113" s="7" t="str">
        <f>TRIM(IF(TRIM(INDEX('Member Census'!$B$23:$BC$1401,MATCH($A1113,'Member Census'!$A$23:$A$1401,FALSE),MATCH(O$1,'Member Census'!$B$22:$BC$22,FALSE)))="",IF(AND(TRIM($E1113)&lt;&gt;"",$D1113&gt;1),O1112,""),INDEX('Member Census'!$B$23:$BC$1401,MATCH($A1113,'Member Census'!$A$23:$A$1401,FALSE),MATCH(O$1,'Member Census'!$B$22:$BC$22,FALSE))))</f>
        <v/>
      </c>
      <c r="P1113" s="7" t="str">
        <f>TRIM(IF(TRIM(INDEX('Member Census'!$B$23:$BC$1401,MATCH($A1113,'Member Census'!$A$23:$A$1401,FALSE),MATCH(P$1,'Member Census'!$B$22:$BC$22,FALSE)))="",IF(AND(TRIM($E1113)&lt;&gt;"",$D1113&gt;1),P1112,""),INDEX('Member Census'!$B$23:$BC$1401,MATCH($A1113,'Member Census'!$A$23:$A$1401,FALSE),MATCH(P$1,'Member Census'!$B$22:$BC$22,FALSE))))</f>
        <v/>
      </c>
      <c r="Q1113" s="7"/>
    </row>
    <row r="1114" spans="1:17" x14ac:dyDescent="0.3">
      <c r="A1114" s="1">
        <f t="shared" si="69"/>
        <v>1107</v>
      </c>
      <c r="B1114" s="3"/>
      <c r="C1114" s="7" t="str">
        <f t="shared" si="70"/>
        <v/>
      </c>
      <c r="D1114" s="7" t="str">
        <f t="shared" si="68"/>
        <v/>
      </c>
      <c r="E1114" s="9" t="str">
        <f>IF(TRIM(INDEX('Member Census'!$B$23:$BC$1401,MATCH($A1114,'Member Census'!$A$23:$A$1401,FALSE),MATCH(E$1,'Member Census'!$B$22:$BC$22,FALSE)))="","",VLOOKUP(INDEX('Member Census'!$B$23:$BC$1401,MATCH($A1114,'Member Census'!$A$23:$A$1401,FALSE),MATCH(E$1,'Member Census'!$B$22:$BC$22,FALSE)),Key!$A$2:$B$27,2,FALSE))</f>
        <v/>
      </c>
      <c r="F1114" s="10" t="str">
        <f>IF(TRIM(INDEX('Member Census'!$B$23:$BC$1401,MATCH($A1114,'Member Census'!$A$23:$A$1401,FALSE),MATCH(F$1,'Member Census'!$B$22:$BC$22,FALSE)))="","",TEXT(TRIM(INDEX('Member Census'!$B$23:$BC$1401,MATCH($A1114,'Member Census'!$A$23:$A$1401,FALSE),MATCH(F$1,'Member Census'!$B$22:$BC$22,FALSE))),"mmddyyyy"))</f>
        <v/>
      </c>
      <c r="G1114" s="7" t="str">
        <f>IF(TRIM($E1114)&lt;&gt;"",IF($D1114=1,IFERROR(VLOOKUP(INDEX('Member Census'!$B$23:$BC$1401,MATCH($A1114,'Member Census'!$A$23:$A$1401,FALSE),MATCH(G$1,'Member Census'!$B$22:$BC$22,FALSE)),Key!$C$2:$F$29,4,FALSE),""),G1113),"")</f>
        <v/>
      </c>
      <c r="H1114" s="7" t="str">
        <f>IF(TRIM($E1114)&lt;&gt;"",IF($D1114=1,IF(TRIM(INDEX('Member Census'!$B$23:$BC$1401,MATCH($A1114,'Member Census'!$A$23:$A$1401,FALSE),MATCH(H$1,'Member Census'!$B$22:$BC$22,FALSE)))="",$G1114,IFERROR(VLOOKUP(INDEX('Member Census'!$B$23:$BC$1401,MATCH($A1114,'Member Census'!$A$23:$A$1401,FALSE),MATCH(H$1,'Member Census'!$B$22:$BC$22,FALSE)),Key!$D$2:$F$29,3,FALSE),"")),H1113),"")</f>
        <v/>
      </c>
      <c r="I1114" s="7" t="str">
        <f>IF(TRIM(INDEX('Member Census'!$B$23:$BC$1401,MATCH($A1114,'Member Census'!$A$23:$A$1401,FALSE),MATCH(I$1,'Member Census'!$B$22:$BC$22,FALSE)))="","",INDEX('Member Census'!$B$23:$BC$1401,MATCH($A1114,'Member Census'!$A$23:$A$1401,FALSE),MATCH(I$1,'Member Census'!$B$22:$BC$22,FALSE)))</f>
        <v/>
      </c>
      <c r="J1114" s="7"/>
      <c r="K1114" s="7" t="str">
        <f>LEFT(TRIM(IF(TRIM(INDEX('Member Census'!$B$23:$BC$1401,MATCH($A1114,'Member Census'!$A$23:$A$1401,FALSE),MATCH(K$1,'Member Census'!$B$22:$BC$22,FALSE)))="",IF(AND(TRIM($E1114)&lt;&gt;"",$D1114&gt;1),K1113,""),INDEX('Member Census'!$B$23:$BC$1401,MATCH($A1114,'Member Census'!$A$23:$A$1401,FALSE),MATCH(K$1,'Member Census'!$B$22:$BC$22,FALSE)))),5)</f>
        <v/>
      </c>
      <c r="L1114" s="7" t="str">
        <f t="shared" si="71"/>
        <v/>
      </c>
      <c r="M1114" s="7" t="str">
        <f>IF(TRIM($E1114)&lt;&gt;"",TRIM(IF(TRIM(INDEX('Member Census'!$B$23:$BC$1401,MATCH($A1114,'Member Census'!$A$23:$A$1401,FALSE),MATCH(M$1,'Member Census'!$B$22:$BC$22,FALSE)))="",IF(AND(TRIM($E1114)&lt;&gt;"",$D1114&gt;1),M1113,"N"),INDEX('Member Census'!$B$23:$BC$1401,MATCH($A1114,'Member Census'!$A$23:$A$1401,FALSE),MATCH(M$1,'Member Census'!$B$22:$BC$22,FALSE)))),"")</f>
        <v/>
      </c>
      <c r="N1114" s="7"/>
      <c r="O1114" s="7" t="str">
        <f>TRIM(IF(TRIM(INDEX('Member Census'!$B$23:$BC$1401,MATCH($A1114,'Member Census'!$A$23:$A$1401,FALSE),MATCH(O$1,'Member Census'!$B$22:$BC$22,FALSE)))="",IF(AND(TRIM($E1114)&lt;&gt;"",$D1114&gt;1),O1113,""),INDEX('Member Census'!$B$23:$BC$1401,MATCH($A1114,'Member Census'!$A$23:$A$1401,FALSE),MATCH(O$1,'Member Census'!$B$22:$BC$22,FALSE))))</f>
        <v/>
      </c>
      <c r="P1114" s="7" t="str">
        <f>TRIM(IF(TRIM(INDEX('Member Census'!$B$23:$BC$1401,MATCH($A1114,'Member Census'!$A$23:$A$1401,FALSE),MATCH(P$1,'Member Census'!$B$22:$BC$22,FALSE)))="",IF(AND(TRIM($E1114)&lt;&gt;"",$D1114&gt;1),P1113,""),INDEX('Member Census'!$B$23:$BC$1401,MATCH($A1114,'Member Census'!$A$23:$A$1401,FALSE),MATCH(P$1,'Member Census'!$B$22:$BC$22,FALSE))))</f>
        <v/>
      </c>
      <c r="Q1114" s="7"/>
    </row>
    <row r="1115" spans="1:17" x14ac:dyDescent="0.3">
      <c r="A1115" s="1">
        <f t="shared" si="69"/>
        <v>1108</v>
      </c>
      <c r="B1115" s="3"/>
      <c r="C1115" s="7" t="str">
        <f t="shared" si="70"/>
        <v/>
      </c>
      <c r="D1115" s="7" t="str">
        <f t="shared" si="68"/>
        <v/>
      </c>
      <c r="E1115" s="9" t="str">
        <f>IF(TRIM(INDEX('Member Census'!$B$23:$BC$1401,MATCH($A1115,'Member Census'!$A$23:$A$1401,FALSE),MATCH(E$1,'Member Census'!$B$22:$BC$22,FALSE)))="","",VLOOKUP(INDEX('Member Census'!$B$23:$BC$1401,MATCH($A1115,'Member Census'!$A$23:$A$1401,FALSE),MATCH(E$1,'Member Census'!$B$22:$BC$22,FALSE)),Key!$A$2:$B$27,2,FALSE))</f>
        <v/>
      </c>
      <c r="F1115" s="10" t="str">
        <f>IF(TRIM(INDEX('Member Census'!$B$23:$BC$1401,MATCH($A1115,'Member Census'!$A$23:$A$1401,FALSE),MATCH(F$1,'Member Census'!$B$22:$BC$22,FALSE)))="","",TEXT(TRIM(INDEX('Member Census'!$B$23:$BC$1401,MATCH($A1115,'Member Census'!$A$23:$A$1401,FALSE),MATCH(F$1,'Member Census'!$B$22:$BC$22,FALSE))),"mmddyyyy"))</f>
        <v/>
      </c>
      <c r="G1115" s="7" t="str">
        <f>IF(TRIM($E1115)&lt;&gt;"",IF($D1115=1,IFERROR(VLOOKUP(INDEX('Member Census'!$B$23:$BC$1401,MATCH($A1115,'Member Census'!$A$23:$A$1401,FALSE),MATCH(G$1,'Member Census'!$B$22:$BC$22,FALSE)),Key!$C$2:$F$29,4,FALSE),""),G1114),"")</f>
        <v/>
      </c>
      <c r="H1115" s="7" t="str">
        <f>IF(TRIM($E1115)&lt;&gt;"",IF($D1115=1,IF(TRIM(INDEX('Member Census'!$B$23:$BC$1401,MATCH($A1115,'Member Census'!$A$23:$A$1401,FALSE),MATCH(H$1,'Member Census'!$B$22:$BC$22,FALSE)))="",$G1115,IFERROR(VLOOKUP(INDEX('Member Census'!$B$23:$BC$1401,MATCH($A1115,'Member Census'!$A$23:$A$1401,FALSE),MATCH(H$1,'Member Census'!$B$22:$BC$22,FALSE)),Key!$D$2:$F$29,3,FALSE),"")),H1114),"")</f>
        <v/>
      </c>
      <c r="I1115" s="7" t="str">
        <f>IF(TRIM(INDEX('Member Census'!$B$23:$BC$1401,MATCH($A1115,'Member Census'!$A$23:$A$1401,FALSE),MATCH(I$1,'Member Census'!$B$22:$BC$22,FALSE)))="","",INDEX('Member Census'!$B$23:$BC$1401,MATCH($A1115,'Member Census'!$A$23:$A$1401,FALSE),MATCH(I$1,'Member Census'!$B$22:$BC$22,FALSE)))</f>
        <v/>
      </c>
      <c r="J1115" s="7"/>
      <c r="K1115" s="7" t="str">
        <f>LEFT(TRIM(IF(TRIM(INDEX('Member Census'!$B$23:$BC$1401,MATCH($A1115,'Member Census'!$A$23:$A$1401,FALSE),MATCH(K$1,'Member Census'!$B$22:$BC$22,FALSE)))="",IF(AND(TRIM($E1115)&lt;&gt;"",$D1115&gt;1),K1114,""),INDEX('Member Census'!$B$23:$BC$1401,MATCH($A1115,'Member Census'!$A$23:$A$1401,FALSE),MATCH(K$1,'Member Census'!$B$22:$BC$22,FALSE)))),5)</f>
        <v/>
      </c>
      <c r="L1115" s="7" t="str">
        <f t="shared" si="71"/>
        <v/>
      </c>
      <c r="M1115" s="7" t="str">
        <f>IF(TRIM($E1115)&lt;&gt;"",TRIM(IF(TRIM(INDEX('Member Census'!$B$23:$BC$1401,MATCH($A1115,'Member Census'!$A$23:$A$1401,FALSE),MATCH(M$1,'Member Census'!$B$22:$BC$22,FALSE)))="",IF(AND(TRIM($E1115)&lt;&gt;"",$D1115&gt;1),M1114,"N"),INDEX('Member Census'!$B$23:$BC$1401,MATCH($A1115,'Member Census'!$A$23:$A$1401,FALSE),MATCH(M$1,'Member Census'!$B$22:$BC$22,FALSE)))),"")</f>
        <v/>
      </c>
      <c r="N1115" s="7"/>
      <c r="O1115" s="7" t="str">
        <f>TRIM(IF(TRIM(INDEX('Member Census'!$B$23:$BC$1401,MATCH($A1115,'Member Census'!$A$23:$A$1401,FALSE),MATCH(O$1,'Member Census'!$B$22:$BC$22,FALSE)))="",IF(AND(TRIM($E1115)&lt;&gt;"",$D1115&gt;1),O1114,""),INDEX('Member Census'!$B$23:$BC$1401,MATCH($A1115,'Member Census'!$A$23:$A$1401,FALSE),MATCH(O$1,'Member Census'!$B$22:$BC$22,FALSE))))</f>
        <v/>
      </c>
      <c r="P1115" s="7" t="str">
        <f>TRIM(IF(TRIM(INDEX('Member Census'!$B$23:$BC$1401,MATCH($A1115,'Member Census'!$A$23:$A$1401,FALSE),MATCH(P$1,'Member Census'!$B$22:$BC$22,FALSE)))="",IF(AND(TRIM($E1115)&lt;&gt;"",$D1115&gt;1),P1114,""),INDEX('Member Census'!$B$23:$BC$1401,MATCH($A1115,'Member Census'!$A$23:$A$1401,FALSE),MATCH(P$1,'Member Census'!$B$22:$BC$22,FALSE))))</f>
        <v/>
      </c>
      <c r="Q1115" s="7"/>
    </row>
    <row r="1116" spans="1:17" x14ac:dyDescent="0.3">
      <c r="A1116" s="1">
        <f t="shared" si="69"/>
        <v>1109</v>
      </c>
      <c r="B1116" s="3"/>
      <c r="C1116" s="7" t="str">
        <f t="shared" si="70"/>
        <v/>
      </c>
      <c r="D1116" s="7" t="str">
        <f t="shared" si="68"/>
        <v/>
      </c>
      <c r="E1116" s="9" t="str">
        <f>IF(TRIM(INDEX('Member Census'!$B$23:$BC$1401,MATCH($A1116,'Member Census'!$A$23:$A$1401,FALSE),MATCH(E$1,'Member Census'!$B$22:$BC$22,FALSE)))="","",VLOOKUP(INDEX('Member Census'!$B$23:$BC$1401,MATCH($A1116,'Member Census'!$A$23:$A$1401,FALSE),MATCH(E$1,'Member Census'!$B$22:$BC$22,FALSE)),Key!$A$2:$B$27,2,FALSE))</f>
        <v/>
      </c>
      <c r="F1116" s="10" t="str">
        <f>IF(TRIM(INDEX('Member Census'!$B$23:$BC$1401,MATCH($A1116,'Member Census'!$A$23:$A$1401,FALSE),MATCH(F$1,'Member Census'!$B$22:$BC$22,FALSE)))="","",TEXT(TRIM(INDEX('Member Census'!$B$23:$BC$1401,MATCH($A1116,'Member Census'!$A$23:$A$1401,FALSE),MATCH(F$1,'Member Census'!$B$22:$BC$22,FALSE))),"mmddyyyy"))</f>
        <v/>
      </c>
      <c r="G1116" s="7" t="str">
        <f>IF(TRIM($E1116)&lt;&gt;"",IF($D1116=1,IFERROR(VLOOKUP(INDEX('Member Census'!$B$23:$BC$1401,MATCH($A1116,'Member Census'!$A$23:$A$1401,FALSE),MATCH(G$1,'Member Census'!$B$22:$BC$22,FALSE)),Key!$C$2:$F$29,4,FALSE),""),G1115),"")</f>
        <v/>
      </c>
      <c r="H1116" s="7" t="str">
        <f>IF(TRIM($E1116)&lt;&gt;"",IF($D1116=1,IF(TRIM(INDEX('Member Census'!$B$23:$BC$1401,MATCH($A1116,'Member Census'!$A$23:$A$1401,FALSE),MATCH(H$1,'Member Census'!$B$22:$BC$22,FALSE)))="",$G1116,IFERROR(VLOOKUP(INDEX('Member Census'!$B$23:$BC$1401,MATCH($A1116,'Member Census'!$A$23:$A$1401,FALSE),MATCH(H$1,'Member Census'!$B$22:$BC$22,FALSE)),Key!$D$2:$F$29,3,FALSE),"")),H1115),"")</f>
        <v/>
      </c>
      <c r="I1116" s="7" t="str">
        <f>IF(TRIM(INDEX('Member Census'!$B$23:$BC$1401,MATCH($A1116,'Member Census'!$A$23:$A$1401,FALSE),MATCH(I$1,'Member Census'!$B$22:$BC$22,FALSE)))="","",INDEX('Member Census'!$B$23:$BC$1401,MATCH($A1116,'Member Census'!$A$23:$A$1401,FALSE),MATCH(I$1,'Member Census'!$B$22:$BC$22,FALSE)))</f>
        <v/>
      </c>
      <c r="J1116" s="7"/>
      <c r="K1116" s="7" t="str">
        <f>LEFT(TRIM(IF(TRIM(INDEX('Member Census'!$B$23:$BC$1401,MATCH($A1116,'Member Census'!$A$23:$A$1401,FALSE),MATCH(K$1,'Member Census'!$B$22:$BC$22,FALSE)))="",IF(AND(TRIM($E1116)&lt;&gt;"",$D1116&gt;1),K1115,""),INDEX('Member Census'!$B$23:$BC$1401,MATCH($A1116,'Member Census'!$A$23:$A$1401,FALSE),MATCH(K$1,'Member Census'!$B$22:$BC$22,FALSE)))),5)</f>
        <v/>
      </c>
      <c r="L1116" s="7" t="str">
        <f t="shared" si="71"/>
        <v/>
      </c>
      <c r="M1116" s="7" t="str">
        <f>IF(TRIM($E1116)&lt;&gt;"",TRIM(IF(TRIM(INDEX('Member Census'!$B$23:$BC$1401,MATCH($A1116,'Member Census'!$A$23:$A$1401,FALSE),MATCH(M$1,'Member Census'!$B$22:$BC$22,FALSE)))="",IF(AND(TRIM($E1116)&lt;&gt;"",$D1116&gt;1),M1115,"N"),INDEX('Member Census'!$B$23:$BC$1401,MATCH($A1116,'Member Census'!$A$23:$A$1401,FALSE),MATCH(M$1,'Member Census'!$B$22:$BC$22,FALSE)))),"")</f>
        <v/>
      </c>
      <c r="N1116" s="7"/>
      <c r="O1116" s="7" t="str">
        <f>TRIM(IF(TRIM(INDEX('Member Census'!$B$23:$BC$1401,MATCH($A1116,'Member Census'!$A$23:$A$1401,FALSE),MATCH(O$1,'Member Census'!$B$22:$BC$22,FALSE)))="",IF(AND(TRIM($E1116)&lt;&gt;"",$D1116&gt;1),O1115,""),INDEX('Member Census'!$B$23:$BC$1401,MATCH($A1116,'Member Census'!$A$23:$A$1401,FALSE),MATCH(O$1,'Member Census'!$B$22:$BC$22,FALSE))))</f>
        <v/>
      </c>
      <c r="P1116" s="7" t="str">
        <f>TRIM(IF(TRIM(INDEX('Member Census'!$B$23:$BC$1401,MATCH($A1116,'Member Census'!$A$23:$A$1401,FALSE),MATCH(P$1,'Member Census'!$B$22:$BC$22,FALSE)))="",IF(AND(TRIM($E1116)&lt;&gt;"",$D1116&gt;1),P1115,""),INDEX('Member Census'!$B$23:$BC$1401,MATCH($A1116,'Member Census'!$A$23:$A$1401,FALSE),MATCH(P$1,'Member Census'!$B$22:$BC$22,FALSE))))</f>
        <v/>
      </c>
      <c r="Q1116" s="7"/>
    </row>
    <row r="1117" spans="1:17" x14ac:dyDescent="0.3">
      <c r="A1117" s="1">
        <f t="shared" si="69"/>
        <v>1110</v>
      </c>
      <c r="B1117" s="3"/>
      <c r="C1117" s="7" t="str">
        <f t="shared" si="70"/>
        <v/>
      </c>
      <c r="D1117" s="7" t="str">
        <f t="shared" si="68"/>
        <v/>
      </c>
      <c r="E1117" s="9" t="str">
        <f>IF(TRIM(INDEX('Member Census'!$B$23:$BC$1401,MATCH($A1117,'Member Census'!$A$23:$A$1401,FALSE),MATCH(E$1,'Member Census'!$B$22:$BC$22,FALSE)))="","",VLOOKUP(INDEX('Member Census'!$B$23:$BC$1401,MATCH($A1117,'Member Census'!$A$23:$A$1401,FALSE),MATCH(E$1,'Member Census'!$B$22:$BC$22,FALSE)),Key!$A$2:$B$27,2,FALSE))</f>
        <v/>
      </c>
      <c r="F1117" s="10" t="str">
        <f>IF(TRIM(INDEX('Member Census'!$B$23:$BC$1401,MATCH($A1117,'Member Census'!$A$23:$A$1401,FALSE),MATCH(F$1,'Member Census'!$B$22:$BC$22,FALSE)))="","",TEXT(TRIM(INDEX('Member Census'!$B$23:$BC$1401,MATCH($A1117,'Member Census'!$A$23:$A$1401,FALSE),MATCH(F$1,'Member Census'!$B$22:$BC$22,FALSE))),"mmddyyyy"))</f>
        <v/>
      </c>
      <c r="G1117" s="7" t="str">
        <f>IF(TRIM($E1117)&lt;&gt;"",IF($D1117=1,IFERROR(VLOOKUP(INDEX('Member Census'!$B$23:$BC$1401,MATCH($A1117,'Member Census'!$A$23:$A$1401,FALSE),MATCH(G$1,'Member Census'!$B$22:$BC$22,FALSE)),Key!$C$2:$F$29,4,FALSE),""),G1116),"")</f>
        <v/>
      </c>
      <c r="H1117" s="7" t="str">
        <f>IF(TRIM($E1117)&lt;&gt;"",IF($D1117=1,IF(TRIM(INDEX('Member Census'!$B$23:$BC$1401,MATCH($A1117,'Member Census'!$A$23:$A$1401,FALSE),MATCH(H$1,'Member Census'!$B$22:$BC$22,FALSE)))="",$G1117,IFERROR(VLOOKUP(INDEX('Member Census'!$B$23:$BC$1401,MATCH($A1117,'Member Census'!$A$23:$A$1401,FALSE),MATCH(H$1,'Member Census'!$B$22:$BC$22,FALSE)),Key!$D$2:$F$29,3,FALSE),"")),H1116),"")</f>
        <v/>
      </c>
      <c r="I1117" s="7" t="str">
        <f>IF(TRIM(INDEX('Member Census'!$B$23:$BC$1401,MATCH($A1117,'Member Census'!$A$23:$A$1401,FALSE),MATCH(I$1,'Member Census'!$B$22:$BC$22,FALSE)))="","",INDEX('Member Census'!$B$23:$BC$1401,MATCH($A1117,'Member Census'!$A$23:$A$1401,FALSE),MATCH(I$1,'Member Census'!$B$22:$BC$22,FALSE)))</f>
        <v/>
      </c>
      <c r="J1117" s="7"/>
      <c r="K1117" s="7" t="str">
        <f>LEFT(TRIM(IF(TRIM(INDEX('Member Census'!$B$23:$BC$1401,MATCH($A1117,'Member Census'!$A$23:$A$1401,FALSE),MATCH(K$1,'Member Census'!$B$22:$BC$22,FALSE)))="",IF(AND(TRIM($E1117)&lt;&gt;"",$D1117&gt;1),K1116,""),INDEX('Member Census'!$B$23:$BC$1401,MATCH($A1117,'Member Census'!$A$23:$A$1401,FALSE),MATCH(K$1,'Member Census'!$B$22:$BC$22,FALSE)))),5)</f>
        <v/>
      </c>
      <c r="L1117" s="7" t="str">
        <f t="shared" si="71"/>
        <v/>
      </c>
      <c r="M1117" s="7" t="str">
        <f>IF(TRIM($E1117)&lt;&gt;"",TRIM(IF(TRIM(INDEX('Member Census'!$B$23:$BC$1401,MATCH($A1117,'Member Census'!$A$23:$A$1401,FALSE),MATCH(M$1,'Member Census'!$B$22:$BC$22,FALSE)))="",IF(AND(TRIM($E1117)&lt;&gt;"",$D1117&gt;1),M1116,"N"),INDEX('Member Census'!$B$23:$BC$1401,MATCH($A1117,'Member Census'!$A$23:$A$1401,FALSE),MATCH(M$1,'Member Census'!$B$22:$BC$22,FALSE)))),"")</f>
        <v/>
      </c>
      <c r="N1117" s="7"/>
      <c r="O1117" s="7" t="str">
        <f>TRIM(IF(TRIM(INDEX('Member Census'!$B$23:$BC$1401,MATCH($A1117,'Member Census'!$A$23:$A$1401,FALSE),MATCH(O$1,'Member Census'!$B$22:$BC$22,FALSE)))="",IF(AND(TRIM($E1117)&lt;&gt;"",$D1117&gt;1),O1116,""),INDEX('Member Census'!$B$23:$BC$1401,MATCH($A1117,'Member Census'!$A$23:$A$1401,FALSE),MATCH(O$1,'Member Census'!$B$22:$BC$22,FALSE))))</f>
        <v/>
      </c>
      <c r="P1117" s="7" t="str">
        <f>TRIM(IF(TRIM(INDEX('Member Census'!$B$23:$BC$1401,MATCH($A1117,'Member Census'!$A$23:$A$1401,FALSE),MATCH(P$1,'Member Census'!$B$22:$BC$22,FALSE)))="",IF(AND(TRIM($E1117)&lt;&gt;"",$D1117&gt;1),P1116,""),INDEX('Member Census'!$B$23:$BC$1401,MATCH($A1117,'Member Census'!$A$23:$A$1401,FALSE),MATCH(P$1,'Member Census'!$B$22:$BC$22,FALSE))))</f>
        <v/>
      </c>
      <c r="Q1117" s="7"/>
    </row>
    <row r="1118" spans="1:17" x14ac:dyDescent="0.3">
      <c r="A1118" s="1">
        <f t="shared" si="69"/>
        <v>1111</v>
      </c>
      <c r="B1118" s="3"/>
      <c r="C1118" s="7" t="str">
        <f t="shared" si="70"/>
        <v/>
      </c>
      <c r="D1118" s="7" t="str">
        <f t="shared" si="68"/>
        <v/>
      </c>
      <c r="E1118" s="9" t="str">
        <f>IF(TRIM(INDEX('Member Census'!$B$23:$BC$1401,MATCH($A1118,'Member Census'!$A$23:$A$1401,FALSE),MATCH(E$1,'Member Census'!$B$22:$BC$22,FALSE)))="","",VLOOKUP(INDEX('Member Census'!$B$23:$BC$1401,MATCH($A1118,'Member Census'!$A$23:$A$1401,FALSE),MATCH(E$1,'Member Census'!$B$22:$BC$22,FALSE)),Key!$A$2:$B$27,2,FALSE))</f>
        <v/>
      </c>
      <c r="F1118" s="10" t="str">
        <f>IF(TRIM(INDEX('Member Census'!$B$23:$BC$1401,MATCH($A1118,'Member Census'!$A$23:$A$1401,FALSE),MATCH(F$1,'Member Census'!$B$22:$BC$22,FALSE)))="","",TEXT(TRIM(INDEX('Member Census'!$B$23:$BC$1401,MATCH($A1118,'Member Census'!$A$23:$A$1401,FALSE),MATCH(F$1,'Member Census'!$B$22:$BC$22,FALSE))),"mmddyyyy"))</f>
        <v/>
      </c>
      <c r="G1118" s="7" t="str">
        <f>IF(TRIM($E1118)&lt;&gt;"",IF($D1118=1,IFERROR(VLOOKUP(INDEX('Member Census'!$B$23:$BC$1401,MATCH($A1118,'Member Census'!$A$23:$A$1401,FALSE),MATCH(G$1,'Member Census'!$B$22:$BC$22,FALSE)),Key!$C$2:$F$29,4,FALSE),""),G1117),"")</f>
        <v/>
      </c>
      <c r="H1118" s="7" t="str">
        <f>IF(TRIM($E1118)&lt;&gt;"",IF($D1118=1,IF(TRIM(INDEX('Member Census'!$B$23:$BC$1401,MATCH($A1118,'Member Census'!$A$23:$A$1401,FALSE),MATCH(H$1,'Member Census'!$B$22:$BC$22,FALSE)))="",$G1118,IFERROR(VLOOKUP(INDEX('Member Census'!$B$23:$BC$1401,MATCH($A1118,'Member Census'!$A$23:$A$1401,FALSE),MATCH(H$1,'Member Census'!$B$22:$BC$22,FALSE)),Key!$D$2:$F$29,3,FALSE),"")),H1117),"")</f>
        <v/>
      </c>
      <c r="I1118" s="7" t="str">
        <f>IF(TRIM(INDEX('Member Census'!$B$23:$BC$1401,MATCH($A1118,'Member Census'!$A$23:$A$1401,FALSE),MATCH(I$1,'Member Census'!$B$22:$BC$22,FALSE)))="","",INDEX('Member Census'!$B$23:$BC$1401,MATCH($A1118,'Member Census'!$A$23:$A$1401,FALSE),MATCH(I$1,'Member Census'!$B$22:$BC$22,FALSE)))</f>
        <v/>
      </c>
      <c r="J1118" s="7"/>
      <c r="K1118" s="7" t="str">
        <f>LEFT(TRIM(IF(TRIM(INDEX('Member Census'!$B$23:$BC$1401,MATCH($A1118,'Member Census'!$A$23:$A$1401,FALSE),MATCH(K$1,'Member Census'!$B$22:$BC$22,FALSE)))="",IF(AND(TRIM($E1118)&lt;&gt;"",$D1118&gt;1),K1117,""),INDEX('Member Census'!$B$23:$BC$1401,MATCH($A1118,'Member Census'!$A$23:$A$1401,FALSE),MATCH(K$1,'Member Census'!$B$22:$BC$22,FALSE)))),5)</f>
        <v/>
      </c>
      <c r="L1118" s="7" t="str">
        <f t="shared" si="71"/>
        <v/>
      </c>
      <c r="M1118" s="7" t="str">
        <f>IF(TRIM($E1118)&lt;&gt;"",TRIM(IF(TRIM(INDEX('Member Census'!$B$23:$BC$1401,MATCH($A1118,'Member Census'!$A$23:$A$1401,FALSE),MATCH(M$1,'Member Census'!$B$22:$BC$22,FALSE)))="",IF(AND(TRIM($E1118)&lt;&gt;"",$D1118&gt;1),M1117,"N"),INDEX('Member Census'!$B$23:$BC$1401,MATCH($A1118,'Member Census'!$A$23:$A$1401,FALSE),MATCH(M$1,'Member Census'!$B$22:$BC$22,FALSE)))),"")</f>
        <v/>
      </c>
      <c r="N1118" s="7"/>
      <c r="O1118" s="7" t="str">
        <f>TRIM(IF(TRIM(INDEX('Member Census'!$B$23:$BC$1401,MATCH($A1118,'Member Census'!$A$23:$A$1401,FALSE),MATCH(O$1,'Member Census'!$B$22:$BC$22,FALSE)))="",IF(AND(TRIM($E1118)&lt;&gt;"",$D1118&gt;1),O1117,""),INDEX('Member Census'!$B$23:$BC$1401,MATCH($A1118,'Member Census'!$A$23:$A$1401,FALSE),MATCH(O$1,'Member Census'!$B$22:$BC$22,FALSE))))</f>
        <v/>
      </c>
      <c r="P1118" s="7" t="str">
        <f>TRIM(IF(TRIM(INDEX('Member Census'!$B$23:$BC$1401,MATCH($A1118,'Member Census'!$A$23:$A$1401,FALSE),MATCH(P$1,'Member Census'!$B$22:$BC$22,FALSE)))="",IF(AND(TRIM($E1118)&lt;&gt;"",$D1118&gt;1),P1117,""),INDEX('Member Census'!$B$23:$BC$1401,MATCH($A1118,'Member Census'!$A$23:$A$1401,FALSE),MATCH(P$1,'Member Census'!$B$22:$BC$22,FALSE))))</f>
        <v/>
      </c>
      <c r="Q1118" s="7"/>
    </row>
    <row r="1119" spans="1:17" x14ac:dyDescent="0.3">
      <c r="A1119" s="1">
        <f t="shared" si="69"/>
        <v>1112</v>
      </c>
      <c r="B1119" s="3"/>
      <c r="C1119" s="7" t="str">
        <f t="shared" si="70"/>
        <v/>
      </c>
      <c r="D1119" s="7" t="str">
        <f t="shared" si="68"/>
        <v/>
      </c>
      <c r="E1119" s="9" t="str">
        <f>IF(TRIM(INDEX('Member Census'!$B$23:$BC$1401,MATCH($A1119,'Member Census'!$A$23:$A$1401,FALSE),MATCH(E$1,'Member Census'!$B$22:$BC$22,FALSE)))="","",VLOOKUP(INDEX('Member Census'!$B$23:$BC$1401,MATCH($A1119,'Member Census'!$A$23:$A$1401,FALSE),MATCH(E$1,'Member Census'!$B$22:$BC$22,FALSE)),Key!$A$2:$B$27,2,FALSE))</f>
        <v/>
      </c>
      <c r="F1119" s="10" t="str">
        <f>IF(TRIM(INDEX('Member Census'!$B$23:$BC$1401,MATCH($A1119,'Member Census'!$A$23:$A$1401,FALSE),MATCH(F$1,'Member Census'!$B$22:$BC$22,FALSE)))="","",TEXT(TRIM(INDEX('Member Census'!$B$23:$BC$1401,MATCH($A1119,'Member Census'!$A$23:$A$1401,FALSE),MATCH(F$1,'Member Census'!$B$22:$BC$22,FALSE))),"mmddyyyy"))</f>
        <v/>
      </c>
      <c r="G1119" s="7" t="str">
        <f>IF(TRIM($E1119)&lt;&gt;"",IF($D1119=1,IFERROR(VLOOKUP(INDEX('Member Census'!$B$23:$BC$1401,MATCH($A1119,'Member Census'!$A$23:$A$1401,FALSE),MATCH(G$1,'Member Census'!$B$22:$BC$22,FALSE)),Key!$C$2:$F$29,4,FALSE),""),G1118),"")</f>
        <v/>
      </c>
      <c r="H1119" s="7" t="str">
        <f>IF(TRIM($E1119)&lt;&gt;"",IF($D1119=1,IF(TRIM(INDEX('Member Census'!$B$23:$BC$1401,MATCH($A1119,'Member Census'!$A$23:$A$1401,FALSE),MATCH(H$1,'Member Census'!$B$22:$BC$22,FALSE)))="",$G1119,IFERROR(VLOOKUP(INDEX('Member Census'!$B$23:$BC$1401,MATCH($A1119,'Member Census'!$A$23:$A$1401,FALSE),MATCH(H$1,'Member Census'!$B$22:$BC$22,FALSE)),Key!$D$2:$F$29,3,FALSE),"")),H1118),"")</f>
        <v/>
      </c>
      <c r="I1119" s="7" t="str">
        <f>IF(TRIM(INDEX('Member Census'!$B$23:$BC$1401,MATCH($A1119,'Member Census'!$A$23:$A$1401,FALSE),MATCH(I$1,'Member Census'!$B$22:$BC$22,FALSE)))="","",INDEX('Member Census'!$B$23:$BC$1401,MATCH($A1119,'Member Census'!$A$23:$A$1401,FALSE),MATCH(I$1,'Member Census'!$B$22:$BC$22,FALSE)))</f>
        <v/>
      </c>
      <c r="J1119" s="7"/>
      <c r="K1119" s="7" t="str">
        <f>LEFT(TRIM(IF(TRIM(INDEX('Member Census'!$B$23:$BC$1401,MATCH($A1119,'Member Census'!$A$23:$A$1401,FALSE),MATCH(K$1,'Member Census'!$B$22:$BC$22,FALSE)))="",IF(AND(TRIM($E1119)&lt;&gt;"",$D1119&gt;1),K1118,""),INDEX('Member Census'!$B$23:$BC$1401,MATCH($A1119,'Member Census'!$A$23:$A$1401,FALSE),MATCH(K$1,'Member Census'!$B$22:$BC$22,FALSE)))),5)</f>
        <v/>
      </c>
      <c r="L1119" s="7" t="str">
        <f t="shared" si="71"/>
        <v/>
      </c>
      <c r="M1119" s="7" t="str">
        <f>IF(TRIM($E1119)&lt;&gt;"",TRIM(IF(TRIM(INDEX('Member Census'!$B$23:$BC$1401,MATCH($A1119,'Member Census'!$A$23:$A$1401,FALSE),MATCH(M$1,'Member Census'!$B$22:$BC$22,FALSE)))="",IF(AND(TRIM($E1119)&lt;&gt;"",$D1119&gt;1),M1118,"N"),INDEX('Member Census'!$B$23:$BC$1401,MATCH($A1119,'Member Census'!$A$23:$A$1401,FALSE),MATCH(M$1,'Member Census'!$B$22:$BC$22,FALSE)))),"")</f>
        <v/>
      </c>
      <c r="N1119" s="7"/>
      <c r="O1119" s="7" t="str">
        <f>TRIM(IF(TRIM(INDEX('Member Census'!$B$23:$BC$1401,MATCH($A1119,'Member Census'!$A$23:$A$1401,FALSE),MATCH(O$1,'Member Census'!$B$22:$BC$22,FALSE)))="",IF(AND(TRIM($E1119)&lt;&gt;"",$D1119&gt;1),O1118,""),INDEX('Member Census'!$B$23:$BC$1401,MATCH($A1119,'Member Census'!$A$23:$A$1401,FALSE),MATCH(O$1,'Member Census'!$B$22:$BC$22,FALSE))))</f>
        <v/>
      </c>
      <c r="P1119" s="7" t="str">
        <f>TRIM(IF(TRIM(INDEX('Member Census'!$B$23:$BC$1401,MATCH($A1119,'Member Census'!$A$23:$A$1401,FALSE),MATCH(P$1,'Member Census'!$B$22:$BC$22,FALSE)))="",IF(AND(TRIM($E1119)&lt;&gt;"",$D1119&gt;1),P1118,""),INDEX('Member Census'!$B$23:$BC$1401,MATCH($A1119,'Member Census'!$A$23:$A$1401,FALSE),MATCH(P$1,'Member Census'!$B$22:$BC$22,FALSE))))</f>
        <v/>
      </c>
      <c r="Q1119" s="7"/>
    </row>
    <row r="1120" spans="1:17" x14ac:dyDescent="0.3">
      <c r="A1120" s="1">
        <f t="shared" si="69"/>
        <v>1113</v>
      </c>
      <c r="B1120" s="3"/>
      <c r="C1120" s="7" t="str">
        <f t="shared" si="70"/>
        <v/>
      </c>
      <c r="D1120" s="7" t="str">
        <f t="shared" si="68"/>
        <v/>
      </c>
      <c r="E1120" s="9" t="str">
        <f>IF(TRIM(INDEX('Member Census'!$B$23:$BC$1401,MATCH($A1120,'Member Census'!$A$23:$A$1401,FALSE),MATCH(E$1,'Member Census'!$B$22:$BC$22,FALSE)))="","",VLOOKUP(INDEX('Member Census'!$B$23:$BC$1401,MATCH($A1120,'Member Census'!$A$23:$A$1401,FALSE),MATCH(E$1,'Member Census'!$B$22:$BC$22,FALSE)),Key!$A$2:$B$27,2,FALSE))</f>
        <v/>
      </c>
      <c r="F1120" s="10" t="str">
        <f>IF(TRIM(INDEX('Member Census'!$B$23:$BC$1401,MATCH($A1120,'Member Census'!$A$23:$A$1401,FALSE),MATCH(F$1,'Member Census'!$B$22:$BC$22,FALSE)))="","",TEXT(TRIM(INDEX('Member Census'!$B$23:$BC$1401,MATCH($A1120,'Member Census'!$A$23:$A$1401,FALSE),MATCH(F$1,'Member Census'!$B$22:$BC$22,FALSE))),"mmddyyyy"))</f>
        <v/>
      </c>
      <c r="G1120" s="7" t="str">
        <f>IF(TRIM($E1120)&lt;&gt;"",IF($D1120=1,IFERROR(VLOOKUP(INDEX('Member Census'!$B$23:$BC$1401,MATCH($A1120,'Member Census'!$A$23:$A$1401,FALSE),MATCH(G$1,'Member Census'!$B$22:$BC$22,FALSE)),Key!$C$2:$F$29,4,FALSE),""),G1119),"")</f>
        <v/>
      </c>
      <c r="H1120" s="7" t="str">
        <f>IF(TRIM($E1120)&lt;&gt;"",IF($D1120=1,IF(TRIM(INDEX('Member Census'!$B$23:$BC$1401,MATCH($A1120,'Member Census'!$A$23:$A$1401,FALSE),MATCH(H$1,'Member Census'!$B$22:$BC$22,FALSE)))="",$G1120,IFERROR(VLOOKUP(INDEX('Member Census'!$B$23:$BC$1401,MATCH($A1120,'Member Census'!$A$23:$A$1401,FALSE),MATCH(H$1,'Member Census'!$B$22:$BC$22,FALSE)),Key!$D$2:$F$29,3,FALSE),"")),H1119),"")</f>
        <v/>
      </c>
      <c r="I1120" s="7" t="str">
        <f>IF(TRIM(INDEX('Member Census'!$B$23:$BC$1401,MATCH($A1120,'Member Census'!$A$23:$A$1401,FALSE),MATCH(I$1,'Member Census'!$B$22:$BC$22,FALSE)))="","",INDEX('Member Census'!$B$23:$BC$1401,MATCH($A1120,'Member Census'!$A$23:$A$1401,FALSE),MATCH(I$1,'Member Census'!$B$22:$BC$22,FALSE)))</f>
        <v/>
      </c>
      <c r="J1120" s="7"/>
      <c r="K1120" s="7" t="str">
        <f>LEFT(TRIM(IF(TRIM(INDEX('Member Census'!$B$23:$BC$1401,MATCH($A1120,'Member Census'!$A$23:$A$1401,FALSE),MATCH(K$1,'Member Census'!$B$22:$BC$22,FALSE)))="",IF(AND(TRIM($E1120)&lt;&gt;"",$D1120&gt;1),K1119,""),INDEX('Member Census'!$B$23:$BC$1401,MATCH($A1120,'Member Census'!$A$23:$A$1401,FALSE),MATCH(K$1,'Member Census'!$B$22:$BC$22,FALSE)))),5)</f>
        <v/>
      </c>
      <c r="L1120" s="7" t="str">
        <f t="shared" si="71"/>
        <v/>
      </c>
      <c r="M1120" s="7" t="str">
        <f>IF(TRIM($E1120)&lt;&gt;"",TRIM(IF(TRIM(INDEX('Member Census'!$B$23:$BC$1401,MATCH($A1120,'Member Census'!$A$23:$A$1401,FALSE),MATCH(M$1,'Member Census'!$B$22:$BC$22,FALSE)))="",IF(AND(TRIM($E1120)&lt;&gt;"",$D1120&gt;1),M1119,"N"),INDEX('Member Census'!$B$23:$BC$1401,MATCH($A1120,'Member Census'!$A$23:$A$1401,FALSE),MATCH(M$1,'Member Census'!$B$22:$BC$22,FALSE)))),"")</f>
        <v/>
      </c>
      <c r="N1120" s="7"/>
      <c r="O1120" s="7" t="str">
        <f>TRIM(IF(TRIM(INDEX('Member Census'!$B$23:$BC$1401,MATCH($A1120,'Member Census'!$A$23:$A$1401,FALSE),MATCH(O$1,'Member Census'!$B$22:$BC$22,FALSE)))="",IF(AND(TRIM($E1120)&lt;&gt;"",$D1120&gt;1),O1119,""),INDEX('Member Census'!$B$23:$BC$1401,MATCH($A1120,'Member Census'!$A$23:$A$1401,FALSE),MATCH(O$1,'Member Census'!$B$22:$BC$22,FALSE))))</f>
        <v/>
      </c>
      <c r="P1120" s="7" t="str">
        <f>TRIM(IF(TRIM(INDEX('Member Census'!$B$23:$BC$1401,MATCH($A1120,'Member Census'!$A$23:$A$1401,FALSE),MATCH(P$1,'Member Census'!$B$22:$BC$22,FALSE)))="",IF(AND(TRIM($E1120)&lt;&gt;"",$D1120&gt;1),P1119,""),INDEX('Member Census'!$B$23:$BC$1401,MATCH($A1120,'Member Census'!$A$23:$A$1401,FALSE),MATCH(P$1,'Member Census'!$B$22:$BC$22,FALSE))))</f>
        <v/>
      </c>
      <c r="Q1120" s="7"/>
    </row>
    <row r="1121" spans="1:17" x14ac:dyDescent="0.3">
      <c r="A1121" s="1">
        <f t="shared" si="69"/>
        <v>1114</v>
      </c>
      <c r="B1121" s="3"/>
      <c r="C1121" s="7" t="str">
        <f t="shared" si="70"/>
        <v/>
      </c>
      <c r="D1121" s="7" t="str">
        <f t="shared" si="68"/>
        <v/>
      </c>
      <c r="E1121" s="9" t="str">
        <f>IF(TRIM(INDEX('Member Census'!$B$23:$BC$1401,MATCH($A1121,'Member Census'!$A$23:$A$1401,FALSE),MATCH(E$1,'Member Census'!$B$22:$BC$22,FALSE)))="","",VLOOKUP(INDEX('Member Census'!$B$23:$BC$1401,MATCH($A1121,'Member Census'!$A$23:$A$1401,FALSE),MATCH(E$1,'Member Census'!$B$22:$BC$22,FALSE)),Key!$A$2:$B$27,2,FALSE))</f>
        <v/>
      </c>
      <c r="F1121" s="10" t="str">
        <f>IF(TRIM(INDEX('Member Census'!$B$23:$BC$1401,MATCH($A1121,'Member Census'!$A$23:$A$1401,FALSE),MATCH(F$1,'Member Census'!$B$22:$BC$22,FALSE)))="","",TEXT(TRIM(INDEX('Member Census'!$B$23:$BC$1401,MATCH($A1121,'Member Census'!$A$23:$A$1401,FALSE),MATCH(F$1,'Member Census'!$B$22:$BC$22,FALSE))),"mmddyyyy"))</f>
        <v/>
      </c>
      <c r="G1121" s="7" t="str">
        <f>IF(TRIM($E1121)&lt;&gt;"",IF($D1121=1,IFERROR(VLOOKUP(INDEX('Member Census'!$B$23:$BC$1401,MATCH($A1121,'Member Census'!$A$23:$A$1401,FALSE),MATCH(G$1,'Member Census'!$B$22:$BC$22,FALSE)),Key!$C$2:$F$29,4,FALSE),""),G1120),"")</f>
        <v/>
      </c>
      <c r="H1121" s="7" t="str">
        <f>IF(TRIM($E1121)&lt;&gt;"",IF($D1121=1,IF(TRIM(INDEX('Member Census'!$B$23:$BC$1401,MATCH($A1121,'Member Census'!$A$23:$A$1401,FALSE),MATCH(H$1,'Member Census'!$B$22:$BC$22,FALSE)))="",$G1121,IFERROR(VLOOKUP(INDEX('Member Census'!$B$23:$BC$1401,MATCH($A1121,'Member Census'!$A$23:$A$1401,FALSE),MATCH(H$1,'Member Census'!$B$22:$BC$22,FALSE)),Key!$D$2:$F$29,3,FALSE),"")),H1120),"")</f>
        <v/>
      </c>
      <c r="I1121" s="7" t="str">
        <f>IF(TRIM(INDEX('Member Census'!$B$23:$BC$1401,MATCH($A1121,'Member Census'!$A$23:$A$1401,FALSE),MATCH(I$1,'Member Census'!$B$22:$BC$22,FALSE)))="","",INDEX('Member Census'!$B$23:$BC$1401,MATCH($A1121,'Member Census'!$A$23:$A$1401,FALSE),MATCH(I$1,'Member Census'!$B$22:$BC$22,FALSE)))</f>
        <v/>
      </c>
      <c r="J1121" s="7"/>
      <c r="K1121" s="7" t="str">
        <f>LEFT(TRIM(IF(TRIM(INDEX('Member Census'!$B$23:$BC$1401,MATCH($A1121,'Member Census'!$A$23:$A$1401,FALSE),MATCH(K$1,'Member Census'!$B$22:$BC$22,FALSE)))="",IF(AND(TRIM($E1121)&lt;&gt;"",$D1121&gt;1),K1120,""),INDEX('Member Census'!$B$23:$BC$1401,MATCH($A1121,'Member Census'!$A$23:$A$1401,FALSE),MATCH(K$1,'Member Census'!$B$22:$BC$22,FALSE)))),5)</f>
        <v/>
      </c>
      <c r="L1121" s="7" t="str">
        <f t="shared" si="71"/>
        <v/>
      </c>
      <c r="M1121" s="7" t="str">
        <f>IF(TRIM($E1121)&lt;&gt;"",TRIM(IF(TRIM(INDEX('Member Census'!$B$23:$BC$1401,MATCH($A1121,'Member Census'!$A$23:$A$1401,FALSE),MATCH(M$1,'Member Census'!$B$22:$BC$22,FALSE)))="",IF(AND(TRIM($E1121)&lt;&gt;"",$D1121&gt;1),M1120,"N"),INDEX('Member Census'!$B$23:$BC$1401,MATCH($A1121,'Member Census'!$A$23:$A$1401,FALSE),MATCH(M$1,'Member Census'!$B$22:$BC$22,FALSE)))),"")</f>
        <v/>
      </c>
      <c r="N1121" s="7"/>
      <c r="O1121" s="7" t="str">
        <f>TRIM(IF(TRIM(INDEX('Member Census'!$B$23:$BC$1401,MATCH($A1121,'Member Census'!$A$23:$A$1401,FALSE),MATCH(O$1,'Member Census'!$B$22:$BC$22,FALSE)))="",IF(AND(TRIM($E1121)&lt;&gt;"",$D1121&gt;1),O1120,""),INDEX('Member Census'!$B$23:$BC$1401,MATCH($A1121,'Member Census'!$A$23:$A$1401,FALSE),MATCH(O$1,'Member Census'!$B$22:$BC$22,FALSE))))</f>
        <v/>
      </c>
      <c r="P1121" s="7" t="str">
        <f>TRIM(IF(TRIM(INDEX('Member Census'!$B$23:$BC$1401,MATCH($A1121,'Member Census'!$A$23:$A$1401,FALSE),MATCH(P$1,'Member Census'!$B$22:$BC$22,FALSE)))="",IF(AND(TRIM($E1121)&lt;&gt;"",$D1121&gt;1),P1120,""),INDEX('Member Census'!$B$23:$BC$1401,MATCH($A1121,'Member Census'!$A$23:$A$1401,FALSE),MATCH(P$1,'Member Census'!$B$22:$BC$22,FALSE))))</f>
        <v/>
      </c>
      <c r="Q1121" s="7"/>
    </row>
    <row r="1122" spans="1:17" x14ac:dyDescent="0.3">
      <c r="A1122" s="1">
        <f t="shared" si="69"/>
        <v>1115</v>
      </c>
      <c r="B1122" s="3"/>
      <c r="C1122" s="7" t="str">
        <f t="shared" si="70"/>
        <v/>
      </c>
      <c r="D1122" s="7" t="str">
        <f t="shared" si="68"/>
        <v/>
      </c>
      <c r="E1122" s="9" t="str">
        <f>IF(TRIM(INDEX('Member Census'!$B$23:$BC$1401,MATCH($A1122,'Member Census'!$A$23:$A$1401,FALSE),MATCH(E$1,'Member Census'!$B$22:$BC$22,FALSE)))="","",VLOOKUP(INDEX('Member Census'!$B$23:$BC$1401,MATCH($A1122,'Member Census'!$A$23:$A$1401,FALSE),MATCH(E$1,'Member Census'!$B$22:$BC$22,FALSE)),Key!$A$2:$B$27,2,FALSE))</f>
        <v/>
      </c>
      <c r="F1122" s="10" t="str">
        <f>IF(TRIM(INDEX('Member Census'!$B$23:$BC$1401,MATCH($A1122,'Member Census'!$A$23:$A$1401,FALSE),MATCH(F$1,'Member Census'!$B$22:$BC$22,FALSE)))="","",TEXT(TRIM(INDEX('Member Census'!$B$23:$BC$1401,MATCH($A1122,'Member Census'!$A$23:$A$1401,FALSE),MATCH(F$1,'Member Census'!$B$22:$BC$22,FALSE))),"mmddyyyy"))</f>
        <v/>
      </c>
      <c r="G1122" s="7" t="str">
        <f>IF(TRIM($E1122)&lt;&gt;"",IF($D1122=1,IFERROR(VLOOKUP(INDEX('Member Census'!$B$23:$BC$1401,MATCH($A1122,'Member Census'!$A$23:$A$1401,FALSE),MATCH(G$1,'Member Census'!$B$22:$BC$22,FALSE)),Key!$C$2:$F$29,4,FALSE),""),G1121),"")</f>
        <v/>
      </c>
      <c r="H1122" s="7" t="str">
        <f>IF(TRIM($E1122)&lt;&gt;"",IF($D1122=1,IF(TRIM(INDEX('Member Census'!$B$23:$BC$1401,MATCH($A1122,'Member Census'!$A$23:$A$1401,FALSE),MATCH(H$1,'Member Census'!$B$22:$BC$22,FALSE)))="",$G1122,IFERROR(VLOOKUP(INDEX('Member Census'!$B$23:$BC$1401,MATCH($A1122,'Member Census'!$A$23:$A$1401,FALSE),MATCH(H$1,'Member Census'!$B$22:$BC$22,FALSE)),Key!$D$2:$F$29,3,FALSE),"")),H1121),"")</f>
        <v/>
      </c>
      <c r="I1122" s="7" t="str">
        <f>IF(TRIM(INDEX('Member Census'!$B$23:$BC$1401,MATCH($A1122,'Member Census'!$A$23:$A$1401,FALSE),MATCH(I$1,'Member Census'!$B$22:$BC$22,FALSE)))="","",INDEX('Member Census'!$B$23:$BC$1401,MATCH($A1122,'Member Census'!$A$23:$A$1401,FALSE),MATCH(I$1,'Member Census'!$B$22:$BC$22,FALSE)))</f>
        <v/>
      </c>
      <c r="J1122" s="7"/>
      <c r="K1122" s="7" t="str">
        <f>LEFT(TRIM(IF(TRIM(INDEX('Member Census'!$B$23:$BC$1401,MATCH($A1122,'Member Census'!$A$23:$A$1401,FALSE),MATCH(K$1,'Member Census'!$B$22:$BC$22,FALSE)))="",IF(AND(TRIM($E1122)&lt;&gt;"",$D1122&gt;1),K1121,""),INDEX('Member Census'!$B$23:$BC$1401,MATCH($A1122,'Member Census'!$A$23:$A$1401,FALSE),MATCH(K$1,'Member Census'!$B$22:$BC$22,FALSE)))),5)</f>
        <v/>
      </c>
      <c r="L1122" s="7" t="str">
        <f t="shared" si="71"/>
        <v/>
      </c>
      <c r="M1122" s="7" t="str">
        <f>IF(TRIM($E1122)&lt;&gt;"",TRIM(IF(TRIM(INDEX('Member Census'!$B$23:$BC$1401,MATCH($A1122,'Member Census'!$A$23:$A$1401,FALSE),MATCH(M$1,'Member Census'!$B$22:$BC$22,FALSE)))="",IF(AND(TRIM($E1122)&lt;&gt;"",$D1122&gt;1),M1121,"N"),INDEX('Member Census'!$B$23:$BC$1401,MATCH($A1122,'Member Census'!$A$23:$A$1401,FALSE),MATCH(M$1,'Member Census'!$B$22:$BC$22,FALSE)))),"")</f>
        <v/>
      </c>
      <c r="N1122" s="7"/>
      <c r="O1122" s="7" t="str">
        <f>TRIM(IF(TRIM(INDEX('Member Census'!$B$23:$BC$1401,MATCH($A1122,'Member Census'!$A$23:$A$1401,FALSE),MATCH(O$1,'Member Census'!$B$22:$BC$22,FALSE)))="",IF(AND(TRIM($E1122)&lt;&gt;"",$D1122&gt;1),O1121,""),INDEX('Member Census'!$B$23:$BC$1401,MATCH($A1122,'Member Census'!$A$23:$A$1401,FALSE),MATCH(O$1,'Member Census'!$B$22:$BC$22,FALSE))))</f>
        <v/>
      </c>
      <c r="P1122" s="7" t="str">
        <f>TRIM(IF(TRIM(INDEX('Member Census'!$B$23:$BC$1401,MATCH($A1122,'Member Census'!$A$23:$A$1401,FALSE),MATCH(P$1,'Member Census'!$B$22:$BC$22,FALSE)))="",IF(AND(TRIM($E1122)&lt;&gt;"",$D1122&gt;1),P1121,""),INDEX('Member Census'!$B$23:$BC$1401,MATCH($A1122,'Member Census'!$A$23:$A$1401,FALSE),MATCH(P$1,'Member Census'!$B$22:$BC$22,FALSE))))</f>
        <v/>
      </c>
      <c r="Q1122" s="7"/>
    </row>
    <row r="1123" spans="1:17" x14ac:dyDescent="0.3">
      <c r="A1123" s="1">
        <f t="shared" si="69"/>
        <v>1116</v>
      </c>
      <c r="B1123" s="3"/>
      <c r="C1123" s="7" t="str">
        <f t="shared" si="70"/>
        <v/>
      </c>
      <c r="D1123" s="7" t="str">
        <f t="shared" si="68"/>
        <v/>
      </c>
      <c r="E1123" s="9" t="str">
        <f>IF(TRIM(INDEX('Member Census'!$B$23:$BC$1401,MATCH($A1123,'Member Census'!$A$23:$A$1401,FALSE),MATCH(E$1,'Member Census'!$B$22:$BC$22,FALSE)))="","",VLOOKUP(INDEX('Member Census'!$B$23:$BC$1401,MATCH($A1123,'Member Census'!$A$23:$A$1401,FALSE),MATCH(E$1,'Member Census'!$B$22:$BC$22,FALSE)),Key!$A$2:$B$27,2,FALSE))</f>
        <v/>
      </c>
      <c r="F1123" s="10" t="str">
        <f>IF(TRIM(INDEX('Member Census'!$B$23:$BC$1401,MATCH($A1123,'Member Census'!$A$23:$A$1401,FALSE),MATCH(F$1,'Member Census'!$B$22:$BC$22,FALSE)))="","",TEXT(TRIM(INDEX('Member Census'!$B$23:$BC$1401,MATCH($A1123,'Member Census'!$A$23:$A$1401,FALSE),MATCH(F$1,'Member Census'!$B$22:$BC$22,FALSE))),"mmddyyyy"))</f>
        <v/>
      </c>
      <c r="G1123" s="7" t="str">
        <f>IF(TRIM($E1123)&lt;&gt;"",IF($D1123=1,IFERROR(VLOOKUP(INDEX('Member Census'!$B$23:$BC$1401,MATCH($A1123,'Member Census'!$A$23:$A$1401,FALSE),MATCH(G$1,'Member Census'!$B$22:$BC$22,FALSE)),Key!$C$2:$F$29,4,FALSE),""),G1122),"")</f>
        <v/>
      </c>
      <c r="H1123" s="7" t="str">
        <f>IF(TRIM($E1123)&lt;&gt;"",IF($D1123=1,IF(TRIM(INDEX('Member Census'!$B$23:$BC$1401,MATCH($A1123,'Member Census'!$A$23:$A$1401,FALSE),MATCH(H$1,'Member Census'!$B$22:$BC$22,FALSE)))="",$G1123,IFERROR(VLOOKUP(INDEX('Member Census'!$B$23:$BC$1401,MATCH($A1123,'Member Census'!$A$23:$A$1401,FALSE),MATCH(H$1,'Member Census'!$B$22:$BC$22,FALSE)),Key!$D$2:$F$29,3,FALSE),"")),H1122),"")</f>
        <v/>
      </c>
      <c r="I1123" s="7" t="str">
        <f>IF(TRIM(INDEX('Member Census'!$B$23:$BC$1401,MATCH($A1123,'Member Census'!$A$23:$A$1401,FALSE),MATCH(I$1,'Member Census'!$B$22:$BC$22,FALSE)))="","",INDEX('Member Census'!$B$23:$BC$1401,MATCH($A1123,'Member Census'!$A$23:$A$1401,FALSE),MATCH(I$1,'Member Census'!$B$22:$BC$22,FALSE)))</f>
        <v/>
      </c>
      <c r="J1123" s="7"/>
      <c r="K1123" s="7" t="str">
        <f>LEFT(TRIM(IF(TRIM(INDEX('Member Census'!$B$23:$BC$1401,MATCH($A1123,'Member Census'!$A$23:$A$1401,FALSE),MATCH(K$1,'Member Census'!$B$22:$BC$22,FALSE)))="",IF(AND(TRIM($E1123)&lt;&gt;"",$D1123&gt;1),K1122,""),INDEX('Member Census'!$B$23:$BC$1401,MATCH($A1123,'Member Census'!$A$23:$A$1401,FALSE),MATCH(K$1,'Member Census'!$B$22:$BC$22,FALSE)))),5)</f>
        <v/>
      </c>
      <c r="L1123" s="7" t="str">
        <f t="shared" si="71"/>
        <v/>
      </c>
      <c r="M1123" s="7" t="str">
        <f>IF(TRIM($E1123)&lt;&gt;"",TRIM(IF(TRIM(INDEX('Member Census'!$B$23:$BC$1401,MATCH($A1123,'Member Census'!$A$23:$A$1401,FALSE),MATCH(M$1,'Member Census'!$B$22:$BC$22,FALSE)))="",IF(AND(TRIM($E1123)&lt;&gt;"",$D1123&gt;1),M1122,"N"),INDEX('Member Census'!$B$23:$BC$1401,MATCH($A1123,'Member Census'!$A$23:$A$1401,FALSE),MATCH(M$1,'Member Census'!$B$22:$BC$22,FALSE)))),"")</f>
        <v/>
      </c>
      <c r="N1123" s="7"/>
      <c r="O1123" s="7" t="str">
        <f>TRIM(IF(TRIM(INDEX('Member Census'!$B$23:$BC$1401,MATCH($A1123,'Member Census'!$A$23:$A$1401,FALSE),MATCH(O$1,'Member Census'!$B$22:$BC$22,FALSE)))="",IF(AND(TRIM($E1123)&lt;&gt;"",$D1123&gt;1),O1122,""),INDEX('Member Census'!$B$23:$BC$1401,MATCH($A1123,'Member Census'!$A$23:$A$1401,FALSE),MATCH(O$1,'Member Census'!$B$22:$BC$22,FALSE))))</f>
        <v/>
      </c>
      <c r="P1123" s="7" t="str">
        <f>TRIM(IF(TRIM(INDEX('Member Census'!$B$23:$BC$1401,MATCH($A1123,'Member Census'!$A$23:$A$1401,FALSE),MATCH(P$1,'Member Census'!$B$22:$BC$22,FALSE)))="",IF(AND(TRIM($E1123)&lt;&gt;"",$D1123&gt;1),P1122,""),INDEX('Member Census'!$B$23:$BC$1401,MATCH($A1123,'Member Census'!$A$23:$A$1401,FALSE),MATCH(P$1,'Member Census'!$B$22:$BC$22,FALSE))))</f>
        <v/>
      </c>
      <c r="Q1123" s="7"/>
    </row>
    <row r="1124" spans="1:17" x14ac:dyDescent="0.3">
      <c r="A1124" s="1">
        <f t="shared" si="69"/>
        <v>1117</v>
      </c>
      <c r="B1124" s="3"/>
      <c r="C1124" s="7" t="str">
        <f t="shared" si="70"/>
        <v/>
      </c>
      <c r="D1124" s="7" t="str">
        <f t="shared" si="68"/>
        <v/>
      </c>
      <c r="E1124" s="9" t="str">
        <f>IF(TRIM(INDEX('Member Census'!$B$23:$BC$1401,MATCH($A1124,'Member Census'!$A$23:$A$1401,FALSE),MATCH(E$1,'Member Census'!$B$22:$BC$22,FALSE)))="","",VLOOKUP(INDEX('Member Census'!$B$23:$BC$1401,MATCH($A1124,'Member Census'!$A$23:$A$1401,FALSE),MATCH(E$1,'Member Census'!$B$22:$BC$22,FALSE)),Key!$A$2:$B$27,2,FALSE))</f>
        <v/>
      </c>
      <c r="F1124" s="10" t="str">
        <f>IF(TRIM(INDEX('Member Census'!$B$23:$BC$1401,MATCH($A1124,'Member Census'!$A$23:$A$1401,FALSE),MATCH(F$1,'Member Census'!$B$22:$BC$22,FALSE)))="","",TEXT(TRIM(INDEX('Member Census'!$B$23:$BC$1401,MATCH($A1124,'Member Census'!$A$23:$A$1401,FALSE),MATCH(F$1,'Member Census'!$B$22:$BC$22,FALSE))),"mmddyyyy"))</f>
        <v/>
      </c>
      <c r="G1124" s="7" t="str">
        <f>IF(TRIM($E1124)&lt;&gt;"",IF($D1124=1,IFERROR(VLOOKUP(INDEX('Member Census'!$B$23:$BC$1401,MATCH($A1124,'Member Census'!$A$23:$A$1401,FALSE),MATCH(G$1,'Member Census'!$B$22:$BC$22,FALSE)),Key!$C$2:$F$29,4,FALSE),""),G1123),"")</f>
        <v/>
      </c>
      <c r="H1124" s="7" t="str">
        <f>IF(TRIM($E1124)&lt;&gt;"",IF($D1124=1,IF(TRIM(INDEX('Member Census'!$B$23:$BC$1401,MATCH($A1124,'Member Census'!$A$23:$A$1401,FALSE),MATCH(H$1,'Member Census'!$B$22:$BC$22,FALSE)))="",$G1124,IFERROR(VLOOKUP(INDEX('Member Census'!$B$23:$BC$1401,MATCH($A1124,'Member Census'!$A$23:$A$1401,FALSE),MATCH(H$1,'Member Census'!$B$22:$BC$22,FALSE)),Key!$D$2:$F$29,3,FALSE),"")),H1123),"")</f>
        <v/>
      </c>
      <c r="I1124" s="7" t="str">
        <f>IF(TRIM(INDEX('Member Census'!$B$23:$BC$1401,MATCH($A1124,'Member Census'!$A$23:$A$1401,FALSE),MATCH(I$1,'Member Census'!$B$22:$BC$22,FALSE)))="","",INDEX('Member Census'!$B$23:$BC$1401,MATCH($A1124,'Member Census'!$A$23:$A$1401,FALSE),MATCH(I$1,'Member Census'!$B$22:$BC$22,FALSE)))</f>
        <v/>
      </c>
      <c r="J1124" s="7"/>
      <c r="K1124" s="7" t="str">
        <f>LEFT(TRIM(IF(TRIM(INDEX('Member Census'!$B$23:$BC$1401,MATCH($A1124,'Member Census'!$A$23:$A$1401,FALSE),MATCH(K$1,'Member Census'!$B$22:$BC$22,FALSE)))="",IF(AND(TRIM($E1124)&lt;&gt;"",$D1124&gt;1),K1123,""),INDEX('Member Census'!$B$23:$BC$1401,MATCH($A1124,'Member Census'!$A$23:$A$1401,FALSE),MATCH(K$1,'Member Census'!$B$22:$BC$22,FALSE)))),5)</f>
        <v/>
      </c>
      <c r="L1124" s="7" t="str">
        <f t="shared" si="71"/>
        <v/>
      </c>
      <c r="M1124" s="7" t="str">
        <f>IF(TRIM($E1124)&lt;&gt;"",TRIM(IF(TRIM(INDEX('Member Census'!$B$23:$BC$1401,MATCH($A1124,'Member Census'!$A$23:$A$1401,FALSE),MATCH(M$1,'Member Census'!$B$22:$BC$22,FALSE)))="",IF(AND(TRIM($E1124)&lt;&gt;"",$D1124&gt;1),M1123,"N"),INDEX('Member Census'!$B$23:$BC$1401,MATCH($A1124,'Member Census'!$A$23:$A$1401,FALSE),MATCH(M$1,'Member Census'!$B$22:$BC$22,FALSE)))),"")</f>
        <v/>
      </c>
      <c r="N1124" s="7"/>
      <c r="O1124" s="7" t="str">
        <f>TRIM(IF(TRIM(INDEX('Member Census'!$B$23:$BC$1401,MATCH($A1124,'Member Census'!$A$23:$A$1401,FALSE),MATCH(O$1,'Member Census'!$B$22:$BC$22,FALSE)))="",IF(AND(TRIM($E1124)&lt;&gt;"",$D1124&gt;1),O1123,""),INDEX('Member Census'!$B$23:$BC$1401,MATCH($A1124,'Member Census'!$A$23:$A$1401,FALSE),MATCH(O$1,'Member Census'!$B$22:$BC$22,FALSE))))</f>
        <v/>
      </c>
      <c r="P1124" s="7" t="str">
        <f>TRIM(IF(TRIM(INDEX('Member Census'!$B$23:$BC$1401,MATCH($A1124,'Member Census'!$A$23:$A$1401,FALSE),MATCH(P$1,'Member Census'!$B$22:$BC$22,FALSE)))="",IF(AND(TRIM($E1124)&lt;&gt;"",$D1124&gt;1),P1123,""),INDEX('Member Census'!$B$23:$BC$1401,MATCH($A1124,'Member Census'!$A$23:$A$1401,FALSE),MATCH(P$1,'Member Census'!$B$22:$BC$22,FALSE))))</f>
        <v/>
      </c>
      <c r="Q1124" s="7"/>
    </row>
    <row r="1125" spans="1:17" x14ac:dyDescent="0.3">
      <c r="A1125" s="1">
        <f t="shared" si="69"/>
        <v>1118</v>
      </c>
      <c r="B1125" s="3"/>
      <c r="C1125" s="7" t="str">
        <f t="shared" si="70"/>
        <v/>
      </c>
      <c r="D1125" s="7" t="str">
        <f t="shared" si="68"/>
        <v/>
      </c>
      <c r="E1125" s="9" t="str">
        <f>IF(TRIM(INDEX('Member Census'!$B$23:$BC$1401,MATCH($A1125,'Member Census'!$A$23:$A$1401,FALSE),MATCH(E$1,'Member Census'!$B$22:$BC$22,FALSE)))="","",VLOOKUP(INDEX('Member Census'!$B$23:$BC$1401,MATCH($A1125,'Member Census'!$A$23:$A$1401,FALSE),MATCH(E$1,'Member Census'!$B$22:$BC$22,FALSE)),Key!$A$2:$B$27,2,FALSE))</f>
        <v/>
      </c>
      <c r="F1125" s="10" t="str">
        <f>IF(TRIM(INDEX('Member Census'!$B$23:$BC$1401,MATCH($A1125,'Member Census'!$A$23:$A$1401,FALSE),MATCH(F$1,'Member Census'!$B$22:$BC$22,FALSE)))="","",TEXT(TRIM(INDEX('Member Census'!$B$23:$BC$1401,MATCH($A1125,'Member Census'!$A$23:$A$1401,FALSE),MATCH(F$1,'Member Census'!$B$22:$BC$22,FALSE))),"mmddyyyy"))</f>
        <v/>
      </c>
      <c r="G1125" s="7" t="str">
        <f>IF(TRIM($E1125)&lt;&gt;"",IF($D1125=1,IFERROR(VLOOKUP(INDEX('Member Census'!$B$23:$BC$1401,MATCH($A1125,'Member Census'!$A$23:$A$1401,FALSE),MATCH(G$1,'Member Census'!$B$22:$BC$22,FALSE)),Key!$C$2:$F$29,4,FALSE),""),G1124),"")</f>
        <v/>
      </c>
      <c r="H1125" s="7" t="str">
        <f>IF(TRIM($E1125)&lt;&gt;"",IF($D1125=1,IF(TRIM(INDEX('Member Census'!$B$23:$BC$1401,MATCH($A1125,'Member Census'!$A$23:$A$1401,FALSE),MATCH(H$1,'Member Census'!$B$22:$BC$22,FALSE)))="",$G1125,IFERROR(VLOOKUP(INDEX('Member Census'!$B$23:$BC$1401,MATCH($A1125,'Member Census'!$A$23:$A$1401,FALSE),MATCH(H$1,'Member Census'!$B$22:$BC$22,FALSE)),Key!$D$2:$F$29,3,FALSE),"")),H1124),"")</f>
        <v/>
      </c>
      <c r="I1125" s="7" t="str">
        <f>IF(TRIM(INDEX('Member Census'!$B$23:$BC$1401,MATCH($A1125,'Member Census'!$A$23:$A$1401,FALSE),MATCH(I$1,'Member Census'!$B$22:$BC$22,FALSE)))="","",INDEX('Member Census'!$B$23:$BC$1401,MATCH($A1125,'Member Census'!$A$23:$A$1401,FALSE),MATCH(I$1,'Member Census'!$B$22:$BC$22,FALSE)))</f>
        <v/>
      </c>
      <c r="J1125" s="7"/>
      <c r="K1125" s="7" t="str">
        <f>LEFT(TRIM(IF(TRIM(INDEX('Member Census'!$B$23:$BC$1401,MATCH($A1125,'Member Census'!$A$23:$A$1401,FALSE),MATCH(K$1,'Member Census'!$B$22:$BC$22,FALSE)))="",IF(AND(TRIM($E1125)&lt;&gt;"",$D1125&gt;1),K1124,""),INDEX('Member Census'!$B$23:$BC$1401,MATCH($A1125,'Member Census'!$A$23:$A$1401,FALSE),MATCH(K$1,'Member Census'!$B$22:$BC$22,FALSE)))),5)</f>
        <v/>
      </c>
      <c r="L1125" s="7" t="str">
        <f t="shared" si="71"/>
        <v/>
      </c>
      <c r="M1125" s="7" t="str">
        <f>IF(TRIM($E1125)&lt;&gt;"",TRIM(IF(TRIM(INDEX('Member Census'!$B$23:$BC$1401,MATCH($A1125,'Member Census'!$A$23:$A$1401,FALSE),MATCH(M$1,'Member Census'!$B$22:$BC$22,FALSE)))="",IF(AND(TRIM($E1125)&lt;&gt;"",$D1125&gt;1),M1124,"N"),INDEX('Member Census'!$B$23:$BC$1401,MATCH($A1125,'Member Census'!$A$23:$A$1401,FALSE),MATCH(M$1,'Member Census'!$B$22:$BC$22,FALSE)))),"")</f>
        <v/>
      </c>
      <c r="N1125" s="7"/>
      <c r="O1125" s="7" t="str">
        <f>TRIM(IF(TRIM(INDEX('Member Census'!$B$23:$BC$1401,MATCH($A1125,'Member Census'!$A$23:$A$1401,FALSE),MATCH(O$1,'Member Census'!$B$22:$BC$22,FALSE)))="",IF(AND(TRIM($E1125)&lt;&gt;"",$D1125&gt;1),O1124,""),INDEX('Member Census'!$B$23:$BC$1401,MATCH($A1125,'Member Census'!$A$23:$A$1401,FALSE),MATCH(O$1,'Member Census'!$B$22:$BC$22,FALSE))))</f>
        <v/>
      </c>
      <c r="P1125" s="7" t="str">
        <f>TRIM(IF(TRIM(INDEX('Member Census'!$B$23:$BC$1401,MATCH($A1125,'Member Census'!$A$23:$A$1401,FALSE),MATCH(P$1,'Member Census'!$B$22:$BC$22,FALSE)))="",IF(AND(TRIM($E1125)&lt;&gt;"",$D1125&gt;1),P1124,""),INDEX('Member Census'!$B$23:$BC$1401,MATCH($A1125,'Member Census'!$A$23:$A$1401,FALSE),MATCH(P$1,'Member Census'!$B$22:$BC$22,FALSE))))</f>
        <v/>
      </c>
      <c r="Q1125" s="7"/>
    </row>
    <row r="1126" spans="1:17" x14ac:dyDescent="0.3">
      <c r="A1126" s="1">
        <f t="shared" si="69"/>
        <v>1119</v>
      </c>
      <c r="B1126" s="3"/>
      <c r="C1126" s="7" t="str">
        <f t="shared" si="70"/>
        <v/>
      </c>
      <c r="D1126" s="7" t="str">
        <f t="shared" si="68"/>
        <v/>
      </c>
      <c r="E1126" s="9" t="str">
        <f>IF(TRIM(INDEX('Member Census'!$B$23:$BC$1401,MATCH($A1126,'Member Census'!$A$23:$A$1401,FALSE),MATCH(E$1,'Member Census'!$B$22:$BC$22,FALSE)))="","",VLOOKUP(INDEX('Member Census'!$B$23:$BC$1401,MATCH($A1126,'Member Census'!$A$23:$A$1401,FALSE),MATCH(E$1,'Member Census'!$B$22:$BC$22,FALSE)),Key!$A$2:$B$27,2,FALSE))</f>
        <v/>
      </c>
      <c r="F1126" s="10" t="str">
        <f>IF(TRIM(INDEX('Member Census'!$B$23:$BC$1401,MATCH($A1126,'Member Census'!$A$23:$A$1401,FALSE),MATCH(F$1,'Member Census'!$B$22:$BC$22,FALSE)))="","",TEXT(TRIM(INDEX('Member Census'!$B$23:$BC$1401,MATCH($A1126,'Member Census'!$A$23:$A$1401,FALSE),MATCH(F$1,'Member Census'!$B$22:$BC$22,FALSE))),"mmddyyyy"))</f>
        <v/>
      </c>
      <c r="G1126" s="7" t="str">
        <f>IF(TRIM($E1126)&lt;&gt;"",IF($D1126=1,IFERROR(VLOOKUP(INDEX('Member Census'!$B$23:$BC$1401,MATCH($A1126,'Member Census'!$A$23:$A$1401,FALSE),MATCH(G$1,'Member Census'!$B$22:$BC$22,FALSE)),Key!$C$2:$F$29,4,FALSE),""),G1125),"")</f>
        <v/>
      </c>
      <c r="H1126" s="7" t="str">
        <f>IF(TRIM($E1126)&lt;&gt;"",IF($D1126=1,IF(TRIM(INDEX('Member Census'!$B$23:$BC$1401,MATCH($A1126,'Member Census'!$A$23:$A$1401,FALSE),MATCH(H$1,'Member Census'!$B$22:$BC$22,FALSE)))="",$G1126,IFERROR(VLOOKUP(INDEX('Member Census'!$B$23:$BC$1401,MATCH($A1126,'Member Census'!$A$23:$A$1401,FALSE),MATCH(H$1,'Member Census'!$B$22:$BC$22,FALSE)),Key!$D$2:$F$29,3,FALSE),"")),H1125),"")</f>
        <v/>
      </c>
      <c r="I1126" s="7" t="str">
        <f>IF(TRIM(INDEX('Member Census'!$B$23:$BC$1401,MATCH($A1126,'Member Census'!$A$23:$A$1401,FALSE),MATCH(I$1,'Member Census'!$B$22:$BC$22,FALSE)))="","",INDEX('Member Census'!$B$23:$BC$1401,MATCH($A1126,'Member Census'!$A$23:$A$1401,FALSE),MATCH(I$1,'Member Census'!$B$22:$BC$22,FALSE)))</f>
        <v/>
      </c>
      <c r="J1126" s="7"/>
      <c r="K1126" s="7" t="str">
        <f>LEFT(TRIM(IF(TRIM(INDEX('Member Census'!$B$23:$BC$1401,MATCH($A1126,'Member Census'!$A$23:$A$1401,FALSE),MATCH(K$1,'Member Census'!$B$22:$BC$22,FALSE)))="",IF(AND(TRIM($E1126)&lt;&gt;"",$D1126&gt;1),K1125,""),INDEX('Member Census'!$B$23:$BC$1401,MATCH($A1126,'Member Census'!$A$23:$A$1401,FALSE),MATCH(K$1,'Member Census'!$B$22:$BC$22,FALSE)))),5)</f>
        <v/>
      </c>
      <c r="L1126" s="7" t="str">
        <f t="shared" si="71"/>
        <v/>
      </c>
      <c r="M1126" s="7" t="str">
        <f>IF(TRIM($E1126)&lt;&gt;"",TRIM(IF(TRIM(INDEX('Member Census'!$B$23:$BC$1401,MATCH($A1126,'Member Census'!$A$23:$A$1401,FALSE),MATCH(M$1,'Member Census'!$B$22:$BC$22,FALSE)))="",IF(AND(TRIM($E1126)&lt;&gt;"",$D1126&gt;1),M1125,"N"),INDEX('Member Census'!$B$23:$BC$1401,MATCH($A1126,'Member Census'!$A$23:$A$1401,FALSE),MATCH(M$1,'Member Census'!$B$22:$BC$22,FALSE)))),"")</f>
        <v/>
      </c>
      <c r="N1126" s="7"/>
      <c r="O1126" s="7" t="str">
        <f>TRIM(IF(TRIM(INDEX('Member Census'!$B$23:$BC$1401,MATCH($A1126,'Member Census'!$A$23:$A$1401,FALSE),MATCH(O$1,'Member Census'!$B$22:$BC$22,FALSE)))="",IF(AND(TRIM($E1126)&lt;&gt;"",$D1126&gt;1),O1125,""),INDEX('Member Census'!$B$23:$BC$1401,MATCH($A1126,'Member Census'!$A$23:$A$1401,FALSE),MATCH(O$1,'Member Census'!$B$22:$BC$22,FALSE))))</f>
        <v/>
      </c>
      <c r="P1126" s="7" t="str">
        <f>TRIM(IF(TRIM(INDEX('Member Census'!$B$23:$BC$1401,MATCH($A1126,'Member Census'!$A$23:$A$1401,FALSE),MATCH(P$1,'Member Census'!$B$22:$BC$22,FALSE)))="",IF(AND(TRIM($E1126)&lt;&gt;"",$D1126&gt;1),P1125,""),INDEX('Member Census'!$B$23:$BC$1401,MATCH($A1126,'Member Census'!$A$23:$A$1401,FALSE),MATCH(P$1,'Member Census'!$B$22:$BC$22,FALSE))))</f>
        <v/>
      </c>
      <c r="Q1126" s="7"/>
    </row>
    <row r="1127" spans="1:17" x14ac:dyDescent="0.3">
      <c r="A1127" s="1">
        <f t="shared" si="69"/>
        <v>1120</v>
      </c>
      <c r="B1127" s="3"/>
      <c r="C1127" s="7" t="str">
        <f t="shared" si="70"/>
        <v/>
      </c>
      <c r="D1127" s="7" t="str">
        <f t="shared" si="68"/>
        <v/>
      </c>
      <c r="E1127" s="9" t="str">
        <f>IF(TRIM(INDEX('Member Census'!$B$23:$BC$1401,MATCH($A1127,'Member Census'!$A$23:$A$1401,FALSE),MATCH(E$1,'Member Census'!$B$22:$BC$22,FALSE)))="","",VLOOKUP(INDEX('Member Census'!$B$23:$BC$1401,MATCH($A1127,'Member Census'!$A$23:$A$1401,FALSE),MATCH(E$1,'Member Census'!$B$22:$BC$22,FALSE)),Key!$A$2:$B$27,2,FALSE))</f>
        <v/>
      </c>
      <c r="F1127" s="10" t="str">
        <f>IF(TRIM(INDEX('Member Census'!$B$23:$BC$1401,MATCH($A1127,'Member Census'!$A$23:$A$1401,FALSE),MATCH(F$1,'Member Census'!$B$22:$BC$22,FALSE)))="","",TEXT(TRIM(INDEX('Member Census'!$B$23:$BC$1401,MATCH($A1127,'Member Census'!$A$23:$A$1401,FALSE),MATCH(F$1,'Member Census'!$B$22:$BC$22,FALSE))),"mmddyyyy"))</f>
        <v/>
      </c>
      <c r="G1127" s="7" t="str">
        <f>IF(TRIM($E1127)&lt;&gt;"",IF($D1127=1,IFERROR(VLOOKUP(INDEX('Member Census'!$B$23:$BC$1401,MATCH($A1127,'Member Census'!$A$23:$A$1401,FALSE),MATCH(G$1,'Member Census'!$B$22:$BC$22,FALSE)),Key!$C$2:$F$29,4,FALSE),""),G1126),"")</f>
        <v/>
      </c>
      <c r="H1127" s="7" t="str">
        <f>IF(TRIM($E1127)&lt;&gt;"",IF($D1127=1,IF(TRIM(INDEX('Member Census'!$B$23:$BC$1401,MATCH($A1127,'Member Census'!$A$23:$A$1401,FALSE),MATCH(H$1,'Member Census'!$B$22:$BC$22,FALSE)))="",$G1127,IFERROR(VLOOKUP(INDEX('Member Census'!$B$23:$BC$1401,MATCH($A1127,'Member Census'!$A$23:$A$1401,FALSE),MATCH(H$1,'Member Census'!$B$22:$BC$22,FALSE)),Key!$D$2:$F$29,3,FALSE),"")),H1126),"")</f>
        <v/>
      </c>
      <c r="I1127" s="7" t="str">
        <f>IF(TRIM(INDEX('Member Census'!$B$23:$BC$1401,MATCH($A1127,'Member Census'!$A$23:$A$1401,FALSE),MATCH(I$1,'Member Census'!$B$22:$BC$22,FALSE)))="","",INDEX('Member Census'!$B$23:$BC$1401,MATCH($A1127,'Member Census'!$A$23:$A$1401,FALSE),MATCH(I$1,'Member Census'!$B$22:$BC$22,FALSE)))</f>
        <v/>
      </c>
      <c r="J1127" s="7"/>
      <c r="K1127" s="7" t="str">
        <f>LEFT(TRIM(IF(TRIM(INDEX('Member Census'!$B$23:$BC$1401,MATCH($A1127,'Member Census'!$A$23:$A$1401,FALSE),MATCH(K$1,'Member Census'!$B$22:$BC$22,FALSE)))="",IF(AND(TRIM($E1127)&lt;&gt;"",$D1127&gt;1),K1126,""),INDEX('Member Census'!$B$23:$BC$1401,MATCH($A1127,'Member Census'!$A$23:$A$1401,FALSE),MATCH(K$1,'Member Census'!$B$22:$BC$22,FALSE)))),5)</f>
        <v/>
      </c>
      <c r="L1127" s="7" t="str">
        <f t="shared" si="71"/>
        <v/>
      </c>
      <c r="M1127" s="7" t="str">
        <f>IF(TRIM($E1127)&lt;&gt;"",TRIM(IF(TRIM(INDEX('Member Census'!$B$23:$BC$1401,MATCH($A1127,'Member Census'!$A$23:$A$1401,FALSE),MATCH(M$1,'Member Census'!$B$22:$BC$22,FALSE)))="",IF(AND(TRIM($E1127)&lt;&gt;"",$D1127&gt;1),M1126,"N"),INDEX('Member Census'!$B$23:$BC$1401,MATCH($A1127,'Member Census'!$A$23:$A$1401,FALSE),MATCH(M$1,'Member Census'!$B$22:$BC$22,FALSE)))),"")</f>
        <v/>
      </c>
      <c r="N1127" s="7"/>
      <c r="O1127" s="7" t="str">
        <f>TRIM(IF(TRIM(INDEX('Member Census'!$B$23:$BC$1401,MATCH($A1127,'Member Census'!$A$23:$A$1401,FALSE),MATCH(O$1,'Member Census'!$B$22:$BC$22,FALSE)))="",IF(AND(TRIM($E1127)&lt;&gt;"",$D1127&gt;1),O1126,""),INDEX('Member Census'!$B$23:$BC$1401,MATCH($A1127,'Member Census'!$A$23:$A$1401,FALSE),MATCH(O$1,'Member Census'!$B$22:$BC$22,FALSE))))</f>
        <v/>
      </c>
      <c r="P1127" s="7" t="str">
        <f>TRIM(IF(TRIM(INDEX('Member Census'!$B$23:$BC$1401,MATCH($A1127,'Member Census'!$A$23:$A$1401,FALSE),MATCH(P$1,'Member Census'!$B$22:$BC$22,FALSE)))="",IF(AND(TRIM($E1127)&lt;&gt;"",$D1127&gt;1),P1126,""),INDEX('Member Census'!$B$23:$BC$1401,MATCH($A1127,'Member Census'!$A$23:$A$1401,FALSE),MATCH(P$1,'Member Census'!$B$22:$BC$22,FALSE))))</f>
        <v/>
      </c>
      <c r="Q1127" s="7"/>
    </row>
    <row r="1128" spans="1:17" x14ac:dyDescent="0.3">
      <c r="A1128" s="1">
        <f t="shared" si="69"/>
        <v>1121</v>
      </c>
      <c r="B1128" s="3"/>
      <c r="C1128" s="7" t="str">
        <f t="shared" si="70"/>
        <v/>
      </c>
      <c r="D1128" s="7" t="str">
        <f t="shared" si="68"/>
        <v/>
      </c>
      <c r="E1128" s="9" t="str">
        <f>IF(TRIM(INDEX('Member Census'!$B$23:$BC$1401,MATCH($A1128,'Member Census'!$A$23:$A$1401,FALSE),MATCH(E$1,'Member Census'!$B$22:$BC$22,FALSE)))="","",VLOOKUP(INDEX('Member Census'!$B$23:$BC$1401,MATCH($A1128,'Member Census'!$A$23:$A$1401,FALSE),MATCH(E$1,'Member Census'!$B$22:$BC$22,FALSE)),Key!$A$2:$B$27,2,FALSE))</f>
        <v/>
      </c>
      <c r="F1128" s="10" t="str">
        <f>IF(TRIM(INDEX('Member Census'!$B$23:$BC$1401,MATCH($A1128,'Member Census'!$A$23:$A$1401,FALSE),MATCH(F$1,'Member Census'!$B$22:$BC$22,FALSE)))="","",TEXT(TRIM(INDEX('Member Census'!$B$23:$BC$1401,MATCH($A1128,'Member Census'!$A$23:$A$1401,FALSE),MATCH(F$1,'Member Census'!$B$22:$BC$22,FALSE))),"mmddyyyy"))</f>
        <v/>
      </c>
      <c r="G1128" s="7" t="str">
        <f>IF(TRIM($E1128)&lt;&gt;"",IF($D1128=1,IFERROR(VLOOKUP(INDEX('Member Census'!$B$23:$BC$1401,MATCH($A1128,'Member Census'!$A$23:$A$1401,FALSE),MATCH(G$1,'Member Census'!$B$22:$BC$22,FALSE)),Key!$C$2:$F$29,4,FALSE),""),G1127),"")</f>
        <v/>
      </c>
      <c r="H1128" s="7" t="str">
        <f>IF(TRIM($E1128)&lt;&gt;"",IF($D1128=1,IF(TRIM(INDEX('Member Census'!$B$23:$BC$1401,MATCH($A1128,'Member Census'!$A$23:$A$1401,FALSE),MATCH(H$1,'Member Census'!$B$22:$BC$22,FALSE)))="",$G1128,IFERROR(VLOOKUP(INDEX('Member Census'!$B$23:$BC$1401,MATCH($A1128,'Member Census'!$A$23:$A$1401,FALSE),MATCH(H$1,'Member Census'!$B$22:$BC$22,FALSE)),Key!$D$2:$F$29,3,FALSE),"")),H1127),"")</f>
        <v/>
      </c>
      <c r="I1128" s="7" t="str">
        <f>IF(TRIM(INDEX('Member Census'!$B$23:$BC$1401,MATCH($A1128,'Member Census'!$A$23:$A$1401,FALSE),MATCH(I$1,'Member Census'!$B$22:$BC$22,FALSE)))="","",INDEX('Member Census'!$B$23:$BC$1401,MATCH($A1128,'Member Census'!$A$23:$A$1401,FALSE),MATCH(I$1,'Member Census'!$B$22:$BC$22,FALSE)))</f>
        <v/>
      </c>
      <c r="J1128" s="7"/>
      <c r="K1128" s="7" t="str">
        <f>LEFT(TRIM(IF(TRIM(INDEX('Member Census'!$B$23:$BC$1401,MATCH($A1128,'Member Census'!$A$23:$A$1401,FALSE),MATCH(K$1,'Member Census'!$B$22:$BC$22,FALSE)))="",IF(AND(TRIM($E1128)&lt;&gt;"",$D1128&gt;1),K1127,""),INDEX('Member Census'!$B$23:$BC$1401,MATCH($A1128,'Member Census'!$A$23:$A$1401,FALSE),MATCH(K$1,'Member Census'!$B$22:$BC$22,FALSE)))),5)</f>
        <v/>
      </c>
      <c r="L1128" s="7" t="str">
        <f t="shared" si="71"/>
        <v/>
      </c>
      <c r="M1128" s="7" t="str">
        <f>IF(TRIM($E1128)&lt;&gt;"",TRIM(IF(TRIM(INDEX('Member Census'!$B$23:$BC$1401,MATCH($A1128,'Member Census'!$A$23:$A$1401,FALSE),MATCH(M$1,'Member Census'!$B$22:$BC$22,FALSE)))="",IF(AND(TRIM($E1128)&lt;&gt;"",$D1128&gt;1),M1127,"N"),INDEX('Member Census'!$B$23:$BC$1401,MATCH($A1128,'Member Census'!$A$23:$A$1401,FALSE),MATCH(M$1,'Member Census'!$B$22:$BC$22,FALSE)))),"")</f>
        <v/>
      </c>
      <c r="N1128" s="7"/>
      <c r="O1128" s="7" t="str">
        <f>TRIM(IF(TRIM(INDEX('Member Census'!$B$23:$BC$1401,MATCH($A1128,'Member Census'!$A$23:$A$1401,FALSE),MATCH(O$1,'Member Census'!$B$22:$BC$22,FALSE)))="",IF(AND(TRIM($E1128)&lt;&gt;"",$D1128&gt;1),O1127,""),INDEX('Member Census'!$B$23:$BC$1401,MATCH($A1128,'Member Census'!$A$23:$A$1401,FALSE),MATCH(O$1,'Member Census'!$B$22:$BC$22,FALSE))))</f>
        <v/>
      </c>
      <c r="P1128" s="7" t="str">
        <f>TRIM(IF(TRIM(INDEX('Member Census'!$B$23:$BC$1401,MATCH($A1128,'Member Census'!$A$23:$A$1401,FALSE),MATCH(P$1,'Member Census'!$B$22:$BC$22,FALSE)))="",IF(AND(TRIM($E1128)&lt;&gt;"",$D1128&gt;1),P1127,""),INDEX('Member Census'!$B$23:$BC$1401,MATCH($A1128,'Member Census'!$A$23:$A$1401,FALSE),MATCH(P$1,'Member Census'!$B$22:$BC$22,FALSE))))</f>
        <v/>
      </c>
      <c r="Q1128" s="7"/>
    </row>
    <row r="1129" spans="1:17" x14ac:dyDescent="0.3">
      <c r="A1129" s="1">
        <f t="shared" si="69"/>
        <v>1122</v>
      </c>
      <c r="B1129" s="3"/>
      <c r="C1129" s="7" t="str">
        <f t="shared" si="70"/>
        <v/>
      </c>
      <c r="D1129" s="7" t="str">
        <f t="shared" si="68"/>
        <v/>
      </c>
      <c r="E1129" s="9" t="str">
        <f>IF(TRIM(INDEX('Member Census'!$B$23:$BC$1401,MATCH($A1129,'Member Census'!$A$23:$A$1401,FALSE),MATCH(E$1,'Member Census'!$B$22:$BC$22,FALSE)))="","",VLOOKUP(INDEX('Member Census'!$B$23:$BC$1401,MATCH($A1129,'Member Census'!$A$23:$A$1401,FALSE),MATCH(E$1,'Member Census'!$B$22:$BC$22,FALSE)),Key!$A$2:$B$27,2,FALSE))</f>
        <v/>
      </c>
      <c r="F1129" s="10" t="str">
        <f>IF(TRIM(INDEX('Member Census'!$B$23:$BC$1401,MATCH($A1129,'Member Census'!$A$23:$A$1401,FALSE),MATCH(F$1,'Member Census'!$B$22:$BC$22,FALSE)))="","",TEXT(TRIM(INDEX('Member Census'!$B$23:$BC$1401,MATCH($A1129,'Member Census'!$A$23:$A$1401,FALSE),MATCH(F$1,'Member Census'!$B$22:$BC$22,FALSE))),"mmddyyyy"))</f>
        <v/>
      </c>
      <c r="G1129" s="7" t="str">
        <f>IF(TRIM($E1129)&lt;&gt;"",IF($D1129=1,IFERROR(VLOOKUP(INDEX('Member Census'!$B$23:$BC$1401,MATCH($A1129,'Member Census'!$A$23:$A$1401,FALSE),MATCH(G$1,'Member Census'!$B$22:$BC$22,FALSE)),Key!$C$2:$F$29,4,FALSE),""),G1128),"")</f>
        <v/>
      </c>
      <c r="H1129" s="7" t="str">
        <f>IF(TRIM($E1129)&lt;&gt;"",IF($D1129=1,IF(TRIM(INDEX('Member Census'!$B$23:$BC$1401,MATCH($A1129,'Member Census'!$A$23:$A$1401,FALSE),MATCH(H$1,'Member Census'!$B$22:$BC$22,FALSE)))="",$G1129,IFERROR(VLOOKUP(INDEX('Member Census'!$B$23:$BC$1401,MATCH($A1129,'Member Census'!$A$23:$A$1401,FALSE),MATCH(H$1,'Member Census'!$B$22:$BC$22,FALSE)),Key!$D$2:$F$29,3,FALSE),"")),H1128),"")</f>
        <v/>
      </c>
      <c r="I1129" s="7" t="str">
        <f>IF(TRIM(INDEX('Member Census'!$B$23:$BC$1401,MATCH($A1129,'Member Census'!$A$23:$A$1401,FALSE),MATCH(I$1,'Member Census'!$B$22:$BC$22,FALSE)))="","",INDEX('Member Census'!$B$23:$BC$1401,MATCH($A1129,'Member Census'!$A$23:$A$1401,FALSE),MATCH(I$1,'Member Census'!$B$22:$BC$22,FALSE)))</f>
        <v/>
      </c>
      <c r="J1129" s="7"/>
      <c r="K1129" s="7" t="str">
        <f>LEFT(TRIM(IF(TRIM(INDEX('Member Census'!$B$23:$BC$1401,MATCH($A1129,'Member Census'!$A$23:$A$1401,FALSE),MATCH(K$1,'Member Census'!$B$22:$BC$22,FALSE)))="",IF(AND(TRIM($E1129)&lt;&gt;"",$D1129&gt;1),K1128,""),INDEX('Member Census'!$B$23:$BC$1401,MATCH($A1129,'Member Census'!$A$23:$A$1401,FALSE),MATCH(K$1,'Member Census'!$B$22:$BC$22,FALSE)))),5)</f>
        <v/>
      </c>
      <c r="L1129" s="7" t="str">
        <f t="shared" si="71"/>
        <v/>
      </c>
      <c r="M1129" s="7" t="str">
        <f>IF(TRIM($E1129)&lt;&gt;"",TRIM(IF(TRIM(INDEX('Member Census'!$B$23:$BC$1401,MATCH($A1129,'Member Census'!$A$23:$A$1401,FALSE),MATCH(M$1,'Member Census'!$B$22:$BC$22,FALSE)))="",IF(AND(TRIM($E1129)&lt;&gt;"",$D1129&gt;1),M1128,"N"),INDEX('Member Census'!$B$23:$BC$1401,MATCH($A1129,'Member Census'!$A$23:$A$1401,FALSE),MATCH(M$1,'Member Census'!$B$22:$BC$22,FALSE)))),"")</f>
        <v/>
      </c>
      <c r="N1129" s="7"/>
      <c r="O1129" s="7" t="str">
        <f>TRIM(IF(TRIM(INDEX('Member Census'!$B$23:$BC$1401,MATCH($A1129,'Member Census'!$A$23:$A$1401,FALSE),MATCH(O$1,'Member Census'!$B$22:$BC$22,FALSE)))="",IF(AND(TRIM($E1129)&lt;&gt;"",$D1129&gt;1),O1128,""),INDEX('Member Census'!$B$23:$BC$1401,MATCH($A1129,'Member Census'!$A$23:$A$1401,FALSE),MATCH(O$1,'Member Census'!$B$22:$BC$22,FALSE))))</f>
        <v/>
      </c>
      <c r="P1129" s="7" t="str">
        <f>TRIM(IF(TRIM(INDEX('Member Census'!$B$23:$BC$1401,MATCH($A1129,'Member Census'!$A$23:$A$1401,FALSE),MATCH(P$1,'Member Census'!$B$22:$BC$22,FALSE)))="",IF(AND(TRIM($E1129)&lt;&gt;"",$D1129&gt;1),P1128,""),INDEX('Member Census'!$B$23:$BC$1401,MATCH($A1129,'Member Census'!$A$23:$A$1401,FALSE),MATCH(P$1,'Member Census'!$B$22:$BC$22,FALSE))))</f>
        <v/>
      </c>
      <c r="Q1129" s="7"/>
    </row>
    <row r="1130" spans="1:17" x14ac:dyDescent="0.3">
      <c r="A1130" s="1">
        <f t="shared" si="69"/>
        <v>1123</v>
      </c>
      <c r="B1130" s="3"/>
      <c r="C1130" s="7" t="str">
        <f t="shared" si="70"/>
        <v/>
      </c>
      <c r="D1130" s="7" t="str">
        <f t="shared" si="68"/>
        <v/>
      </c>
      <c r="E1130" s="9" t="str">
        <f>IF(TRIM(INDEX('Member Census'!$B$23:$BC$1401,MATCH($A1130,'Member Census'!$A$23:$A$1401,FALSE),MATCH(E$1,'Member Census'!$B$22:$BC$22,FALSE)))="","",VLOOKUP(INDEX('Member Census'!$B$23:$BC$1401,MATCH($A1130,'Member Census'!$A$23:$A$1401,FALSE),MATCH(E$1,'Member Census'!$B$22:$BC$22,FALSE)),Key!$A$2:$B$27,2,FALSE))</f>
        <v/>
      </c>
      <c r="F1130" s="10" t="str">
        <f>IF(TRIM(INDEX('Member Census'!$B$23:$BC$1401,MATCH($A1130,'Member Census'!$A$23:$A$1401,FALSE),MATCH(F$1,'Member Census'!$B$22:$BC$22,FALSE)))="","",TEXT(TRIM(INDEX('Member Census'!$B$23:$BC$1401,MATCH($A1130,'Member Census'!$A$23:$A$1401,FALSE),MATCH(F$1,'Member Census'!$B$22:$BC$22,FALSE))),"mmddyyyy"))</f>
        <v/>
      </c>
      <c r="G1130" s="7" t="str">
        <f>IF(TRIM($E1130)&lt;&gt;"",IF($D1130=1,IFERROR(VLOOKUP(INDEX('Member Census'!$B$23:$BC$1401,MATCH($A1130,'Member Census'!$A$23:$A$1401,FALSE),MATCH(G$1,'Member Census'!$B$22:$BC$22,FALSE)),Key!$C$2:$F$29,4,FALSE),""),G1129),"")</f>
        <v/>
      </c>
      <c r="H1130" s="7" t="str">
        <f>IF(TRIM($E1130)&lt;&gt;"",IF($D1130=1,IF(TRIM(INDEX('Member Census'!$B$23:$BC$1401,MATCH($A1130,'Member Census'!$A$23:$A$1401,FALSE),MATCH(H$1,'Member Census'!$B$22:$BC$22,FALSE)))="",$G1130,IFERROR(VLOOKUP(INDEX('Member Census'!$B$23:$BC$1401,MATCH($A1130,'Member Census'!$A$23:$A$1401,FALSE),MATCH(H$1,'Member Census'!$B$22:$BC$22,FALSE)),Key!$D$2:$F$29,3,FALSE),"")),H1129),"")</f>
        <v/>
      </c>
      <c r="I1130" s="7" t="str">
        <f>IF(TRIM(INDEX('Member Census'!$B$23:$BC$1401,MATCH($A1130,'Member Census'!$A$23:$A$1401,FALSE),MATCH(I$1,'Member Census'!$B$22:$BC$22,FALSE)))="","",INDEX('Member Census'!$B$23:$BC$1401,MATCH($A1130,'Member Census'!$A$23:$A$1401,FALSE),MATCH(I$1,'Member Census'!$B$22:$BC$22,FALSE)))</f>
        <v/>
      </c>
      <c r="J1130" s="7"/>
      <c r="K1130" s="7" t="str">
        <f>LEFT(TRIM(IF(TRIM(INDEX('Member Census'!$B$23:$BC$1401,MATCH($A1130,'Member Census'!$A$23:$A$1401,FALSE),MATCH(K$1,'Member Census'!$B$22:$BC$22,FALSE)))="",IF(AND(TRIM($E1130)&lt;&gt;"",$D1130&gt;1),K1129,""),INDEX('Member Census'!$B$23:$BC$1401,MATCH($A1130,'Member Census'!$A$23:$A$1401,FALSE),MATCH(K$1,'Member Census'!$B$22:$BC$22,FALSE)))),5)</f>
        <v/>
      </c>
      <c r="L1130" s="7" t="str">
        <f t="shared" si="71"/>
        <v/>
      </c>
      <c r="M1130" s="7" t="str">
        <f>IF(TRIM($E1130)&lt;&gt;"",TRIM(IF(TRIM(INDEX('Member Census'!$B$23:$BC$1401,MATCH($A1130,'Member Census'!$A$23:$A$1401,FALSE),MATCH(M$1,'Member Census'!$B$22:$BC$22,FALSE)))="",IF(AND(TRIM($E1130)&lt;&gt;"",$D1130&gt;1),M1129,"N"),INDEX('Member Census'!$B$23:$BC$1401,MATCH($A1130,'Member Census'!$A$23:$A$1401,FALSE),MATCH(M$1,'Member Census'!$B$22:$BC$22,FALSE)))),"")</f>
        <v/>
      </c>
      <c r="N1130" s="7"/>
      <c r="O1130" s="7" t="str">
        <f>TRIM(IF(TRIM(INDEX('Member Census'!$B$23:$BC$1401,MATCH($A1130,'Member Census'!$A$23:$A$1401,FALSE),MATCH(O$1,'Member Census'!$B$22:$BC$22,FALSE)))="",IF(AND(TRIM($E1130)&lt;&gt;"",$D1130&gt;1),O1129,""),INDEX('Member Census'!$B$23:$BC$1401,MATCH($A1130,'Member Census'!$A$23:$A$1401,FALSE),MATCH(O$1,'Member Census'!$B$22:$BC$22,FALSE))))</f>
        <v/>
      </c>
      <c r="P1130" s="7" t="str">
        <f>TRIM(IF(TRIM(INDEX('Member Census'!$B$23:$BC$1401,MATCH($A1130,'Member Census'!$A$23:$A$1401,FALSE),MATCH(P$1,'Member Census'!$B$22:$BC$22,FALSE)))="",IF(AND(TRIM($E1130)&lt;&gt;"",$D1130&gt;1),P1129,""),INDEX('Member Census'!$B$23:$BC$1401,MATCH($A1130,'Member Census'!$A$23:$A$1401,FALSE),MATCH(P$1,'Member Census'!$B$22:$BC$22,FALSE))))</f>
        <v/>
      </c>
      <c r="Q1130" s="7"/>
    </row>
    <row r="1131" spans="1:17" x14ac:dyDescent="0.3">
      <c r="A1131" s="1">
        <f t="shared" si="69"/>
        <v>1124</v>
      </c>
      <c r="B1131" s="3"/>
      <c r="C1131" s="7" t="str">
        <f t="shared" si="70"/>
        <v/>
      </c>
      <c r="D1131" s="7" t="str">
        <f t="shared" si="68"/>
        <v/>
      </c>
      <c r="E1131" s="9" t="str">
        <f>IF(TRIM(INDEX('Member Census'!$B$23:$BC$1401,MATCH($A1131,'Member Census'!$A$23:$A$1401,FALSE),MATCH(E$1,'Member Census'!$B$22:$BC$22,FALSE)))="","",VLOOKUP(INDEX('Member Census'!$B$23:$BC$1401,MATCH($A1131,'Member Census'!$A$23:$A$1401,FALSE),MATCH(E$1,'Member Census'!$B$22:$BC$22,FALSE)),Key!$A$2:$B$27,2,FALSE))</f>
        <v/>
      </c>
      <c r="F1131" s="10" t="str">
        <f>IF(TRIM(INDEX('Member Census'!$B$23:$BC$1401,MATCH($A1131,'Member Census'!$A$23:$A$1401,FALSE),MATCH(F$1,'Member Census'!$B$22:$BC$22,FALSE)))="","",TEXT(TRIM(INDEX('Member Census'!$B$23:$BC$1401,MATCH($A1131,'Member Census'!$A$23:$A$1401,FALSE),MATCH(F$1,'Member Census'!$B$22:$BC$22,FALSE))),"mmddyyyy"))</f>
        <v/>
      </c>
      <c r="G1131" s="7" t="str">
        <f>IF(TRIM($E1131)&lt;&gt;"",IF($D1131=1,IFERROR(VLOOKUP(INDEX('Member Census'!$B$23:$BC$1401,MATCH($A1131,'Member Census'!$A$23:$A$1401,FALSE),MATCH(G$1,'Member Census'!$B$22:$BC$22,FALSE)),Key!$C$2:$F$29,4,FALSE),""),G1130),"")</f>
        <v/>
      </c>
      <c r="H1131" s="7" t="str">
        <f>IF(TRIM($E1131)&lt;&gt;"",IF($D1131=1,IF(TRIM(INDEX('Member Census'!$B$23:$BC$1401,MATCH($A1131,'Member Census'!$A$23:$A$1401,FALSE),MATCH(H$1,'Member Census'!$B$22:$BC$22,FALSE)))="",$G1131,IFERROR(VLOOKUP(INDEX('Member Census'!$B$23:$BC$1401,MATCH($A1131,'Member Census'!$A$23:$A$1401,FALSE),MATCH(H$1,'Member Census'!$B$22:$BC$22,FALSE)),Key!$D$2:$F$29,3,FALSE),"")),H1130),"")</f>
        <v/>
      </c>
      <c r="I1131" s="7" t="str">
        <f>IF(TRIM(INDEX('Member Census'!$B$23:$BC$1401,MATCH($A1131,'Member Census'!$A$23:$A$1401,FALSE),MATCH(I$1,'Member Census'!$B$22:$BC$22,FALSE)))="","",INDEX('Member Census'!$B$23:$BC$1401,MATCH($A1131,'Member Census'!$A$23:$A$1401,FALSE),MATCH(I$1,'Member Census'!$B$22:$BC$22,FALSE)))</f>
        <v/>
      </c>
      <c r="J1131" s="7"/>
      <c r="K1131" s="7" t="str">
        <f>LEFT(TRIM(IF(TRIM(INDEX('Member Census'!$B$23:$BC$1401,MATCH($A1131,'Member Census'!$A$23:$A$1401,FALSE),MATCH(K$1,'Member Census'!$B$22:$BC$22,FALSE)))="",IF(AND(TRIM($E1131)&lt;&gt;"",$D1131&gt;1),K1130,""),INDEX('Member Census'!$B$23:$BC$1401,MATCH($A1131,'Member Census'!$A$23:$A$1401,FALSE),MATCH(K$1,'Member Census'!$B$22:$BC$22,FALSE)))),5)</f>
        <v/>
      </c>
      <c r="L1131" s="7" t="str">
        <f t="shared" si="71"/>
        <v/>
      </c>
      <c r="M1131" s="7" t="str">
        <f>IF(TRIM($E1131)&lt;&gt;"",TRIM(IF(TRIM(INDEX('Member Census'!$B$23:$BC$1401,MATCH($A1131,'Member Census'!$A$23:$A$1401,FALSE),MATCH(M$1,'Member Census'!$B$22:$BC$22,FALSE)))="",IF(AND(TRIM($E1131)&lt;&gt;"",$D1131&gt;1),M1130,"N"),INDEX('Member Census'!$B$23:$BC$1401,MATCH($A1131,'Member Census'!$A$23:$A$1401,FALSE),MATCH(M$1,'Member Census'!$B$22:$BC$22,FALSE)))),"")</f>
        <v/>
      </c>
      <c r="N1131" s="7"/>
      <c r="O1131" s="7" t="str">
        <f>TRIM(IF(TRIM(INDEX('Member Census'!$B$23:$BC$1401,MATCH($A1131,'Member Census'!$A$23:$A$1401,FALSE),MATCH(O$1,'Member Census'!$B$22:$BC$22,FALSE)))="",IF(AND(TRIM($E1131)&lt;&gt;"",$D1131&gt;1),O1130,""),INDEX('Member Census'!$B$23:$BC$1401,MATCH($A1131,'Member Census'!$A$23:$A$1401,FALSE),MATCH(O$1,'Member Census'!$B$22:$BC$22,FALSE))))</f>
        <v/>
      </c>
      <c r="P1131" s="7" t="str">
        <f>TRIM(IF(TRIM(INDEX('Member Census'!$B$23:$BC$1401,MATCH($A1131,'Member Census'!$A$23:$A$1401,FALSE),MATCH(P$1,'Member Census'!$B$22:$BC$22,FALSE)))="",IF(AND(TRIM($E1131)&lt;&gt;"",$D1131&gt;1),P1130,""),INDEX('Member Census'!$B$23:$BC$1401,MATCH($A1131,'Member Census'!$A$23:$A$1401,FALSE),MATCH(P$1,'Member Census'!$B$22:$BC$22,FALSE))))</f>
        <v/>
      </c>
      <c r="Q1131" s="7"/>
    </row>
    <row r="1132" spans="1:17" x14ac:dyDescent="0.3">
      <c r="A1132" s="1">
        <f t="shared" si="69"/>
        <v>1125</v>
      </c>
      <c r="B1132" s="3"/>
      <c r="C1132" s="7" t="str">
        <f t="shared" si="70"/>
        <v/>
      </c>
      <c r="D1132" s="7" t="str">
        <f t="shared" si="68"/>
        <v/>
      </c>
      <c r="E1132" s="9" t="str">
        <f>IF(TRIM(INDEX('Member Census'!$B$23:$BC$1401,MATCH($A1132,'Member Census'!$A$23:$A$1401,FALSE),MATCH(E$1,'Member Census'!$B$22:$BC$22,FALSE)))="","",VLOOKUP(INDEX('Member Census'!$B$23:$BC$1401,MATCH($A1132,'Member Census'!$A$23:$A$1401,FALSE),MATCH(E$1,'Member Census'!$B$22:$BC$22,FALSE)),Key!$A$2:$B$27,2,FALSE))</f>
        <v/>
      </c>
      <c r="F1132" s="10" t="str">
        <f>IF(TRIM(INDEX('Member Census'!$B$23:$BC$1401,MATCH($A1132,'Member Census'!$A$23:$A$1401,FALSE),MATCH(F$1,'Member Census'!$B$22:$BC$22,FALSE)))="","",TEXT(TRIM(INDEX('Member Census'!$B$23:$BC$1401,MATCH($A1132,'Member Census'!$A$23:$A$1401,FALSE),MATCH(F$1,'Member Census'!$B$22:$BC$22,FALSE))),"mmddyyyy"))</f>
        <v/>
      </c>
      <c r="G1132" s="7" t="str">
        <f>IF(TRIM($E1132)&lt;&gt;"",IF($D1132=1,IFERROR(VLOOKUP(INDEX('Member Census'!$B$23:$BC$1401,MATCH($A1132,'Member Census'!$A$23:$A$1401,FALSE),MATCH(G$1,'Member Census'!$B$22:$BC$22,FALSE)),Key!$C$2:$F$29,4,FALSE),""),G1131),"")</f>
        <v/>
      </c>
      <c r="H1132" s="7" t="str">
        <f>IF(TRIM($E1132)&lt;&gt;"",IF($D1132=1,IF(TRIM(INDEX('Member Census'!$B$23:$BC$1401,MATCH($A1132,'Member Census'!$A$23:$A$1401,FALSE),MATCH(H$1,'Member Census'!$B$22:$BC$22,FALSE)))="",$G1132,IFERROR(VLOOKUP(INDEX('Member Census'!$B$23:$BC$1401,MATCH($A1132,'Member Census'!$A$23:$A$1401,FALSE),MATCH(H$1,'Member Census'!$B$22:$BC$22,FALSE)),Key!$D$2:$F$29,3,FALSE),"")),H1131),"")</f>
        <v/>
      </c>
      <c r="I1132" s="7" t="str">
        <f>IF(TRIM(INDEX('Member Census'!$B$23:$BC$1401,MATCH($A1132,'Member Census'!$A$23:$A$1401,FALSE),MATCH(I$1,'Member Census'!$B$22:$BC$22,FALSE)))="","",INDEX('Member Census'!$B$23:$BC$1401,MATCH($A1132,'Member Census'!$A$23:$A$1401,FALSE),MATCH(I$1,'Member Census'!$B$22:$BC$22,FALSE)))</f>
        <v/>
      </c>
      <c r="J1132" s="7"/>
      <c r="K1132" s="7" t="str">
        <f>LEFT(TRIM(IF(TRIM(INDEX('Member Census'!$B$23:$BC$1401,MATCH($A1132,'Member Census'!$A$23:$A$1401,FALSE),MATCH(K$1,'Member Census'!$B$22:$BC$22,FALSE)))="",IF(AND(TRIM($E1132)&lt;&gt;"",$D1132&gt;1),K1131,""),INDEX('Member Census'!$B$23:$BC$1401,MATCH($A1132,'Member Census'!$A$23:$A$1401,FALSE),MATCH(K$1,'Member Census'!$B$22:$BC$22,FALSE)))),5)</f>
        <v/>
      </c>
      <c r="L1132" s="7" t="str">
        <f t="shared" si="71"/>
        <v/>
      </c>
      <c r="M1132" s="7" t="str">
        <f>IF(TRIM($E1132)&lt;&gt;"",TRIM(IF(TRIM(INDEX('Member Census'!$B$23:$BC$1401,MATCH($A1132,'Member Census'!$A$23:$A$1401,FALSE),MATCH(M$1,'Member Census'!$B$22:$BC$22,FALSE)))="",IF(AND(TRIM($E1132)&lt;&gt;"",$D1132&gt;1),M1131,"N"),INDEX('Member Census'!$B$23:$BC$1401,MATCH($A1132,'Member Census'!$A$23:$A$1401,FALSE),MATCH(M$1,'Member Census'!$B$22:$BC$22,FALSE)))),"")</f>
        <v/>
      </c>
      <c r="N1132" s="7"/>
      <c r="O1132" s="7" t="str">
        <f>TRIM(IF(TRIM(INDEX('Member Census'!$B$23:$BC$1401,MATCH($A1132,'Member Census'!$A$23:$A$1401,FALSE),MATCH(O$1,'Member Census'!$B$22:$BC$22,FALSE)))="",IF(AND(TRIM($E1132)&lt;&gt;"",$D1132&gt;1),O1131,""),INDEX('Member Census'!$B$23:$BC$1401,MATCH($A1132,'Member Census'!$A$23:$A$1401,FALSE),MATCH(O$1,'Member Census'!$B$22:$BC$22,FALSE))))</f>
        <v/>
      </c>
      <c r="P1132" s="7" t="str">
        <f>TRIM(IF(TRIM(INDEX('Member Census'!$B$23:$BC$1401,MATCH($A1132,'Member Census'!$A$23:$A$1401,FALSE),MATCH(P$1,'Member Census'!$B$22:$BC$22,FALSE)))="",IF(AND(TRIM($E1132)&lt;&gt;"",$D1132&gt;1),P1131,""),INDEX('Member Census'!$B$23:$BC$1401,MATCH($A1132,'Member Census'!$A$23:$A$1401,FALSE),MATCH(P$1,'Member Census'!$B$22:$BC$22,FALSE))))</f>
        <v/>
      </c>
      <c r="Q1132" s="7"/>
    </row>
    <row r="1133" spans="1:17" x14ac:dyDescent="0.3">
      <c r="A1133" s="1">
        <f t="shared" si="69"/>
        <v>1126</v>
      </c>
      <c r="B1133" s="3"/>
      <c r="C1133" s="7" t="str">
        <f t="shared" si="70"/>
        <v/>
      </c>
      <c r="D1133" s="7" t="str">
        <f t="shared" si="68"/>
        <v/>
      </c>
      <c r="E1133" s="9" t="str">
        <f>IF(TRIM(INDEX('Member Census'!$B$23:$BC$1401,MATCH($A1133,'Member Census'!$A$23:$A$1401,FALSE),MATCH(E$1,'Member Census'!$B$22:$BC$22,FALSE)))="","",VLOOKUP(INDEX('Member Census'!$B$23:$BC$1401,MATCH($A1133,'Member Census'!$A$23:$A$1401,FALSE),MATCH(E$1,'Member Census'!$B$22:$BC$22,FALSE)),Key!$A$2:$B$27,2,FALSE))</f>
        <v/>
      </c>
      <c r="F1133" s="10" t="str">
        <f>IF(TRIM(INDEX('Member Census'!$B$23:$BC$1401,MATCH($A1133,'Member Census'!$A$23:$A$1401,FALSE),MATCH(F$1,'Member Census'!$B$22:$BC$22,FALSE)))="","",TEXT(TRIM(INDEX('Member Census'!$B$23:$BC$1401,MATCH($A1133,'Member Census'!$A$23:$A$1401,FALSE),MATCH(F$1,'Member Census'!$B$22:$BC$22,FALSE))),"mmddyyyy"))</f>
        <v/>
      </c>
      <c r="G1133" s="7" t="str">
        <f>IF(TRIM($E1133)&lt;&gt;"",IF($D1133=1,IFERROR(VLOOKUP(INDEX('Member Census'!$B$23:$BC$1401,MATCH($A1133,'Member Census'!$A$23:$A$1401,FALSE),MATCH(G$1,'Member Census'!$B$22:$BC$22,FALSE)),Key!$C$2:$F$29,4,FALSE),""),G1132),"")</f>
        <v/>
      </c>
      <c r="H1133" s="7" t="str">
        <f>IF(TRIM($E1133)&lt;&gt;"",IF($D1133=1,IF(TRIM(INDEX('Member Census'!$B$23:$BC$1401,MATCH($A1133,'Member Census'!$A$23:$A$1401,FALSE),MATCH(H$1,'Member Census'!$B$22:$BC$22,FALSE)))="",$G1133,IFERROR(VLOOKUP(INDEX('Member Census'!$B$23:$BC$1401,MATCH($A1133,'Member Census'!$A$23:$A$1401,FALSE),MATCH(H$1,'Member Census'!$B$22:$BC$22,FALSE)),Key!$D$2:$F$29,3,FALSE),"")),H1132),"")</f>
        <v/>
      </c>
      <c r="I1133" s="7" t="str">
        <f>IF(TRIM(INDEX('Member Census'!$B$23:$BC$1401,MATCH($A1133,'Member Census'!$A$23:$A$1401,FALSE),MATCH(I$1,'Member Census'!$B$22:$BC$22,FALSE)))="","",INDEX('Member Census'!$B$23:$BC$1401,MATCH($A1133,'Member Census'!$A$23:$A$1401,FALSE),MATCH(I$1,'Member Census'!$B$22:$BC$22,FALSE)))</f>
        <v/>
      </c>
      <c r="J1133" s="7"/>
      <c r="K1133" s="7" t="str">
        <f>LEFT(TRIM(IF(TRIM(INDEX('Member Census'!$B$23:$BC$1401,MATCH($A1133,'Member Census'!$A$23:$A$1401,FALSE),MATCH(K$1,'Member Census'!$B$22:$BC$22,FALSE)))="",IF(AND(TRIM($E1133)&lt;&gt;"",$D1133&gt;1),K1132,""),INDEX('Member Census'!$B$23:$BC$1401,MATCH($A1133,'Member Census'!$A$23:$A$1401,FALSE),MATCH(K$1,'Member Census'!$B$22:$BC$22,FALSE)))),5)</f>
        <v/>
      </c>
      <c r="L1133" s="7" t="str">
        <f t="shared" si="71"/>
        <v/>
      </c>
      <c r="M1133" s="7" t="str">
        <f>IF(TRIM($E1133)&lt;&gt;"",TRIM(IF(TRIM(INDEX('Member Census'!$B$23:$BC$1401,MATCH($A1133,'Member Census'!$A$23:$A$1401,FALSE),MATCH(M$1,'Member Census'!$B$22:$BC$22,FALSE)))="",IF(AND(TRIM($E1133)&lt;&gt;"",$D1133&gt;1),M1132,"N"),INDEX('Member Census'!$B$23:$BC$1401,MATCH($A1133,'Member Census'!$A$23:$A$1401,FALSE),MATCH(M$1,'Member Census'!$B$22:$BC$22,FALSE)))),"")</f>
        <v/>
      </c>
      <c r="N1133" s="7"/>
      <c r="O1133" s="7" t="str">
        <f>TRIM(IF(TRIM(INDEX('Member Census'!$B$23:$BC$1401,MATCH($A1133,'Member Census'!$A$23:$A$1401,FALSE),MATCH(O$1,'Member Census'!$B$22:$BC$22,FALSE)))="",IF(AND(TRIM($E1133)&lt;&gt;"",$D1133&gt;1),O1132,""),INDEX('Member Census'!$B$23:$BC$1401,MATCH($A1133,'Member Census'!$A$23:$A$1401,FALSE),MATCH(O$1,'Member Census'!$B$22:$BC$22,FALSE))))</f>
        <v/>
      </c>
      <c r="P1133" s="7" t="str">
        <f>TRIM(IF(TRIM(INDEX('Member Census'!$B$23:$BC$1401,MATCH($A1133,'Member Census'!$A$23:$A$1401,FALSE),MATCH(P$1,'Member Census'!$B$22:$BC$22,FALSE)))="",IF(AND(TRIM($E1133)&lt;&gt;"",$D1133&gt;1),P1132,""),INDEX('Member Census'!$B$23:$BC$1401,MATCH($A1133,'Member Census'!$A$23:$A$1401,FALSE),MATCH(P$1,'Member Census'!$B$22:$BC$22,FALSE))))</f>
        <v/>
      </c>
      <c r="Q1133" s="7"/>
    </row>
    <row r="1134" spans="1:17" x14ac:dyDescent="0.3">
      <c r="A1134" s="1">
        <f t="shared" si="69"/>
        <v>1127</v>
      </c>
      <c r="B1134" s="3"/>
      <c r="C1134" s="7" t="str">
        <f t="shared" si="70"/>
        <v/>
      </c>
      <c r="D1134" s="7" t="str">
        <f t="shared" si="68"/>
        <v/>
      </c>
      <c r="E1134" s="9" t="str">
        <f>IF(TRIM(INDEX('Member Census'!$B$23:$BC$1401,MATCH($A1134,'Member Census'!$A$23:$A$1401,FALSE),MATCH(E$1,'Member Census'!$B$22:$BC$22,FALSE)))="","",VLOOKUP(INDEX('Member Census'!$B$23:$BC$1401,MATCH($A1134,'Member Census'!$A$23:$A$1401,FALSE),MATCH(E$1,'Member Census'!$B$22:$BC$22,FALSE)),Key!$A$2:$B$27,2,FALSE))</f>
        <v/>
      </c>
      <c r="F1134" s="10" t="str">
        <f>IF(TRIM(INDEX('Member Census'!$B$23:$BC$1401,MATCH($A1134,'Member Census'!$A$23:$A$1401,FALSE),MATCH(F$1,'Member Census'!$B$22:$BC$22,FALSE)))="","",TEXT(TRIM(INDEX('Member Census'!$B$23:$BC$1401,MATCH($A1134,'Member Census'!$A$23:$A$1401,FALSE),MATCH(F$1,'Member Census'!$B$22:$BC$22,FALSE))),"mmddyyyy"))</f>
        <v/>
      </c>
      <c r="G1134" s="7" t="str">
        <f>IF(TRIM($E1134)&lt;&gt;"",IF($D1134=1,IFERROR(VLOOKUP(INDEX('Member Census'!$B$23:$BC$1401,MATCH($A1134,'Member Census'!$A$23:$A$1401,FALSE),MATCH(G$1,'Member Census'!$B$22:$BC$22,FALSE)),Key!$C$2:$F$29,4,FALSE),""),G1133),"")</f>
        <v/>
      </c>
      <c r="H1134" s="7" t="str">
        <f>IF(TRIM($E1134)&lt;&gt;"",IF($D1134=1,IF(TRIM(INDEX('Member Census'!$B$23:$BC$1401,MATCH($A1134,'Member Census'!$A$23:$A$1401,FALSE),MATCH(H$1,'Member Census'!$B$22:$BC$22,FALSE)))="",$G1134,IFERROR(VLOOKUP(INDEX('Member Census'!$B$23:$BC$1401,MATCH($A1134,'Member Census'!$A$23:$A$1401,FALSE),MATCH(H$1,'Member Census'!$B$22:$BC$22,FALSE)),Key!$D$2:$F$29,3,FALSE),"")),H1133),"")</f>
        <v/>
      </c>
      <c r="I1134" s="7" t="str">
        <f>IF(TRIM(INDEX('Member Census'!$B$23:$BC$1401,MATCH($A1134,'Member Census'!$A$23:$A$1401,FALSE),MATCH(I$1,'Member Census'!$B$22:$BC$22,FALSE)))="","",INDEX('Member Census'!$B$23:$BC$1401,MATCH($A1134,'Member Census'!$A$23:$A$1401,FALSE),MATCH(I$1,'Member Census'!$B$22:$BC$22,FALSE)))</f>
        <v/>
      </c>
      <c r="J1134" s="7"/>
      <c r="K1134" s="7" t="str">
        <f>LEFT(TRIM(IF(TRIM(INDEX('Member Census'!$B$23:$BC$1401,MATCH($A1134,'Member Census'!$A$23:$A$1401,FALSE),MATCH(K$1,'Member Census'!$B$22:$BC$22,FALSE)))="",IF(AND(TRIM($E1134)&lt;&gt;"",$D1134&gt;1),K1133,""),INDEX('Member Census'!$B$23:$BC$1401,MATCH($A1134,'Member Census'!$A$23:$A$1401,FALSE),MATCH(K$1,'Member Census'!$B$22:$BC$22,FALSE)))),5)</f>
        <v/>
      </c>
      <c r="L1134" s="7" t="str">
        <f t="shared" si="71"/>
        <v/>
      </c>
      <c r="M1134" s="7" t="str">
        <f>IF(TRIM($E1134)&lt;&gt;"",TRIM(IF(TRIM(INDEX('Member Census'!$B$23:$BC$1401,MATCH($A1134,'Member Census'!$A$23:$A$1401,FALSE),MATCH(M$1,'Member Census'!$B$22:$BC$22,FALSE)))="",IF(AND(TRIM($E1134)&lt;&gt;"",$D1134&gt;1),M1133,"N"),INDEX('Member Census'!$B$23:$BC$1401,MATCH($A1134,'Member Census'!$A$23:$A$1401,FALSE),MATCH(M$1,'Member Census'!$B$22:$BC$22,FALSE)))),"")</f>
        <v/>
      </c>
      <c r="N1134" s="7"/>
      <c r="O1134" s="7" t="str">
        <f>TRIM(IF(TRIM(INDEX('Member Census'!$B$23:$BC$1401,MATCH($A1134,'Member Census'!$A$23:$A$1401,FALSE),MATCH(O$1,'Member Census'!$B$22:$BC$22,FALSE)))="",IF(AND(TRIM($E1134)&lt;&gt;"",$D1134&gt;1),O1133,""),INDEX('Member Census'!$B$23:$BC$1401,MATCH($A1134,'Member Census'!$A$23:$A$1401,FALSE),MATCH(O$1,'Member Census'!$B$22:$BC$22,FALSE))))</f>
        <v/>
      </c>
      <c r="P1134" s="7" t="str">
        <f>TRIM(IF(TRIM(INDEX('Member Census'!$B$23:$BC$1401,MATCH($A1134,'Member Census'!$A$23:$A$1401,FALSE),MATCH(P$1,'Member Census'!$B$22:$BC$22,FALSE)))="",IF(AND(TRIM($E1134)&lt;&gt;"",$D1134&gt;1),P1133,""),INDEX('Member Census'!$B$23:$BC$1401,MATCH($A1134,'Member Census'!$A$23:$A$1401,FALSE),MATCH(P$1,'Member Census'!$B$22:$BC$22,FALSE))))</f>
        <v/>
      </c>
      <c r="Q1134" s="7"/>
    </row>
    <row r="1135" spans="1:17" x14ac:dyDescent="0.3">
      <c r="A1135" s="1">
        <f t="shared" si="69"/>
        <v>1128</v>
      </c>
      <c r="B1135" s="3"/>
      <c r="C1135" s="7" t="str">
        <f t="shared" si="70"/>
        <v/>
      </c>
      <c r="D1135" s="7" t="str">
        <f t="shared" si="68"/>
        <v/>
      </c>
      <c r="E1135" s="9" t="str">
        <f>IF(TRIM(INDEX('Member Census'!$B$23:$BC$1401,MATCH($A1135,'Member Census'!$A$23:$A$1401,FALSE),MATCH(E$1,'Member Census'!$B$22:$BC$22,FALSE)))="","",VLOOKUP(INDEX('Member Census'!$B$23:$BC$1401,MATCH($A1135,'Member Census'!$A$23:$A$1401,FALSE),MATCH(E$1,'Member Census'!$B$22:$BC$22,FALSE)),Key!$A$2:$B$27,2,FALSE))</f>
        <v/>
      </c>
      <c r="F1135" s="10" t="str">
        <f>IF(TRIM(INDEX('Member Census'!$B$23:$BC$1401,MATCH($A1135,'Member Census'!$A$23:$A$1401,FALSE),MATCH(F$1,'Member Census'!$B$22:$BC$22,FALSE)))="","",TEXT(TRIM(INDEX('Member Census'!$B$23:$BC$1401,MATCH($A1135,'Member Census'!$A$23:$A$1401,FALSE),MATCH(F$1,'Member Census'!$B$22:$BC$22,FALSE))),"mmddyyyy"))</f>
        <v/>
      </c>
      <c r="G1135" s="7" t="str">
        <f>IF(TRIM($E1135)&lt;&gt;"",IF($D1135=1,IFERROR(VLOOKUP(INDEX('Member Census'!$B$23:$BC$1401,MATCH($A1135,'Member Census'!$A$23:$A$1401,FALSE),MATCH(G$1,'Member Census'!$B$22:$BC$22,FALSE)),Key!$C$2:$F$29,4,FALSE),""),G1134),"")</f>
        <v/>
      </c>
      <c r="H1135" s="7" t="str">
        <f>IF(TRIM($E1135)&lt;&gt;"",IF($D1135=1,IF(TRIM(INDEX('Member Census'!$B$23:$BC$1401,MATCH($A1135,'Member Census'!$A$23:$A$1401,FALSE),MATCH(H$1,'Member Census'!$B$22:$BC$22,FALSE)))="",$G1135,IFERROR(VLOOKUP(INDEX('Member Census'!$B$23:$BC$1401,MATCH($A1135,'Member Census'!$A$23:$A$1401,FALSE),MATCH(H$1,'Member Census'!$B$22:$BC$22,FALSE)),Key!$D$2:$F$29,3,FALSE),"")),H1134),"")</f>
        <v/>
      </c>
      <c r="I1135" s="7" t="str">
        <f>IF(TRIM(INDEX('Member Census'!$B$23:$BC$1401,MATCH($A1135,'Member Census'!$A$23:$A$1401,FALSE),MATCH(I$1,'Member Census'!$B$22:$BC$22,FALSE)))="","",INDEX('Member Census'!$B$23:$BC$1401,MATCH($A1135,'Member Census'!$A$23:$A$1401,FALSE),MATCH(I$1,'Member Census'!$B$22:$BC$22,FALSE)))</f>
        <v/>
      </c>
      <c r="J1135" s="7"/>
      <c r="K1135" s="7" t="str">
        <f>LEFT(TRIM(IF(TRIM(INDEX('Member Census'!$B$23:$BC$1401,MATCH($A1135,'Member Census'!$A$23:$A$1401,FALSE),MATCH(K$1,'Member Census'!$B$22:$BC$22,FALSE)))="",IF(AND(TRIM($E1135)&lt;&gt;"",$D1135&gt;1),K1134,""),INDEX('Member Census'!$B$23:$BC$1401,MATCH($A1135,'Member Census'!$A$23:$A$1401,FALSE),MATCH(K$1,'Member Census'!$B$22:$BC$22,FALSE)))),5)</f>
        <v/>
      </c>
      <c r="L1135" s="7" t="str">
        <f t="shared" si="71"/>
        <v/>
      </c>
      <c r="M1135" s="7" t="str">
        <f>IF(TRIM($E1135)&lt;&gt;"",TRIM(IF(TRIM(INDEX('Member Census'!$B$23:$BC$1401,MATCH($A1135,'Member Census'!$A$23:$A$1401,FALSE),MATCH(M$1,'Member Census'!$B$22:$BC$22,FALSE)))="",IF(AND(TRIM($E1135)&lt;&gt;"",$D1135&gt;1),M1134,"N"),INDEX('Member Census'!$B$23:$BC$1401,MATCH($A1135,'Member Census'!$A$23:$A$1401,FALSE),MATCH(M$1,'Member Census'!$B$22:$BC$22,FALSE)))),"")</f>
        <v/>
      </c>
      <c r="N1135" s="7"/>
      <c r="O1135" s="7" t="str">
        <f>TRIM(IF(TRIM(INDEX('Member Census'!$B$23:$BC$1401,MATCH($A1135,'Member Census'!$A$23:$A$1401,FALSE),MATCH(O$1,'Member Census'!$B$22:$BC$22,FALSE)))="",IF(AND(TRIM($E1135)&lt;&gt;"",$D1135&gt;1),O1134,""),INDEX('Member Census'!$B$23:$BC$1401,MATCH($A1135,'Member Census'!$A$23:$A$1401,FALSE),MATCH(O$1,'Member Census'!$B$22:$BC$22,FALSE))))</f>
        <v/>
      </c>
      <c r="P1135" s="7" t="str">
        <f>TRIM(IF(TRIM(INDEX('Member Census'!$B$23:$BC$1401,MATCH($A1135,'Member Census'!$A$23:$A$1401,FALSE),MATCH(P$1,'Member Census'!$B$22:$BC$22,FALSE)))="",IF(AND(TRIM($E1135)&lt;&gt;"",$D1135&gt;1),P1134,""),INDEX('Member Census'!$B$23:$BC$1401,MATCH($A1135,'Member Census'!$A$23:$A$1401,FALSE),MATCH(P$1,'Member Census'!$B$22:$BC$22,FALSE))))</f>
        <v/>
      </c>
      <c r="Q1135" s="7"/>
    </row>
    <row r="1136" spans="1:17" x14ac:dyDescent="0.3">
      <c r="A1136" s="1">
        <f t="shared" si="69"/>
        <v>1129</v>
      </c>
      <c r="B1136" s="3"/>
      <c r="C1136" s="7" t="str">
        <f t="shared" si="70"/>
        <v/>
      </c>
      <c r="D1136" s="7" t="str">
        <f t="shared" si="68"/>
        <v/>
      </c>
      <c r="E1136" s="9" t="str">
        <f>IF(TRIM(INDEX('Member Census'!$B$23:$BC$1401,MATCH($A1136,'Member Census'!$A$23:$A$1401,FALSE),MATCH(E$1,'Member Census'!$B$22:$BC$22,FALSE)))="","",VLOOKUP(INDEX('Member Census'!$B$23:$BC$1401,MATCH($A1136,'Member Census'!$A$23:$A$1401,FALSE),MATCH(E$1,'Member Census'!$B$22:$BC$22,FALSE)),Key!$A$2:$B$27,2,FALSE))</f>
        <v/>
      </c>
      <c r="F1136" s="10" t="str">
        <f>IF(TRIM(INDEX('Member Census'!$B$23:$BC$1401,MATCH($A1136,'Member Census'!$A$23:$A$1401,FALSE),MATCH(F$1,'Member Census'!$B$22:$BC$22,FALSE)))="","",TEXT(TRIM(INDEX('Member Census'!$B$23:$BC$1401,MATCH($A1136,'Member Census'!$A$23:$A$1401,FALSE),MATCH(F$1,'Member Census'!$B$22:$BC$22,FALSE))),"mmddyyyy"))</f>
        <v/>
      </c>
      <c r="G1136" s="7" t="str">
        <f>IF(TRIM($E1136)&lt;&gt;"",IF($D1136=1,IFERROR(VLOOKUP(INDEX('Member Census'!$B$23:$BC$1401,MATCH($A1136,'Member Census'!$A$23:$A$1401,FALSE),MATCH(G$1,'Member Census'!$B$22:$BC$22,FALSE)),Key!$C$2:$F$29,4,FALSE),""),G1135),"")</f>
        <v/>
      </c>
      <c r="H1136" s="7" t="str">
        <f>IF(TRIM($E1136)&lt;&gt;"",IF($D1136=1,IF(TRIM(INDEX('Member Census'!$B$23:$BC$1401,MATCH($A1136,'Member Census'!$A$23:$A$1401,FALSE),MATCH(H$1,'Member Census'!$B$22:$BC$22,FALSE)))="",$G1136,IFERROR(VLOOKUP(INDEX('Member Census'!$B$23:$BC$1401,MATCH($A1136,'Member Census'!$A$23:$A$1401,FALSE),MATCH(H$1,'Member Census'!$B$22:$BC$22,FALSE)),Key!$D$2:$F$29,3,FALSE),"")),H1135),"")</f>
        <v/>
      </c>
      <c r="I1136" s="7" t="str">
        <f>IF(TRIM(INDEX('Member Census'!$B$23:$BC$1401,MATCH($A1136,'Member Census'!$A$23:$A$1401,FALSE),MATCH(I$1,'Member Census'!$B$22:$BC$22,FALSE)))="","",INDEX('Member Census'!$B$23:$BC$1401,MATCH($A1136,'Member Census'!$A$23:$A$1401,FALSE),MATCH(I$1,'Member Census'!$B$22:$BC$22,FALSE)))</f>
        <v/>
      </c>
      <c r="J1136" s="7"/>
      <c r="K1136" s="7" t="str">
        <f>LEFT(TRIM(IF(TRIM(INDEX('Member Census'!$B$23:$BC$1401,MATCH($A1136,'Member Census'!$A$23:$A$1401,FALSE),MATCH(K$1,'Member Census'!$B$22:$BC$22,FALSE)))="",IF(AND(TRIM($E1136)&lt;&gt;"",$D1136&gt;1),K1135,""),INDEX('Member Census'!$B$23:$BC$1401,MATCH($A1136,'Member Census'!$A$23:$A$1401,FALSE),MATCH(K$1,'Member Census'!$B$22:$BC$22,FALSE)))),5)</f>
        <v/>
      </c>
      <c r="L1136" s="7" t="str">
        <f t="shared" si="71"/>
        <v/>
      </c>
      <c r="M1136" s="7" t="str">
        <f>IF(TRIM($E1136)&lt;&gt;"",TRIM(IF(TRIM(INDEX('Member Census'!$B$23:$BC$1401,MATCH($A1136,'Member Census'!$A$23:$A$1401,FALSE),MATCH(M$1,'Member Census'!$B$22:$BC$22,FALSE)))="",IF(AND(TRIM($E1136)&lt;&gt;"",$D1136&gt;1),M1135,"N"),INDEX('Member Census'!$B$23:$BC$1401,MATCH($A1136,'Member Census'!$A$23:$A$1401,FALSE),MATCH(M$1,'Member Census'!$B$22:$BC$22,FALSE)))),"")</f>
        <v/>
      </c>
      <c r="N1136" s="7"/>
      <c r="O1136" s="7" t="str">
        <f>TRIM(IF(TRIM(INDEX('Member Census'!$B$23:$BC$1401,MATCH($A1136,'Member Census'!$A$23:$A$1401,FALSE),MATCH(O$1,'Member Census'!$B$22:$BC$22,FALSE)))="",IF(AND(TRIM($E1136)&lt;&gt;"",$D1136&gt;1),O1135,""),INDEX('Member Census'!$B$23:$BC$1401,MATCH($A1136,'Member Census'!$A$23:$A$1401,FALSE),MATCH(O$1,'Member Census'!$B$22:$BC$22,FALSE))))</f>
        <v/>
      </c>
      <c r="P1136" s="7" t="str">
        <f>TRIM(IF(TRIM(INDEX('Member Census'!$B$23:$BC$1401,MATCH($A1136,'Member Census'!$A$23:$A$1401,FALSE),MATCH(P$1,'Member Census'!$B$22:$BC$22,FALSE)))="",IF(AND(TRIM($E1136)&lt;&gt;"",$D1136&gt;1),P1135,""),INDEX('Member Census'!$B$23:$BC$1401,MATCH($A1136,'Member Census'!$A$23:$A$1401,FALSE),MATCH(P$1,'Member Census'!$B$22:$BC$22,FALSE))))</f>
        <v/>
      </c>
      <c r="Q1136" s="7"/>
    </row>
    <row r="1137" spans="1:17" x14ac:dyDescent="0.3">
      <c r="A1137" s="1">
        <f t="shared" si="69"/>
        <v>1130</v>
      </c>
      <c r="B1137" s="3"/>
      <c r="C1137" s="7" t="str">
        <f t="shared" si="70"/>
        <v/>
      </c>
      <c r="D1137" s="7" t="str">
        <f t="shared" si="68"/>
        <v/>
      </c>
      <c r="E1137" s="9" t="str">
        <f>IF(TRIM(INDEX('Member Census'!$B$23:$BC$1401,MATCH($A1137,'Member Census'!$A$23:$A$1401,FALSE),MATCH(E$1,'Member Census'!$B$22:$BC$22,FALSE)))="","",VLOOKUP(INDEX('Member Census'!$B$23:$BC$1401,MATCH($A1137,'Member Census'!$A$23:$A$1401,FALSE),MATCH(E$1,'Member Census'!$B$22:$BC$22,FALSE)),Key!$A$2:$B$27,2,FALSE))</f>
        <v/>
      </c>
      <c r="F1137" s="10" t="str">
        <f>IF(TRIM(INDEX('Member Census'!$B$23:$BC$1401,MATCH($A1137,'Member Census'!$A$23:$A$1401,FALSE),MATCH(F$1,'Member Census'!$B$22:$BC$22,FALSE)))="","",TEXT(TRIM(INDEX('Member Census'!$B$23:$BC$1401,MATCH($A1137,'Member Census'!$A$23:$A$1401,FALSE),MATCH(F$1,'Member Census'!$B$22:$BC$22,FALSE))),"mmddyyyy"))</f>
        <v/>
      </c>
      <c r="G1137" s="7" t="str">
        <f>IF(TRIM($E1137)&lt;&gt;"",IF($D1137=1,IFERROR(VLOOKUP(INDEX('Member Census'!$B$23:$BC$1401,MATCH($A1137,'Member Census'!$A$23:$A$1401,FALSE),MATCH(G$1,'Member Census'!$B$22:$BC$22,FALSE)),Key!$C$2:$F$29,4,FALSE),""),G1136),"")</f>
        <v/>
      </c>
      <c r="H1137" s="7" t="str">
        <f>IF(TRIM($E1137)&lt;&gt;"",IF($D1137=1,IF(TRIM(INDEX('Member Census'!$B$23:$BC$1401,MATCH($A1137,'Member Census'!$A$23:$A$1401,FALSE),MATCH(H$1,'Member Census'!$B$22:$BC$22,FALSE)))="",$G1137,IFERROR(VLOOKUP(INDEX('Member Census'!$B$23:$BC$1401,MATCH($A1137,'Member Census'!$A$23:$A$1401,FALSE),MATCH(H$1,'Member Census'!$B$22:$BC$22,FALSE)),Key!$D$2:$F$29,3,FALSE),"")),H1136),"")</f>
        <v/>
      </c>
      <c r="I1137" s="7" t="str">
        <f>IF(TRIM(INDEX('Member Census'!$B$23:$BC$1401,MATCH($A1137,'Member Census'!$A$23:$A$1401,FALSE),MATCH(I$1,'Member Census'!$B$22:$BC$22,FALSE)))="","",INDEX('Member Census'!$B$23:$BC$1401,MATCH($A1137,'Member Census'!$A$23:$A$1401,FALSE),MATCH(I$1,'Member Census'!$B$22:$BC$22,FALSE)))</f>
        <v/>
      </c>
      <c r="J1137" s="7"/>
      <c r="K1137" s="7" t="str">
        <f>LEFT(TRIM(IF(TRIM(INDEX('Member Census'!$B$23:$BC$1401,MATCH($A1137,'Member Census'!$A$23:$A$1401,FALSE),MATCH(K$1,'Member Census'!$B$22:$BC$22,FALSE)))="",IF(AND(TRIM($E1137)&lt;&gt;"",$D1137&gt;1),K1136,""),INDEX('Member Census'!$B$23:$BC$1401,MATCH($A1137,'Member Census'!$A$23:$A$1401,FALSE),MATCH(K$1,'Member Census'!$B$22:$BC$22,FALSE)))),5)</f>
        <v/>
      </c>
      <c r="L1137" s="7" t="str">
        <f t="shared" si="71"/>
        <v/>
      </c>
      <c r="M1137" s="7" t="str">
        <f>IF(TRIM($E1137)&lt;&gt;"",TRIM(IF(TRIM(INDEX('Member Census'!$B$23:$BC$1401,MATCH($A1137,'Member Census'!$A$23:$A$1401,FALSE),MATCH(M$1,'Member Census'!$B$22:$BC$22,FALSE)))="",IF(AND(TRIM($E1137)&lt;&gt;"",$D1137&gt;1),M1136,"N"),INDEX('Member Census'!$B$23:$BC$1401,MATCH($A1137,'Member Census'!$A$23:$A$1401,FALSE),MATCH(M$1,'Member Census'!$B$22:$BC$22,FALSE)))),"")</f>
        <v/>
      </c>
      <c r="N1137" s="7"/>
      <c r="O1137" s="7" t="str">
        <f>TRIM(IF(TRIM(INDEX('Member Census'!$B$23:$BC$1401,MATCH($A1137,'Member Census'!$A$23:$A$1401,FALSE),MATCH(O$1,'Member Census'!$B$22:$BC$22,FALSE)))="",IF(AND(TRIM($E1137)&lt;&gt;"",$D1137&gt;1),O1136,""),INDEX('Member Census'!$B$23:$BC$1401,MATCH($A1137,'Member Census'!$A$23:$A$1401,FALSE),MATCH(O$1,'Member Census'!$B$22:$BC$22,FALSE))))</f>
        <v/>
      </c>
      <c r="P1137" s="7" t="str">
        <f>TRIM(IF(TRIM(INDEX('Member Census'!$B$23:$BC$1401,MATCH($A1137,'Member Census'!$A$23:$A$1401,FALSE),MATCH(P$1,'Member Census'!$B$22:$BC$22,FALSE)))="",IF(AND(TRIM($E1137)&lt;&gt;"",$D1137&gt;1),P1136,""),INDEX('Member Census'!$B$23:$BC$1401,MATCH($A1137,'Member Census'!$A$23:$A$1401,FALSE),MATCH(P$1,'Member Census'!$B$22:$BC$22,FALSE))))</f>
        <v/>
      </c>
      <c r="Q1137" s="7"/>
    </row>
    <row r="1138" spans="1:17" x14ac:dyDescent="0.3">
      <c r="A1138" s="1">
        <f t="shared" si="69"/>
        <v>1131</v>
      </c>
      <c r="B1138" s="3"/>
      <c r="C1138" s="7" t="str">
        <f t="shared" si="70"/>
        <v/>
      </c>
      <c r="D1138" s="7" t="str">
        <f t="shared" si="68"/>
        <v/>
      </c>
      <c r="E1138" s="9" t="str">
        <f>IF(TRIM(INDEX('Member Census'!$B$23:$BC$1401,MATCH($A1138,'Member Census'!$A$23:$A$1401,FALSE),MATCH(E$1,'Member Census'!$B$22:$BC$22,FALSE)))="","",VLOOKUP(INDEX('Member Census'!$B$23:$BC$1401,MATCH($A1138,'Member Census'!$A$23:$A$1401,FALSE),MATCH(E$1,'Member Census'!$B$22:$BC$22,FALSE)),Key!$A$2:$B$27,2,FALSE))</f>
        <v/>
      </c>
      <c r="F1138" s="10" t="str">
        <f>IF(TRIM(INDEX('Member Census'!$B$23:$BC$1401,MATCH($A1138,'Member Census'!$A$23:$A$1401,FALSE),MATCH(F$1,'Member Census'!$B$22:$BC$22,FALSE)))="","",TEXT(TRIM(INDEX('Member Census'!$B$23:$BC$1401,MATCH($A1138,'Member Census'!$A$23:$A$1401,FALSE),MATCH(F$1,'Member Census'!$B$22:$BC$22,FALSE))),"mmddyyyy"))</f>
        <v/>
      </c>
      <c r="G1138" s="7" t="str">
        <f>IF(TRIM($E1138)&lt;&gt;"",IF($D1138=1,IFERROR(VLOOKUP(INDEX('Member Census'!$B$23:$BC$1401,MATCH($A1138,'Member Census'!$A$23:$A$1401,FALSE),MATCH(G$1,'Member Census'!$B$22:$BC$22,FALSE)),Key!$C$2:$F$29,4,FALSE),""),G1137),"")</f>
        <v/>
      </c>
      <c r="H1138" s="7" t="str">
        <f>IF(TRIM($E1138)&lt;&gt;"",IF($D1138=1,IF(TRIM(INDEX('Member Census'!$B$23:$BC$1401,MATCH($A1138,'Member Census'!$A$23:$A$1401,FALSE),MATCH(H$1,'Member Census'!$B$22:$BC$22,FALSE)))="",$G1138,IFERROR(VLOOKUP(INDEX('Member Census'!$B$23:$BC$1401,MATCH($A1138,'Member Census'!$A$23:$A$1401,FALSE),MATCH(H$1,'Member Census'!$B$22:$BC$22,FALSE)),Key!$D$2:$F$29,3,FALSE),"")),H1137),"")</f>
        <v/>
      </c>
      <c r="I1138" s="7" t="str">
        <f>IF(TRIM(INDEX('Member Census'!$B$23:$BC$1401,MATCH($A1138,'Member Census'!$A$23:$A$1401,FALSE),MATCH(I$1,'Member Census'!$B$22:$BC$22,FALSE)))="","",INDEX('Member Census'!$B$23:$BC$1401,MATCH($A1138,'Member Census'!$A$23:$A$1401,FALSE),MATCH(I$1,'Member Census'!$B$22:$BC$22,FALSE)))</f>
        <v/>
      </c>
      <c r="J1138" s="7"/>
      <c r="K1138" s="7" t="str">
        <f>LEFT(TRIM(IF(TRIM(INDEX('Member Census'!$B$23:$BC$1401,MATCH($A1138,'Member Census'!$A$23:$A$1401,FALSE),MATCH(K$1,'Member Census'!$B$22:$BC$22,FALSE)))="",IF(AND(TRIM($E1138)&lt;&gt;"",$D1138&gt;1),K1137,""),INDEX('Member Census'!$B$23:$BC$1401,MATCH($A1138,'Member Census'!$A$23:$A$1401,FALSE),MATCH(K$1,'Member Census'!$B$22:$BC$22,FALSE)))),5)</f>
        <v/>
      </c>
      <c r="L1138" s="7" t="str">
        <f t="shared" si="71"/>
        <v/>
      </c>
      <c r="M1138" s="7" t="str">
        <f>IF(TRIM($E1138)&lt;&gt;"",TRIM(IF(TRIM(INDEX('Member Census'!$B$23:$BC$1401,MATCH($A1138,'Member Census'!$A$23:$A$1401,FALSE),MATCH(M$1,'Member Census'!$B$22:$BC$22,FALSE)))="",IF(AND(TRIM($E1138)&lt;&gt;"",$D1138&gt;1),M1137,"N"),INDEX('Member Census'!$B$23:$BC$1401,MATCH($A1138,'Member Census'!$A$23:$A$1401,FALSE),MATCH(M$1,'Member Census'!$B$22:$BC$22,FALSE)))),"")</f>
        <v/>
      </c>
      <c r="N1138" s="7"/>
      <c r="O1138" s="7" t="str">
        <f>TRIM(IF(TRIM(INDEX('Member Census'!$B$23:$BC$1401,MATCH($A1138,'Member Census'!$A$23:$A$1401,FALSE),MATCH(O$1,'Member Census'!$B$22:$BC$22,FALSE)))="",IF(AND(TRIM($E1138)&lt;&gt;"",$D1138&gt;1),O1137,""),INDEX('Member Census'!$B$23:$BC$1401,MATCH($A1138,'Member Census'!$A$23:$A$1401,FALSE),MATCH(O$1,'Member Census'!$B$22:$BC$22,FALSE))))</f>
        <v/>
      </c>
      <c r="P1138" s="7" t="str">
        <f>TRIM(IF(TRIM(INDEX('Member Census'!$B$23:$BC$1401,MATCH($A1138,'Member Census'!$A$23:$A$1401,FALSE),MATCH(P$1,'Member Census'!$B$22:$BC$22,FALSE)))="",IF(AND(TRIM($E1138)&lt;&gt;"",$D1138&gt;1),P1137,""),INDEX('Member Census'!$B$23:$BC$1401,MATCH($A1138,'Member Census'!$A$23:$A$1401,FALSE),MATCH(P$1,'Member Census'!$B$22:$BC$22,FALSE))))</f>
        <v/>
      </c>
      <c r="Q1138" s="7"/>
    </row>
    <row r="1139" spans="1:17" x14ac:dyDescent="0.3">
      <c r="A1139" s="1">
        <f t="shared" si="69"/>
        <v>1132</v>
      </c>
      <c r="B1139" s="3"/>
      <c r="C1139" s="7" t="str">
        <f t="shared" si="70"/>
        <v/>
      </c>
      <c r="D1139" s="7" t="str">
        <f t="shared" si="68"/>
        <v/>
      </c>
      <c r="E1139" s="9" t="str">
        <f>IF(TRIM(INDEX('Member Census'!$B$23:$BC$1401,MATCH($A1139,'Member Census'!$A$23:$A$1401,FALSE),MATCH(E$1,'Member Census'!$B$22:$BC$22,FALSE)))="","",VLOOKUP(INDEX('Member Census'!$B$23:$BC$1401,MATCH($A1139,'Member Census'!$A$23:$A$1401,FALSE),MATCH(E$1,'Member Census'!$B$22:$BC$22,FALSE)),Key!$A$2:$B$27,2,FALSE))</f>
        <v/>
      </c>
      <c r="F1139" s="10" t="str">
        <f>IF(TRIM(INDEX('Member Census'!$B$23:$BC$1401,MATCH($A1139,'Member Census'!$A$23:$A$1401,FALSE),MATCH(F$1,'Member Census'!$B$22:$BC$22,FALSE)))="","",TEXT(TRIM(INDEX('Member Census'!$B$23:$BC$1401,MATCH($A1139,'Member Census'!$A$23:$A$1401,FALSE),MATCH(F$1,'Member Census'!$B$22:$BC$22,FALSE))),"mmddyyyy"))</f>
        <v/>
      </c>
      <c r="G1139" s="7" t="str">
        <f>IF(TRIM($E1139)&lt;&gt;"",IF($D1139=1,IFERROR(VLOOKUP(INDEX('Member Census'!$B$23:$BC$1401,MATCH($A1139,'Member Census'!$A$23:$A$1401,FALSE),MATCH(G$1,'Member Census'!$B$22:$BC$22,FALSE)),Key!$C$2:$F$29,4,FALSE),""),G1138),"")</f>
        <v/>
      </c>
      <c r="H1139" s="7" t="str">
        <f>IF(TRIM($E1139)&lt;&gt;"",IF($D1139=1,IF(TRIM(INDEX('Member Census'!$B$23:$BC$1401,MATCH($A1139,'Member Census'!$A$23:$A$1401,FALSE),MATCH(H$1,'Member Census'!$B$22:$BC$22,FALSE)))="",$G1139,IFERROR(VLOOKUP(INDEX('Member Census'!$B$23:$BC$1401,MATCH($A1139,'Member Census'!$A$23:$A$1401,FALSE),MATCH(H$1,'Member Census'!$B$22:$BC$22,FALSE)),Key!$D$2:$F$29,3,FALSE),"")),H1138),"")</f>
        <v/>
      </c>
      <c r="I1139" s="7" t="str">
        <f>IF(TRIM(INDEX('Member Census'!$B$23:$BC$1401,MATCH($A1139,'Member Census'!$A$23:$A$1401,FALSE),MATCH(I$1,'Member Census'!$B$22:$BC$22,FALSE)))="","",INDEX('Member Census'!$B$23:$BC$1401,MATCH($A1139,'Member Census'!$A$23:$A$1401,FALSE),MATCH(I$1,'Member Census'!$B$22:$BC$22,FALSE)))</f>
        <v/>
      </c>
      <c r="J1139" s="7"/>
      <c r="K1139" s="7" t="str">
        <f>LEFT(TRIM(IF(TRIM(INDEX('Member Census'!$B$23:$BC$1401,MATCH($A1139,'Member Census'!$A$23:$A$1401,FALSE),MATCH(K$1,'Member Census'!$B$22:$BC$22,FALSE)))="",IF(AND(TRIM($E1139)&lt;&gt;"",$D1139&gt;1),K1138,""),INDEX('Member Census'!$B$23:$BC$1401,MATCH($A1139,'Member Census'!$A$23:$A$1401,FALSE),MATCH(K$1,'Member Census'!$B$22:$BC$22,FALSE)))),5)</f>
        <v/>
      </c>
      <c r="L1139" s="7" t="str">
        <f t="shared" si="71"/>
        <v/>
      </c>
      <c r="M1139" s="7" t="str">
        <f>IF(TRIM($E1139)&lt;&gt;"",TRIM(IF(TRIM(INDEX('Member Census'!$B$23:$BC$1401,MATCH($A1139,'Member Census'!$A$23:$A$1401,FALSE),MATCH(M$1,'Member Census'!$B$22:$BC$22,FALSE)))="",IF(AND(TRIM($E1139)&lt;&gt;"",$D1139&gt;1),M1138,"N"),INDEX('Member Census'!$B$23:$BC$1401,MATCH($A1139,'Member Census'!$A$23:$A$1401,FALSE),MATCH(M$1,'Member Census'!$B$22:$BC$22,FALSE)))),"")</f>
        <v/>
      </c>
      <c r="N1139" s="7"/>
      <c r="O1139" s="7" t="str">
        <f>TRIM(IF(TRIM(INDEX('Member Census'!$B$23:$BC$1401,MATCH($A1139,'Member Census'!$A$23:$A$1401,FALSE),MATCH(O$1,'Member Census'!$B$22:$BC$22,FALSE)))="",IF(AND(TRIM($E1139)&lt;&gt;"",$D1139&gt;1),O1138,""),INDEX('Member Census'!$B$23:$BC$1401,MATCH($A1139,'Member Census'!$A$23:$A$1401,FALSE),MATCH(O$1,'Member Census'!$B$22:$BC$22,FALSE))))</f>
        <v/>
      </c>
      <c r="P1139" s="7" t="str">
        <f>TRIM(IF(TRIM(INDEX('Member Census'!$B$23:$BC$1401,MATCH($A1139,'Member Census'!$A$23:$A$1401,FALSE),MATCH(P$1,'Member Census'!$B$22:$BC$22,FALSE)))="",IF(AND(TRIM($E1139)&lt;&gt;"",$D1139&gt;1),P1138,""),INDEX('Member Census'!$B$23:$BC$1401,MATCH($A1139,'Member Census'!$A$23:$A$1401,FALSE),MATCH(P$1,'Member Census'!$B$22:$BC$22,FALSE))))</f>
        <v/>
      </c>
      <c r="Q1139" s="7"/>
    </row>
    <row r="1140" spans="1:17" x14ac:dyDescent="0.3">
      <c r="A1140" s="1">
        <f t="shared" si="69"/>
        <v>1133</v>
      </c>
      <c r="B1140" s="3"/>
      <c r="C1140" s="7" t="str">
        <f t="shared" si="70"/>
        <v/>
      </c>
      <c r="D1140" s="7" t="str">
        <f t="shared" si="68"/>
        <v/>
      </c>
      <c r="E1140" s="9" t="str">
        <f>IF(TRIM(INDEX('Member Census'!$B$23:$BC$1401,MATCH($A1140,'Member Census'!$A$23:$A$1401,FALSE),MATCH(E$1,'Member Census'!$B$22:$BC$22,FALSE)))="","",VLOOKUP(INDEX('Member Census'!$B$23:$BC$1401,MATCH($A1140,'Member Census'!$A$23:$A$1401,FALSE),MATCH(E$1,'Member Census'!$B$22:$BC$22,FALSE)),Key!$A$2:$B$27,2,FALSE))</f>
        <v/>
      </c>
      <c r="F1140" s="10" t="str">
        <f>IF(TRIM(INDEX('Member Census'!$B$23:$BC$1401,MATCH($A1140,'Member Census'!$A$23:$A$1401,FALSE),MATCH(F$1,'Member Census'!$B$22:$BC$22,FALSE)))="","",TEXT(TRIM(INDEX('Member Census'!$B$23:$BC$1401,MATCH($A1140,'Member Census'!$A$23:$A$1401,FALSE),MATCH(F$1,'Member Census'!$B$22:$BC$22,FALSE))),"mmddyyyy"))</f>
        <v/>
      </c>
      <c r="G1140" s="7" t="str">
        <f>IF(TRIM($E1140)&lt;&gt;"",IF($D1140=1,IFERROR(VLOOKUP(INDEX('Member Census'!$B$23:$BC$1401,MATCH($A1140,'Member Census'!$A$23:$A$1401,FALSE),MATCH(G$1,'Member Census'!$B$22:$BC$22,FALSE)),Key!$C$2:$F$29,4,FALSE),""),G1139),"")</f>
        <v/>
      </c>
      <c r="H1140" s="7" t="str">
        <f>IF(TRIM($E1140)&lt;&gt;"",IF($D1140=1,IF(TRIM(INDEX('Member Census'!$B$23:$BC$1401,MATCH($A1140,'Member Census'!$A$23:$A$1401,FALSE),MATCH(H$1,'Member Census'!$B$22:$BC$22,FALSE)))="",$G1140,IFERROR(VLOOKUP(INDEX('Member Census'!$B$23:$BC$1401,MATCH($A1140,'Member Census'!$A$23:$A$1401,FALSE),MATCH(H$1,'Member Census'!$B$22:$BC$22,FALSE)),Key!$D$2:$F$29,3,FALSE),"")),H1139),"")</f>
        <v/>
      </c>
      <c r="I1140" s="7" t="str">
        <f>IF(TRIM(INDEX('Member Census'!$B$23:$BC$1401,MATCH($A1140,'Member Census'!$A$23:$A$1401,FALSE),MATCH(I$1,'Member Census'!$B$22:$BC$22,FALSE)))="","",INDEX('Member Census'!$B$23:$BC$1401,MATCH($A1140,'Member Census'!$A$23:$A$1401,FALSE),MATCH(I$1,'Member Census'!$B$22:$BC$22,FALSE)))</f>
        <v/>
      </c>
      <c r="J1140" s="7"/>
      <c r="K1140" s="7" t="str">
        <f>LEFT(TRIM(IF(TRIM(INDEX('Member Census'!$B$23:$BC$1401,MATCH($A1140,'Member Census'!$A$23:$A$1401,FALSE),MATCH(K$1,'Member Census'!$B$22:$BC$22,FALSE)))="",IF(AND(TRIM($E1140)&lt;&gt;"",$D1140&gt;1),K1139,""),INDEX('Member Census'!$B$23:$BC$1401,MATCH($A1140,'Member Census'!$A$23:$A$1401,FALSE),MATCH(K$1,'Member Census'!$B$22:$BC$22,FALSE)))),5)</f>
        <v/>
      </c>
      <c r="L1140" s="7" t="str">
        <f t="shared" si="71"/>
        <v/>
      </c>
      <c r="M1140" s="7" t="str">
        <f>IF(TRIM($E1140)&lt;&gt;"",TRIM(IF(TRIM(INDEX('Member Census'!$B$23:$BC$1401,MATCH($A1140,'Member Census'!$A$23:$A$1401,FALSE),MATCH(M$1,'Member Census'!$B$22:$BC$22,FALSE)))="",IF(AND(TRIM($E1140)&lt;&gt;"",$D1140&gt;1),M1139,"N"),INDEX('Member Census'!$B$23:$BC$1401,MATCH($A1140,'Member Census'!$A$23:$A$1401,FALSE),MATCH(M$1,'Member Census'!$B$22:$BC$22,FALSE)))),"")</f>
        <v/>
      </c>
      <c r="N1140" s="7"/>
      <c r="O1140" s="7" t="str">
        <f>TRIM(IF(TRIM(INDEX('Member Census'!$B$23:$BC$1401,MATCH($A1140,'Member Census'!$A$23:$A$1401,FALSE),MATCH(O$1,'Member Census'!$B$22:$BC$22,FALSE)))="",IF(AND(TRIM($E1140)&lt;&gt;"",$D1140&gt;1),O1139,""),INDEX('Member Census'!$B$23:$BC$1401,MATCH($A1140,'Member Census'!$A$23:$A$1401,FALSE),MATCH(O$1,'Member Census'!$B$22:$BC$22,FALSE))))</f>
        <v/>
      </c>
      <c r="P1140" s="7" t="str">
        <f>TRIM(IF(TRIM(INDEX('Member Census'!$B$23:$BC$1401,MATCH($A1140,'Member Census'!$A$23:$A$1401,FALSE),MATCH(P$1,'Member Census'!$B$22:$BC$22,FALSE)))="",IF(AND(TRIM($E1140)&lt;&gt;"",$D1140&gt;1),P1139,""),INDEX('Member Census'!$B$23:$BC$1401,MATCH($A1140,'Member Census'!$A$23:$A$1401,FALSE),MATCH(P$1,'Member Census'!$B$22:$BC$22,FALSE))))</f>
        <v/>
      </c>
      <c r="Q1140" s="7"/>
    </row>
    <row r="1141" spans="1:17" x14ac:dyDescent="0.3">
      <c r="A1141" s="1">
        <f t="shared" si="69"/>
        <v>1134</v>
      </c>
      <c r="B1141" s="3"/>
      <c r="C1141" s="7" t="str">
        <f t="shared" si="70"/>
        <v/>
      </c>
      <c r="D1141" s="7" t="str">
        <f t="shared" si="68"/>
        <v/>
      </c>
      <c r="E1141" s="9" t="str">
        <f>IF(TRIM(INDEX('Member Census'!$B$23:$BC$1401,MATCH($A1141,'Member Census'!$A$23:$A$1401,FALSE),MATCH(E$1,'Member Census'!$B$22:$BC$22,FALSE)))="","",VLOOKUP(INDEX('Member Census'!$B$23:$BC$1401,MATCH($A1141,'Member Census'!$A$23:$A$1401,FALSE),MATCH(E$1,'Member Census'!$B$22:$BC$22,FALSE)),Key!$A$2:$B$27,2,FALSE))</f>
        <v/>
      </c>
      <c r="F1141" s="10" t="str">
        <f>IF(TRIM(INDEX('Member Census'!$B$23:$BC$1401,MATCH($A1141,'Member Census'!$A$23:$A$1401,FALSE),MATCH(F$1,'Member Census'!$B$22:$BC$22,FALSE)))="","",TEXT(TRIM(INDEX('Member Census'!$B$23:$BC$1401,MATCH($A1141,'Member Census'!$A$23:$A$1401,FALSE),MATCH(F$1,'Member Census'!$B$22:$BC$22,FALSE))),"mmddyyyy"))</f>
        <v/>
      </c>
      <c r="G1141" s="7" t="str">
        <f>IF(TRIM($E1141)&lt;&gt;"",IF($D1141=1,IFERROR(VLOOKUP(INDEX('Member Census'!$B$23:$BC$1401,MATCH($A1141,'Member Census'!$A$23:$A$1401,FALSE),MATCH(G$1,'Member Census'!$B$22:$BC$22,FALSE)),Key!$C$2:$F$29,4,FALSE),""),G1140),"")</f>
        <v/>
      </c>
      <c r="H1141" s="7" t="str">
        <f>IF(TRIM($E1141)&lt;&gt;"",IF($D1141=1,IF(TRIM(INDEX('Member Census'!$B$23:$BC$1401,MATCH($A1141,'Member Census'!$A$23:$A$1401,FALSE),MATCH(H$1,'Member Census'!$B$22:$BC$22,FALSE)))="",$G1141,IFERROR(VLOOKUP(INDEX('Member Census'!$B$23:$BC$1401,MATCH($A1141,'Member Census'!$A$23:$A$1401,FALSE),MATCH(H$1,'Member Census'!$B$22:$BC$22,FALSE)),Key!$D$2:$F$29,3,FALSE),"")),H1140),"")</f>
        <v/>
      </c>
      <c r="I1141" s="7" t="str">
        <f>IF(TRIM(INDEX('Member Census'!$B$23:$BC$1401,MATCH($A1141,'Member Census'!$A$23:$A$1401,FALSE),MATCH(I$1,'Member Census'!$B$22:$BC$22,FALSE)))="","",INDEX('Member Census'!$B$23:$BC$1401,MATCH($A1141,'Member Census'!$A$23:$A$1401,FALSE),MATCH(I$1,'Member Census'!$B$22:$BC$22,FALSE)))</f>
        <v/>
      </c>
      <c r="J1141" s="7"/>
      <c r="K1141" s="7" t="str">
        <f>LEFT(TRIM(IF(TRIM(INDEX('Member Census'!$B$23:$BC$1401,MATCH($A1141,'Member Census'!$A$23:$A$1401,FALSE),MATCH(K$1,'Member Census'!$B$22:$BC$22,FALSE)))="",IF(AND(TRIM($E1141)&lt;&gt;"",$D1141&gt;1),K1140,""),INDEX('Member Census'!$B$23:$BC$1401,MATCH($A1141,'Member Census'!$A$23:$A$1401,FALSE),MATCH(K$1,'Member Census'!$B$22:$BC$22,FALSE)))),5)</f>
        <v/>
      </c>
      <c r="L1141" s="7" t="str">
        <f t="shared" si="71"/>
        <v/>
      </c>
      <c r="M1141" s="7" t="str">
        <f>IF(TRIM($E1141)&lt;&gt;"",TRIM(IF(TRIM(INDEX('Member Census'!$B$23:$BC$1401,MATCH($A1141,'Member Census'!$A$23:$A$1401,FALSE),MATCH(M$1,'Member Census'!$B$22:$BC$22,FALSE)))="",IF(AND(TRIM($E1141)&lt;&gt;"",$D1141&gt;1),M1140,"N"),INDEX('Member Census'!$B$23:$BC$1401,MATCH($A1141,'Member Census'!$A$23:$A$1401,FALSE),MATCH(M$1,'Member Census'!$B$22:$BC$22,FALSE)))),"")</f>
        <v/>
      </c>
      <c r="N1141" s="7"/>
      <c r="O1141" s="7" t="str">
        <f>TRIM(IF(TRIM(INDEX('Member Census'!$B$23:$BC$1401,MATCH($A1141,'Member Census'!$A$23:$A$1401,FALSE),MATCH(O$1,'Member Census'!$B$22:$BC$22,FALSE)))="",IF(AND(TRIM($E1141)&lt;&gt;"",$D1141&gt;1),O1140,""),INDEX('Member Census'!$B$23:$BC$1401,MATCH($A1141,'Member Census'!$A$23:$A$1401,FALSE),MATCH(O$1,'Member Census'!$B$22:$BC$22,FALSE))))</f>
        <v/>
      </c>
      <c r="P1141" s="7" t="str">
        <f>TRIM(IF(TRIM(INDEX('Member Census'!$B$23:$BC$1401,MATCH($A1141,'Member Census'!$A$23:$A$1401,FALSE),MATCH(P$1,'Member Census'!$B$22:$BC$22,FALSE)))="",IF(AND(TRIM($E1141)&lt;&gt;"",$D1141&gt;1),P1140,""),INDEX('Member Census'!$B$23:$BC$1401,MATCH($A1141,'Member Census'!$A$23:$A$1401,FALSE),MATCH(P$1,'Member Census'!$B$22:$BC$22,FALSE))))</f>
        <v/>
      </c>
      <c r="Q1141" s="7"/>
    </row>
    <row r="1142" spans="1:17" x14ac:dyDescent="0.3">
      <c r="A1142" s="1">
        <f t="shared" si="69"/>
        <v>1135</v>
      </c>
      <c r="B1142" s="3"/>
      <c r="C1142" s="7" t="str">
        <f t="shared" si="70"/>
        <v/>
      </c>
      <c r="D1142" s="7" t="str">
        <f t="shared" si="68"/>
        <v/>
      </c>
      <c r="E1142" s="9" t="str">
        <f>IF(TRIM(INDEX('Member Census'!$B$23:$BC$1401,MATCH($A1142,'Member Census'!$A$23:$A$1401,FALSE),MATCH(E$1,'Member Census'!$B$22:$BC$22,FALSE)))="","",VLOOKUP(INDEX('Member Census'!$B$23:$BC$1401,MATCH($A1142,'Member Census'!$A$23:$A$1401,FALSE),MATCH(E$1,'Member Census'!$B$22:$BC$22,FALSE)),Key!$A$2:$B$27,2,FALSE))</f>
        <v/>
      </c>
      <c r="F1142" s="10" t="str">
        <f>IF(TRIM(INDEX('Member Census'!$B$23:$BC$1401,MATCH($A1142,'Member Census'!$A$23:$A$1401,FALSE),MATCH(F$1,'Member Census'!$B$22:$BC$22,FALSE)))="","",TEXT(TRIM(INDEX('Member Census'!$B$23:$BC$1401,MATCH($A1142,'Member Census'!$A$23:$A$1401,FALSE),MATCH(F$1,'Member Census'!$B$22:$BC$22,FALSE))),"mmddyyyy"))</f>
        <v/>
      </c>
      <c r="G1142" s="7" t="str">
        <f>IF(TRIM($E1142)&lt;&gt;"",IF($D1142=1,IFERROR(VLOOKUP(INDEX('Member Census'!$B$23:$BC$1401,MATCH($A1142,'Member Census'!$A$23:$A$1401,FALSE),MATCH(G$1,'Member Census'!$B$22:$BC$22,FALSE)),Key!$C$2:$F$29,4,FALSE),""),G1141),"")</f>
        <v/>
      </c>
      <c r="H1142" s="7" t="str">
        <f>IF(TRIM($E1142)&lt;&gt;"",IF($D1142=1,IF(TRIM(INDEX('Member Census'!$B$23:$BC$1401,MATCH($A1142,'Member Census'!$A$23:$A$1401,FALSE),MATCH(H$1,'Member Census'!$B$22:$BC$22,FALSE)))="",$G1142,IFERROR(VLOOKUP(INDEX('Member Census'!$B$23:$BC$1401,MATCH($A1142,'Member Census'!$A$23:$A$1401,FALSE),MATCH(H$1,'Member Census'!$B$22:$BC$22,FALSE)),Key!$D$2:$F$29,3,FALSE),"")),H1141),"")</f>
        <v/>
      </c>
      <c r="I1142" s="7" t="str">
        <f>IF(TRIM(INDEX('Member Census'!$B$23:$BC$1401,MATCH($A1142,'Member Census'!$A$23:$A$1401,FALSE),MATCH(I$1,'Member Census'!$B$22:$BC$22,FALSE)))="","",INDEX('Member Census'!$B$23:$BC$1401,MATCH($A1142,'Member Census'!$A$23:$A$1401,FALSE),MATCH(I$1,'Member Census'!$B$22:$BC$22,FALSE)))</f>
        <v/>
      </c>
      <c r="J1142" s="7"/>
      <c r="K1142" s="7" t="str">
        <f>LEFT(TRIM(IF(TRIM(INDEX('Member Census'!$B$23:$BC$1401,MATCH($A1142,'Member Census'!$A$23:$A$1401,FALSE),MATCH(K$1,'Member Census'!$B$22:$BC$22,FALSE)))="",IF(AND(TRIM($E1142)&lt;&gt;"",$D1142&gt;1),K1141,""),INDEX('Member Census'!$B$23:$BC$1401,MATCH($A1142,'Member Census'!$A$23:$A$1401,FALSE),MATCH(K$1,'Member Census'!$B$22:$BC$22,FALSE)))),5)</f>
        <v/>
      </c>
      <c r="L1142" s="7" t="str">
        <f t="shared" si="71"/>
        <v/>
      </c>
      <c r="M1142" s="7" t="str">
        <f>IF(TRIM($E1142)&lt;&gt;"",TRIM(IF(TRIM(INDEX('Member Census'!$B$23:$BC$1401,MATCH($A1142,'Member Census'!$A$23:$A$1401,FALSE),MATCH(M$1,'Member Census'!$B$22:$BC$22,FALSE)))="",IF(AND(TRIM($E1142)&lt;&gt;"",$D1142&gt;1),M1141,"N"),INDEX('Member Census'!$B$23:$BC$1401,MATCH($A1142,'Member Census'!$A$23:$A$1401,FALSE),MATCH(M$1,'Member Census'!$B$22:$BC$22,FALSE)))),"")</f>
        <v/>
      </c>
      <c r="N1142" s="7"/>
      <c r="O1142" s="7" t="str">
        <f>TRIM(IF(TRIM(INDEX('Member Census'!$B$23:$BC$1401,MATCH($A1142,'Member Census'!$A$23:$A$1401,FALSE),MATCH(O$1,'Member Census'!$B$22:$BC$22,FALSE)))="",IF(AND(TRIM($E1142)&lt;&gt;"",$D1142&gt;1),O1141,""),INDEX('Member Census'!$B$23:$BC$1401,MATCH($A1142,'Member Census'!$A$23:$A$1401,FALSE),MATCH(O$1,'Member Census'!$B$22:$BC$22,FALSE))))</f>
        <v/>
      </c>
      <c r="P1142" s="7" t="str">
        <f>TRIM(IF(TRIM(INDEX('Member Census'!$B$23:$BC$1401,MATCH($A1142,'Member Census'!$A$23:$A$1401,FALSE),MATCH(P$1,'Member Census'!$B$22:$BC$22,FALSE)))="",IF(AND(TRIM($E1142)&lt;&gt;"",$D1142&gt;1),P1141,""),INDEX('Member Census'!$B$23:$BC$1401,MATCH($A1142,'Member Census'!$A$23:$A$1401,FALSE),MATCH(P$1,'Member Census'!$B$22:$BC$22,FALSE))))</f>
        <v/>
      </c>
      <c r="Q1142" s="7"/>
    </row>
    <row r="1143" spans="1:17" x14ac:dyDescent="0.3">
      <c r="A1143" s="1">
        <f t="shared" si="69"/>
        <v>1136</v>
      </c>
      <c r="B1143" s="3"/>
      <c r="C1143" s="7" t="str">
        <f t="shared" si="70"/>
        <v/>
      </c>
      <c r="D1143" s="7" t="str">
        <f t="shared" si="68"/>
        <v/>
      </c>
      <c r="E1143" s="9" t="str">
        <f>IF(TRIM(INDEX('Member Census'!$B$23:$BC$1401,MATCH($A1143,'Member Census'!$A$23:$A$1401,FALSE),MATCH(E$1,'Member Census'!$B$22:$BC$22,FALSE)))="","",VLOOKUP(INDEX('Member Census'!$B$23:$BC$1401,MATCH($A1143,'Member Census'!$A$23:$A$1401,FALSE),MATCH(E$1,'Member Census'!$B$22:$BC$22,FALSE)),Key!$A$2:$B$27,2,FALSE))</f>
        <v/>
      </c>
      <c r="F1143" s="10" t="str">
        <f>IF(TRIM(INDEX('Member Census'!$B$23:$BC$1401,MATCH($A1143,'Member Census'!$A$23:$A$1401,FALSE),MATCH(F$1,'Member Census'!$B$22:$BC$22,FALSE)))="","",TEXT(TRIM(INDEX('Member Census'!$B$23:$BC$1401,MATCH($A1143,'Member Census'!$A$23:$A$1401,FALSE),MATCH(F$1,'Member Census'!$B$22:$BC$22,FALSE))),"mmddyyyy"))</f>
        <v/>
      </c>
      <c r="G1143" s="7" t="str">
        <f>IF(TRIM($E1143)&lt;&gt;"",IF($D1143=1,IFERROR(VLOOKUP(INDEX('Member Census'!$B$23:$BC$1401,MATCH($A1143,'Member Census'!$A$23:$A$1401,FALSE),MATCH(G$1,'Member Census'!$B$22:$BC$22,FALSE)),Key!$C$2:$F$29,4,FALSE),""),G1142),"")</f>
        <v/>
      </c>
      <c r="H1143" s="7" t="str">
        <f>IF(TRIM($E1143)&lt;&gt;"",IF($D1143=1,IF(TRIM(INDEX('Member Census'!$B$23:$BC$1401,MATCH($A1143,'Member Census'!$A$23:$A$1401,FALSE),MATCH(H$1,'Member Census'!$B$22:$BC$22,FALSE)))="",$G1143,IFERROR(VLOOKUP(INDEX('Member Census'!$B$23:$BC$1401,MATCH($A1143,'Member Census'!$A$23:$A$1401,FALSE),MATCH(H$1,'Member Census'!$B$22:$BC$22,FALSE)),Key!$D$2:$F$29,3,FALSE),"")),H1142),"")</f>
        <v/>
      </c>
      <c r="I1143" s="7" t="str">
        <f>IF(TRIM(INDEX('Member Census'!$B$23:$BC$1401,MATCH($A1143,'Member Census'!$A$23:$A$1401,FALSE),MATCH(I$1,'Member Census'!$B$22:$BC$22,FALSE)))="","",INDEX('Member Census'!$B$23:$BC$1401,MATCH($A1143,'Member Census'!$A$23:$A$1401,FALSE),MATCH(I$1,'Member Census'!$B$22:$BC$22,FALSE)))</f>
        <v/>
      </c>
      <c r="J1143" s="7"/>
      <c r="K1143" s="7" t="str">
        <f>LEFT(TRIM(IF(TRIM(INDEX('Member Census'!$B$23:$BC$1401,MATCH($A1143,'Member Census'!$A$23:$A$1401,FALSE),MATCH(K$1,'Member Census'!$B$22:$BC$22,FALSE)))="",IF(AND(TRIM($E1143)&lt;&gt;"",$D1143&gt;1),K1142,""),INDEX('Member Census'!$B$23:$BC$1401,MATCH($A1143,'Member Census'!$A$23:$A$1401,FALSE),MATCH(K$1,'Member Census'!$B$22:$BC$22,FALSE)))),5)</f>
        <v/>
      </c>
      <c r="L1143" s="7" t="str">
        <f t="shared" si="71"/>
        <v/>
      </c>
      <c r="M1143" s="7" t="str">
        <f>IF(TRIM($E1143)&lt;&gt;"",TRIM(IF(TRIM(INDEX('Member Census'!$B$23:$BC$1401,MATCH($A1143,'Member Census'!$A$23:$A$1401,FALSE),MATCH(M$1,'Member Census'!$B$22:$BC$22,FALSE)))="",IF(AND(TRIM($E1143)&lt;&gt;"",$D1143&gt;1),M1142,"N"),INDEX('Member Census'!$B$23:$BC$1401,MATCH($A1143,'Member Census'!$A$23:$A$1401,FALSE),MATCH(M$1,'Member Census'!$B$22:$BC$22,FALSE)))),"")</f>
        <v/>
      </c>
      <c r="N1143" s="7"/>
      <c r="O1143" s="7" t="str">
        <f>TRIM(IF(TRIM(INDEX('Member Census'!$B$23:$BC$1401,MATCH($A1143,'Member Census'!$A$23:$A$1401,FALSE),MATCH(O$1,'Member Census'!$B$22:$BC$22,FALSE)))="",IF(AND(TRIM($E1143)&lt;&gt;"",$D1143&gt;1),O1142,""),INDEX('Member Census'!$B$23:$BC$1401,MATCH($A1143,'Member Census'!$A$23:$A$1401,FALSE),MATCH(O$1,'Member Census'!$B$22:$BC$22,FALSE))))</f>
        <v/>
      </c>
      <c r="P1143" s="7" t="str">
        <f>TRIM(IF(TRIM(INDEX('Member Census'!$B$23:$BC$1401,MATCH($A1143,'Member Census'!$A$23:$A$1401,FALSE),MATCH(P$1,'Member Census'!$B$22:$BC$22,FALSE)))="",IF(AND(TRIM($E1143)&lt;&gt;"",$D1143&gt;1),P1142,""),INDEX('Member Census'!$B$23:$BC$1401,MATCH($A1143,'Member Census'!$A$23:$A$1401,FALSE),MATCH(P$1,'Member Census'!$B$22:$BC$22,FALSE))))</f>
        <v/>
      </c>
      <c r="Q1143" s="7"/>
    </row>
    <row r="1144" spans="1:17" x14ac:dyDescent="0.3">
      <c r="A1144" s="1">
        <f t="shared" si="69"/>
        <v>1137</v>
      </c>
      <c r="B1144" s="3"/>
      <c r="C1144" s="7" t="str">
        <f t="shared" si="70"/>
        <v/>
      </c>
      <c r="D1144" s="7" t="str">
        <f t="shared" si="68"/>
        <v/>
      </c>
      <c r="E1144" s="9" t="str">
        <f>IF(TRIM(INDEX('Member Census'!$B$23:$BC$1401,MATCH($A1144,'Member Census'!$A$23:$A$1401,FALSE),MATCH(E$1,'Member Census'!$B$22:$BC$22,FALSE)))="","",VLOOKUP(INDEX('Member Census'!$B$23:$BC$1401,MATCH($A1144,'Member Census'!$A$23:$A$1401,FALSE),MATCH(E$1,'Member Census'!$B$22:$BC$22,FALSE)),Key!$A$2:$B$27,2,FALSE))</f>
        <v/>
      </c>
      <c r="F1144" s="10" t="str">
        <f>IF(TRIM(INDEX('Member Census'!$B$23:$BC$1401,MATCH($A1144,'Member Census'!$A$23:$A$1401,FALSE),MATCH(F$1,'Member Census'!$B$22:$BC$22,FALSE)))="","",TEXT(TRIM(INDEX('Member Census'!$B$23:$BC$1401,MATCH($A1144,'Member Census'!$A$23:$A$1401,FALSE),MATCH(F$1,'Member Census'!$B$22:$BC$22,FALSE))),"mmddyyyy"))</f>
        <v/>
      </c>
      <c r="G1144" s="7" t="str">
        <f>IF(TRIM($E1144)&lt;&gt;"",IF($D1144=1,IFERROR(VLOOKUP(INDEX('Member Census'!$B$23:$BC$1401,MATCH($A1144,'Member Census'!$A$23:$A$1401,FALSE),MATCH(G$1,'Member Census'!$B$22:$BC$22,FALSE)),Key!$C$2:$F$29,4,FALSE),""),G1143),"")</f>
        <v/>
      </c>
      <c r="H1144" s="7" t="str">
        <f>IF(TRIM($E1144)&lt;&gt;"",IF($D1144=1,IF(TRIM(INDEX('Member Census'!$B$23:$BC$1401,MATCH($A1144,'Member Census'!$A$23:$A$1401,FALSE),MATCH(H$1,'Member Census'!$B$22:$BC$22,FALSE)))="",$G1144,IFERROR(VLOOKUP(INDEX('Member Census'!$B$23:$BC$1401,MATCH($A1144,'Member Census'!$A$23:$A$1401,FALSE),MATCH(H$1,'Member Census'!$B$22:$BC$22,FALSE)),Key!$D$2:$F$29,3,FALSE),"")),H1143),"")</f>
        <v/>
      </c>
      <c r="I1144" s="7" t="str">
        <f>IF(TRIM(INDEX('Member Census'!$B$23:$BC$1401,MATCH($A1144,'Member Census'!$A$23:$A$1401,FALSE),MATCH(I$1,'Member Census'!$B$22:$BC$22,FALSE)))="","",INDEX('Member Census'!$B$23:$BC$1401,MATCH($A1144,'Member Census'!$A$23:$A$1401,FALSE),MATCH(I$1,'Member Census'!$B$22:$BC$22,FALSE)))</f>
        <v/>
      </c>
      <c r="J1144" s="7"/>
      <c r="K1144" s="7" t="str">
        <f>LEFT(TRIM(IF(TRIM(INDEX('Member Census'!$B$23:$BC$1401,MATCH($A1144,'Member Census'!$A$23:$A$1401,FALSE),MATCH(K$1,'Member Census'!$B$22:$BC$22,FALSE)))="",IF(AND(TRIM($E1144)&lt;&gt;"",$D1144&gt;1),K1143,""),INDEX('Member Census'!$B$23:$BC$1401,MATCH($A1144,'Member Census'!$A$23:$A$1401,FALSE),MATCH(K$1,'Member Census'!$B$22:$BC$22,FALSE)))),5)</f>
        <v/>
      </c>
      <c r="L1144" s="7" t="str">
        <f t="shared" si="71"/>
        <v/>
      </c>
      <c r="M1144" s="7" t="str">
        <f>IF(TRIM($E1144)&lt;&gt;"",TRIM(IF(TRIM(INDEX('Member Census'!$B$23:$BC$1401,MATCH($A1144,'Member Census'!$A$23:$A$1401,FALSE),MATCH(M$1,'Member Census'!$B$22:$BC$22,FALSE)))="",IF(AND(TRIM($E1144)&lt;&gt;"",$D1144&gt;1),M1143,"N"),INDEX('Member Census'!$B$23:$BC$1401,MATCH($A1144,'Member Census'!$A$23:$A$1401,FALSE),MATCH(M$1,'Member Census'!$B$22:$BC$22,FALSE)))),"")</f>
        <v/>
      </c>
      <c r="N1144" s="7"/>
      <c r="O1144" s="7" t="str">
        <f>TRIM(IF(TRIM(INDEX('Member Census'!$B$23:$BC$1401,MATCH($A1144,'Member Census'!$A$23:$A$1401,FALSE),MATCH(O$1,'Member Census'!$B$22:$BC$22,FALSE)))="",IF(AND(TRIM($E1144)&lt;&gt;"",$D1144&gt;1),O1143,""),INDEX('Member Census'!$B$23:$BC$1401,MATCH($A1144,'Member Census'!$A$23:$A$1401,FALSE),MATCH(O$1,'Member Census'!$B$22:$BC$22,FALSE))))</f>
        <v/>
      </c>
      <c r="P1144" s="7" t="str">
        <f>TRIM(IF(TRIM(INDEX('Member Census'!$B$23:$BC$1401,MATCH($A1144,'Member Census'!$A$23:$A$1401,FALSE),MATCH(P$1,'Member Census'!$B$22:$BC$22,FALSE)))="",IF(AND(TRIM($E1144)&lt;&gt;"",$D1144&gt;1),P1143,""),INDEX('Member Census'!$B$23:$BC$1401,MATCH($A1144,'Member Census'!$A$23:$A$1401,FALSE),MATCH(P$1,'Member Census'!$B$22:$BC$22,FALSE))))</f>
        <v/>
      </c>
      <c r="Q1144" s="7"/>
    </row>
    <row r="1145" spans="1:17" x14ac:dyDescent="0.3">
      <c r="A1145" s="1">
        <f t="shared" si="69"/>
        <v>1138</v>
      </c>
      <c r="B1145" s="3"/>
      <c r="C1145" s="7" t="str">
        <f t="shared" si="70"/>
        <v/>
      </c>
      <c r="D1145" s="7" t="str">
        <f t="shared" si="68"/>
        <v/>
      </c>
      <c r="E1145" s="9" t="str">
        <f>IF(TRIM(INDEX('Member Census'!$B$23:$BC$1401,MATCH($A1145,'Member Census'!$A$23:$A$1401,FALSE),MATCH(E$1,'Member Census'!$B$22:$BC$22,FALSE)))="","",VLOOKUP(INDEX('Member Census'!$B$23:$BC$1401,MATCH($A1145,'Member Census'!$A$23:$A$1401,FALSE),MATCH(E$1,'Member Census'!$B$22:$BC$22,FALSE)),Key!$A$2:$B$27,2,FALSE))</f>
        <v/>
      </c>
      <c r="F1145" s="10" t="str">
        <f>IF(TRIM(INDEX('Member Census'!$B$23:$BC$1401,MATCH($A1145,'Member Census'!$A$23:$A$1401,FALSE),MATCH(F$1,'Member Census'!$B$22:$BC$22,FALSE)))="","",TEXT(TRIM(INDEX('Member Census'!$B$23:$BC$1401,MATCH($A1145,'Member Census'!$A$23:$A$1401,FALSE),MATCH(F$1,'Member Census'!$B$22:$BC$22,FALSE))),"mmddyyyy"))</f>
        <v/>
      </c>
      <c r="G1145" s="7" t="str">
        <f>IF(TRIM($E1145)&lt;&gt;"",IF($D1145=1,IFERROR(VLOOKUP(INDEX('Member Census'!$B$23:$BC$1401,MATCH($A1145,'Member Census'!$A$23:$A$1401,FALSE),MATCH(G$1,'Member Census'!$B$22:$BC$22,FALSE)),Key!$C$2:$F$29,4,FALSE),""),G1144),"")</f>
        <v/>
      </c>
      <c r="H1145" s="7" t="str">
        <f>IF(TRIM($E1145)&lt;&gt;"",IF($D1145=1,IF(TRIM(INDEX('Member Census'!$B$23:$BC$1401,MATCH($A1145,'Member Census'!$A$23:$A$1401,FALSE),MATCH(H$1,'Member Census'!$B$22:$BC$22,FALSE)))="",$G1145,IFERROR(VLOOKUP(INDEX('Member Census'!$B$23:$BC$1401,MATCH($A1145,'Member Census'!$A$23:$A$1401,FALSE),MATCH(H$1,'Member Census'!$B$22:$BC$22,FALSE)),Key!$D$2:$F$29,3,FALSE),"")),H1144),"")</f>
        <v/>
      </c>
      <c r="I1145" s="7" t="str">
        <f>IF(TRIM(INDEX('Member Census'!$B$23:$BC$1401,MATCH($A1145,'Member Census'!$A$23:$A$1401,FALSE),MATCH(I$1,'Member Census'!$B$22:$BC$22,FALSE)))="","",INDEX('Member Census'!$B$23:$BC$1401,MATCH($A1145,'Member Census'!$A$23:$A$1401,FALSE),MATCH(I$1,'Member Census'!$B$22:$BC$22,FALSE)))</f>
        <v/>
      </c>
      <c r="J1145" s="7"/>
      <c r="K1145" s="7" t="str">
        <f>LEFT(TRIM(IF(TRIM(INDEX('Member Census'!$B$23:$BC$1401,MATCH($A1145,'Member Census'!$A$23:$A$1401,FALSE),MATCH(K$1,'Member Census'!$B$22:$BC$22,FALSE)))="",IF(AND(TRIM($E1145)&lt;&gt;"",$D1145&gt;1),K1144,""),INDEX('Member Census'!$B$23:$BC$1401,MATCH($A1145,'Member Census'!$A$23:$A$1401,FALSE),MATCH(K$1,'Member Census'!$B$22:$BC$22,FALSE)))),5)</f>
        <v/>
      </c>
      <c r="L1145" s="7" t="str">
        <f t="shared" si="71"/>
        <v/>
      </c>
      <c r="M1145" s="7" t="str">
        <f>IF(TRIM($E1145)&lt;&gt;"",TRIM(IF(TRIM(INDEX('Member Census'!$B$23:$BC$1401,MATCH($A1145,'Member Census'!$A$23:$A$1401,FALSE),MATCH(M$1,'Member Census'!$B$22:$BC$22,FALSE)))="",IF(AND(TRIM($E1145)&lt;&gt;"",$D1145&gt;1),M1144,"N"),INDEX('Member Census'!$B$23:$BC$1401,MATCH($A1145,'Member Census'!$A$23:$A$1401,FALSE),MATCH(M$1,'Member Census'!$B$22:$BC$22,FALSE)))),"")</f>
        <v/>
      </c>
      <c r="N1145" s="7"/>
      <c r="O1145" s="7" t="str">
        <f>TRIM(IF(TRIM(INDEX('Member Census'!$B$23:$BC$1401,MATCH($A1145,'Member Census'!$A$23:$A$1401,FALSE),MATCH(O$1,'Member Census'!$B$22:$BC$22,FALSE)))="",IF(AND(TRIM($E1145)&lt;&gt;"",$D1145&gt;1),O1144,""),INDEX('Member Census'!$B$23:$BC$1401,MATCH($A1145,'Member Census'!$A$23:$A$1401,FALSE),MATCH(O$1,'Member Census'!$B$22:$BC$22,FALSE))))</f>
        <v/>
      </c>
      <c r="P1145" s="7" t="str">
        <f>TRIM(IF(TRIM(INDEX('Member Census'!$B$23:$BC$1401,MATCH($A1145,'Member Census'!$A$23:$A$1401,FALSE),MATCH(P$1,'Member Census'!$B$22:$BC$22,FALSE)))="",IF(AND(TRIM($E1145)&lt;&gt;"",$D1145&gt;1),P1144,""),INDEX('Member Census'!$B$23:$BC$1401,MATCH($A1145,'Member Census'!$A$23:$A$1401,FALSE),MATCH(P$1,'Member Census'!$B$22:$BC$22,FALSE))))</f>
        <v/>
      </c>
      <c r="Q1145" s="7"/>
    </row>
    <row r="1146" spans="1:17" x14ac:dyDescent="0.3">
      <c r="A1146" s="1">
        <f t="shared" si="69"/>
        <v>1139</v>
      </c>
      <c r="B1146" s="3"/>
      <c r="C1146" s="7" t="str">
        <f t="shared" si="70"/>
        <v/>
      </c>
      <c r="D1146" s="7" t="str">
        <f t="shared" si="68"/>
        <v/>
      </c>
      <c r="E1146" s="9" t="str">
        <f>IF(TRIM(INDEX('Member Census'!$B$23:$BC$1401,MATCH($A1146,'Member Census'!$A$23:$A$1401,FALSE),MATCH(E$1,'Member Census'!$B$22:$BC$22,FALSE)))="","",VLOOKUP(INDEX('Member Census'!$B$23:$BC$1401,MATCH($A1146,'Member Census'!$A$23:$A$1401,FALSE),MATCH(E$1,'Member Census'!$B$22:$BC$22,FALSE)),Key!$A$2:$B$27,2,FALSE))</f>
        <v/>
      </c>
      <c r="F1146" s="10" t="str">
        <f>IF(TRIM(INDEX('Member Census'!$B$23:$BC$1401,MATCH($A1146,'Member Census'!$A$23:$A$1401,FALSE),MATCH(F$1,'Member Census'!$B$22:$BC$22,FALSE)))="","",TEXT(TRIM(INDEX('Member Census'!$B$23:$BC$1401,MATCH($A1146,'Member Census'!$A$23:$A$1401,FALSE),MATCH(F$1,'Member Census'!$B$22:$BC$22,FALSE))),"mmddyyyy"))</f>
        <v/>
      </c>
      <c r="G1146" s="7" t="str">
        <f>IF(TRIM($E1146)&lt;&gt;"",IF($D1146=1,IFERROR(VLOOKUP(INDEX('Member Census'!$B$23:$BC$1401,MATCH($A1146,'Member Census'!$A$23:$A$1401,FALSE),MATCH(G$1,'Member Census'!$B$22:$BC$22,FALSE)),Key!$C$2:$F$29,4,FALSE),""),G1145),"")</f>
        <v/>
      </c>
      <c r="H1146" s="7" t="str">
        <f>IF(TRIM($E1146)&lt;&gt;"",IF($D1146=1,IF(TRIM(INDEX('Member Census'!$B$23:$BC$1401,MATCH($A1146,'Member Census'!$A$23:$A$1401,FALSE),MATCH(H$1,'Member Census'!$B$22:$BC$22,FALSE)))="",$G1146,IFERROR(VLOOKUP(INDEX('Member Census'!$B$23:$BC$1401,MATCH($A1146,'Member Census'!$A$23:$A$1401,FALSE),MATCH(H$1,'Member Census'!$B$22:$BC$22,FALSE)),Key!$D$2:$F$29,3,FALSE),"")),H1145),"")</f>
        <v/>
      </c>
      <c r="I1146" s="7" t="str">
        <f>IF(TRIM(INDEX('Member Census'!$B$23:$BC$1401,MATCH($A1146,'Member Census'!$A$23:$A$1401,FALSE),MATCH(I$1,'Member Census'!$B$22:$BC$22,FALSE)))="","",INDEX('Member Census'!$B$23:$BC$1401,MATCH($A1146,'Member Census'!$A$23:$A$1401,FALSE),MATCH(I$1,'Member Census'!$B$22:$BC$22,FALSE)))</f>
        <v/>
      </c>
      <c r="J1146" s="7"/>
      <c r="K1146" s="7" t="str">
        <f>LEFT(TRIM(IF(TRIM(INDEX('Member Census'!$B$23:$BC$1401,MATCH($A1146,'Member Census'!$A$23:$A$1401,FALSE),MATCH(K$1,'Member Census'!$B$22:$BC$22,FALSE)))="",IF(AND(TRIM($E1146)&lt;&gt;"",$D1146&gt;1),K1145,""),INDEX('Member Census'!$B$23:$BC$1401,MATCH($A1146,'Member Census'!$A$23:$A$1401,FALSE),MATCH(K$1,'Member Census'!$B$22:$BC$22,FALSE)))),5)</f>
        <v/>
      </c>
      <c r="L1146" s="7" t="str">
        <f t="shared" si="71"/>
        <v/>
      </c>
      <c r="M1146" s="7" t="str">
        <f>IF(TRIM($E1146)&lt;&gt;"",TRIM(IF(TRIM(INDEX('Member Census'!$B$23:$BC$1401,MATCH($A1146,'Member Census'!$A$23:$A$1401,FALSE),MATCH(M$1,'Member Census'!$B$22:$BC$22,FALSE)))="",IF(AND(TRIM($E1146)&lt;&gt;"",$D1146&gt;1),M1145,"N"),INDEX('Member Census'!$B$23:$BC$1401,MATCH($A1146,'Member Census'!$A$23:$A$1401,FALSE),MATCH(M$1,'Member Census'!$B$22:$BC$22,FALSE)))),"")</f>
        <v/>
      </c>
      <c r="N1146" s="7"/>
      <c r="O1146" s="7" t="str">
        <f>TRIM(IF(TRIM(INDEX('Member Census'!$B$23:$BC$1401,MATCH($A1146,'Member Census'!$A$23:$A$1401,FALSE),MATCH(O$1,'Member Census'!$B$22:$BC$22,FALSE)))="",IF(AND(TRIM($E1146)&lt;&gt;"",$D1146&gt;1),O1145,""),INDEX('Member Census'!$B$23:$BC$1401,MATCH($A1146,'Member Census'!$A$23:$A$1401,FALSE),MATCH(O$1,'Member Census'!$B$22:$BC$22,FALSE))))</f>
        <v/>
      </c>
      <c r="P1146" s="7" t="str">
        <f>TRIM(IF(TRIM(INDEX('Member Census'!$B$23:$BC$1401,MATCH($A1146,'Member Census'!$A$23:$A$1401,FALSE),MATCH(P$1,'Member Census'!$B$22:$BC$22,FALSE)))="",IF(AND(TRIM($E1146)&lt;&gt;"",$D1146&gt;1),P1145,""),INDEX('Member Census'!$B$23:$BC$1401,MATCH($A1146,'Member Census'!$A$23:$A$1401,FALSE),MATCH(P$1,'Member Census'!$B$22:$BC$22,FALSE))))</f>
        <v/>
      </c>
      <c r="Q1146" s="7"/>
    </row>
    <row r="1147" spans="1:17" x14ac:dyDescent="0.3">
      <c r="A1147" s="1">
        <f t="shared" si="69"/>
        <v>1140</v>
      </c>
      <c r="B1147" s="3"/>
      <c r="C1147" s="7" t="str">
        <f t="shared" si="70"/>
        <v/>
      </c>
      <c r="D1147" s="7" t="str">
        <f t="shared" si="68"/>
        <v/>
      </c>
      <c r="E1147" s="9" t="str">
        <f>IF(TRIM(INDEX('Member Census'!$B$23:$BC$1401,MATCH($A1147,'Member Census'!$A$23:$A$1401,FALSE),MATCH(E$1,'Member Census'!$B$22:$BC$22,FALSE)))="","",VLOOKUP(INDEX('Member Census'!$B$23:$BC$1401,MATCH($A1147,'Member Census'!$A$23:$A$1401,FALSE),MATCH(E$1,'Member Census'!$B$22:$BC$22,FALSE)),Key!$A$2:$B$27,2,FALSE))</f>
        <v/>
      </c>
      <c r="F1147" s="10" t="str">
        <f>IF(TRIM(INDEX('Member Census'!$B$23:$BC$1401,MATCH($A1147,'Member Census'!$A$23:$A$1401,FALSE),MATCH(F$1,'Member Census'!$B$22:$BC$22,FALSE)))="","",TEXT(TRIM(INDEX('Member Census'!$B$23:$BC$1401,MATCH($A1147,'Member Census'!$A$23:$A$1401,FALSE),MATCH(F$1,'Member Census'!$B$22:$BC$22,FALSE))),"mmddyyyy"))</f>
        <v/>
      </c>
      <c r="G1147" s="7" t="str">
        <f>IF(TRIM($E1147)&lt;&gt;"",IF($D1147=1,IFERROR(VLOOKUP(INDEX('Member Census'!$B$23:$BC$1401,MATCH($A1147,'Member Census'!$A$23:$A$1401,FALSE),MATCH(G$1,'Member Census'!$B$22:$BC$22,FALSE)),Key!$C$2:$F$29,4,FALSE),""),G1146),"")</f>
        <v/>
      </c>
      <c r="H1147" s="7" t="str">
        <f>IF(TRIM($E1147)&lt;&gt;"",IF($D1147=1,IF(TRIM(INDEX('Member Census'!$B$23:$BC$1401,MATCH($A1147,'Member Census'!$A$23:$A$1401,FALSE),MATCH(H$1,'Member Census'!$B$22:$BC$22,FALSE)))="",$G1147,IFERROR(VLOOKUP(INDEX('Member Census'!$B$23:$BC$1401,MATCH($A1147,'Member Census'!$A$23:$A$1401,FALSE),MATCH(H$1,'Member Census'!$B$22:$BC$22,FALSE)),Key!$D$2:$F$29,3,FALSE),"")),H1146),"")</f>
        <v/>
      </c>
      <c r="I1147" s="7" t="str">
        <f>IF(TRIM(INDEX('Member Census'!$B$23:$BC$1401,MATCH($A1147,'Member Census'!$A$23:$A$1401,FALSE),MATCH(I$1,'Member Census'!$B$22:$BC$22,FALSE)))="","",INDEX('Member Census'!$B$23:$BC$1401,MATCH($A1147,'Member Census'!$A$23:$A$1401,FALSE),MATCH(I$1,'Member Census'!$B$22:$BC$22,FALSE)))</f>
        <v/>
      </c>
      <c r="J1147" s="7"/>
      <c r="K1147" s="7" t="str">
        <f>LEFT(TRIM(IF(TRIM(INDEX('Member Census'!$B$23:$BC$1401,MATCH($A1147,'Member Census'!$A$23:$A$1401,FALSE),MATCH(K$1,'Member Census'!$B$22:$BC$22,FALSE)))="",IF(AND(TRIM($E1147)&lt;&gt;"",$D1147&gt;1),K1146,""),INDEX('Member Census'!$B$23:$BC$1401,MATCH($A1147,'Member Census'!$A$23:$A$1401,FALSE),MATCH(K$1,'Member Census'!$B$22:$BC$22,FALSE)))),5)</f>
        <v/>
      </c>
      <c r="L1147" s="7" t="str">
        <f t="shared" si="71"/>
        <v/>
      </c>
      <c r="M1147" s="7" t="str">
        <f>IF(TRIM($E1147)&lt;&gt;"",TRIM(IF(TRIM(INDEX('Member Census'!$B$23:$BC$1401,MATCH($A1147,'Member Census'!$A$23:$A$1401,FALSE),MATCH(M$1,'Member Census'!$B$22:$BC$22,FALSE)))="",IF(AND(TRIM($E1147)&lt;&gt;"",$D1147&gt;1),M1146,"N"),INDEX('Member Census'!$B$23:$BC$1401,MATCH($A1147,'Member Census'!$A$23:$A$1401,FALSE),MATCH(M$1,'Member Census'!$B$22:$BC$22,FALSE)))),"")</f>
        <v/>
      </c>
      <c r="N1147" s="7"/>
      <c r="O1147" s="7" t="str">
        <f>TRIM(IF(TRIM(INDEX('Member Census'!$B$23:$BC$1401,MATCH($A1147,'Member Census'!$A$23:$A$1401,FALSE),MATCH(O$1,'Member Census'!$B$22:$BC$22,FALSE)))="",IF(AND(TRIM($E1147)&lt;&gt;"",$D1147&gt;1),O1146,""),INDEX('Member Census'!$B$23:$BC$1401,MATCH($A1147,'Member Census'!$A$23:$A$1401,FALSE),MATCH(O$1,'Member Census'!$B$22:$BC$22,FALSE))))</f>
        <v/>
      </c>
      <c r="P1147" s="7" t="str">
        <f>TRIM(IF(TRIM(INDEX('Member Census'!$B$23:$BC$1401,MATCH($A1147,'Member Census'!$A$23:$A$1401,FALSE),MATCH(P$1,'Member Census'!$B$22:$BC$22,FALSE)))="",IF(AND(TRIM($E1147)&lt;&gt;"",$D1147&gt;1),P1146,""),INDEX('Member Census'!$B$23:$BC$1401,MATCH($A1147,'Member Census'!$A$23:$A$1401,FALSE),MATCH(P$1,'Member Census'!$B$22:$BC$22,FALSE))))</f>
        <v/>
      </c>
      <c r="Q1147" s="7"/>
    </row>
    <row r="1148" spans="1:17" x14ac:dyDescent="0.3">
      <c r="A1148" s="1">
        <f t="shared" si="69"/>
        <v>1141</v>
      </c>
      <c r="B1148" s="3"/>
      <c r="C1148" s="7" t="str">
        <f t="shared" si="70"/>
        <v/>
      </c>
      <c r="D1148" s="7" t="str">
        <f t="shared" si="68"/>
        <v/>
      </c>
      <c r="E1148" s="9" t="str">
        <f>IF(TRIM(INDEX('Member Census'!$B$23:$BC$1401,MATCH($A1148,'Member Census'!$A$23:$A$1401,FALSE),MATCH(E$1,'Member Census'!$B$22:$BC$22,FALSE)))="","",VLOOKUP(INDEX('Member Census'!$B$23:$BC$1401,MATCH($A1148,'Member Census'!$A$23:$A$1401,FALSE),MATCH(E$1,'Member Census'!$B$22:$BC$22,FALSE)),Key!$A$2:$B$27,2,FALSE))</f>
        <v/>
      </c>
      <c r="F1148" s="10" t="str">
        <f>IF(TRIM(INDEX('Member Census'!$B$23:$BC$1401,MATCH($A1148,'Member Census'!$A$23:$A$1401,FALSE),MATCH(F$1,'Member Census'!$B$22:$BC$22,FALSE)))="","",TEXT(TRIM(INDEX('Member Census'!$B$23:$BC$1401,MATCH($A1148,'Member Census'!$A$23:$A$1401,FALSE),MATCH(F$1,'Member Census'!$B$22:$BC$22,FALSE))),"mmddyyyy"))</f>
        <v/>
      </c>
      <c r="G1148" s="7" t="str">
        <f>IF(TRIM($E1148)&lt;&gt;"",IF($D1148=1,IFERROR(VLOOKUP(INDEX('Member Census'!$B$23:$BC$1401,MATCH($A1148,'Member Census'!$A$23:$A$1401,FALSE),MATCH(G$1,'Member Census'!$B$22:$BC$22,FALSE)),Key!$C$2:$F$29,4,FALSE),""),G1147),"")</f>
        <v/>
      </c>
      <c r="H1148" s="7" t="str">
        <f>IF(TRIM($E1148)&lt;&gt;"",IF($D1148=1,IF(TRIM(INDEX('Member Census'!$B$23:$BC$1401,MATCH($A1148,'Member Census'!$A$23:$A$1401,FALSE),MATCH(H$1,'Member Census'!$B$22:$BC$22,FALSE)))="",$G1148,IFERROR(VLOOKUP(INDEX('Member Census'!$B$23:$BC$1401,MATCH($A1148,'Member Census'!$A$23:$A$1401,FALSE),MATCH(H$1,'Member Census'!$B$22:$BC$22,FALSE)),Key!$D$2:$F$29,3,FALSE),"")),H1147),"")</f>
        <v/>
      </c>
      <c r="I1148" s="7" t="str">
        <f>IF(TRIM(INDEX('Member Census'!$B$23:$BC$1401,MATCH($A1148,'Member Census'!$A$23:$A$1401,FALSE),MATCH(I$1,'Member Census'!$B$22:$BC$22,FALSE)))="","",INDEX('Member Census'!$B$23:$BC$1401,MATCH($A1148,'Member Census'!$A$23:$A$1401,FALSE),MATCH(I$1,'Member Census'!$B$22:$BC$22,FALSE)))</f>
        <v/>
      </c>
      <c r="J1148" s="7"/>
      <c r="K1148" s="7" t="str">
        <f>LEFT(TRIM(IF(TRIM(INDEX('Member Census'!$B$23:$BC$1401,MATCH($A1148,'Member Census'!$A$23:$A$1401,FALSE),MATCH(K$1,'Member Census'!$B$22:$BC$22,FALSE)))="",IF(AND(TRIM($E1148)&lt;&gt;"",$D1148&gt;1),K1147,""),INDEX('Member Census'!$B$23:$BC$1401,MATCH($A1148,'Member Census'!$A$23:$A$1401,FALSE),MATCH(K$1,'Member Census'!$B$22:$BC$22,FALSE)))),5)</f>
        <v/>
      </c>
      <c r="L1148" s="7" t="str">
        <f t="shared" si="71"/>
        <v/>
      </c>
      <c r="M1148" s="7" t="str">
        <f>IF(TRIM($E1148)&lt;&gt;"",TRIM(IF(TRIM(INDEX('Member Census'!$B$23:$BC$1401,MATCH($A1148,'Member Census'!$A$23:$A$1401,FALSE),MATCH(M$1,'Member Census'!$B$22:$BC$22,FALSE)))="",IF(AND(TRIM($E1148)&lt;&gt;"",$D1148&gt;1),M1147,"N"),INDEX('Member Census'!$B$23:$BC$1401,MATCH($A1148,'Member Census'!$A$23:$A$1401,FALSE),MATCH(M$1,'Member Census'!$B$22:$BC$22,FALSE)))),"")</f>
        <v/>
      </c>
      <c r="N1148" s="7"/>
      <c r="O1148" s="7" t="str">
        <f>TRIM(IF(TRIM(INDEX('Member Census'!$B$23:$BC$1401,MATCH($A1148,'Member Census'!$A$23:$A$1401,FALSE),MATCH(O$1,'Member Census'!$B$22:$BC$22,FALSE)))="",IF(AND(TRIM($E1148)&lt;&gt;"",$D1148&gt;1),O1147,""),INDEX('Member Census'!$B$23:$BC$1401,MATCH($A1148,'Member Census'!$A$23:$A$1401,FALSE),MATCH(O$1,'Member Census'!$B$22:$BC$22,FALSE))))</f>
        <v/>
      </c>
      <c r="P1148" s="7" t="str">
        <f>TRIM(IF(TRIM(INDEX('Member Census'!$B$23:$BC$1401,MATCH($A1148,'Member Census'!$A$23:$A$1401,FALSE),MATCH(P$1,'Member Census'!$B$22:$BC$22,FALSE)))="",IF(AND(TRIM($E1148)&lt;&gt;"",$D1148&gt;1),P1147,""),INDEX('Member Census'!$B$23:$BC$1401,MATCH($A1148,'Member Census'!$A$23:$A$1401,FALSE),MATCH(P$1,'Member Census'!$B$22:$BC$22,FALSE))))</f>
        <v/>
      </c>
      <c r="Q1148" s="7"/>
    </row>
    <row r="1149" spans="1:17" x14ac:dyDescent="0.3">
      <c r="A1149" s="1">
        <f t="shared" si="69"/>
        <v>1142</v>
      </c>
      <c r="B1149" s="3"/>
      <c r="C1149" s="7" t="str">
        <f t="shared" si="70"/>
        <v/>
      </c>
      <c r="D1149" s="7" t="str">
        <f t="shared" si="68"/>
        <v/>
      </c>
      <c r="E1149" s="9" t="str">
        <f>IF(TRIM(INDEX('Member Census'!$B$23:$BC$1401,MATCH($A1149,'Member Census'!$A$23:$A$1401,FALSE),MATCH(E$1,'Member Census'!$B$22:$BC$22,FALSE)))="","",VLOOKUP(INDEX('Member Census'!$B$23:$BC$1401,MATCH($A1149,'Member Census'!$A$23:$A$1401,FALSE),MATCH(E$1,'Member Census'!$B$22:$BC$22,FALSE)),Key!$A$2:$B$27,2,FALSE))</f>
        <v/>
      </c>
      <c r="F1149" s="10" t="str">
        <f>IF(TRIM(INDEX('Member Census'!$B$23:$BC$1401,MATCH($A1149,'Member Census'!$A$23:$A$1401,FALSE),MATCH(F$1,'Member Census'!$B$22:$BC$22,FALSE)))="","",TEXT(TRIM(INDEX('Member Census'!$B$23:$BC$1401,MATCH($A1149,'Member Census'!$A$23:$A$1401,FALSE),MATCH(F$1,'Member Census'!$B$22:$BC$22,FALSE))),"mmddyyyy"))</f>
        <v/>
      </c>
      <c r="G1149" s="7" t="str">
        <f>IF(TRIM($E1149)&lt;&gt;"",IF($D1149=1,IFERROR(VLOOKUP(INDEX('Member Census'!$B$23:$BC$1401,MATCH($A1149,'Member Census'!$A$23:$A$1401,FALSE),MATCH(G$1,'Member Census'!$B$22:$BC$22,FALSE)),Key!$C$2:$F$29,4,FALSE),""),G1148),"")</f>
        <v/>
      </c>
      <c r="H1149" s="7" t="str">
        <f>IF(TRIM($E1149)&lt;&gt;"",IF($D1149=1,IF(TRIM(INDEX('Member Census'!$B$23:$BC$1401,MATCH($A1149,'Member Census'!$A$23:$A$1401,FALSE),MATCH(H$1,'Member Census'!$B$22:$BC$22,FALSE)))="",$G1149,IFERROR(VLOOKUP(INDEX('Member Census'!$B$23:$BC$1401,MATCH($A1149,'Member Census'!$A$23:$A$1401,FALSE),MATCH(H$1,'Member Census'!$B$22:$BC$22,FALSE)),Key!$D$2:$F$29,3,FALSE),"")),H1148),"")</f>
        <v/>
      </c>
      <c r="I1149" s="7" t="str">
        <f>IF(TRIM(INDEX('Member Census'!$B$23:$BC$1401,MATCH($A1149,'Member Census'!$A$23:$A$1401,FALSE),MATCH(I$1,'Member Census'!$B$22:$BC$22,FALSE)))="","",INDEX('Member Census'!$B$23:$BC$1401,MATCH($A1149,'Member Census'!$A$23:$A$1401,FALSE),MATCH(I$1,'Member Census'!$B$22:$BC$22,FALSE)))</f>
        <v/>
      </c>
      <c r="J1149" s="7"/>
      <c r="K1149" s="7" t="str">
        <f>LEFT(TRIM(IF(TRIM(INDEX('Member Census'!$B$23:$BC$1401,MATCH($A1149,'Member Census'!$A$23:$A$1401,FALSE),MATCH(K$1,'Member Census'!$B$22:$BC$22,FALSE)))="",IF(AND(TRIM($E1149)&lt;&gt;"",$D1149&gt;1),K1148,""),INDEX('Member Census'!$B$23:$BC$1401,MATCH($A1149,'Member Census'!$A$23:$A$1401,FALSE),MATCH(K$1,'Member Census'!$B$22:$BC$22,FALSE)))),5)</f>
        <v/>
      </c>
      <c r="L1149" s="7" t="str">
        <f t="shared" si="71"/>
        <v/>
      </c>
      <c r="M1149" s="7" t="str">
        <f>IF(TRIM($E1149)&lt;&gt;"",TRIM(IF(TRIM(INDEX('Member Census'!$B$23:$BC$1401,MATCH($A1149,'Member Census'!$A$23:$A$1401,FALSE),MATCH(M$1,'Member Census'!$B$22:$BC$22,FALSE)))="",IF(AND(TRIM($E1149)&lt;&gt;"",$D1149&gt;1),M1148,"N"),INDEX('Member Census'!$B$23:$BC$1401,MATCH($A1149,'Member Census'!$A$23:$A$1401,FALSE),MATCH(M$1,'Member Census'!$B$22:$BC$22,FALSE)))),"")</f>
        <v/>
      </c>
      <c r="N1149" s="7"/>
      <c r="O1149" s="7" t="str">
        <f>TRIM(IF(TRIM(INDEX('Member Census'!$B$23:$BC$1401,MATCH($A1149,'Member Census'!$A$23:$A$1401,FALSE),MATCH(O$1,'Member Census'!$B$22:$BC$22,FALSE)))="",IF(AND(TRIM($E1149)&lt;&gt;"",$D1149&gt;1),O1148,""),INDEX('Member Census'!$B$23:$BC$1401,MATCH($A1149,'Member Census'!$A$23:$A$1401,FALSE),MATCH(O$1,'Member Census'!$B$22:$BC$22,FALSE))))</f>
        <v/>
      </c>
      <c r="P1149" s="7" t="str">
        <f>TRIM(IF(TRIM(INDEX('Member Census'!$B$23:$BC$1401,MATCH($A1149,'Member Census'!$A$23:$A$1401,FALSE),MATCH(P$1,'Member Census'!$B$22:$BC$22,FALSE)))="",IF(AND(TRIM($E1149)&lt;&gt;"",$D1149&gt;1),P1148,""),INDEX('Member Census'!$B$23:$BC$1401,MATCH($A1149,'Member Census'!$A$23:$A$1401,FALSE),MATCH(P$1,'Member Census'!$B$22:$BC$22,FALSE))))</f>
        <v/>
      </c>
      <c r="Q1149" s="7"/>
    </row>
    <row r="1150" spans="1:17" x14ac:dyDescent="0.3">
      <c r="A1150" s="1">
        <f t="shared" si="69"/>
        <v>1143</v>
      </c>
      <c r="B1150" s="3"/>
      <c r="C1150" s="7" t="str">
        <f t="shared" si="70"/>
        <v/>
      </c>
      <c r="D1150" s="7" t="str">
        <f t="shared" si="68"/>
        <v/>
      </c>
      <c r="E1150" s="9" t="str">
        <f>IF(TRIM(INDEX('Member Census'!$B$23:$BC$1401,MATCH($A1150,'Member Census'!$A$23:$A$1401,FALSE),MATCH(E$1,'Member Census'!$B$22:$BC$22,FALSE)))="","",VLOOKUP(INDEX('Member Census'!$B$23:$BC$1401,MATCH($A1150,'Member Census'!$A$23:$A$1401,FALSE),MATCH(E$1,'Member Census'!$B$22:$BC$22,FALSE)),Key!$A$2:$B$27,2,FALSE))</f>
        <v/>
      </c>
      <c r="F1150" s="10" t="str">
        <f>IF(TRIM(INDEX('Member Census'!$B$23:$BC$1401,MATCH($A1150,'Member Census'!$A$23:$A$1401,FALSE),MATCH(F$1,'Member Census'!$B$22:$BC$22,FALSE)))="","",TEXT(TRIM(INDEX('Member Census'!$B$23:$BC$1401,MATCH($A1150,'Member Census'!$A$23:$A$1401,FALSE),MATCH(F$1,'Member Census'!$B$22:$BC$22,FALSE))),"mmddyyyy"))</f>
        <v/>
      </c>
      <c r="G1150" s="7" t="str">
        <f>IF(TRIM($E1150)&lt;&gt;"",IF($D1150=1,IFERROR(VLOOKUP(INDEX('Member Census'!$B$23:$BC$1401,MATCH($A1150,'Member Census'!$A$23:$A$1401,FALSE),MATCH(G$1,'Member Census'!$B$22:$BC$22,FALSE)),Key!$C$2:$F$29,4,FALSE),""),G1149),"")</f>
        <v/>
      </c>
      <c r="H1150" s="7" t="str">
        <f>IF(TRIM($E1150)&lt;&gt;"",IF($D1150=1,IF(TRIM(INDEX('Member Census'!$B$23:$BC$1401,MATCH($A1150,'Member Census'!$A$23:$A$1401,FALSE),MATCH(H$1,'Member Census'!$B$22:$BC$22,FALSE)))="",$G1150,IFERROR(VLOOKUP(INDEX('Member Census'!$B$23:$BC$1401,MATCH($A1150,'Member Census'!$A$23:$A$1401,FALSE),MATCH(H$1,'Member Census'!$B$22:$BC$22,FALSE)),Key!$D$2:$F$29,3,FALSE),"")),H1149),"")</f>
        <v/>
      </c>
      <c r="I1150" s="7" t="str">
        <f>IF(TRIM(INDEX('Member Census'!$B$23:$BC$1401,MATCH($A1150,'Member Census'!$A$23:$A$1401,FALSE),MATCH(I$1,'Member Census'!$B$22:$BC$22,FALSE)))="","",INDEX('Member Census'!$B$23:$BC$1401,MATCH($A1150,'Member Census'!$A$23:$A$1401,FALSE),MATCH(I$1,'Member Census'!$B$22:$BC$22,FALSE)))</f>
        <v/>
      </c>
      <c r="J1150" s="7"/>
      <c r="K1150" s="7" t="str">
        <f>LEFT(TRIM(IF(TRIM(INDEX('Member Census'!$B$23:$BC$1401,MATCH($A1150,'Member Census'!$A$23:$A$1401,FALSE),MATCH(K$1,'Member Census'!$B$22:$BC$22,FALSE)))="",IF(AND(TRIM($E1150)&lt;&gt;"",$D1150&gt;1),K1149,""),INDEX('Member Census'!$B$23:$BC$1401,MATCH($A1150,'Member Census'!$A$23:$A$1401,FALSE),MATCH(K$1,'Member Census'!$B$22:$BC$22,FALSE)))),5)</f>
        <v/>
      </c>
      <c r="L1150" s="7" t="str">
        <f t="shared" si="71"/>
        <v/>
      </c>
      <c r="M1150" s="7" t="str">
        <f>IF(TRIM($E1150)&lt;&gt;"",TRIM(IF(TRIM(INDEX('Member Census'!$B$23:$BC$1401,MATCH($A1150,'Member Census'!$A$23:$A$1401,FALSE),MATCH(M$1,'Member Census'!$B$22:$BC$22,FALSE)))="",IF(AND(TRIM($E1150)&lt;&gt;"",$D1150&gt;1),M1149,"N"),INDEX('Member Census'!$B$23:$BC$1401,MATCH($A1150,'Member Census'!$A$23:$A$1401,FALSE),MATCH(M$1,'Member Census'!$B$22:$BC$22,FALSE)))),"")</f>
        <v/>
      </c>
      <c r="N1150" s="7"/>
      <c r="O1150" s="7" t="str">
        <f>TRIM(IF(TRIM(INDEX('Member Census'!$B$23:$BC$1401,MATCH($A1150,'Member Census'!$A$23:$A$1401,FALSE),MATCH(O$1,'Member Census'!$B$22:$BC$22,FALSE)))="",IF(AND(TRIM($E1150)&lt;&gt;"",$D1150&gt;1),O1149,""),INDEX('Member Census'!$B$23:$BC$1401,MATCH($A1150,'Member Census'!$A$23:$A$1401,FALSE),MATCH(O$1,'Member Census'!$B$22:$BC$22,FALSE))))</f>
        <v/>
      </c>
      <c r="P1150" s="7" t="str">
        <f>TRIM(IF(TRIM(INDEX('Member Census'!$B$23:$BC$1401,MATCH($A1150,'Member Census'!$A$23:$A$1401,FALSE),MATCH(P$1,'Member Census'!$B$22:$BC$22,FALSE)))="",IF(AND(TRIM($E1150)&lt;&gt;"",$D1150&gt;1),P1149,""),INDEX('Member Census'!$B$23:$BC$1401,MATCH($A1150,'Member Census'!$A$23:$A$1401,FALSE),MATCH(P$1,'Member Census'!$B$22:$BC$22,FALSE))))</f>
        <v/>
      </c>
      <c r="Q1150" s="7"/>
    </row>
    <row r="1151" spans="1:17" x14ac:dyDescent="0.3">
      <c r="A1151" s="1">
        <f t="shared" si="69"/>
        <v>1144</v>
      </c>
      <c r="B1151" s="3"/>
      <c r="C1151" s="7" t="str">
        <f t="shared" si="70"/>
        <v/>
      </c>
      <c r="D1151" s="7" t="str">
        <f t="shared" si="68"/>
        <v/>
      </c>
      <c r="E1151" s="9" t="str">
        <f>IF(TRIM(INDEX('Member Census'!$B$23:$BC$1401,MATCH($A1151,'Member Census'!$A$23:$A$1401,FALSE),MATCH(E$1,'Member Census'!$B$22:$BC$22,FALSE)))="","",VLOOKUP(INDEX('Member Census'!$B$23:$BC$1401,MATCH($A1151,'Member Census'!$A$23:$A$1401,FALSE),MATCH(E$1,'Member Census'!$B$22:$BC$22,FALSE)),Key!$A$2:$B$27,2,FALSE))</f>
        <v/>
      </c>
      <c r="F1151" s="10" t="str">
        <f>IF(TRIM(INDEX('Member Census'!$B$23:$BC$1401,MATCH($A1151,'Member Census'!$A$23:$A$1401,FALSE),MATCH(F$1,'Member Census'!$B$22:$BC$22,FALSE)))="","",TEXT(TRIM(INDEX('Member Census'!$B$23:$BC$1401,MATCH($A1151,'Member Census'!$A$23:$A$1401,FALSE),MATCH(F$1,'Member Census'!$B$22:$BC$22,FALSE))),"mmddyyyy"))</f>
        <v/>
      </c>
      <c r="G1151" s="7" t="str">
        <f>IF(TRIM($E1151)&lt;&gt;"",IF($D1151=1,IFERROR(VLOOKUP(INDEX('Member Census'!$B$23:$BC$1401,MATCH($A1151,'Member Census'!$A$23:$A$1401,FALSE),MATCH(G$1,'Member Census'!$B$22:$BC$22,FALSE)),Key!$C$2:$F$29,4,FALSE),""),G1150),"")</f>
        <v/>
      </c>
      <c r="H1151" s="7" t="str">
        <f>IF(TRIM($E1151)&lt;&gt;"",IF($D1151=1,IF(TRIM(INDEX('Member Census'!$B$23:$BC$1401,MATCH($A1151,'Member Census'!$A$23:$A$1401,FALSE),MATCH(H$1,'Member Census'!$B$22:$BC$22,FALSE)))="",$G1151,IFERROR(VLOOKUP(INDEX('Member Census'!$B$23:$BC$1401,MATCH($A1151,'Member Census'!$A$23:$A$1401,FALSE),MATCH(H$1,'Member Census'!$B$22:$BC$22,FALSE)),Key!$D$2:$F$29,3,FALSE),"")),H1150),"")</f>
        <v/>
      </c>
      <c r="I1151" s="7" t="str">
        <f>IF(TRIM(INDEX('Member Census'!$B$23:$BC$1401,MATCH($A1151,'Member Census'!$A$23:$A$1401,FALSE),MATCH(I$1,'Member Census'!$B$22:$BC$22,FALSE)))="","",INDEX('Member Census'!$B$23:$BC$1401,MATCH($A1151,'Member Census'!$A$23:$A$1401,FALSE),MATCH(I$1,'Member Census'!$B$22:$BC$22,FALSE)))</f>
        <v/>
      </c>
      <c r="J1151" s="7"/>
      <c r="K1151" s="7" t="str">
        <f>LEFT(TRIM(IF(TRIM(INDEX('Member Census'!$B$23:$BC$1401,MATCH($A1151,'Member Census'!$A$23:$A$1401,FALSE),MATCH(K$1,'Member Census'!$B$22:$BC$22,FALSE)))="",IF(AND(TRIM($E1151)&lt;&gt;"",$D1151&gt;1),K1150,""),INDEX('Member Census'!$B$23:$BC$1401,MATCH($A1151,'Member Census'!$A$23:$A$1401,FALSE),MATCH(K$1,'Member Census'!$B$22:$BC$22,FALSE)))),5)</f>
        <v/>
      </c>
      <c r="L1151" s="7" t="str">
        <f t="shared" si="71"/>
        <v/>
      </c>
      <c r="M1151" s="7" t="str">
        <f>IF(TRIM($E1151)&lt;&gt;"",TRIM(IF(TRIM(INDEX('Member Census'!$B$23:$BC$1401,MATCH($A1151,'Member Census'!$A$23:$A$1401,FALSE),MATCH(M$1,'Member Census'!$B$22:$BC$22,FALSE)))="",IF(AND(TRIM($E1151)&lt;&gt;"",$D1151&gt;1),M1150,"N"),INDEX('Member Census'!$B$23:$BC$1401,MATCH($A1151,'Member Census'!$A$23:$A$1401,FALSE),MATCH(M$1,'Member Census'!$B$22:$BC$22,FALSE)))),"")</f>
        <v/>
      </c>
      <c r="N1151" s="7"/>
      <c r="O1151" s="7" t="str">
        <f>TRIM(IF(TRIM(INDEX('Member Census'!$B$23:$BC$1401,MATCH($A1151,'Member Census'!$A$23:$A$1401,FALSE),MATCH(O$1,'Member Census'!$B$22:$BC$22,FALSE)))="",IF(AND(TRIM($E1151)&lt;&gt;"",$D1151&gt;1),O1150,""),INDEX('Member Census'!$B$23:$BC$1401,MATCH($A1151,'Member Census'!$A$23:$A$1401,FALSE),MATCH(O$1,'Member Census'!$B$22:$BC$22,FALSE))))</f>
        <v/>
      </c>
      <c r="P1151" s="7" t="str">
        <f>TRIM(IF(TRIM(INDEX('Member Census'!$B$23:$BC$1401,MATCH($A1151,'Member Census'!$A$23:$A$1401,FALSE),MATCH(P$1,'Member Census'!$B$22:$BC$22,FALSE)))="",IF(AND(TRIM($E1151)&lt;&gt;"",$D1151&gt;1),P1150,""),INDEX('Member Census'!$B$23:$BC$1401,MATCH($A1151,'Member Census'!$A$23:$A$1401,FALSE),MATCH(P$1,'Member Census'!$B$22:$BC$22,FALSE))))</f>
        <v/>
      </c>
      <c r="Q1151" s="7"/>
    </row>
    <row r="1152" spans="1:17" x14ac:dyDescent="0.3">
      <c r="A1152" s="1">
        <f t="shared" si="69"/>
        <v>1145</v>
      </c>
      <c r="B1152" s="3"/>
      <c r="C1152" s="7" t="str">
        <f t="shared" si="70"/>
        <v/>
      </c>
      <c r="D1152" s="7" t="str">
        <f t="shared" si="68"/>
        <v/>
      </c>
      <c r="E1152" s="9" t="str">
        <f>IF(TRIM(INDEX('Member Census'!$B$23:$BC$1401,MATCH($A1152,'Member Census'!$A$23:$A$1401,FALSE),MATCH(E$1,'Member Census'!$B$22:$BC$22,FALSE)))="","",VLOOKUP(INDEX('Member Census'!$B$23:$BC$1401,MATCH($A1152,'Member Census'!$A$23:$A$1401,FALSE),MATCH(E$1,'Member Census'!$B$22:$BC$22,FALSE)),Key!$A$2:$B$27,2,FALSE))</f>
        <v/>
      </c>
      <c r="F1152" s="10" t="str">
        <f>IF(TRIM(INDEX('Member Census'!$B$23:$BC$1401,MATCH($A1152,'Member Census'!$A$23:$A$1401,FALSE),MATCH(F$1,'Member Census'!$B$22:$BC$22,FALSE)))="","",TEXT(TRIM(INDEX('Member Census'!$B$23:$BC$1401,MATCH($A1152,'Member Census'!$A$23:$A$1401,FALSE),MATCH(F$1,'Member Census'!$B$22:$BC$22,FALSE))),"mmddyyyy"))</f>
        <v/>
      </c>
      <c r="G1152" s="7" t="str">
        <f>IF(TRIM($E1152)&lt;&gt;"",IF($D1152=1,IFERROR(VLOOKUP(INDEX('Member Census'!$B$23:$BC$1401,MATCH($A1152,'Member Census'!$A$23:$A$1401,FALSE),MATCH(G$1,'Member Census'!$B$22:$BC$22,FALSE)),Key!$C$2:$F$29,4,FALSE),""),G1151),"")</f>
        <v/>
      </c>
      <c r="H1152" s="7" t="str">
        <f>IF(TRIM($E1152)&lt;&gt;"",IF($D1152=1,IF(TRIM(INDEX('Member Census'!$B$23:$BC$1401,MATCH($A1152,'Member Census'!$A$23:$A$1401,FALSE),MATCH(H$1,'Member Census'!$B$22:$BC$22,FALSE)))="",$G1152,IFERROR(VLOOKUP(INDEX('Member Census'!$B$23:$BC$1401,MATCH($A1152,'Member Census'!$A$23:$A$1401,FALSE),MATCH(H$1,'Member Census'!$B$22:$BC$22,FALSE)),Key!$D$2:$F$29,3,FALSE),"")),H1151),"")</f>
        <v/>
      </c>
      <c r="I1152" s="7" t="str">
        <f>IF(TRIM(INDEX('Member Census'!$B$23:$BC$1401,MATCH($A1152,'Member Census'!$A$23:$A$1401,FALSE),MATCH(I$1,'Member Census'!$B$22:$BC$22,FALSE)))="","",INDEX('Member Census'!$B$23:$BC$1401,MATCH($A1152,'Member Census'!$A$23:$A$1401,FALSE),MATCH(I$1,'Member Census'!$B$22:$BC$22,FALSE)))</f>
        <v/>
      </c>
      <c r="J1152" s="7"/>
      <c r="K1152" s="7" t="str">
        <f>LEFT(TRIM(IF(TRIM(INDEX('Member Census'!$B$23:$BC$1401,MATCH($A1152,'Member Census'!$A$23:$A$1401,FALSE),MATCH(K$1,'Member Census'!$B$22:$BC$22,FALSE)))="",IF(AND(TRIM($E1152)&lt;&gt;"",$D1152&gt;1),K1151,""),INDEX('Member Census'!$B$23:$BC$1401,MATCH($A1152,'Member Census'!$A$23:$A$1401,FALSE),MATCH(K$1,'Member Census'!$B$22:$BC$22,FALSE)))),5)</f>
        <v/>
      </c>
      <c r="L1152" s="7" t="str">
        <f t="shared" si="71"/>
        <v/>
      </c>
      <c r="M1152" s="7" t="str">
        <f>IF(TRIM($E1152)&lt;&gt;"",TRIM(IF(TRIM(INDEX('Member Census'!$B$23:$BC$1401,MATCH($A1152,'Member Census'!$A$23:$A$1401,FALSE),MATCH(M$1,'Member Census'!$B$22:$BC$22,FALSE)))="",IF(AND(TRIM($E1152)&lt;&gt;"",$D1152&gt;1),M1151,"N"),INDEX('Member Census'!$B$23:$BC$1401,MATCH($A1152,'Member Census'!$A$23:$A$1401,FALSE),MATCH(M$1,'Member Census'!$B$22:$BC$22,FALSE)))),"")</f>
        <v/>
      </c>
      <c r="N1152" s="7"/>
      <c r="O1152" s="7" t="str">
        <f>TRIM(IF(TRIM(INDEX('Member Census'!$B$23:$BC$1401,MATCH($A1152,'Member Census'!$A$23:$A$1401,FALSE),MATCH(O$1,'Member Census'!$B$22:$BC$22,FALSE)))="",IF(AND(TRIM($E1152)&lt;&gt;"",$D1152&gt;1),O1151,""),INDEX('Member Census'!$B$23:$BC$1401,MATCH($A1152,'Member Census'!$A$23:$A$1401,FALSE),MATCH(O$1,'Member Census'!$B$22:$BC$22,FALSE))))</f>
        <v/>
      </c>
      <c r="P1152" s="7" t="str">
        <f>TRIM(IF(TRIM(INDEX('Member Census'!$B$23:$BC$1401,MATCH($A1152,'Member Census'!$A$23:$A$1401,FALSE),MATCH(P$1,'Member Census'!$B$22:$BC$22,FALSE)))="",IF(AND(TRIM($E1152)&lt;&gt;"",$D1152&gt;1),P1151,""),INDEX('Member Census'!$B$23:$BC$1401,MATCH($A1152,'Member Census'!$A$23:$A$1401,FALSE),MATCH(P$1,'Member Census'!$B$22:$BC$22,FALSE))))</f>
        <v/>
      </c>
      <c r="Q1152" s="7"/>
    </row>
    <row r="1153" spans="1:17" x14ac:dyDescent="0.3">
      <c r="A1153" s="1">
        <f t="shared" si="69"/>
        <v>1146</v>
      </c>
      <c r="B1153" s="3"/>
      <c r="C1153" s="7" t="str">
        <f t="shared" si="70"/>
        <v/>
      </c>
      <c r="D1153" s="7" t="str">
        <f t="shared" si="68"/>
        <v/>
      </c>
      <c r="E1153" s="9" t="str">
        <f>IF(TRIM(INDEX('Member Census'!$B$23:$BC$1401,MATCH($A1153,'Member Census'!$A$23:$A$1401,FALSE),MATCH(E$1,'Member Census'!$B$22:$BC$22,FALSE)))="","",VLOOKUP(INDEX('Member Census'!$B$23:$BC$1401,MATCH($A1153,'Member Census'!$A$23:$A$1401,FALSE),MATCH(E$1,'Member Census'!$B$22:$BC$22,FALSE)),Key!$A$2:$B$27,2,FALSE))</f>
        <v/>
      </c>
      <c r="F1153" s="10" t="str">
        <f>IF(TRIM(INDEX('Member Census'!$B$23:$BC$1401,MATCH($A1153,'Member Census'!$A$23:$A$1401,FALSE),MATCH(F$1,'Member Census'!$B$22:$BC$22,FALSE)))="","",TEXT(TRIM(INDEX('Member Census'!$B$23:$BC$1401,MATCH($A1153,'Member Census'!$A$23:$A$1401,FALSE),MATCH(F$1,'Member Census'!$B$22:$BC$22,FALSE))),"mmddyyyy"))</f>
        <v/>
      </c>
      <c r="G1153" s="7" t="str">
        <f>IF(TRIM($E1153)&lt;&gt;"",IF($D1153=1,IFERROR(VLOOKUP(INDEX('Member Census'!$B$23:$BC$1401,MATCH($A1153,'Member Census'!$A$23:$A$1401,FALSE),MATCH(G$1,'Member Census'!$B$22:$BC$22,FALSE)),Key!$C$2:$F$29,4,FALSE),""),G1152),"")</f>
        <v/>
      </c>
      <c r="H1153" s="7" t="str">
        <f>IF(TRIM($E1153)&lt;&gt;"",IF($D1153=1,IF(TRIM(INDEX('Member Census'!$B$23:$BC$1401,MATCH($A1153,'Member Census'!$A$23:$A$1401,FALSE),MATCH(H$1,'Member Census'!$B$22:$BC$22,FALSE)))="",$G1153,IFERROR(VLOOKUP(INDEX('Member Census'!$B$23:$BC$1401,MATCH($A1153,'Member Census'!$A$23:$A$1401,FALSE),MATCH(H$1,'Member Census'!$B$22:$BC$22,FALSE)),Key!$D$2:$F$29,3,FALSE),"")),H1152),"")</f>
        <v/>
      </c>
      <c r="I1153" s="7" t="str">
        <f>IF(TRIM(INDEX('Member Census'!$B$23:$BC$1401,MATCH($A1153,'Member Census'!$A$23:$A$1401,FALSE),MATCH(I$1,'Member Census'!$B$22:$BC$22,FALSE)))="","",INDEX('Member Census'!$B$23:$BC$1401,MATCH($A1153,'Member Census'!$A$23:$A$1401,FALSE),MATCH(I$1,'Member Census'!$B$22:$BC$22,FALSE)))</f>
        <v/>
      </c>
      <c r="J1153" s="7"/>
      <c r="K1153" s="7" t="str">
        <f>LEFT(TRIM(IF(TRIM(INDEX('Member Census'!$B$23:$BC$1401,MATCH($A1153,'Member Census'!$A$23:$A$1401,FALSE),MATCH(K$1,'Member Census'!$B$22:$BC$22,FALSE)))="",IF(AND(TRIM($E1153)&lt;&gt;"",$D1153&gt;1),K1152,""),INDEX('Member Census'!$B$23:$BC$1401,MATCH($A1153,'Member Census'!$A$23:$A$1401,FALSE),MATCH(K$1,'Member Census'!$B$22:$BC$22,FALSE)))),5)</f>
        <v/>
      </c>
      <c r="L1153" s="7" t="str">
        <f t="shared" si="71"/>
        <v/>
      </c>
      <c r="M1153" s="7" t="str">
        <f>IF(TRIM($E1153)&lt;&gt;"",TRIM(IF(TRIM(INDEX('Member Census'!$B$23:$BC$1401,MATCH($A1153,'Member Census'!$A$23:$A$1401,FALSE),MATCH(M$1,'Member Census'!$B$22:$BC$22,FALSE)))="",IF(AND(TRIM($E1153)&lt;&gt;"",$D1153&gt;1),M1152,"N"),INDEX('Member Census'!$B$23:$BC$1401,MATCH($A1153,'Member Census'!$A$23:$A$1401,FALSE),MATCH(M$1,'Member Census'!$B$22:$BC$22,FALSE)))),"")</f>
        <v/>
      </c>
      <c r="N1153" s="7"/>
      <c r="O1153" s="7" t="str">
        <f>TRIM(IF(TRIM(INDEX('Member Census'!$B$23:$BC$1401,MATCH($A1153,'Member Census'!$A$23:$A$1401,FALSE),MATCH(O$1,'Member Census'!$B$22:$BC$22,FALSE)))="",IF(AND(TRIM($E1153)&lt;&gt;"",$D1153&gt;1),O1152,""),INDEX('Member Census'!$B$23:$BC$1401,MATCH($A1153,'Member Census'!$A$23:$A$1401,FALSE),MATCH(O$1,'Member Census'!$B$22:$BC$22,FALSE))))</f>
        <v/>
      </c>
      <c r="P1153" s="7" t="str">
        <f>TRIM(IF(TRIM(INDEX('Member Census'!$B$23:$BC$1401,MATCH($A1153,'Member Census'!$A$23:$A$1401,FALSE),MATCH(P$1,'Member Census'!$B$22:$BC$22,FALSE)))="",IF(AND(TRIM($E1153)&lt;&gt;"",$D1153&gt;1),P1152,""),INDEX('Member Census'!$B$23:$BC$1401,MATCH($A1153,'Member Census'!$A$23:$A$1401,FALSE),MATCH(P$1,'Member Census'!$B$22:$BC$22,FALSE))))</f>
        <v/>
      </c>
      <c r="Q1153" s="7"/>
    </row>
    <row r="1154" spans="1:17" x14ac:dyDescent="0.3">
      <c r="A1154" s="1">
        <f t="shared" si="69"/>
        <v>1147</v>
      </c>
      <c r="B1154" s="3"/>
      <c r="C1154" s="7" t="str">
        <f t="shared" si="70"/>
        <v/>
      </c>
      <c r="D1154" s="7" t="str">
        <f t="shared" si="68"/>
        <v/>
      </c>
      <c r="E1154" s="9" t="str">
        <f>IF(TRIM(INDEX('Member Census'!$B$23:$BC$1401,MATCH($A1154,'Member Census'!$A$23:$A$1401,FALSE),MATCH(E$1,'Member Census'!$B$22:$BC$22,FALSE)))="","",VLOOKUP(INDEX('Member Census'!$B$23:$BC$1401,MATCH($A1154,'Member Census'!$A$23:$A$1401,FALSE),MATCH(E$1,'Member Census'!$B$22:$BC$22,FALSE)),Key!$A$2:$B$27,2,FALSE))</f>
        <v/>
      </c>
      <c r="F1154" s="10" t="str">
        <f>IF(TRIM(INDEX('Member Census'!$B$23:$BC$1401,MATCH($A1154,'Member Census'!$A$23:$A$1401,FALSE),MATCH(F$1,'Member Census'!$B$22:$BC$22,FALSE)))="","",TEXT(TRIM(INDEX('Member Census'!$B$23:$BC$1401,MATCH($A1154,'Member Census'!$A$23:$A$1401,FALSE),MATCH(F$1,'Member Census'!$B$22:$BC$22,FALSE))),"mmddyyyy"))</f>
        <v/>
      </c>
      <c r="G1154" s="7" t="str">
        <f>IF(TRIM($E1154)&lt;&gt;"",IF($D1154=1,IFERROR(VLOOKUP(INDEX('Member Census'!$B$23:$BC$1401,MATCH($A1154,'Member Census'!$A$23:$A$1401,FALSE),MATCH(G$1,'Member Census'!$B$22:$BC$22,FALSE)),Key!$C$2:$F$29,4,FALSE),""),G1153),"")</f>
        <v/>
      </c>
      <c r="H1154" s="7" t="str">
        <f>IF(TRIM($E1154)&lt;&gt;"",IF($D1154=1,IF(TRIM(INDEX('Member Census'!$B$23:$BC$1401,MATCH($A1154,'Member Census'!$A$23:$A$1401,FALSE),MATCH(H$1,'Member Census'!$B$22:$BC$22,FALSE)))="",$G1154,IFERROR(VLOOKUP(INDEX('Member Census'!$B$23:$BC$1401,MATCH($A1154,'Member Census'!$A$23:$A$1401,FALSE),MATCH(H$1,'Member Census'!$B$22:$BC$22,FALSE)),Key!$D$2:$F$29,3,FALSE),"")),H1153),"")</f>
        <v/>
      </c>
      <c r="I1154" s="7" t="str">
        <f>IF(TRIM(INDEX('Member Census'!$B$23:$BC$1401,MATCH($A1154,'Member Census'!$A$23:$A$1401,FALSE),MATCH(I$1,'Member Census'!$B$22:$BC$22,FALSE)))="","",INDEX('Member Census'!$B$23:$BC$1401,MATCH($A1154,'Member Census'!$A$23:$A$1401,FALSE),MATCH(I$1,'Member Census'!$B$22:$BC$22,FALSE)))</f>
        <v/>
      </c>
      <c r="J1154" s="7"/>
      <c r="K1154" s="7" t="str">
        <f>LEFT(TRIM(IF(TRIM(INDEX('Member Census'!$B$23:$BC$1401,MATCH($A1154,'Member Census'!$A$23:$A$1401,FALSE),MATCH(K$1,'Member Census'!$B$22:$BC$22,FALSE)))="",IF(AND(TRIM($E1154)&lt;&gt;"",$D1154&gt;1),K1153,""),INDEX('Member Census'!$B$23:$BC$1401,MATCH($A1154,'Member Census'!$A$23:$A$1401,FALSE),MATCH(K$1,'Member Census'!$B$22:$BC$22,FALSE)))),5)</f>
        <v/>
      </c>
      <c r="L1154" s="7" t="str">
        <f t="shared" si="71"/>
        <v/>
      </c>
      <c r="M1154" s="7" t="str">
        <f>IF(TRIM($E1154)&lt;&gt;"",TRIM(IF(TRIM(INDEX('Member Census'!$B$23:$BC$1401,MATCH($A1154,'Member Census'!$A$23:$A$1401,FALSE),MATCH(M$1,'Member Census'!$B$22:$BC$22,FALSE)))="",IF(AND(TRIM($E1154)&lt;&gt;"",$D1154&gt;1),M1153,"N"),INDEX('Member Census'!$B$23:$BC$1401,MATCH($A1154,'Member Census'!$A$23:$A$1401,FALSE),MATCH(M$1,'Member Census'!$B$22:$BC$22,FALSE)))),"")</f>
        <v/>
      </c>
      <c r="N1154" s="7"/>
      <c r="O1154" s="7" t="str">
        <f>TRIM(IF(TRIM(INDEX('Member Census'!$B$23:$BC$1401,MATCH($A1154,'Member Census'!$A$23:$A$1401,FALSE),MATCH(O$1,'Member Census'!$B$22:$BC$22,FALSE)))="",IF(AND(TRIM($E1154)&lt;&gt;"",$D1154&gt;1),O1153,""),INDEX('Member Census'!$B$23:$BC$1401,MATCH($A1154,'Member Census'!$A$23:$A$1401,FALSE),MATCH(O$1,'Member Census'!$B$22:$BC$22,FALSE))))</f>
        <v/>
      </c>
      <c r="P1154" s="7" t="str">
        <f>TRIM(IF(TRIM(INDEX('Member Census'!$B$23:$BC$1401,MATCH($A1154,'Member Census'!$A$23:$A$1401,FALSE),MATCH(P$1,'Member Census'!$B$22:$BC$22,FALSE)))="",IF(AND(TRIM($E1154)&lt;&gt;"",$D1154&gt;1),P1153,""),INDEX('Member Census'!$B$23:$BC$1401,MATCH($A1154,'Member Census'!$A$23:$A$1401,FALSE),MATCH(P$1,'Member Census'!$B$22:$BC$22,FALSE))))</f>
        <v/>
      </c>
      <c r="Q1154" s="7"/>
    </row>
    <row r="1155" spans="1:17" x14ac:dyDescent="0.3">
      <c r="A1155" s="1">
        <f t="shared" si="69"/>
        <v>1148</v>
      </c>
      <c r="B1155" s="3"/>
      <c r="C1155" s="7" t="str">
        <f t="shared" si="70"/>
        <v/>
      </c>
      <c r="D1155" s="7" t="str">
        <f t="shared" si="68"/>
        <v/>
      </c>
      <c r="E1155" s="9" t="str">
        <f>IF(TRIM(INDEX('Member Census'!$B$23:$BC$1401,MATCH($A1155,'Member Census'!$A$23:$A$1401,FALSE),MATCH(E$1,'Member Census'!$B$22:$BC$22,FALSE)))="","",VLOOKUP(INDEX('Member Census'!$B$23:$BC$1401,MATCH($A1155,'Member Census'!$A$23:$A$1401,FALSE),MATCH(E$1,'Member Census'!$B$22:$BC$22,FALSE)),Key!$A$2:$B$27,2,FALSE))</f>
        <v/>
      </c>
      <c r="F1155" s="10" t="str">
        <f>IF(TRIM(INDEX('Member Census'!$B$23:$BC$1401,MATCH($A1155,'Member Census'!$A$23:$A$1401,FALSE),MATCH(F$1,'Member Census'!$B$22:$BC$22,FALSE)))="","",TEXT(TRIM(INDEX('Member Census'!$B$23:$BC$1401,MATCH($A1155,'Member Census'!$A$23:$A$1401,FALSE),MATCH(F$1,'Member Census'!$B$22:$BC$22,FALSE))),"mmddyyyy"))</f>
        <v/>
      </c>
      <c r="G1155" s="7" t="str">
        <f>IF(TRIM($E1155)&lt;&gt;"",IF($D1155=1,IFERROR(VLOOKUP(INDEX('Member Census'!$B$23:$BC$1401,MATCH($A1155,'Member Census'!$A$23:$A$1401,FALSE),MATCH(G$1,'Member Census'!$B$22:$BC$22,FALSE)),Key!$C$2:$F$29,4,FALSE),""),G1154),"")</f>
        <v/>
      </c>
      <c r="H1155" s="7" t="str">
        <f>IF(TRIM($E1155)&lt;&gt;"",IF($D1155=1,IF(TRIM(INDEX('Member Census'!$B$23:$BC$1401,MATCH($A1155,'Member Census'!$A$23:$A$1401,FALSE),MATCH(H$1,'Member Census'!$B$22:$BC$22,FALSE)))="",$G1155,IFERROR(VLOOKUP(INDEX('Member Census'!$B$23:$BC$1401,MATCH($A1155,'Member Census'!$A$23:$A$1401,FALSE),MATCH(H$1,'Member Census'!$B$22:$BC$22,FALSE)),Key!$D$2:$F$29,3,FALSE),"")),H1154),"")</f>
        <v/>
      </c>
      <c r="I1155" s="7" t="str">
        <f>IF(TRIM(INDEX('Member Census'!$B$23:$BC$1401,MATCH($A1155,'Member Census'!$A$23:$A$1401,FALSE),MATCH(I$1,'Member Census'!$B$22:$BC$22,FALSE)))="","",INDEX('Member Census'!$B$23:$BC$1401,MATCH($A1155,'Member Census'!$A$23:$A$1401,FALSE),MATCH(I$1,'Member Census'!$B$22:$BC$22,FALSE)))</f>
        <v/>
      </c>
      <c r="J1155" s="7"/>
      <c r="K1155" s="7" t="str">
        <f>LEFT(TRIM(IF(TRIM(INDEX('Member Census'!$B$23:$BC$1401,MATCH($A1155,'Member Census'!$A$23:$A$1401,FALSE),MATCH(K$1,'Member Census'!$B$22:$BC$22,FALSE)))="",IF(AND(TRIM($E1155)&lt;&gt;"",$D1155&gt;1),K1154,""),INDEX('Member Census'!$B$23:$BC$1401,MATCH($A1155,'Member Census'!$A$23:$A$1401,FALSE),MATCH(K$1,'Member Census'!$B$22:$BC$22,FALSE)))),5)</f>
        <v/>
      </c>
      <c r="L1155" s="7" t="str">
        <f t="shared" si="71"/>
        <v/>
      </c>
      <c r="M1155" s="7" t="str">
        <f>IF(TRIM($E1155)&lt;&gt;"",TRIM(IF(TRIM(INDEX('Member Census'!$B$23:$BC$1401,MATCH($A1155,'Member Census'!$A$23:$A$1401,FALSE),MATCH(M$1,'Member Census'!$B$22:$BC$22,FALSE)))="",IF(AND(TRIM($E1155)&lt;&gt;"",$D1155&gt;1),M1154,"N"),INDEX('Member Census'!$B$23:$BC$1401,MATCH($A1155,'Member Census'!$A$23:$A$1401,FALSE),MATCH(M$1,'Member Census'!$B$22:$BC$22,FALSE)))),"")</f>
        <v/>
      </c>
      <c r="N1155" s="7"/>
      <c r="O1155" s="7" t="str">
        <f>TRIM(IF(TRIM(INDEX('Member Census'!$B$23:$BC$1401,MATCH($A1155,'Member Census'!$A$23:$A$1401,FALSE),MATCH(O$1,'Member Census'!$B$22:$BC$22,FALSE)))="",IF(AND(TRIM($E1155)&lt;&gt;"",$D1155&gt;1),O1154,""),INDEX('Member Census'!$B$23:$BC$1401,MATCH($A1155,'Member Census'!$A$23:$A$1401,FALSE),MATCH(O$1,'Member Census'!$B$22:$BC$22,FALSE))))</f>
        <v/>
      </c>
      <c r="P1155" s="7" t="str">
        <f>TRIM(IF(TRIM(INDEX('Member Census'!$B$23:$BC$1401,MATCH($A1155,'Member Census'!$A$23:$A$1401,FALSE),MATCH(P$1,'Member Census'!$B$22:$BC$22,FALSE)))="",IF(AND(TRIM($E1155)&lt;&gt;"",$D1155&gt;1),P1154,""),INDEX('Member Census'!$B$23:$BC$1401,MATCH($A1155,'Member Census'!$A$23:$A$1401,FALSE),MATCH(P$1,'Member Census'!$B$22:$BC$22,FALSE))))</f>
        <v/>
      </c>
      <c r="Q1155" s="7"/>
    </row>
    <row r="1156" spans="1:17" x14ac:dyDescent="0.3">
      <c r="A1156" s="1">
        <f t="shared" si="69"/>
        <v>1149</v>
      </c>
      <c r="B1156" s="3"/>
      <c r="C1156" s="7" t="str">
        <f t="shared" si="70"/>
        <v/>
      </c>
      <c r="D1156" s="7" t="str">
        <f t="shared" si="68"/>
        <v/>
      </c>
      <c r="E1156" s="9" t="str">
        <f>IF(TRIM(INDEX('Member Census'!$B$23:$BC$1401,MATCH($A1156,'Member Census'!$A$23:$A$1401,FALSE),MATCH(E$1,'Member Census'!$B$22:$BC$22,FALSE)))="","",VLOOKUP(INDEX('Member Census'!$B$23:$BC$1401,MATCH($A1156,'Member Census'!$A$23:$A$1401,FALSE),MATCH(E$1,'Member Census'!$B$22:$BC$22,FALSE)),Key!$A$2:$B$27,2,FALSE))</f>
        <v/>
      </c>
      <c r="F1156" s="10" t="str">
        <f>IF(TRIM(INDEX('Member Census'!$B$23:$BC$1401,MATCH($A1156,'Member Census'!$A$23:$A$1401,FALSE),MATCH(F$1,'Member Census'!$B$22:$BC$22,FALSE)))="","",TEXT(TRIM(INDEX('Member Census'!$B$23:$BC$1401,MATCH($A1156,'Member Census'!$A$23:$A$1401,FALSE),MATCH(F$1,'Member Census'!$B$22:$BC$22,FALSE))),"mmddyyyy"))</f>
        <v/>
      </c>
      <c r="G1156" s="7" t="str">
        <f>IF(TRIM($E1156)&lt;&gt;"",IF($D1156=1,IFERROR(VLOOKUP(INDEX('Member Census'!$B$23:$BC$1401,MATCH($A1156,'Member Census'!$A$23:$A$1401,FALSE),MATCH(G$1,'Member Census'!$B$22:$BC$22,FALSE)),Key!$C$2:$F$29,4,FALSE),""),G1155),"")</f>
        <v/>
      </c>
      <c r="H1156" s="7" t="str">
        <f>IF(TRIM($E1156)&lt;&gt;"",IF($D1156=1,IF(TRIM(INDEX('Member Census'!$B$23:$BC$1401,MATCH($A1156,'Member Census'!$A$23:$A$1401,FALSE),MATCH(H$1,'Member Census'!$B$22:$BC$22,FALSE)))="",$G1156,IFERROR(VLOOKUP(INDEX('Member Census'!$B$23:$BC$1401,MATCH($A1156,'Member Census'!$A$23:$A$1401,FALSE),MATCH(H$1,'Member Census'!$B$22:$BC$22,FALSE)),Key!$D$2:$F$29,3,FALSE),"")),H1155),"")</f>
        <v/>
      </c>
      <c r="I1156" s="7" t="str">
        <f>IF(TRIM(INDEX('Member Census'!$B$23:$BC$1401,MATCH($A1156,'Member Census'!$A$23:$A$1401,FALSE),MATCH(I$1,'Member Census'!$B$22:$BC$22,FALSE)))="","",INDEX('Member Census'!$B$23:$BC$1401,MATCH($A1156,'Member Census'!$A$23:$A$1401,FALSE),MATCH(I$1,'Member Census'!$B$22:$BC$22,FALSE)))</f>
        <v/>
      </c>
      <c r="J1156" s="7"/>
      <c r="K1156" s="7" t="str">
        <f>LEFT(TRIM(IF(TRIM(INDEX('Member Census'!$B$23:$BC$1401,MATCH($A1156,'Member Census'!$A$23:$A$1401,FALSE),MATCH(K$1,'Member Census'!$B$22:$BC$22,FALSE)))="",IF(AND(TRIM($E1156)&lt;&gt;"",$D1156&gt;1),K1155,""),INDEX('Member Census'!$B$23:$BC$1401,MATCH($A1156,'Member Census'!$A$23:$A$1401,FALSE),MATCH(K$1,'Member Census'!$B$22:$BC$22,FALSE)))),5)</f>
        <v/>
      </c>
      <c r="L1156" s="7" t="str">
        <f t="shared" si="71"/>
        <v/>
      </c>
      <c r="M1156" s="7" t="str">
        <f>IF(TRIM($E1156)&lt;&gt;"",TRIM(IF(TRIM(INDEX('Member Census'!$B$23:$BC$1401,MATCH($A1156,'Member Census'!$A$23:$A$1401,FALSE),MATCH(M$1,'Member Census'!$B$22:$BC$22,FALSE)))="",IF(AND(TRIM($E1156)&lt;&gt;"",$D1156&gt;1),M1155,"N"),INDEX('Member Census'!$B$23:$BC$1401,MATCH($A1156,'Member Census'!$A$23:$A$1401,FALSE),MATCH(M$1,'Member Census'!$B$22:$BC$22,FALSE)))),"")</f>
        <v/>
      </c>
      <c r="N1156" s="7"/>
      <c r="O1156" s="7" t="str">
        <f>TRIM(IF(TRIM(INDEX('Member Census'!$B$23:$BC$1401,MATCH($A1156,'Member Census'!$A$23:$A$1401,FALSE),MATCH(O$1,'Member Census'!$B$22:$BC$22,FALSE)))="",IF(AND(TRIM($E1156)&lt;&gt;"",$D1156&gt;1),O1155,""),INDEX('Member Census'!$B$23:$BC$1401,MATCH($A1156,'Member Census'!$A$23:$A$1401,FALSE),MATCH(O$1,'Member Census'!$B$22:$BC$22,FALSE))))</f>
        <v/>
      </c>
      <c r="P1156" s="7" t="str">
        <f>TRIM(IF(TRIM(INDEX('Member Census'!$B$23:$BC$1401,MATCH($A1156,'Member Census'!$A$23:$A$1401,FALSE),MATCH(P$1,'Member Census'!$B$22:$BC$22,FALSE)))="",IF(AND(TRIM($E1156)&lt;&gt;"",$D1156&gt;1),P1155,""),INDEX('Member Census'!$B$23:$BC$1401,MATCH($A1156,'Member Census'!$A$23:$A$1401,FALSE),MATCH(P$1,'Member Census'!$B$22:$BC$22,FALSE))))</f>
        <v/>
      </c>
      <c r="Q1156" s="7"/>
    </row>
    <row r="1157" spans="1:17" x14ac:dyDescent="0.3">
      <c r="A1157" s="1">
        <f t="shared" si="69"/>
        <v>1150</v>
      </c>
      <c r="B1157" s="3"/>
      <c r="C1157" s="7" t="str">
        <f t="shared" si="70"/>
        <v/>
      </c>
      <c r="D1157" s="7" t="str">
        <f t="shared" si="68"/>
        <v/>
      </c>
      <c r="E1157" s="9" t="str">
        <f>IF(TRIM(INDEX('Member Census'!$B$23:$BC$1401,MATCH($A1157,'Member Census'!$A$23:$A$1401,FALSE),MATCH(E$1,'Member Census'!$B$22:$BC$22,FALSE)))="","",VLOOKUP(INDEX('Member Census'!$B$23:$BC$1401,MATCH($A1157,'Member Census'!$A$23:$A$1401,FALSE),MATCH(E$1,'Member Census'!$B$22:$BC$22,FALSE)),Key!$A$2:$B$27,2,FALSE))</f>
        <v/>
      </c>
      <c r="F1157" s="10" t="str">
        <f>IF(TRIM(INDEX('Member Census'!$B$23:$BC$1401,MATCH($A1157,'Member Census'!$A$23:$A$1401,FALSE),MATCH(F$1,'Member Census'!$B$22:$BC$22,FALSE)))="","",TEXT(TRIM(INDEX('Member Census'!$B$23:$BC$1401,MATCH($A1157,'Member Census'!$A$23:$A$1401,FALSE),MATCH(F$1,'Member Census'!$B$22:$BC$22,FALSE))),"mmddyyyy"))</f>
        <v/>
      </c>
      <c r="G1157" s="7" t="str">
        <f>IF(TRIM($E1157)&lt;&gt;"",IF($D1157=1,IFERROR(VLOOKUP(INDEX('Member Census'!$B$23:$BC$1401,MATCH($A1157,'Member Census'!$A$23:$A$1401,FALSE),MATCH(G$1,'Member Census'!$B$22:$BC$22,FALSE)),Key!$C$2:$F$29,4,FALSE),""),G1156),"")</f>
        <v/>
      </c>
      <c r="H1157" s="7" t="str">
        <f>IF(TRIM($E1157)&lt;&gt;"",IF($D1157=1,IF(TRIM(INDEX('Member Census'!$B$23:$BC$1401,MATCH($A1157,'Member Census'!$A$23:$A$1401,FALSE),MATCH(H$1,'Member Census'!$B$22:$BC$22,FALSE)))="",$G1157,IFERROR(VLOOKUP(INDEX('Member Census'!$B$23:$BC$1401,MATCH($A1157,'Member Census'!$A$23:$A$1401,FALSE),MATCH(H$1,'Member Census'!$B$22:$BC$22,FALSE)),Key!$D$2:$F$29,3,FALSE),"")),H1156),"")</f>
        <v/>
      </c>
      <c r="I1157" s="7" t="str">
        <f>IF(TRIM(INDEX('Member Census'!$B$23:$BC$1401,MATCH($A1157,'Member Census'!$A$23:$A$1401,FALSE),MATCH(I$1,'Member Census'!$B$22:$BC$22,FALSE)))="","",INDEX('Member Census'!$B$23:$BC$1401,MATCH($A1157,'Member Census'!$A$23:$A$1401,FALSE),MATCH(I$1,'Member Census'!$B$22:$BC$22,FALSE)))</f>
        <v/>
      </c>
      <c r="J1157" s="7"/>
      <c r="K1157" s="7" t="str">
        <f>LEFT(TRIM(IF(TRIM(INDEX('Member Census'!$B$23:$BC$1401,MATCH($A1157,'Member Census'!$A$23:$A$1401,FALSE),MATCH(K$1,'Member Census'!$B$22:$BC$22,FALSE)))="",IF(AND(TRIM($E1157)&lt;&gt;"",$D1157&gt;1),K1156,""),INDEX('Member Census'!$B$23:$BC$1401,MATCH($A1157,'Member Census'!$A$23:$A$1401,FALSE),MATCH(K$1,'Member Census'!$B$22:$BC$22,FALSE)))),5)</f>
        <v/>
      </c>
      <c r="L1157" s="7" t="str">
        <f t="shared" si="71"/>
        <v/>
      </c>
      <c r="M1157" s="7" t="str">
        <f>IF(TRIM($E1157)&lt;&gt;"",TRIM(IF(TRIM(INDEX('Member Census'!$B$23:$BC$1401,MATCH($A1157,'Member Census'!$A$23:$A$1401,FALSE),MATCH(M$1,'Member Census'!$B$22:$BC$22,FALSE)))="",IF(AND(TRIM($E1157)&lt;&gt;"",$D1157&gt;1),M1156,"N"),INDEX('Member Census'!$B$23:$BC$1401,MATCH($A1157,'Member Census'!$A$23:$A$1401,FALSE),MATCH(M$1,'Member Census'!$B$22:$BC$22,FALSE)))),"")</f>
        <v/>
      </c>
      <c r="N1157" s="7"/>
      <c r="O1157" s="7" t="str">
        <f>TRIM(IF(TRIM(INDEX('Member Census'!$B$23:$BC$1401,MATCH($A1157,'Member Census'!$A$23:$A$1401,FALSE),MATCH(O$1,'Member Census'!$B$22:$BC$22,FALSE)))="",IF(AND(TRIM($E1157)&lt;&gt;"",$D1157&gt;1),O1156,""),INDEX('Member Census'!$B$23:$BC$1401,MATCH($A1157,'Member Census'!$A$23:$A$1401,FALSE),MATCH(O$1,'Member Census'!$B$22:$BC$22,FALSE))))</f>
        <v/>
      </c>
      <c r="P1157" s="7" t="str">
        <f>TRIM(IF(TRIM(INDEX('Member Census'!$B$23:$BC$1401,MATCH($A1157,'Member Census'!$A$23:$A$1401,FALSE),MATCH(P$1,'Member Census'!$B$22:$BC$22,FALSE)))="",IF(AND(TRIM($E1157)&lt;&gt;"",$D1157&gt;1),P1156,""),INDEX('Member Census'!$B$23:$BC$1401,MATCH($A1157,'Member Census'!$A$23:$A$1401,FALSE),MATCH(P$1,'Member Census'!$B$22:$BC$22,FALSE))))</f>
        <v/>
      </c>
      <c r="Q1157" s="7"/>
    </row>
    <row r="1158" spans="1:17" x14ac:dyDescent="0.3">
      <c r="A1158" s="1">
        <f t="shared" si="69"/>
        <v>1151</v>
      </c>
      <c r="B1158" s="3"/>
      <c r="C1158" s="7" t="str">
        <f t="shared" si="70"/>
        <v/>
      </c>
      <c r="D1158" s="7" t="str">
        <f t="shared" si="68"/>
        <v/>
      </c>
      <c r="E1158" s="9" t="str">
        <f>IF(TRIM(INDEX('Member Census'!$B$23:$BC$1401,MATCH($A1158,'Member Census'!$A$23:$A$1401,FALSE),MATCH(E$1,'Member Census'!$B$22:$BC$22,FALSE)))="","",VLOOKUP(INDEX('Member Census'!$B$23:$BC$1401,MATCH($A1158,'Member Census'!$A$23:$A$1401,FALSE),MATCH(E$1,'Member Census'!$B$22:$BC$22,FALSE)),Key!$A$2:$B$27,2,FALSE))</f>
        <v/>
      </c>
      <c r="F1158" s="10" t="str">
        <f>IF(TRIM(INDEX('Member Census'!$B$23:$BC$1401,MATCH($A1158,'Member Census'!$A$23:$A$1401,FALSE),MATCH(F$1,'Member Census'!$B$22:$BC$22,FALSE)))="","",TEXT(TRIM(INDEX('Member Census'!$B$23:$BC$1401,MATCH($A1158,'Member Census'!$A$23:$A$1401,FALSE),MATCH(F$1,'Member Census'!$B$22:$BC$22,FALSE))),"mmddyyyy"))</f>
        <v/>
      </c>
      <c r="G1158" s="7" t="str">
        <f>IF(TRIM($E1158)&lt;&gt;"",IF($D1158=1,IFERROR(VLOOKUP(INDEX('Member Census'!$B$23:$BC$1401,MATCH($A1158,'Member Census'!$A$23:$A$1401,FALSE),MATCH(G$1,'Member Census'!$B$22:$BC$22,FALSE)),Key!$C$2:$F$29,4,FALSE),""),G1157),"")</f>
        <v/>
      </c>
      <c r="H1158" s="7" t="str">
        <f>IF(TRIM($E1158)&lt;&gt;"",IF($D1158=1,IF(TRIM(INDEX('Member Census'!$B$23:$BC$1401,MATCH($A1158,'Member Census'!$A$23:$A$1401,FALSE),MATCH(H$1,'Member Census'!$B$22:$BC$22,FALSE)))="",$G1158,IFERROR(VLOOKUP(INDEX('Member Census'!$B$23:$BC$1401,MATCH($A1158,'Member Census'!$A$23:$A$1401,FALSE),MATCH(H$1,'Member Census'!$B$22:$BC$22,FALSE)),Key!$D$2:$F$29,3,FALSE),"")),H1157),"")</f>
        <v/>
      </c>
      <c r="I1158" s="7" t="str">
        <f>IF(TRIM(INDEX('Member Census'!$B$23:$BC$1401,MATCH($A1158,'Member Census'!$A$23:$A$1401,FALSE),MATCH(I$1,'Member Census'!$B$22:$BC$22,FALSE)))="","",INDEX('Member Census'!$B$23:$BC$1401,MATCH($A1158,'Member Census'!$A$23:$A$1401,FALSE),MATCH(I$1,'Member Census'!$B$22:$BC$22,FALSE)))</f>
        <v/>
      </c>
      <c r="J1158" s="7"/>
      <c r="K1158" s="7" t="str">
        <f>LEFT(TRIM(IF(TRIM(INDEX('Member Census'!$B$23:$BC$1401,MATCH($A1158,'Member Census'!$A$23:$A$1401,FALSE),MATCH(K$1,'Member Census'!$B$22:$BC$22,FALSE)))="",IF(AND(TRIM($E1158)&lt;&gt;"",$D1158&gt;1),K1157,""),INDEX('Member Census'!$B$23:$BC$1401,MATCH($A1158,'Member Census'!$A$23:$A$1401,FALSE),MATCH(K$1,'Member Census'!$B$22:$BC$22,FALSE)))),5)</f>
        <v/>
      </c>
      <c r="L1158" s="7" t="str">
        <f t="shared" si="71"/>
        <v/>
      </c>
      <c r="M1158" s="7" t="str">
        <f>IF(TRIM($E1158)&lt;&gt;"",TRIM(IF(TRIM(INDEX('Member Census'!$B$23:$BC$1401,MATCH($A1158,'Member Census'!$A$23:$A$1401,FALSE),MATCH(M$1,'Member Census'!$B$22:$BC$22,FALSE)))="",IF(AND(TRIM($E1158)&lt;&gt;"",$D1158&gt;1),M1157,"N"),INDEX('Member Census'!$B$23:$BC$1401,MATCH($A1158,'Member Census'!$A$23:$A$1401,FALSE),MATCH(M$1,'Member Census'!$B$22:$BC$22,FALSE)))),"")</f>
        <v/>
      </c>
      <c r="N1158" s="7"/>
      <c r="O1158" s="7" t="str">
        <f>TRIM(IF(TRIM(INDEX('Member Census'!$B$23:$BC$1401,MATCH($A1158,'Member Census'!$A$23:$A$1401,FALSE),MATCH(O$1,'Member Census'!$B$22:$BC$22,FALSE)))="",IF(AND(TRIM($E1158)&lt;&gt;"",$D1158&gt;1),O1157,""),INDEX('Member Census'!$B$23:$BC$1401,MATCH($A1158,'Member Census'!$A$23:$A$1401,FALSE),MATCH(O$1,'Member Census'!$B$22:$BC$22,FALSE))))</f>
        <v/>
      </c>
      <c r="P1158" s="7" t="str">
        <f>TRIM(IF(TRIM(INDEX('Member Census'!$B$23:$BC$1401,MATCH($A1158,'Member Census'!$A$23:$A$1401,FALSE),MATCH(P$1,'Member Census'!$B$22:$BC$22,FALSE)))="",IF(AND(TRIM($E1158)&lt;&gt;"",$D1158&gt;1),P1157,""),INDEX('Member Census'!$B$23:$BC$1401,MATCH($A1158,'Member Census'!$A$23:$A$1401,FALSE),MATCH(P$1,'Member Census'!$B$22:$BC$22,FALSE))))</f>
        <v/>
      </c>
      <c r="Q1158" s="7"/>
    </row>
    <row r="1159" spans="1:17" x14ac:dyDescent="0.3">
      <c r="A1159" s="1">
        <f t="shared" si="69"/>
        <v>1152</v>
      </c>
      <c r="B1159" s="3"/>
      <c r="C1159" s="7" t="str">
        <f t="shared" si="70"/>
        <v/>
      </c>
      <c r="D1159" s="7" t="str">
        <f t="shared" si="68"/>
        <v/>
      </c>
      <c r="E1159" s="9" t="str">
        <f>IF(TRIM(INDEX('Member Census'!$B$23:$BC$1401,MATCH($A1159,'Member Census'!$A$23:$A$1401,FALSE),MATCH(E$1,'Member Census'!$B$22:$BC$22,FALSE)))="","",VLOOKUP(INDEX('Member Census'!$B$23:$BC$1401,MATCH($A1159,'Member Census'!$A$23:$A$1401,FALSE),MATCH(E$1,'Member Census'!$B$22:$BC$22,FALSE)),Key!$A$2:$B$27,2,FALSE))</f>
        <v/>
      </c>
      <c r="F1159" s="10" t="str">
        <f>IF(TRIM(INDEX('Member Census'!$B$23:$BC$1401,MATCH($A1159,'Member Census'!$A$23:$A$1401,FALSE),MATCH(F$1,'Member Census'!$B$22:$BC$22,FALSE)))="","",TEXT(TRIM(INDEX('Member Census'!$B$23:$BC$1401,MATCH($A1159,'Member Census'!$A$23:$A$1401,FALSE),MATCH(F$1,'Member Census'!$B$22:$BC$22,FALSE))),"mmddyyyy"))</f>
        <v/>
      </c>
      <c r="G1159" s="7" t="str">
        <f>IF(TRIM($E1159)&lt;&gt;"",IF($D1159=1,IFERROR(VLOOKUP(INDEX('Member Census'!$B$23:$BC$1401,MATCH($A1159,'Member Census'!$A$23:$A$1401,FALSE),MATCH(G$1,'Member Census'!$B$22:$BC$22,FALSE)),Key!$C$2:$F$29,4,FALSE),""),G1158),"")</f>
        <v/>
      </c>
      <c r="H1159" s="7" t="str">
        <f>IF(TRIM($E1159)&lt;&gt;"",IF($D1159=1,IF(TRIM(INDEX('Member Census'!$B$23:$BC$1401,MATCH($A1159,'Member Census'!$A$23:$A$1401,FALSE),MATCH(H$1,'Member Census'!$B$22:$BC$22,FALSE)))="",$G1159,IFERROR(VLOOKUP(INDEX('Member Census'!$B$23:$BC$1401,MATCH($A1159,'Member Census'!$A$23:$A$1401,FALSE),MATCH(H$1,'Member Census'!$B$22:$BC$22,FALSE)),Key!$D$2:$F$29,3,FALSE),"")),H1158),"")</f>
        <v/>
      </c>
      <c r="I1159" s="7" t="str">
        <f>IF(TRIM(INDEX('Member Census'!$B$23:$BC$1401,MATCH($A1159,'Member Census'!$A$23:$A$1401,FALSE),MATCH(I$1,'Member Census'!$B$22:$BC$22,FALSE)))="","",INDEX('Member Census'!$B$23:$BC$1401,MATCH($A1159,'Member Census'!$A$23:$A$1401,FALSE),MATCH(I$1,'Member Census'!$B$22:$BC$22,FALSE)))</f>
        <v/>
      </c>
      <c r="J1159" s="7"/>
      <c r="K1159" s="7" t="str">
        <f>LEFT(TRIM(IF(TRIM(INDEX('Member Census'!$B$23:$BC$1401,MATCH($A1159,'Member Census'!$A$23:$A$1401,FALSE),MATCH(K$1,'Member Census'!$B$22:$BC$22,FALSE)))="",IF(AND(TRIM($E1159)&lt;&gt;"",$D1159&gt;1),K1158,""),INDEX('Member Census'!$B$23:$BC$1401,MATCH($A1159,'Member Census'!$A$23:$A$1401,FALSE),MATCH(K$1,'Member Census'!$B$22:$BC$22,FALSE)))),5)</f>
        <v/>
      </c>
      <c r="L1159" s="7" t="str">
        <f t="shared" si="71"/>
        <v/>
      </c>
      <c r="M1159" s="7" t="str">
        <f>IF(TRIM($E1159)&lt;&gt;"",TRIM(IF(TRIM(INDEX('Member Census'!$B$23:$BC$1401,MATCH($A1159,'Member Census'!$A$23:$A$1401,FALSE),MATCH(M$1,'Member Census'!$B$22:$BC$22,FALSE)))="",IF(AND(TRIM($E1159)&lt;&gt;"",$D1159&gt;1),M1158,"N"),INDEX('Member Census'!$B$23:$BC$1401,MATCH($A1159,'Member Census'!$A$23:$A$1401,FALSE),MATCH(M$1,'Member Census'!$B$22:$BC$22,FALSE)))),"")</f>
        <v/>
      </c>
      <c r="N1159" s="7"/>
      <c r="O1159" s="7" t="str">
        <f>TRIM(IF(TRIM(INDEX('Member Census'!$B$23:$BC$1401,MATCH($A1159,'Member Census'!$A$23:$A$1401,FALSE),MATCH(O$1,'Member Census'!$B$22:$BC$22,FALSE)))="",IF(AND(TRIM($E1159)&lt;&gt;"",$D1159&gt;1),O1158,""),INDEX('Member Census'!$B$23:$BC$1401,MATCH($A1159,'Member Census'!$A$23:$A$1401,FALSE),MATCH(O$1,'Member Census'!$B$22:$BC$22,FALSE))))</f>
        <v/>
      </c>
      <c r="P1159" s="7" t="str">
        <f>TRIM(IF(TRIM(INDEX('Member Census'!$B$23:$BC$1401,MATCH($A1159,'Member Census'!$A$23:$A$1401,FALSE),MATCH(P$1,'Member Census'!$B$22:$BC$22,FALSE)))="",IF(AND(TRIM($E1159)&lt;&gt;"",$D1159&gt;1),P1158,""),INDEX('Member Census'!$B$23:$BC$1401,MATCH($A1159,'Member Census'!$A$23:$A$1401,FALSE),MATCH(P$1,'Member Census'!$B$22:$BC$22,FALSE))))</f>
        <v/>
      </c>
      <c r="Q1159" s="7"/>
    </row>
    <row r="1160" spans="1:17" x14ac:dyDescent="0.3">
      <c r="A1160" s="1">
        <f t="shared" si="69"/>
        <v>1153</v>
      </c>
      <c r="B1160" s="3"/>
      <c r="C1160" s="7" t="str">
        <f t="shared" si="70"/>
        <v/>
      </c>
      <c r="D1160" s="7" t="str">
        <f t="shared" si="68"/>
        <v/>
      </c>
      <c r="E1160" s="9" t="str">
        <f>IF(TRIM(INDEX('Member Census'!$B$23:$BC$1401,MATCH($A1160,'Member Census'!$A$23:$A$1401,FALSE),MATCH(E$1,'Member Census'!$B$22:$BC$22,FALSE)))="","",VLOOKUP(INDEX('Member Census'!$B$23:$BC$1401,MATCH($A1160,'Member Census'!$A$23:$A$1401,FALSE),MATCH(E$1,'Member Census'!$B$22:$BC$22,FALSE)),Key!$A$2:$B$27,2,FALSE))</f>
        <v/>
      </c>
      <c r="F1160" s="10" t="str">
        <f>IF(TRIM(INDEX('Member Census'!$B$23:$BC$1401,MATCH($A1160,'Member Census'!$A$23:$A$1401,FALSE),MATCH(F$1,'Member Census'!$B$22:$BC$22,FALSE)))="","",TEXT(TRIM(INDEX('Member Census'!$B$23:$BC$1401,MATCH($A1160,'Member Census'!$A$23:$A$1401,FALSE),MATCH(F$1,'Member Census'!$B$22:$BC$22,FALSE))),"mmddyyyy"))</f>
        <v/>
      </c>
      <c r="G1160" s="7" t="str">
        <f>IF(TRIM($E1160)&lt;&gt;"",IF($D1160=1,IFERROR(VLOOKUP(INDEX('Member Census'!$B$23:$BC$1401,MATCH($A1160,'Member Census'!$A$23:$A$1401,FALSE),MATCH(G$1,'Member Census'!$B$22:$BC$22,FALSE)),Key!$C$2:$F$29,4,FALSE),""),G1159),"")</f>
        <v/>
      </c>
      <c r="H1160" s="7" t="str">
        <f>IF(TRIM($E1160)&lt;&gt;"",IF($D1160=1,IF(TRIM(INDEX('Member Census'!$B$23:$BC$1401,MATCH($A1160,'Member Census'!$A$23:$A$1401,FALSE),MATCH(H$1,'Member Census'!$B$22:$BC$22,FALSE)))="",$G1160,IFERROR(VLOOKUP(INDEX('Member Census'!$B$23:$BC$1401,MATCH($A1160,'Member Census'!$A$23:$A$1401,FALSE),MATCH(H$1,'Member Census'!$B$22:$BC$22,FALSE)),Key!$D$2:$F$29,3,FALSE),"")),H1159),"")</f>
        <v/>
      </c>
      <c r="I1160" s="7" t="str">
        <f>IF(TRIM(INDEX('Member Census'!$B$23:$BC$1401,MATCH($A1160,'Member Census'!$A$23:$A$1401,FALSE),MATCH(I$1,'Member Census'!$B$22:$BC$22,FALSE)))="","",INDEX('Member Census'!$B$23:$BC$1401,MATCH($A1160,'Member Census'!$A$23:$A$1401,FALSE),MATCH(I$1,'Member Census'!$B$22:$BC$22,FALSE)))</f>
        <v/>
      </c>
      <c r="J1160" s="7"/>
      <c r="K1160" s="7" t="str">
        <f>LEFT(TRIM(IF(TRIM(INDEX('Member Census'!$B$23:$BC$1401,MATCH($A1160,'Member Census'!$A$23:$A$1401,FALSE),MATCH(K$1,'Member Census'!$B$22:$BC$22,FALSE)))="",IF(AND(TRIM($E1160)&lt;&gt;"",$D1160&gt;1),K1159,""),INDEX('Member Census'!$B$23:$BC$1401,MATCH($A1160,'Member Census'!$A$23:$A$1401,FALSE),MATCH(K$1,'Member Census'!$B$22:$BC$22,FALSE)))),5)</f>
        <v/>
      </c>
      <c r="L1160" s="7" t="str">
        <f t="shared" si="71"/>
        <v/>
      </c>
      <c r="M1160" s="7" t="str">
        <f>IF(TRIM($E1160)&lt;&gt;"",TRIM(IF(TRIM(INDEX('Member Census'!$B$23:$BC$1401,MATCH($A1160,'Member Census'!$A$23:$A$1401,FALSE),MATCH(M$1,'Member Census'!$B$22:$BC$22,FALSE)))="",IF(AND(TRIM($E1160)&lt;&gt;"",$D1160&gt;1),M1159,"N"),INDEX('Member Census'!$B$23:$BC$1401,MATCH($A1160,'Member Census'!$A$23:$A$1401,FALSE),MATCH(M$1,'Member Census'!$B$22:$BC$22,FALSE)))),"")</f>
        <v/>
      </c>
      <c r="N1160" s="7"/>
      <c r="O1160" s="7" t="str">
        <f>TRIM(IF(TRIM(INDEX('Member Census'!$B$23:$BC$1401,MATCH($A1160,'Member Census'!$A$23:$A$1401,FALSE),MATCH(O$1,'Member Census'!$B$22:$BC$22,FALSE)))="",IF(AND(TRIM($E1160)&lt;&gt;"",$D1160&gt;1),O1159,""),INDEX('Member Census'!$B$23:$BC$1401,MATCH($A1160,'Member Census'!$A$23:$A$1401,FALSE),MATCH(O$1,'Member Census'!$B$22:$BC$22,FALSE))))</f>
        <v/>
      </c>
      <c r="P1160" s="7" t="str">
        <f>TRIM(IF(TRIM(INDEX('Member Census'!$B$23:$BC$1401,MATCH($A1160,'Member Census'!$A$23:$A$1401,FALSE),MATCH(P$1,'Member Census'!$B$22:$BC$22,FALSE)))="",IF(AND(TRIM($E1160)&lt;&gt;"",$D1160&gt;1),P1159,""),INDEX('Member Census'!$B$23:$BC$1401,MATCH($A1160,'Member Census'!$A$23:$A$1401,FALSE),MATCH(P$1,'Member Census'!$B$22:$BC$22,FALSE))))</f>
        <v/>
      </c>
      <c r="Q1160" s="7"/>
    </row>
    <row r="1161" spans="1:17" x14ac:dyDescent="0.3">
      <c r="A1161" s="1">
        <f t="shared" si="69"/>
        <v>1154</v>
      </c>
      <c r="B1161" s="3"/>
      <c r="C1161" s="7" t="str">
        <f t="shared" si="70"/>
        <v/>
      </c>
      <c r="D1161" s="7" t="str">
        <f t="shared" ref="D1161:D1224" si="72">IF(TRIM($E1161)&lt;&gt;"",IF($E1161="Contract Holder",1,IFERROR(D1160+1,"")),"")</f>
        <v/>
      </c>
      <c r="E1161" s="9" t="str">
        <f>IF(TRIM(INDEX('Member Census'!$B$23:$BC$1401,MATCH($A1161,'Member Census'!$A$23:$A$1401,FALSE),MATCH(E$1,'Member Census'!$B$22:$BC$22,FALSE)))="","",VLOOKUP(INDEX('Member Census'!$B$23:$BC$1401,MATCH($A1161,'Member Census'!$A$23:$A$1401,FALSE),MATCH(E$1,'Member Census'!$B$22:$BC$22,FALSE)),Key!$A$2:$B$27,2,FALSE))</f>
        <v/>
      </c>
      <c r="F1161" s="10" t="str">
        <f>IF(TRIM(INDEX('Member Census'!$B$23:$BC$1401,MATCH($A1161,'Member Census'!$A$23:$A$1401,FALSE),MATCH(F$1,'Member Census'!$B$22:$BC$22,FALSE)))="","",TEXT(TRIM(INDEX('Member Census'!$B$23:$BC$1401,MATCH($A1161,'Member Census'!$A$23:$A$1401,FALSE),MATCH(F$1,'Member Census'!$B$22:$BC$22,FALSE))),"mmddyyyy"))</f>
        <v/>
      </c>
      <c r="G1161" s="7" t="str">
        <f>IF(TRIM($E1161)&lt;&gt;"",IF($D1161=1,IFERROR(VLOOKUP(INDEX('Member Census'!$B$23:$BC$1401,MATCH($A1161,'Member Census'!$A$23:$A$1401,FALSE),MATCH(G$1,'Member Census'!$B$22:$BC$22,FALSE)),Key!$C$2:$F$29,4,FALSE),""),G1160),"")</f>
        <v/>
      </c>
      <c r="H1161" s="7" t="str">
        <f>IF(TRIM($E1161)&lt;&gt;"",IF($D1161=1,IF(TRIM(INDEX('Member Census'!$B$23:$BC$1401,MATCH($A1161,'Member Census'!$A$23:$A$1401,FALSE),MATCH(H$1,'Member Census'!$B$22:$BC$22,FALSE)))="",$G1161,IFERROR(VLOOKUP(INDEX('Member Census'!$B$23:$BC$1401,MATCH($A1161,'Member Census'!$A$23:$A$1401,FALSE),MATCH(H$1,'Member Census'!$B$22:$BC$22,FALSE)),Key!$D$2:$F$29,3,FALSE),"")),H1160),"")</f>
        <v/>
      </c>
      <c r="I1161" s="7" t="str">
        <f>IF(TRIM(INDEX('Member Census'!$B$23:$BC$1401,MATCH($A1161,'Member Census'!$A$23:$A$1401,FALSE),MATCH(I$1,'Member Census'!$B$22:$BC$22,FALSE)))="","",INDEX('Member Census'!$B$23:$BC$1401,MATCH($A1161,'Member Census'!$A$23:$A$1401,FALSE),MATCH(I$1,'Member Census'!$B$22:$BC$22,FALSE)))</f>
        <v/>
      </c>
      <c r="J1161" s="7"/>
      <c r="K1161" s="7" t="str">
        <f>LEFT(TRIM(IF(TRIM(INDEX('Member Census'!$B$23:$BC$1401,MATCH($A1161,'Member Census'!$A$23:$A$1401,FALSE),MATCH(K$1,'Member Census'!$B$22:$BC$22,FALSE)))="",IF(AND(TRIM($E1161)&lt;&gt;"",$D1161&gt;1),K1160,""),INDEX('Member Census'!$B$23:$BC$1401,MATCH($A1161,'Member Census'!$A$23:$A$1401,FALSE),MATCH(K$1,'Member Census'!$B$22:$BC$22,FALSE)))),5)</f>
        <v/>
      </c>
      <c r="L1161" s="7" t="str">
        <f t="shared" si="71"/>
        <v/>
      </c>
      <c r="M1161" s="7" t="str">
        <f>IF(TRIM($E1161)&lt;&gt;"",TRIM(IF(TRIM(INDEX('Member Census'!$B$23:$BC$1401,MATCH($A1161,'Member Census'!$A$23:$A$1401,FALSE),MATCH(M$1,'Member Census'!$B$22:$BC$22,FALSE)))="",IF(AND(TRIM($E1161)&lt;&gt;"",$D1161&gt;1),M1160,"N"),INDEX('Member Census'!$B$23:$BC$1401,MATCH($A1161,'Member Census'!$A$23:$A$1401,FALSE),MATCH(M$1,'Member Census'!$B$22:$BC$22,FALSE)))),"")</f>
        <v/>
      </c>
      <c r="N1161" s="7"/>
      <c r="O1161" s="7" t="str">
        <f>TRIM(IF(TRIM(INDEX('Member Census'!$B$23:$BC$1401,MATCH($A1161,'Member Census'!$A$23:$A$1401,FALSE),MATCH(O$1,'Member Census'!$B$22:$BC$22,FALSE)))="",IF(AND(TRIM($E1161)&lt;&gt;"",$D1161&gt;1),O1160,""),INDEX('Member Census'!$B$23:$BC$1401,MATCH($A1161,'Member Census'!$A$23:$A$1401,FALSE),MATCH(O$1,'Member Census'!$B$22:$BC$22,FALSE))))</f>
        <v/>
      </c>
      <c r="P1161" s="7" t="str">
        <f>TRIM(IF(TRIM(INDEX('Member Census'!$B$23:$BC$1401,MATCH($A1161,'Member Census'!$A$23:$A$1401,FALSE),MATCH(P$1,'Member Census'!$B$22:$BC$22,FALSE)))="",IF(AND(TRIM($E1161)&lt;&gt;"",$D1161&gt;1),P1160,""),INDEX('Member Census'!$B$23:$BC$1401,MATCH($A1161,'Member Census'!$A$23:$A$1401,FALSE),MATCH(P$1,'Member Census'!$B$22:$BC$22,FALSE))))</f>
        <v/>
      </c>
      <c r="Q1161" s="7"/>
    </row>
    <row r="1162" spans="1:17" x14ac:dyDescent="0.3">
      <c r="A1162" s="1">
        <f t="shared" ref="A1162:A1225" si="73">A1161+1</f>
        <v>1155</v>
      </c>
      <c r="B1162" s="3"/>
      <c r="C1162" s="7" t="str">
        <f t="shared" ref="C1162:C1225" si="74">IF(TRIM($E1162)&lt;&gt;"",IFERROR(IF($D1162=1,C1161+1,C1161),""),"")</f>
        <v/>
      </c>
      <c r="D1162" s="7" t="str">
        <f t="shared" si="72"/>
        <v/>
      </c>
      <c r="E1162" s="9" t="str">
        <f>IF(TRIM(INDEX('Member Census'!$B$23:$BC$1401,MATCH($A1162,'Member Census'!$A$23:$A$1401,FALSE),MATCH(E$1,'Member Census'!$B$22:$BC$22,FALSE)))="","",VLOOKUP(INDEX('Member Census'!$B$23:$BC$1401,MATCH($A1162,'Member Census'!$A$23:$A$1401,FALSE),MATCH(E$1,'Member Census'!$B$22:$BC$22,FALSE)),Key!$A$2:$B$27,2,FALSE))</f>
        <v/>
      </c>
      <c r="F1162" s="10" t="str">
        <f>IF(TRIM(INDEX('Member Census'!$B$23:$BC$1401,MATCH($A1162,'Member Census'!$A$23:$A$1401,FALSE),MATCH(F$1,'Member Census'!$B$22:$BC$22,FALSE)))="","",TEXT(TRIM(INDEX('Member Census'!$B$23:$BC$1401,MATCH($A1162,'Member Census'!$A$23:$A$1401,FALSE),MATCH(F$1,'Member Census'!$B$22:$BC$22,FALSE))),"mmddyyyy"))</f>
        <v/>
      </c>
      <c r="G1162" s="7" t="str">
        <f>IF(TRIM($E1162)&lt;&gt;"",IF($D1162=1,IFERROR(VLOOKUP(INDEX('Member Census'!$B$23:$BC$1401,MATCH($A1162,'Member Census'!$A$23:$A$1401,FALSE),MATCH(G$1,'Member Census'!$B$22:$BC$22,FALSE)),Key!$C$2:$F$29,4,FALSE),""),G1161),"")</f>
        <v/>
      </c>
      <c r="H1162" s="7" t="str">
        <f>IF(TRIM($E1162)&lt;&gt;"",IF($D1162=1,IF(TRIM(INDEX('Member Census'!$B$23:$BC$1401,MATCH($A1162,'Member Census'!$A$23:$A$1401,FALSE),MATCH(H$1,'Member Census'!$B$22:$BC$22,FALSE)))="",$G1162,IFERROR(VLOOKUP(INDEX('Member Census'!$B$23:$BC$1401,MATCH($A1162,'Member Census'!$A$23:$A$1401,FALSE),MATCH(H$1,'Member Census'!$B$22:$BC$22,FALSE)),Key!$D$2:$F$29,3,FALSE),"")),H1161),"")</f>
        <v/>
      </c>
      <c r="I1162" s="7" t="str">
        <f>IF(TRIM(INDEX('Member Census'!$B$23:$BC$1401,MATCH($A1162,'Member Census'!$A$23:$A$1401,FALSE),MATCH(I$1,'Member Census'!$B$22:$BC$22,FALSE)))="","",INDEX('Member Census'!$B$23:$BC$1401,MATCH($A1162,'Member Census'!$A$23:$A$1401,FALSE),MATCH(I$1,'Member Census'!$B$22:$BC$22,FALSE)))</f>
        <v/>
      </c>
      <c r="J1162" s="7"/>
      <c r="K1162" s="7" t="str">
        <f>LEFT(TRIM(IF(TRIM(INDEX('Member Census'!$B$23:$BC$1401,MATCH($A1162,'Member Census'!$A$23:$A$1401,FALSE),MATCH(K$1,'Member Census'!$B$22:$BC$22,FALSE)))="",IF(AND(TRIM($E1162)&lt;&gt;"",$D1162&gt;1),K1161,""),INDEX('Member Census'!$B$23:$BC$1401,MATCH($A1162,'Member Census'!$A$23:$A$1401,FALSE),MATCH(K$1,'Member Census'!$B$22:$BC$22,FALSE)))),5)</f>
        <v/>
      </c>
      <c r="L1162" s="7" t="str">
        <f t="shared" ref="L1162:L1225" si="75">IF(TRIM($E1162)&lt;&gt;"","N","")</f>
        <v/>
      </c>
      <c r="M1162" s="7" t="str">
        <f>IF(TRIM($E1162)&lt;&gt;"",TRIM(IF(TRIM(INDEX('Member Census'!$B$23:$BC$1401,MATCH($A1162,'Member Census'!$A$23:$A$1401,FALSE),MATCH(M$1,'Member Census'!$B$22:$BC$22,FALSE)))="",IF(AND(TRIM($E1162)&lt;&gt;"",$D1162&gt;1),M1161,"N"),INDEX('Member Census'!$B$23:$BC$1401,MATCH($A1162,'Member Census'!$A$23:$A$1401,FALSE),MATCH(M$1,'Member Census'!$B$22:$BC$22,FALSE)))),"")</f>
        <v/>
      </c>
      <c r="N1162" s="7"/>
      <c r="O1162" s="7" t="str">
        <f>TRIM(IF(TRIM(INDEX('Member Census'!$B$23:$BC$1401,MATCH($A1162,'Member Census'!$A$23:$A$1401,FALSE),MATCH(O$1,'Member Census'!$B$22:$BC$22,FALSE)))="",IF(AND(TRIM($E1162)&lt;&gt;"",$D1162&gt;1),O1161,""),INDEX('Member Census'!$B$23:$BC$1401,MATCH($A1162,'Member Census'!$A$23:$A$1401,FALSE),MATCH(O$1,'Member Census'!$B$22:$BC$22,FALSE))))</f>
        <v/>
      </c>
      <c r="P1162" s="7" t="str">
        <f>TRIM(IF(TRIM(INDEX('Member Census'!$B$23:$BC$1401,MATCH($A1162,'Member Census'!$A$23:$A$1401,FALSE),MATCH(P$1,'Member Census'!$B$22:$BC$22,FALSE)))="",IF(AND(TRIM($E1162)&lt;&gt;"",$D1162&gt;1),P1161,""),INDEX('Member Census'!$B$23:$BC$1401,MATCH($A1162,'Member Census'!$A$23:$A$1401,FALSE),MATCH(P$1,'Member Census'!$B$22:$BC$22,FALSE))))</f>
        <v/>
      </c>
      <c r="Q1162" s="7"/>
    </row>
    <row r="1163" spans="1:17" x14ac:dyDescent="0.3">
      <c r="A1163" s="1">
        <f t="shared" si="73"/>
        <v>1156</v>
      </c>
      <c r="B1163" s="3"/>
      <c r="C1163" s="7" t="str">
        <f t="shared" si="74"/>
        <v/>
      </c>
      <c r="D1163" s="7" t="str">
        <f t="shared" si="72"/>
        <v/>
      </c>
      <c r="E1163" s="9" t="str">
        <f>IF(TRIM(INDEX('Member Census'!$B$23:$BC$1401,MATCH($A1163,'Member Census'!$A$23:$A$1401,FALSE),MATCH(E$1,'Member Census'!$B$22:$BC$22,FALSE)))="","",VLOOKUP(INDEX('Member Census'!$B$23:$BC$1401,MATCH($A1163,'Member Census'!$A$23:$A$1401,FALSE),MATCH(E$1,'Member Census'!$B$22:$BC$22,FALSE)),Key!$A$2:$B$27,2,FALSE))</f>
        <v/>
      </c>
      <c r="F1163" s="10" t="str">
        <f>IF(TRIM(INDEX('Member Census'!$B$23:$BC$1401,MATCH($A1163,'Member Census'!$A$23:$A$1401,FALSE),MATCH(F$1,'Member Census'!$B$22:$BC$22,FALSE)))="","",TEXT(TRIM(INDEX('Member Census'!$B$23:$BC$1401,MATCH($A1163,'Member Census'!$A$23:$A$1401,FALSE),MATCH(F$1,'Member Census'!$B$22:$BC$22,FALSE))),"mmddyyyy"))</f>
        <v/>
      </c>
      <c r="G1163" s="7" t="str">
        <f>IF(TRIM($E1163)&lt;&gt;"",IF($D1163=1,IFERROR(VLOOKUP(INDEX('Member Census'!$B$23:$BC$1401,MATCH($A1163,'Member Census'!$A$23:$A$1401,FALSE),MATCH(G$1,'Member Census'!$B$22:$BC$22,FALSE)),Key!$C$2:$F$29,4,FALSE),""),G1162),"")</f>
        <v/>
      </c>
      <c r="H1163" s="7" t="str">
        <f>IF(TRIM($E1163)&lt;&gt;"",IF($D1163=1,IF(TRIM(INDEX('Member Census'!$B$23:$BC$1401,MATCH($A1163,'Member Census'!$A$23:$A$1401,FALSE),MATCH(H$1,'Member Census'!$B$22:$BC$22,FALSE)))="",$G1163,IFERROR(VLOOKUP(INDEX('Member Census'!$B$23:$BC$1401,MATCH($A1163,'Member Census'!$A$23:$A$1401,FALSE),MATCH(H$1,'Member Census'!$B$22:$BC$22,FALSE)),Key!$D$2:$F$29,3,FALSE),"")),H1162),"")</f>
        <v/>
      </c>
      <c r="I1163" s="7" t="str">
        <f>IF(TRIM(INDEX('Member Census'!$B$23:$BC$1401,MATCH($A1163,'Member Census'!$A$23:$A$1401,FALSE),MATCH(I$1,'Member Census'!$B$22:$BC$22,FALSE)))="","",INDEX('Member Census'!$B$23:$BC$1401,MATCH($A1163,'Member Census'!$A$23:$A$1401,FALSE),MATCH(I$1,'Member Census'!$B$22:$BC$22,FALSE)))</f>
        <v/>
      </c>
      <c r="J1163" s="7"/>
      <c r="K1163" s="7" t="str">
        <f>LEFT(TRIM(IF(TRIM(INDEX('Member Census'!$B$23:$BC$1401,MATCH($A1163,'Member Census'!$A$23:$A$1401,FALSE),MATCH(K$1,'Member Census'!$B$22:$BC$22,FALSE)))="",IF(AND(TRIM($E1163)&lt;&gt;"",$D1163&gt;1),K1162,""),INDEX('Member Census'!$B$23:$BC$1401,MATCH($A1163,'Member Census'!$A$23:$A$1401,FALSE),MATCH(K$1,'Member Census'!$B$22:$BC$22,FALSE)))),5)</f>
        <v/>
      </c>
      <c r="L1163" s="7" t="str">
        <f t="shared" si="75"/>
        <v/>
      </c>
      <c r="M1163" s="7" t="str">
        <f>IF(TRIM($E1163)&lt;&gt;"",TRIM(IF(TRIM(INDEX('Member Census'!$B$23:$BC$1401,MATCH($A1163,'Member Census'!$A$23:$A$1401,FALSE),MATCH(M$1,'Member Census'!$B$22:$BC$22,FALSE)))="",IF(AND(TRIM($E1163)&lt;&gt;"",$D1163&gt;1),M1162,"N"),INDEX('Member Census'!$B$23:$BC$1401,MATCH($A1163,'Member Census'!$A$23:$A$1401,FALSE),MATCH(M$1,'Member Census'!$B$22:$BC$22,FALSE)))),"")</f>
        <v/>
      </c>
      <c r="N1163" s="7"/>
      <c r="O1163" s="7" t="str">
        <f>TRIM(IF(TRIM(INDEX('Member Census'!$B$23:$BC$1401,MATCH($A1163,'Member Census'!$A$23:$A$1401,FALSE),MATCH(O$1,'Member Census'!$B$22:$BC$22,FALSE)))="",IF(AND(TRIM($E1163)&lt;&gt;"",$D1163&gt;1),O1162,""),INDEX('Member Census'!$B$23:$BC$1401,MATCH($A1163,'Member Census'!$A$23:$A$1401,FALSE),MATCH(O$1,'Member Census'!$B$22:$BC$22,FALSE))))</f>
        <v/>
      </c>
      <c r="P1163" s="7" t="str">
        <f>TRIM(IF(TRIM(INDEX('Member Census'!$B$23:$BC$1401,MATCH($A1163,'Member Census'!$A$23:$A$1401,FALSE),MATCH(P$1,'Member Census'!$B$22:$BC$22,FALSE)))="",IF(AND(TRIM($E1163)&lt;&gt;"",$D1163&gt;1),P1162,""),INDEX('Member Census'!$B$23:$BC$1401,MATCH($A1163,'Member Census'!$A$23:$A$1401,FALSE),MATCH(P$1,'Member Census'!$B$22:$BC$22,FALSE))))</f>
        <v/>
      </c>
      <c r="Q1163" s="7"/>
    </row>
    <row r="1164" spans="1:17" x14ac:dyDescent="0.3">
      <c r="A1164" s="1">
        <f t="shared" si="73"/>
        <v>1157</v>
      </c>
      <c r="B1164" s="3"/>
      <c r="C1164" s="7" t="str">
        <f t="shared" si="74"/>
        <v/>
      </c>
      <c r="D1164" s="7" t="str">
        <f t="shared" si="72"/>
        <v/>
      </c>
      <c r="E1164" s="9" t="str">
        <f>IF(TRIM(INDEX('Member Census'!$B$23:$BC$1401,MATCH($A1164,'Member Census'!$A$23:$A$1401,FALSE),MATCH(E$1,'Member Census'!$B$22:$BC$22,FALSE)))="","",VLOOKUP(INDEX('Member Census'!$B$23:$BC$1401,MATCH($A1164,'Member Census'!$A$23:$A$1401,FALSE),MATCH(E$1,'Member Census'!$B$22:$BC$22,FALSE)),Key!$A$2:$B$27,2,FALSE))</f>
        <v/>
      </c>
      <c r="F1164" s="10" t="str">
        <f>IF(TRIM(INDEX('Member Census'!$B$23:$BC$1401,MATCH($A1164,'Member Census'!$A$23:$A$1401,FALSE),MATCH(F$1,'Member Census'!$B$22:$BC$22,FALSE)))="","",TEXT(TRIM(INDEX('Member Census'!$B$23:$BC$1401,MATCH($A1164,'Member Census'!$A$23:$A$1401,FALSE),MATCH(F$1,'Member Census'!$B$22:$BC$22,FALSE))),"mmddyyyy"))</f>
        <v/>
      </c>
      <c r="G1164" s="7" t="str">
        <f>IF(TRIM($E1164)&lt;&gt;"",IF($D1164=1,IFERROR(VLOOKUP(INDEX('Member Census'!$B$23:$BC$1401,MATCH($A1164,'Member Census'!$A$23:$A$1401,FALSE),MATCH(G$1,'Member Census'!$B$22:$BC$22,FALSE)),Key!$C$2:$F$29,4,FALSE),""),G1163),"")</f>
        <v/>
      </c>
      <c r="H1164" s="7" t="str">
        <f>IF(TRIM($E1164)&lt;&gt;"",IF($D1164=1,IF(TRIM(INDEX('Member Census'!$B$23:$BC$1401,MATCH($A1164,'Member Census'!$A$23:$A$1401,FALSE),MATCH(H$1,'Member Census'!$B$22:$BC$22,FALSE)))="",$G1164,IFERROR(VLOOKUP(INDEX('Member Census'!$B$23:$BC$1401,MATCH($A1164,'Member Census'!$A$23:$A$1401,FALSE),MATCH(H$1,'Member Census'!$B$22:$BC$22,FALSE)),Key!$D$2:$F$29,3,FALSE),"")),H1163),"")</f>
        <v/>
      </c>
      <c r="I1164" s="7" t="str">
        <f>IF(TRIM(INDEX('Member Census'!$B$23:$BC$1401,MATCH($A1164,'Member Census'!$A$23:$A$1401,FALSE),MATCH(I$1,'Member Census'!$B$22:$BC$22,FALSE)))="","",INDEX('Member Census'!$B$23:$BC$1401,MATCH($A1164,'Member Census'!$A$23:$A$1401,FALSE),MATCH(I$1,'Member Census'!$B$22:$BC$22,FALSE)))</f>
        <v/>
      </c>
      <c r="J1164" s="7"/>
      <c r="K1164" s="7" t="str">
        <f>LEFT(TRIM(IF(TRIM(INDEX('Member Census'!$B$23:$BC$1401,MATCH($A1164,'Member Census'!$A$23:$A$1401,FALSE),MATCH(K$1,'Member Census'!$B$22:$BC$22,FALSE)))="",IF(AND(TRIM($E1164)&lt;&gt;"",$D1164&gt;1),K1163,""),INDEX('Member Census'!$B$23:$BC$1401,MATCH($A1164,'Member Census'!$A$23:$A$1401,FALSE),MATCH(K$1,'Member Census'!$B$22:$BC$22,FALSE)))),5)</f>
        <v/>
      </c>
      <c r="L1164" s="7" t="str">
        <f t="shared" si="75"/>
        <v/>
      </c>
      <c r="M1164" s="7" t="str">
        <f>IF(TRIM($E1164)&lt;&gt;"",TRIM(IF(TRIM(INDEX('Member Census'!$B$23:$BC$1401,MATCH($A1164,'Member Census'!$A$23:$A$1401,FALSE),MATCH(M$1,'Member Census'!$B$22:$BC$22,FALSE)))="",IF(AND(TRIM($E1164)&lt;&gt;"",$D1164&gt;1),M1163,"N"),INDEX('Member Census'!$B$23:$BC$1401,MATCH($A1164,'Member Census'!$A$23:$A$1401,FALSE),MATCH(M$1,'Member Census'!$B$22:$BC$22,FALSE)))),"")</f>
        <v/>
      </c>
      <c r="N1164" s="7"/>
      <c r="O1164" s="7" t="str">
        <f>TRIM(IF(TRIM(INDEX('Member Census'!$B$23:$BC$1401,MATCH($A1164,'Member Census'!$A$23:$A$1401,FALSE),MATCH(O$1,'Member Census'!$B$22:$BC$22,FALSE)))="",IF(AND(TRIM($E1164)&lt;&gt;"",$D1164&gt;1),O1163,""),INDEX('Member Census'!$B$23:$BC$1401,MATCH($A1164,'Member Census'!$A$23:$A$1401,FALSE),MATCH(O$1,'Member Census'!$B$22:$BC$22,FALSE))))</f>
        <v/>
      </c>
      <c r="P1164" s="7" t="str">
        <f>TRIM(IF(TRIM(INDEX('Member Census'!$B$23:$BC$1401,MATCH($A1164,'Member Census'!$A$23:$A$1401,FALSE),MATCH(P$1,'Member Census'!$B$22:$BC$22,FALSE)))="",IF(AND(TRIM($E1164)&lt;&gt;"",$D1164&gt;1),P1163,""),INDEX('Member Census'!$B$23:$BC$1401,MATCH($A1164,'Member Census'!$A$23:$A$1401,FALSE),MATCH(P$1,'Member Census'!$B$22:$BC$22,FALSE))))</f>
        <v/>
      </c>
      <c r="Q1164" s="7"/>
    </row>
    <row r="1165" spans="1:17" x14ac:dyDescent="0.3">
      <c r="A1165" s="1">
        <f t="shared" si="73"/>
        <v>1158</v>
      </c>
      <c r="B1165" s="3"/>
      <c r="C1165" s="7" t="str">
        <f t="shared" si="74"/>
        <v/>
      </c>
      <c r="D1165" s="7" t="str">
        <f t="shared" si="72"/>
        <v/>
      </c>
      <c r="E1165" s="9" t="str">
        <f>IF(TRIM(INDEX('Member Census'!$B$23:$BC$1401,MATCH($A1165,'Member Census'!$A$23:$A$1401,FALSE),MATCH(E$1,'Member Census'!$B$22:$BC$22,FALSE)))="","",VLOOKUP(INDEX('Member Census'!$B$23:$BC$1401,MATCH($A1165,'Member Census'!$A$23:$A$1401,FALSE),MATCH(E$1,'Member Census'!$B$22:$BC$22,FALSE)),Key!$A$2:$B$27,2,FALSE))</f>
        <v/>
      </c>
      <c r="F1165" s="10" t="str">
        <f>IF(TRIM(INDEX('Member Census'!$B$23:$BC$1401,MATCH($A1165,'Member Census'!$A$23:$A$1401,FALSE),MATCH(F$1,'Member Census'!$B$22:$BC$22,FALSE)))="","",TEXT(TRIM(INDEX('Member Census'!$B$23:$BC$1401,MATCH($A1165,'Member Census'!$A$23:$A$1401,FALSE),MATCH(F$1,'Member Census'!$B$22:$BC$22,FALSE))),"mmddyyyy"))</f>
        <v/>
      </c>
      <c r="G1165" s="7" t="str">
        <f>IF(TRIM($E1165)&lt;&gt;"",IF($D1165=1,IFERROR(VLOOKUP(INDEX('Member Census'!$B$23:$BC$1401,MATCH($A1165,'Member Census'!$A$23:$A$1401,FALSE),MATCH(G$1,'Member Census'!$B$22:$BC$22,FALSE)),Key!$C$2:$F$29,4,FALSE),""),G1164),"")</f>
        <v/>
      </c>
      <c r="H1165" s="7" t="str">
        <f>IF(TRIM($E1165)&lt;&gt;"",IF($D1165=1,IF(TRIM(INDEX('Member Census'!$B$23:$BC$1401,MATCH($A1165,'Member Census'!$A$23:$A$1401,FALSE),MATCH(H$1,'Member Census'!$B$22:$BC$22,FALSE)))="",$G1165,IFERROR(VLOOKUP(INDEX('Member Census'!$B$23:$BC$1401,MATCH($A1165,'Member Census'!$A$23:$A$1401,FALSE),MATCH(H$1,'Member Census'!$B$22:$BC$22,FALSE)),Key!$D$2:$F$29,3,FALSE),"")),H1164),"")</f>
        <v/>
      </c>
      <c r="I1165" s="7" t="str">
        <f>IF(TRIM(INDEX('Member Census'!$B$23:$BC$1401,MATCH($A1165,'Member Census'!$A$23:$A$1401,FALSE),MATCH(I$1,'Member Census'!$B$22:$BC$22,FALSE)))="","",INDEX('Member Census'!$B$23:$BC$1401,MATCH($A1165,'Member Census'!$A$23:$A$1401,FALSE),MATCH(I$1,'Member Census'!$B$22:$BC$22,FALSE)))</f>
        <v/>
      </c>
      <c r="J1165" s="7"/>
      <c r="K1165" s="7" t="str">
        <f>LEFT(TRIM(IF(TRIM(INDEX('Member Census'!$B$23:$BC$1401,MATCH($A1165,'Member Census'!$A$23:$A$1401,FALSE),MATCH(K$1,'Member Census'!$B$22:$BC$22,FALSE)))="",IF(AND(TRIM($E1165)&lt;&gt;"",$D1165&gt;1),K1164,""),INDEX('Member Census'!$B$23:$BC$1401,MATCH($A1165,'Member Census'!$A$23:$A$1401,FALSE),MATCH(K$1,'Member Census'!$B$22:$BC$22,FALSE)))),5)</f>
        <v/>
      </c>
      <c r="L1165" s="7" t="str">
        <f t="shared" si="75"/>
        <v/>
      </c>
      <c r="M1165" s="7" t="str">
        <f>IF(TRIM($E1165)&lt;&gt;"",TRIM(IF(TRIM(INDEX('Member Census'!$B$23:$BC$1401,MATCH($A1165,'Member Census'!$A$23:$A$1401,FALSE),MATCH(M$1,'Member Census'!$B$22:$BC$22,FALSE)))="",IF(AND(TRIM($E1165)&lt;&gt;"",$D1165&gt;1),M1164,"N"),INDEX('Member Census'!$B$23:$BC$1401,MATCH($A1165,'Member Census'!$A$23:$A$1401,FALSE),MATCH(M$1,'Member Census'!$B$22:$BC$22,FALSE)))),"")</f>
        <v/>
      </c>
      <c r="N1165" s="7"/>
      <c r="O1165" s="7" t="str">
        <f>TRIM(IF(TRIM(INDEX('Member Census'!$B$23:$BC$1401,MATCH($A1165,'Member Census'!$A$23:$A$1401,FALSE),MATCH(O$1,'Member Census'!$B$22:$BC$22,FALSE)))="",IF(AND(TRIM($E1165)&lt;&gt;"",$D1165&gt;1),O1164,""),INDEX('Member Census'!$B$23:$BC$1401,MATCH($A1165,'Member Census'!$A$23:$A$1401,FALSE),MATCH(O$1,'Member Census'!$B$22:$BC$22,FALSE))))</f>
        <v/>
      </c>
      <c r="P1165" s="7" t="str">
        <f>TRIM(IF(TRIM(INDEX('Member Census'!$B$23:$BC$1401,MATCH($A1165,'Member Census'!$A$23:$A$1401,FALSE),MATCH(P$1,'Member Census'!$B$22:$BC$22,FALSE)))="",IF(AND(TRIM($E1165)&lt;&gt;"",$D1165&gt;1),P1164,""),INDEX('Member Census'!$B$23:$BC$1401,MATCH($A1165,'Member Census'!$A$23:$A$1401,FALSE),MATCH(P$1,'Member Census'!$B$22:$BC$22,FALSE))))</f>
        <v/>
      </c>
      <c r="Q1165" s="7"/>
    </row>
    <row r="1166" spans="1:17" x14ac:dyDescent="0.3">
      <c r="A1166" s="1">
        <f t="shared" si="73"/>
        <v>1159</v>
      </c>
      <c r="B1166" s="3"/>
      <c r="C1166" s="7" t="str">
        <f t="shared" si="74"/>
        <v/>
      </c>
      <c r="D1166" s="7" t="str">
        <f t="shared" si="72"/>
        <v/>
      </c>
      <c r="E1166" s="9" t="str">
        <f>IF(TRIM(INDEX('Member Census'!$B$23:$BC$1401,MATCH($A1166,'Member Census'!$A$23:$A$1401,FALSE),MATCH(E$1,'Member Census'!$B$22:$BC$22,FALSE)))="","",VLOOKUP(INDEX('Member Census'!$B$23:$BC$1401,MATCH($A1166,'Member Census'!$A$23:$A$1401,FALSE),MATCH(E$1,'Member Census'!$B$22:$BC$22,FALSE)),Key!$A$2:$B$27,2,FALSE))</f>
        <v/>
      </c>
      <c r="F1166" s="10" t="str">
        <f>IF(TRIM(INDEX('Member Census'!$B$23:$BC$1401,MATCH($A1166,'Member Census'!$A$23:$A$1401,FALSE),MATCH(F$1,'Member Census'!$B$22:$BC$22,FALSE)))="","",TEXT(TRIM(INDEX('Member Census'!$B$23:$BC$1401,MATCH($A1166,'Member Census'!$A$23:$A$1401,FALSE),MATCH(F$1,'Member Census'!$B$22:$BC$22,FALSE))),"mmddyyyy"))</f>
        <v/>
      </c>
      <c r="G1166" s="7" t="str">
        <f>IF(TRIM($E1166)&lt;&gt;"",IF($D1166=1,IFERROR(VLOOKUP(INDEX('Member Census'!$B$23:$BC$1401,MATCH($A1166,'Member Census'!$A$23:$A$1401,FALSE),MATCH(G$1,'Member Census'!$B$22:$BC$22,FALSE)),Key!$C$2:$F$29,4,FALSE),""),G1165),"")</f>
        <v/>
      </c>
      <c r="H1166" s="7" t="str">
        <f>IF(TRIM($E1166)&lt;&gt;"",IF($D1166=1,IF(TRIM(INDEX('Member Census'!$B$23:$BC$1401,MATCH($A1166,'Member Census'!$A$23:$A$1401,FALSE),MATCH(H$1,'Member Census'!$B$22:$BC$22,FALSE)))="",$G1166,IFERROR(VLOOKUP(INDEX('Member Census'!$B$23:$BC$1401,MATCH($A1166,'Member Census'!$A$23:$A$1401,FALSE),MATCH(H$1,'Member Census'!$B$22:$BC$22,FALSE)),Key!$D$2:$F$29,3,FALSE),"")),H1165),"")</f>
        <v/>
      </c>
      <c r="I1166" s="7" t="str">
        <f>IF(TRIM(INDEX('Member Census'!$B$23:$BC$1401,MATCH($A1166,'Member Census'!$A$23:$A$1401,FALSE),MATCH(I$1,'Member Census'!$B$22:$BC$22,FALSE)))="","",INDEX('Member Census'!$B$23:$BC$1401,MATCH($A1166,'Member Census'!$A$23:$A$1401,FALSE),MATCH(I$1,'Member Census'!$B$22:$BC$22,FALSE)))</f>
        <v/>
      </c>
      <c r="J1166" s="7"/>
      <c r="K1166" s="7" t="str">
        <f>LEFT(TRIM(IF(TRIM(INDEX('Member Census'!$B$23:$BC$1401,MATCH($A1166,'Member Census'!$A$23:$A$1401,FALSE),MATCH(K$1,'Member Census'!$B$22:$BC$22,FALSE)))="",IF(AND(TRIM($E1166)&lt;&gt;"",$D1166&gt;1),K1165,""),INDEX('Member Census'!$B$23:$BC$1401,MATCH($A1166,'Member Census'!$A$23:$A$1401,FALSE),MATCH(K$1,'Member Census'!$B$22:$BC$22,FALSE)))),5)</f>
        <v/>
      </c>
      <c r="L1166" s="7" t="str">
        <f t="shared" si="75"/>
        <v/>
      </c>
      <c r="M1166" s="7" t="str">
        <f>IF(TRIM($E1166)&lt;&gt;"",TRIM(IF(TRIM(INDEX('Member Census'!$B$23:$BC$1401,MATCH($A1166,'Member Census'!$A$23:$A$1401,FALSE),MATCH(M$1,'Member Census'!$B$22:$BC$22,FALSE)))="",IF(AND(TRIM($E1166)&lt;&gt;"",$D1166&gt;1),M1165,"N"),INDEX('Member Census'!$B$23:$BC$1401,MATCH($A1166,'Member Census'!$A$23:$A$1401,FALSE),MATCH(M$1,'Member Census'!$B$22:$BC$22,FALSE)))),"")</f>
        <v/>
      </c>
      <c r="N1166" s="7"/>
      <c r="O1166" s="7" t="str">
        <f>TRIM(IF(TRIM(INDEX('Member Census'!$B$23:$BC$1401,MATCH($A1166,'Member Census'!$A$23:$A$1401,FALSE),MATCH(O$1,'Member Census'!$B$22:$BC$22,FALSE)))="",IF(AND(TRIM($E1166)&lt;&gt;"",$D1166&gt;1),O1165,""),INDEX('Member Census'!$B$23:$BC$1401,MATCH($A1166,'Member Census'!$A$23:$A$1401,FALSE),MATCH(O$1,'Member Census'!$B$22:$BC$22,FALSE))))</f>
        <v/>
      </c>
      <c r="P1166" s="7" t="str">
        <f>TRIM(IF(TRIM(INDEX('Member Census'!$B$23:$BC$1401,MATCH($A1166,'Member Census'!$A$23:$A$1401,FALSE),MATCH(P$1,'Member Census'!$B$22:$BC$22,FALSE)))="",IF(AND(TRIM($E1166)&lt;&gt;"",$D1166&gt;1),P1165,""),INDEX('Member Census'!$B$23:$BC$1401,MATCH($A1166,'Member Census'!$A$23:$A$1401,FALSE),MATCH(P$1,'Member Census'!$B$22:$BC$22,FALSE))))</f>
        <v/>
      </c>
      <c r="Q1166" s="7"/>
    </row>
    <row r="1167" spans="1:17" x14ac:dyDescent="0.3">
      <c r="A1167" s="1">
        <f t="shared" si="73"/>
        <v>1160</v>
      </c>
      <c r="B1167" s="3"/>
      <c r="C1167" s="7" t="str">
        <f t="shared" si="74"/>
        <v/>
      </c>
      <c r="D1167" s="7" t="str">
        <f t="shared" si="72"/>
        <v/>
      </c>
      <c r="E1167" s="9" t="str">
        <f>IF(TRIM(INDEX('Member Census'!$B$23:$BC$1401,MATCH($A1167,'Member Census'!$A$23:$A$1401,FALSE),MATCH(E$1,'Member Census'!$B$22:$BC$22,FALSE)))="","",VLOOKUP(INDEX('Member Census'!$B$23:$BC$1401,MATCH($A1167,'Member Census'!$A$23:$A$1401,FALSE),MATCH(E$1,'Member Census'!$B$22:$BC$22,FALSE)),Key!$A$2:$B$27,2,FALSE))</f>
        <v/>
      </c>
      <c r="F1167" s="10" t="str">
        <f>IF(TRIM(INDEX('Member Census'!$B$23:$BC$1401,MATCH($A1167,'Member Census'!$A$23:$A$1401,FALSE),MATCH(F$1,'Member Census'!$B$22:$BC$22,FALSE)))="","",TEXT(TRIM(INDEX('Member Census'!$B$23:$BC$1401,MATCH($A1167,'Member Census'!$A$23:$A$1401,FALSE),MATCH(F$1,'Member Census'!$B$22:$BC$22,FALSE))),"mmddyyyy"))</f>
        <v/>
      </c>
      <c r="G1167" s="7" t="str">
        <f>IF(TRIM($E1167)&lt;&gt;"",IF($D1167=1,IFERROR(VLOOKUP(INDEX('Member Census'!$B$23:$BC$1401,MATCH($A1167,'Member Census'!$A$23:$A$1401,FALSE),MATCH(G$1,'Member Census'!$B$22:$BC$22,FALSE)),Key!$C$2:$F$29,4,FALSE),""),G1166),"")</f>
        <v/>
      </c>
      <c r="H1167" s="7" t="str">
        <f>IF(TRIM($E1167)&lt;&gt;"",IF($D1167=1,IF(TRIM(INDEX('Member Census'!$B$23:$BC$1401,MATCH($A1167,'Member Census'!$A$23:$A$1401,FALSE),MATCH(H$1,'Member Census'!$B$22:$BC$22,FALSE)))="",$G1167,IFERROR(VLOOKUP(INDEX('Member Census'!$B$23:$BC$1401,MATCH($A1167,'Member Census'!$A$23:$A$1401,FALSE),MATCH(H$1,'Member Census'!$B$22:$BC$22,FALSE)),Key!$D$2:$F$29,3,FALSE),"")),H1166),"")</f>
        <v/>
      </c>
      <c r="I1167" s="7" t="str">
        <f>IF(TRIM(INDEX('Member Census'!$B$23:$BC$1401,MATCH($A1167,'Member Census'!$A$23:$A$1401,FALSE),MATCH(I$1,'Member Census'!$B$22:$BC$22,FALSE)))="","",INDEX('Member Census'!$B$23:$BC$1401,MATCH($A1167,'Member Census'!$A$23:$A$1401,FALSE),MATCH(I$1,'Member Census'!$B$22:$BC$22,FALSE)))</f>
        <v/>
      </c>
      <c r="J1167" s="7"/>
      <c r="K1167" s="7" t="str">
        <f>LEFT(TRIM(IF(TRIM(INDEX('Member Census'!$B$23:$BC$1401,MATCH($A1167,'Member Census'!$A$23:$A$1401,FALSE),MATCH(K$1,'Member Census'!$B$22:$BC$22,FALSE)))="",IF(AND(TRIM($E1167)&lt;&gt;"",$D1167&gt;1),K1166,""),INDEX('Member Census'!$B$23:$BC$1401,MATCH($A1167,'Member Census'!$A$23:$A$1401,FALSE),MATCH(K$1,'Member Census'!$B$22:$BC$22,FALSE)))),5)</f>
        <v/>
      </c>
      <c r="L1167" s="7" t="str">
        <f t="shared" si="75"/>
        <v/>
      </c>
      <c r="M1167" s="7" t="str">
        <f>IF(TRIM($E1167)&lt;&gt;"",TRIM(IF(TRIM(INDEX('Member Census'!$B$23:$BC$1401,MATCH($A1167,'Member Census'!$A$23:$A$1401,FALSE),MATCH(M$1,'Member Census'!$B$22:$BC$22,FALSE)))="",IF(AND(TRIM($E1167)&lt;&gt;"",$D1167&gt;1),M1166,"N"),INDEX('Member Census'!$B$23:$BC$1401,MATCH($A1167,'Member Census'!$A$23:$A$1401,FALSE),MATCH(M$1,'Member Census'!$B$22:$BC$22,FALSE)))),"")</f>
        <v/>
      </c>
      <c r="N1167" s="7"/>
      <c r="O1167" s="7" t="str">
        <f>TRIM(IF(TRIM(INDEX('Member Census'!$B$23:$BC$1401,MATCH($A1167,'Member Census'!$A$23:$A$1401,FALSE),MATCH(O$1,'Member Census'!$B$22:$BC$22,FALSE)))="",IF(AND(TRIM($E1167)&lt;&gt;"",$D1167&gt;1),O1166,""),INDEX('Member Census'!$B$23:$BC$1401,MATCH($A1167,'Member Census'!$A$23:$A$1401,FALSE),MATCH(O$1,'Member Census'!$B$22:$BC$22,FALSE))))</f>
        <v/>
      </c>
      <c r="P1167" s="7" t="str">
        <f>TRIM(IF(TRIM(INDEX('Member Census'!$B$23:$BC$1401,MATCH($A1167,'Member Census'!$A$23:$A$1401,FALSE),MATCH(P$1,'Member Census'!$B$22:$BC$22,FALSE)))="",IF(AND(TRIM($E1167)&lt;&gt;"",$D1167&gt;1),P1166,""),INDEX('Member Census'!$B$23:$BC$1401,MATCH($A1167,'Member Census'!$A$23:$A$1401,FALSE),MATCH(P$1,'Member Census'!$B$22:$BC$22,FALSE))))</f>
        <v/>
      </c>
      <c r="Q1167" s="7"/>
    </row>
    <row r="1168" spans="1:17" x14ac:dyDescent="0.3">
      <c r="A1168" s="1">
        <f t="shared" si="73"/>
        <v>1161</v>
      </c>
      <c r="B1168" s="3"/>
      <c r="C1168" s="7" t="str">
        <f t="shared" si="74"/>
        <v/>
      </c>
      <c r="D1168" s="7" t="str">
        <f t="shared" si="72"/>
        <v/>
      </c>
      <c r="E1168" s="9" t="str">
        <f>IF(TRIM(INDEX('Member Census'!$B$23:$BC$1401,MATCH($A1168,'Member Census'!$A$23:$A$1401,FALSE),MATCH(E$1,'Member Census'!$B$22:$BC$22,FALSE)))="","",VLOOKUP(INDEX('Member Census'!$B$23:$BC$1401,MATCH($A1168,'Member Census'!$A$23:$A$1401,FALSE),MATCH(E$1,'Member Census'!$B$22:$BC$22,FALSE)),Key!$A$2:$B$27,2,FALSE))</f>
        <v/>
      </c>
      <c r="F1168" s="10" t="str">
        <f>IF(TRIM(INDEX('Member Census'!$B$23:$BC$1401,MATCH($A1168,'Member Census'!$A$23:$A$1401,FALSE),MATCH(F$1,'Member Census'!$B$22:$BC$22,FALSE)))="","",TEXT(TRIM(INDEX('Member Census'!$B$23:$BC$1401,MATCH($A1168,'Member Census'!$A$23:$A$1401,FALSE),MATCH(F$1,'Member Census'!$B$22:$BC$22,FALSE))),"mmddyyyy"))</f>
        <v/>
      </c>
      <c r="G1168" s="7" t="str">
        <f>IF(TRIM($E1168)&lt;&gt;"",IF($D1168=1,IFERROR(VLOOKUP(INDEX('Member Census'!$B$23:$BC$1401,MATCH($A1168,'Member Census'!$A$23:$A$1401,FALSE),MATCH(G$1,'Member Census'!$B$22:$BC$22,FALSE)),Key!$C$2:$F$29,4,FALSE),""),G1167),"")</f>
        <v/>
      </c>
      <c r="H1168" s="7" t="str">
        <f>IF(TRIM($E1168)&lt;&gt;"",IF($D1168=1,IF(TRIM(INDEX('Member Census'!$B$23:$BC$1401,MATCH($A1168,'Member Census'!$A$23:$A$1401,FALSE),MATCH(H$1,'Member Census'!$B$22:$BC$22,FALSE)))="",$G1168,IFERROR(VLOOKUP(INDEX('Member Census'!$B$23:$BC$1401,MATCH($A1168,'Member Census'!$A$23:$A$1401,FALSE),MATCH(H$1,'Member Census'!$B$22:$BC$22,FALSE)),Key!$D$2:$F$29,3,FALSE),"")),H1167),"")</f>
        <v/>
      </c>
      <c r="I1168" s="7" t="str">
        <f>IF(TRIM(INDEX('Member Census'!$B$23:$BC$1401,MATCH($A1168,'Member Census'!$A$23:$A$1401,FALSE),MATCH(I$1,'Member Census'!$B$22:$BC$22,FALSE)))="","",INDEX('Member Census'!$B$23:$BC$1401,MATCH($A1168,'Member Census'!$A$23:$A$1401,FALSE),MATCH(I$1,'Member Census'!$B$22:$BC$22,FALSE)))</f>
        <v/>
      </c>
      <c r="J1168" s="7"/>
      <c r="K1168" s="7" t="str">
        <f>LEFT(TRIM(IF(TRIM(INDEX('Member Census'!$B$23:$BC$1401,MATCH($A1168,'Member Census'!$A$23:$A$1401,FALSE),MATCH(K$1,'Member Census'!$B$22:$BC$22,FALSE)))="",IF(AND(TRIM($E1168)&lt;&gt;"",$D1168&gt;1),K1167,""),INDEX('Member Census'!$B$23:$BC$1401,MATCH($A1168,'Member Census'!$A$23:$A$1401,FALSE),MATCH(K$1,'Member Census'!$B$22:$BC$22,FALSE)))),5)</f>
        <v/>
      </c>
      <c r="L1168" s="7" t="str">
        <f t="shared" si="75"/>
        <v/>
      </c>
      <c r="M1168" s="7" t="str">
        <f>IF(TRIM($E1168)&lt;&gt;"",TRIM(IF(TRIM(INDEX('Member Census'!$B$23:$BC$1401,MATCH($A1168,'Member Census'!$A$23:$A$1401,FALSE),MATCH(M$1,'Member Census'!$B$22:$BC$22,FALSE)))="",IF(AND(TRIM($E1168)&lt;&gt;"",$D1168&gt;1),M1167,"N"),INDEX('Member Census'!$B$23:$BC$1401,MATCH($A1168,'Member Census'!$A$23:$A$1401,FALSE),MATCH(M$1,'Member Census'!$B$22:$BC$22,FALSE)))),"")</f>
        <v/>
      </c>
      <c r="N1168" s="7"/>
      <c r="O1168" s="7" t="str">
        <f>TRIM(IF(TRIM(INDEX('Member Census'!$B$23:$BC$1401,MATCH($A1168,'Member Census'!$A$23:$A$1401,FALSE),MATCH(O$1,'Member Census'!$B$22:$BC$22,FALSE)))="",IF(AND(TRIM($E1168)&lt;&gt;"",$D1168&gt;1),O1167,""),INDEX('Member Census'!$B$23:$BC$1401,MATCH($A1168,'Member Census'!$A$23:$A$1401,FALSE),MATCH(O$1,'Member Census'!$B$22:$BC$22,FALSE))))</f>
        <v/>
      </c>
      <c r="P1168" s="7" t="str">
        <f>TRIM(IF(TRIM(INDEX('Member Census'!$B$23:$BC$1401,MATCH($A1168,'Member Census'!$A$23:$A$1401,FALSE),MATCH(P$1,'Member Census'!$B$22:$BC$22,FALSE)))="",IF(AND(TRIM($E1168)&lt;&gt;"",$D1168&gt;1),P1167,""),INDEX('Member Census'!$B$23:$BC$1401,MATCH($A1168,'Member Census'!$A$23:$A$1401,FALSE),MATCH(P$1,'Member Census'!$B$22:$BC$22,FALSE))))</f>
        <v/>
      </c>
      <c r="Q1168" s="7"/>
    </row>
    <row r="1169" spans="1:17" x14ac:dyDescent="0.3">
      <c r="A1169" s="1">
        <f t="shared" si="73"/>
        <v>1162</v>
      </c>
      <c r="B1169" s="3"/>
      <c r="C1169" s="7" t="str">
        <f t="shared" si="74"/>
        <v/>
      </c>
      <c r="D1169" s="7" t="str">
        <f t="shared" si="72"/>
        <v/>
      </c>
      <c r="E1169" s="9" t="str">
        <f>IF(TRIM(INDEX('Member Census'!$B$23:$BC$1401,MATCH($A1169,'Member Census'!$A$23:$A$1401,FALSE),MATCH(E$1,'Member Census'!$B$22:$BC$22,FALSE)))="","",VLOOKUP(INDEX('Member Census'!$B$23:$BC$1401,MATCH($A1169,'Member Census'!$A$23:$A$1401,FALSE),MATCH(E$1,'Member Census'!$B$22:$BC$22,FALSE)),Key!$A$2:$B$27,2,FALSE))</f>
        <v/>
      </c>
      <c r="F1169" s="10" t="str">
        <f>IF(TRIM(INDEX('Member Census'!$B$23:$BC$1401,MATCH($A1169,'Member Census'!$A$23:$A$1401,FALSE),MATCH(F$1,'Member Census'!$B$22:$BC$22,FALSE)))="","",TEXT(TRIM(INDEX('Member Census'!$B$23:$BC$1401,MATCH($A1169,'Member Census'!$A$23:$A$1401,FALSE),MATCH(F$1,'Member Census'!$B$22:$BC$22,FALSE))),"mmddyyyy"))</f>
        <v/>
      </c>
      <c r="G1169" s="7" t="str">
        <f>IF(TRIM($E1169)&lt;&gt;"",IF($D1169=1,IFERROR(VLOOKUP(INDEX('Member Census'!$B$23:$BC$1401,MATCH($A1169,'Member Census'!$A$23:$A$1401,FALSE),MATCH(G$1,'Member Census'!$B$22:$BC$22,FALSE)),Key!$C$2:$F$29,4,FALSE),""),G1168),"")</f>
        <v/>
      </c>
      <c r="H1169" s="7" t="str">
        <f>IF(TRIM($E1169)&lt;&gt;"",IF($D1169=1,IF(TRIM(INDEX('Member Census'!$B$23:$BC$1401,MATCH($A1169,'Member Census'!$A$23:$A$1401,FALSE),MATCH(H$1,'Member Census'!$B$22:$BC$22,FALSE)))="",$G1169,IFERROR(VLOOKUP(INDEX('Member Census'!$B$23:$BC$1401,MATCH($A1169,'Member Census'!$A$23:$A$1401,FALSE),MATCH(H$1,'Member Census'!$B$22:$BC$22,FALSE)),Key!$D$2:$F$29,3,FALSE),"")),H1168),"")</f>
        <v/>
      </c>
      <c r="I1169" s="7" t="str">
        <f>IF(TRIM(INDEX('Member Census'!$B$23:$BC$1401,MATCH($A1169,'Member Census'!$A$23:$A$1401,FALSE),MATCH(I$1,'Member Census'!$B$22:$BC$22,FALSE)))="","",INDEX('Member Census'!$B$23:$BC$1401,MATCH($A1169,'Member Census'!$A$23:$A$1401,FALSE),MATCH(I$1,'Member Census'!$B$22:$BC$22,FALSE)))</f>
        <v/>
      </c>
      <c r="J1169" s="7"/>
      <c r="K1169" s="7" t="str">
        <f>LEFT(TRIM(IF(TRIM(INDEX('Member Census'!$B$23:$BC$1401,MATCH($A1169,'Member Census'!$A$23:$A$1401,FALSE),MATCH(K$1,'Member Census'!$B$22:$BC$22,FALSE)))="",IF(AND(TRIM($E1169)&lt;&gt;"",$D1169&gt;1),K1168,""),INDEX('Member Census'!$B$23:$BC$1401,MATCH($A1169,'Member Census'!$A$23:$A$1401,FALSE),MATCH(K$1,'Member Census'!$B$22:$BC$22,FALSE)))),5)</f>
        <v/>
      </c>
      <c r="L1169" s="7" t="str">
        <f t="shared" si="75"/>
        <v/>
      </c>
      <c r="M1169" s="7" t="str">
        <f>IF(TRIM($E1169)&lt;&gt;"",TRIM(IF(TRIM(INDEX('Member Census'!$B$23:$BC$1401,MATCH($A1169,'Member Census'!$A$23:$A$1401,FALSE),MATCH(M$1,'Member Census'!$B$22:$BC$22,FALSE)))="",IF(AND(TRIM($E1169)&lt;&gt;"",$D1169&gt;1),M1168,"N"),INDEX('Member Census'!$B$23:$BC$1401,MATCH($A1169,'Member Census'!$A$23:$A$1401,FALSE),MATCH(M$1,'Member Census'!$B$22:$BC$22,FALSE)))),"")</f>
        <v/>
      </c>
      <c r="N1169" s="7"/>
      <c r="O1169" s="7" t="str">
        <f>TRIM(IF(TRIM(INDEX('Member Census'!$B$23:$BC$1401,MATCH($A1169,'Member Census'!$A$23:$A$1401,FALSE),MATCH(O$1,'Member Census'!$B$22:$BC$22,FALSE)))="",IF(AND(TRIM($E1169)&lt;&gt;"",$D1169&gt;1),O1168,""),INDEX('Member Census'!$B$23:$BC$1401,MATCH($A1169,'Member Census'!$A$23:$A$1401,FALSE),MATCH(O$1,'Member Census'!$B$22:$BC$22,FALSE))))</f>
        <v/>
      </c>
      <c r="P1169" s="7" t="str">
        <f>TRIM(IF(TRIM(INDEX('Member Census'!$B$23:$BC$1401,MATCH($A1169,'Member Census'!$A$23:$A$1401,FALSE),MATCH(P$1,'Member Census'!$B$22:$BC$22,FALSE)))="",IF(AND(TRIM($E1169)&lt;&gt;"",$D1169&gt;1),P1168,""),INDEX('Member Census'!$B$23:$BC$1401,MATCH($A1169,'Member Census'!$A$23:$A$1401,FALSE),MATCH(P$1,'Member Census'!$B$22:$BC$22,FALSE))))</f>
        <v/>
      </c>
      <c r="Q1169" s="7"/>
    </row>
    <row r="1170" spans="1:17" x14ac:dyDescent="0.3">
      <c r="A1170" s="1">
        <f t="shared" si="73"/>
        <v>1163</v>
      </c>
      <c r="B1170" s="3"/>
      <c r="C1170" s="7" t="str">
        <f t="shared" si="74"/>
        <v/>
      </c>
      <c r="D1170" s="7" t="str">
        <f t="shared" si="72"/>
        <v/>
      </c>
      <c r="E1170" s="9" t="str">
        <f>IF(TRIM(INDEX('Member Census'!$B$23:$BC$1401,MATCH($A1170,'Member Census'!$A$23:$A$1401,FALSE),MATCH(E$1,'Member Census'!$B$22:$BC$22,FALSE)))="","",VLOOKUP(INDEX('Member Census'!$B$23:$BC$1401,MATCH($A1170,'Member Census'!$A$23:$A$1401,FALSE),MATCH(E$1,'Member Census'!$B$22:$BC$22,FALSE)),Key!$A$2:$B$27,2,FALSE))</f>
        <v/>
      </c>
      <c r="F1170" s="10" t="str">
        <f>IF(TRIM(INDEX('Member Census'!$B$23:$BC$1401,MATCH($A1170,'Member Census'!$A$23:$A$1401,FALSE),MATCH(F$1,'Member Census'!$B$22:$BC$22,FALSE)))="","",TEXT(TRIM(INDEX('Member Census'!$B$23:$BC$1401,MATCH($A1170,'Member Census'!$A$23:$A$1401,FALSE),MATCH(F$1,'Member Census'!$B$22:$BC$22,FALSE))),"mmddyyyy"))</f>
        <v/>
      </c>
      <c r="G1170" s="7" t="str">
        <f>IF(TRIM($E1170)&lt;&gt;"",IF($D1170=1,IFERROR(VLOOKUP(INDEX('Member Census'!$B$23:$BC$1401,MATCH($A1170,'Member Census'!$A$23:$A$1401,FALSE),MATCH(G$1,'Member Census'!$B$22:$BC$22,FALSE)),Key!$C$2:$F$29,4,FALSE),""),G1169),"")</f>
        <v/>
      </c>
      <c r="H1170" s="7" t="str">
        <f>IF(TRIM($E1170)&lt;&gt;"",IF($D1170=1,IF(TRIM(INDEX('Member Census'!$B$23:$BC$1401,MATCH($A1170,'Member Census'!$A$23:$A$1401,FALSE),MATCH(H$1,'Member Census'!$B$22:$BC$22,FALSE)))="",$G1170,IFERROR(VLOOKUP(INDEX('Member Census'!$B$23:$BC$1401,MATCH($A1170,'Member Census'!$A$23:$A$1401,FALSE),MATCH(H$1,'Member Census'!$B$22:$BC$22,FALSE)),Key!$D$2:$F$29,3,FALSE),"")),H1169),"")</f>
        <v/>
      </c>
      <c r="I1170" s="7" t="str">
        <f>IF(TRIM(INDEX('Member Census'!$B$23:$BC$1401,MATCH($A1170,'Member Census'!$A$23:$A$1401,FALSE),MATCH(I$1,'Member Census'!$B$22:$BC$22,FALSE)))="","",INDEX('Member Census'!$B$23:$BC$1401,MATCH($A1170,'Member Census'!$A$23:$A$1401,FALSE),MATCH(I$1,'Member Census'!$B$22:$BC$22,FALSE)))</f>
        <v/>
      </c>
      <c r="J1170" s="7"/>
      <c r="K1170" s="7" t="str">
        <f>LEFT(TRIM(IF(TRIM(INDEX('Member Census'!$B$23:$BC$1401,MATCH($A1170,'Member Census'!$A$23:$A$1401,FALSE),MATCH(K$1,'Member Census'!$B$22:$BC$22,FALSE)))="",IF(AND(TRIM($E1170)&lt;&gt;"",$D1170&gt;1),K1169,""),INDEX('Member Census'!$B$23:$BC$1401,MATCH($A1170,'Member Census'!$A$23:$A$1401,FALSE),MATCH(K$1,'Member Census'!$B$22:$BC$22,FALSE)))),5)</f>
        <v/>
      </c>
      <c r="L1170" s="7" t="str">
        <f t="shared" si="75"/>
        <v/>
      </c>
      <c r="M1170" s="7" t="str">
        <f>IF(TRIM($E1170)&lt;&gt;"",TRIM(IF(TRIM(INDEX('Member Census'!$B$23:$BC$1401,MATCH($A1170,'Member Census'!$A$23:$A$1401,FALSE),MATCH(M$1,'Member Census'!$B$22:$BC$22,FALSE)))="",IF(AND(TRIM($E1170)&lt;&gt;"",$D1170&gt;1),M1169,"N"),INDEX('Member Census'!$B$23:$BC$1401,MATCH($A1170,'Member Census'!$A$23:$A$1401,FALSE),MATCH(M$1,'Member Census'!$B$22:$BC$22,FALSE)))),"")</f>
        <v/>
      </c>
      <c r="N1170" s="7"/>
      <c r="O1170" s="7" t="str">
        <f>TRIM(IF(TRIM(INDEX('Member Census'!$B$23:$BC$1401,MATCH($A1170,'Member Census'!$A$23:$A$1401,FALSE),MATCH(O$1,'Member Census'!$B$22:$BC$22,FALSE)))="",IF(AND(TRIM($E1170)&lt;&gt;"",$D1170&gt;1),O1169,""),INDEX('Member Census'!$B$23:$BC$1401,MATCH($A1170,'Member Census'!$A$23:$A$1401,FALSE),MATCH(O$1,'Member Census'!$B$22:$BC$22,FALSE))))</f>
        <v/>
      </c>
      <c r="P1170" s="7" t="str">
        <f>TRIM(IF(TRIM(INDEX('Member Census'!$B$23:$BC$1401,MATCH($A1170,'Member Census'!$A$23:$A$1401,FALSE),MATCH(P$1,'Member Census'!$B$22:$BC$22,FALSE)))="",IF(AND(TRIM($E1170)&lt;&gt;"",$D1170&gt;1),P1169,""),INDEX('Member Census'!$B$23:$BC$1401,MATCH($A1170,'Member Census'!$A$23:$A$1401,FALSE),MATCH(P$1,'Member Census'!$B$22:$BC$22,FALSE))))</f>
        <v/>
      </c>
      <c r="Q1170" s="7"/>
    </row>
    <row r="1171" spans="1:17" x14ac:dyDescent="0.3">
      <c r="A1171" s="1">
        <f t="shared" si="73"/>
        <v>1164</v>
      </c>
      <c r="B1171" s="3"/>
      <c r="C1171" s="7" t="str">
        <f t="shared" si="74"/>
        <v/>
      </c>
      <c r="D1171" s="7" t="str">
        <f t="shared" si="72"/>
        <v/>
      </c>
      <c r="E1171" s="9" t="str">
        <f>IF(TRIM(INDEX('Member Census'!$B$23:$BC$1401,MATCH($A1171,'Member Census'!$A$23:$A$1401,FALSE),MATCH(E$1,'Member Census'!$B$22:$BC$22,FALSE)))="","",VLOOKUP(INDEX('Member Census'!$B$23:$BC$1401,MATCH($A1171,'Member Census'!$A$23:$A$1401,FALSE),MATCH(E$1,'Member Census'!$B$22:$BC$22,FALSE)),Key!$A$2:$B$27,2,FALSE))</f>
        <v/>
      </c>
      <c r="F1171" s="10" t="str">
        <f>IF(TRIM(INDEX('Member Census'!$B$23:$BC$1401,MATCH($A1171,'Member Census'!$A$23:$A$1401,FALSE),MATCH(F$1,'Member Census'!$B$22:$BC$22,FALSE)))="","",TEXT(TRIM(INDEX('Member Census'!$B$23:$BC$1401,MATCH($A1171,'Member Census'!$A$23:$A$1401,FALSE),MATCH(F$1,'Member Census'!$B$22:$BC$22,FALSE))),"mmddyyyy"))</f>
        <v/>
      </c>
      <c r="G1171" s="7" t="str">
        <f>IF(TRIM($E1171)&lt;&gt;"",IF($D1171=1,IFERROR(VLOOKUP(INDEX('Member Census'!$B$23:$BC$1401,MATCH($A1171,'Member Census'!$A$23:$A$1401,FALSE),MATCH(G$1,'Member Census'!$B$22:$BC$22,FALSE)),Key!$C$2:$F$29,4,FALSE),""),G1170),"")</f>
        <v/>
      </c>
      <c r="H1171" s="7" t="str">
        <f>IF(TRIM($E1171)&lt;&gt;"",IF($D1171=1,IF(TRIM(INDEX('Member Census'!$B$23:$BC$1401,MATCH($A1171,'Member Census'!$A$23:$A$1401,FALSE),MATCH(H$1,'Member Census'!$B$22:$BC$22,FALSE)))="",$G1171,IFERROR(VLOOKUP(INDEX('Member Census'!$B$23:$BC$1401,MATCH($A1171,'Member Census'!$A$23:$A$1401,FALSE),MATCH(H$1,'Member Census'!$B$22:$BC$22,FALSE)),Key!$D$2:$F$29,3,FALSE),"")),H1170),"")</f>
        <v/>
      </c>
      <c r="I1171" s="7" t="str">
        <f>IF(TRIM(INDEX('Member Census'!$B$23:$BC$1401,MATCH($A1171,'Member Census'!$A$23:$A$1401,FALSE),MATCH(I$1,'Member Census'!$B$22:$BC$22,FALSE)))="","",INDEX('Member Census'!$B$23:$BC$1401,MATCH($A1171,'Member Census'!$A$23:$A$1401,FALSE),MATCH(I$1,'Member Census'!$B$22:$BC$22,FALSE)))</f>
        <v/>
      </c>
      <c r="J1171" s="7"/>
      <c r="K1171" s="7" t="str">
        <f>LEFT(TRIM(IF(TRIM(INDEX('Member Census'!$B$23:$BC$1401,MATCH($A1171,'Member Census'!$A$23:$A$1401,FALSE),MATCH(K$1,'Member Census'!$B$22:$BC$22,FALSE)))="",IF(AND(TRIM($E1171)&lt;&gt;"",$D1171&gt;1),K1170,""),INDEX('Member Census'!$B$23:$BC$1401,MATCH($A1171,'Member Census'!$A$23:$A$1401,FALSE),MATCH(K$1,'Member Census'!$B$22:$BC$22,FALSE)))),5)</f>
        <v/>
      </c>
      <c r="L1171" s="7" t="str">
        <f t="shared" si="75"/>
        <v/>
      </c>
      <c r="M1171" s="7" t="str">
        <f>IF(TRIM($E1171)&lt;&gt;"",TRIM(IF(TRIM(INDEX('Member Census'!$B$23:$BC$1401,MATCH($A1171,'Member Census'!$A$23:$A$1401,FALSE),MATCH(M$1,'Member Census'!$B$22:$BC$22,FALSE)))="",IF(AND(TRIM($E1171)&lt;&gt;"",$D1171&gt;1),M1170,"N"),INDEX('Member Census'!$B$23:$BC$1401,MATCH($A1171,'Member Census'!$A$23:$A$1401,FALSE),MATCH(M$1,'Member Census'!$B$22:$BC$22,FALSE)))),"")</f>
        <v/>
      </c>
      <c r="N1171" s="7"/>
      <c r="O1171" s="7" t="str">
        <f>TRIM(IF(TRIM(INDEX('Member Census'!$B$23:$BC$1401,MATCH($A1171,'Member Census'!$A$23:$A$1401,FALSE),MATCH(O$1,'Member Census'!$B$22:$BC$22,FALSE)))="",IF(AND(TRIM($E1171)&lt;&gt;"",$D1171&gt;1),O1170,""),INDEX('Member Census'!$B$23:$BC$1401,MATCH($A1171,'Member Census'!$A$23:$A$1401,FALSE),MATCH(O$1,'Member Census'!$B$22:$BC$22,FALSE))))</f>
        <v/>
      </c>
      <c r="P1171" s="7" t="str">
        <f>TRIM(IF(TRIM(INDEX('Member Census'!$B$23:$BC$1401,MATCH($A1171,'Member Census'!$A$23:$A$1401,FALSE),MATCH(P$1,'Member Census'!$B$22:$BC$22,FALSE)))="",IF(AND(TRIM($E1171)&lt;&gt;"",$D1171&gt;1),P1170,""),INDEX('Member Census'!$B$23:$BC$1401,MATCH($A1171,'Member Census'!$A$23:$A$1401,FALSE),MATCH(P$1,'Member Census'!$B$22:$BC$22,FALSE))))</f>
        <v/>
      </c>
      <c r="Q1171" s="7"/>
    </row>
    <row r="1172" spans="1:17" x14ac:dyDescent="0.3">
      <c r="A1172" s="1">
        <f t="shared" si="73"/>
        <v>1165</v>
      </c>
      <c r="B1172" s="3"/>
      <c r="C1172" s="7" t="str">
        <f t="shared" si="74"/>
        <v/>
      </c>
      <c r="D1172" s="7" t="str">
        <f t="shared" si="72"/>
        <v/>
      </c>
      <c r="E1172" s="9" t="str">
        <f>IF(TRIM(INDEX('Member Census'!$B$23:$BC$1401,MATCH($A1172,'Member Census'!$A$23:$A$1401,FALSE),MATCH(E$1,'Member Census'!$B$22:$BC$22,FALSE)))="","",VLOOKUP(INDEX('Member Census'!$B$23:$BC$1401,MATCH($A1172,'Member Census'!$A$23:$A$1401,FALSE),MATCH(E$1,'Member Census'!$B$22:$BC$22,FALSE)),Key!$A$2:$B$27,2,FALSE))</f>
        <v/>
      </c>
      <c r="F1172" s="10" t="str">
        <f>IF(TRIM(INDEX('Member Census'!$B$23:$BC$1401,MATCH($A1172,'Member Census'!$A$23:$A$1401,FALSE),MATCH(F$1,'Member Census'!$B$22:$BC$22,FALSE)))="","",TEXT(TRIM(INDEX('Member Census'!$B$23:$BC$1401,MATCH($A1172,'Member Census'!$A$23:$A$1401,FALSE),MATCH(F$1,'Member Census'!$B$22:$BC$22,FALSE))),"mmddyyyy"))</f>
        <v/>
      </c>
      <c r="G1172" s="7" t="str">
        <f>IF(TRIM($E1172)&lt;&gt;"",IF($D1172=1,IFERROR(VLOOKUP(INDEX('Member Census'!$B$23:$BC$1401,MATCH($A1172,'Member Census'!$A$23:$A$1401,FALSE),MATCH(G$1,'Member Census'!$B$22:$BC$22,FALSE)),Key!$C$2:$F$29,4,FALSE),""),G1171),"")</f>
        <v/>
      </c>
      <c r="H1172" s="7" t="str">
        <f>IF(TRIM($E1172)&lt;&gt;"",IF($D1172=1,IF(TRIM(INDEX('Member Census'!$B$23:$BC$1401,MATCH($A1172,'Member Census'!$A$23:$A$1401,FALSE),MATCH(H$1,'Member Census'!$B$22:$BC$22,FALSE)))="",$G1172,IFERROR(VLOOKUP(INDEX('Member Census'!$B$23:$BC$1401,MATCH($A1172,'Member Census'!$A$23:$A$1401,FALSE),MATCH(H$1,'Member Census'!$B$22:$BC$22,FALSE)),Key!$D$2:$F$29,3,FALSE),"")),H1171),"")</f>
        <v/>
      </c>
      <c r="I1172" s="7" t="str">
        <f>IF(TRIM(INDEX('Member Census'!$B$23:$BC$1401,MATCH($A1172,'Member Census'!$A$23:$A$1401,FALSE),MATCH(I$1,'Member Census'!$B$22:$BC$22,FALSE)))="","",INDEX('Member Census'!$B$23:$BC$1401,MATCH($A1172,'Member Census'!$A$23:$A$1401,FALSE),MATCH(I$1,'Member Census'!$B$22:$BC$22,FALSE)))</f>
        <v/>
      </c>
      <c r="J1172" s="7"/>
      <c r="K1172" s="7" t="str">
        <f>LEFT(TRIM(IF(TRIM(INDEX('Member Census'!$B$23:$BC$1401,MATCH($A1172,'Member Census'!$A$23:$A$1401,FALSE),MATCH(K$1,'Member Census'!$B$22:$BC$22,FALSE)))="",IF(AND(TRIM($E1172)&lt;&gt;"",$D1172&gt;1),K1171,""),INDEX('Member Census'!$B$23:$BC$1401,MATCH($A1172,'Member Census'!$A$23:$A$1401,FALSE),MATCH(K$1,'Member Census'!$B$22:$BC$22,FALSE)))),5)</f>
        <v/>
      </c>
      <c r="L1172" s="7" t="str">
        <f t="shared" si="75"/>
        <v/>
      </c>
      <c r="M1172" s="7" t="str">
        <f>IF(TRIM($E1172)&lt;&gt;"",TRIM(IF(TRIM(INDEX('Member Census'!$B$23:$BC$1401,MATCH($A1172,'Member Census'!$A$23:$A$1401,FALSE),MATCH(M$1,'Member Census'!$B$22:$BC$22,FALSE)))="",IF(AND(TRIM($E1172)&lt;&gt;"",$D1172&gt;1),M1171,"N"),INDEX('Member Census'!$B$23:$BC$1401,MATCH($A1172,'Member Census'!$A$23:$A$1401,FALSE),MATCH(M$1,'Member Census'!$B$22:$BC$22,FALSE)))),"")</f>
        <v/>
      </c>
      <c r="N1172" s="7"/>
      <c r="O1172" s="7" t="str">
        <f>TRIM(IF(TRIM(INDEX('Member Census'!$B$23:$BC$1401,MATCH($A1172,'Member Census'!$A$23:$A$1401,FALSE),MATCH(O$1,'Member Census'!$B$22:$BC$22,FALSE)))="",IF(AND(TRIM($E1172)&lt;&gt;"",$D1172&gt;1),O1171,""),INDEX('Member Census'!$B$23:$BC$1401,MATCH($A1172,'Member Census'!$A$23:$A$1401,FALSE),MATCH(O$1,'Member Census'!$B$22:$BC$22,FALSE))))</f>
        <v/>
      </c>
      <c r="P1172" s="7" t="str">
        <f>TRIM(IF(TRIM(INDEX('Member Census'!$B$23:$BC$1401,MATCH($A1172,'Member Census'!$A$23:$A$1401,FALSE),MATCH(P$1,'Member Census'!$B$22:$BC$22,FALSE)))="",IF(AND(TRIM($E1172)&lt;&gt;"",$D1172&gt;1),P1171,""),INDEX('Member Census'!$B$23:$BC$1401,MATCH($A1172,'Member Census'!$A$23:$A$1401,FALSE),MATCH(P$1,'Member Census'!$B$22:$BC$22,FALSE))))</f>
        <v/>
      </c>
      <c r="Q1172" s="7"/>
    </row>
    <row r="1173" spans="1:17" x14ac:dyDescent="0.3">
      <c r="A1173" s="1">
        <f t="shared" si="73"/>
        <v>1166</v>
      </c>
      <c r="B1173" s="3"/>
      <c r="C1173" s="7" t="str">
        <f t="shared" si="74"/>
        <v/>
      </c>
      <c r="D1173" s="7" t="str">
        <f t="shared" si="72"/>
        <v/>
      </c>
      <c r="E1173" s="9" t="str">
        <f>IF(TRIM(INDEX('Member Census'!$B$23:$BC$1401,MATCH($A1173,'Member Census'!$A$23:$A$1401,FALSE),MATCH(E$1,'Member Census'!$B$22:$BC$22,FALSE)))="","",VLOOKUP(INDEX('Member Census'!$B$23:$BC$1401,MATCH($A1173,'Member Census'!$A$23:$A$1401,FALSE),MATCH(E$1,'Member Census'!$B$22:$BC$22,FALSE)),Key!$A$2:$B$27,2,FALSE))</f>
        <v/>
      </c>
      <c r="F1173" s="10" t="str">
        <f>IF(TRIM(INDEX('Member Census'!$B$23:$BC$1401,MATCH($A1173,'Member Census'!$A$23:$A$1401,FALSE),MATCH(F$1,'Member Census'!$B$22:$BC$22,FALSE)))="","",TEXT(TRIM(INDEX('Member Census'!$B$23:$BC$1401,MATCH($A1173,'Member Census'!$A$23:$A$1401,FALSE),MATCH(F$1,'Member Census'!$B$22:$BC$22,FALSE))),"mmddyyyy"))</f>
        <v/>
      </c>
      <c r="G1173" s="7" t="str">
        <f>IF(TRIM($E1173)&lt;&gt;"",IF($D1173=1,IFERROR(VLOOKUP(INDEX('Member Census'!$B$23:$BC$1401,MATCH($A1173,'Member Census'!$A$23:$A$1401,FALSE),MATCH(G$1,'Member Census'!$B$22:$BC$22,FALSE)),Key!$C$2:$F$29,4,FALSE),""),G1172),"")</f>
        <v/>
      </c>
      <c r="H1173" s="7" t="str">
        <f>IF(TRIM($E1173)&lt;&gt;"",IF($D1173=1,IF(TRIM(INDEX('Member Census'!$B$23:$BC$1401,MATCH($A1173,'Member Census'!$A$23:$A$1401,FALSE),MATCH(H$1,'Member Census'!$B$22:$BC$22,FALSE)))="",$G1173,IFERROR(VLOOKUP(INDEX('Member Census'!$B$23:$BC$1401,MATCH($A1173,'Member Census'!$A$23:$A$1401,FALSE),MATCH(H$1,'Member Census'!$B$22:$BC$22,FALSE)),Key!$D$2:$F$29,3,FALSE),"")),H1172),"")</f>
        <v/>
      </c>
      <c r="I1173" s="7" t="str">
        <f>IF(TRIM(INDEX('Member Census'!$B$23:$BC$1401,MATCH($A1173,'Member Census'!$A$23:$A$1401,FALSE),MATCH(I$1,'Member Census'!$B$22:$BC$22,FALSE)))="","",INDEX('Member Census'!$B$23:$BC$1401,MATCH($A1173,'Member Census'!$A$23:$A$1401,FALSE),MATCH(I$1,'Member Census'!$B$22:$BC$22,FALSE)))</f>
        <v/>
      </c>
      <c r="J1173" s="7"/>
      <c r="K1173" s="7" t="str">
        <f>LEFT(TRIM(IF(TRIM(INDEX('Member Census'!$B$23:$BC$1401,MATCH($A1173,'Member Census'!$A$23:$A$1401,FALSE),MATCH(K$1,'Member Census'!$B$22:$BC$22,FALSE)))="",IF(AND(TRIM($E1173)&lt;&gt;"",$D1173&gt;1),K1172,""),INDEX('Member Census'!$B$23:$BC$1401,MATCH($A1173,'Member Census'!$A$23:$A$1401,FALSE),MATCH(K$1,'Member Census'!$B$22:$BC$22,FALSE)))),5)</f>
        <v/>
      </c>
      <c r="L1173" s="7" t="str">
        <f t="shared" si="75"/>
        <v/>
      </c>
      <c r="M1173" s="7" t="str">
        <f>IF(TRIM($E1173)&lt;&gt;"",TRIM(IF(TRIM(INDEX('Member Census'!$B$23:$BC$1401,MATCH($A1173,'Member Census'!$A$23:$A$1401,FALSE),MATCH(M$1,'Member Census'!$B$22:$BC$22,FALSE)))="",IF(AND(TRIM($E1173)&lt;&gt;"",$D1173&gt;1),M1172,"N"),INDEX('Member Census'!$B$23:$BC$1401,MATCH($A1173,'Member Census'!$A$23:$A$1401,FALSE),MATCH(M$1,'Member Census'!$B$22:$BC$22,FALSE)))),"")</f>
        <v/>
      </c>
      <c r="N1173" s="7"/>
      <c r="O1173" s="7" t="str">
        <f>TRIM(IF(TRIM(INDEX('Member Census'!$B$23:$BC$1401,MATCH($A1173,'Member Census'!$A$23:$A$1401,FALSE),MATCH(O$1,'Member Census'!$B$22:$BC$22,FALSE)))="",IF(AND(TRIM($E1173)&lt;&gt;"",$D1173&gt;1),O1172,""),INDEX('Member Census'!$B$23:$BC$1401,MATCH($A1173,'Member Census'!$A$23:$A$1401,FALSE),MATCH(O$1,'Member Census'!$B$22:$BC$22,FALSE))))</f>
        <v/>
      </c>
      <c r="P1173" s="7" t="str">
        <f>TRIM(IF(TRIM(INDEX('Member Census'!$B$23:$BC$1401,MATCH($A1173,'Member Census'!$A$23:$A$1401,FALSE),MATCH(P$1,'Member Census'!$B$22:$BC$22,FALSE)))="",IF(AND(TRIM($E1173)&lt;&gt;"",$D1173&gt;1),P1172,""),INDEX('Member Census'!$B$23:$BC$1401,MATCH($A1173,'Member Census'!$A$23:$A$1401,FALSE),MATCH(P$1,'Member Census'!$B$22:$BC$22,FALSE))))</f>
        <v/>
      </c>
      <c r="Q1173" s="7"/>
    </row>
    <row r="1174" spans="1:17" x14ac:dyDescent="0.3">
      <c r="A1174" s="1">
        <f t="shared" si="73"/>
        <v>1167</v>
      </c>
      <c r="B1174" s="3"/>
      <c r="C1174" s="7" t="str">
        <f t="shared" si="74"/>
        <v/>
      </c>
      <c r="D1174" s="7" t="str">
        <f t="shared" si="72"/>
        <v/>
      </c>
      <c r="E1174" s="9" t="str">
        <f>IF(TRIM(INDEX('Member Census'!$B$23:$BC$1401,MATCH($A1174,'Member Census'!$A$23:$A$1401,FALSE),MATCH(E$1,'Member Census'!$B$22:$BC$22,FALSE)))="","",VLOOKUP(INDEX('Member Census'!$B$23:$BC$1401,MATCH($A1174,'Member Census'!$A$23:$A$1401,FALSE),MATCH(E$1,'Member Census'!$B$22:$BC$22,FALSE)),Key!$A$2:$B$27,2,FALSE))</f>
        <v/>
      </c>
      <c r="F1174" s="10" t="str">
        <f>IF(TRIM(INDEX('Member Census'!$B$23:$BC$1401,MATCH($A1174,'Member Census'!$A$23:$A$1401,FALSE),MATCH(F$1,'Member Census'!$B$22:$BC$22,FALSE)))="","",TEXT(TRIM(INDEX('Member Census'!$B$23:$BC$1401,MATCH($A1174,'Member Census'!$A$23:$A$1401,FALSE),MATCH(F$1,'Member Census'!$B$22:$BC$22,FALSE))),"mmddyyyy"))</f>
        <v/>
      </c>
      <c r="G1174" s="7" t="str">
        <f>IF(TRIM($E1174)&lt;&gt;"",IF($D1174=1,IFERROR(VLOOKUP(INDEX('Member Census'!$B$23:$BC$1401,MATCH($A1174,'Member Census'!$A$23:$A$1401,FALSE),MATCH(G$1,'Member Census'!$B$22:$BC$22,FALSE)),Key!$C$2:$F$29,4,FALSE),""),G1173),"")</f>
        <v/>
      </c>
      <c r="H1174" s="7" t="str">
        <f>IF(TRIM($E1174)&lt;&gt;"",IF($D1174=1,IF(TRIM(INDEX('Member Census'!$B$23:$BC$1401,MATCH($A1174,'Member Census'!$A$23:$A$1401,FALSE),MATCH(H$1,'Member Census'!$B$22:$BC$22,FALSE)))="",$G1174,IFERROR(VLOOKUP(INDEX('Member Census'!$B$23:$BC$1401,MATCH($A1174,'Member Census'!$A$23:$A$1401,FALSE),MATCH(H$1,'Member Census'!$B$22:$BC$22,FALSE)),Key!$D$2:$F$29,3,FALSE),"")),H1173),"")</f>
        <v/>
      </c>
      <c r="I1174" s="7" t="str">
        <f>IF(TRIM(INDEX('Member Census'!$B$23:$BC$1401,MATCH($A1174,'Member Census'!$A$23:$A$1401,FALSE),MATCH(I$1,'Member Census'!$B$22:$BC$22,FALSE)))="","",INDEX('Member Census'!$B$23:$BC$1401,MATCH($A1174,'Member Census'!$A$23:$A$1401,FALSE),MATCH(I$1,'Member Census'!$B$22:$BC$22,FALSE)))</f>
        <v/>
      </c>
      <c r="J1174" s="7"/>
      <c r="K1174" s="7" t="str">
        <f>LEFT(TRIM(IF(TRIM(INDEX('Member Census'!$B$23:$BC$1401,MATCH($A1174,'Member Census'!$A$23:$A$1401,FALSE),MATCH(K$1,'Member Census'!$B$22:$BC$22,FALSE)))="",IF(AND(TRIM($E1174)&lt;&gt;"",$D1174&gt;1),K1173,""),INDEX('Member Census'!$B$23:$BC$1401,MATCH($A1174,'Member Census'!$A$23:$A$1401,FALSE),MATCH(K$1,'Member Census'!$B$22:$BC$22,FALSE)))),5)</f>
        <v/>
      </c>
      <c r="L1174" s="7" t="str">
        <f t="shared" si="75"/>
        <v/>
      </c>
      <c r="M1174" s="7" t="str">
        <f>IF(TRIM($E1174)&lt;&gt;"",TRIM(IF(TRIM(INDEX('Member Census'!$B$23:$BC$1401,MATCH($A1174,'Member Census'!$A$23:$A$1401,FALSE),MATCH(M$1,'Member Census'!$B$22:$BC$22,FALSE)))="",IF(AND(TRIM($E1174)&lt;&gt;"",$D1174&gt;1),M1173,"N"),INDEX('Member Census'!$B$23:$BC$1401,MATCH($A1174,'Member Census'!$A$23:$A$1401,FALSE),MATCH(M$1,'Member Census'!$B$22:$BC$22,FALSE)))),"")</f>
        <v/>
      </c>
      <c r="N1174" s="7"/>
      <c r="O1174" s="7" t="str">
        <f>TRIM(IF(TRIM(INDEX('Member Census'!$B$23:$BC$1401,MATCH($A1174,'Member Census'!$A$23:$A$1401,FALSE),MATCH(O$1,'Member Census'!$B$22:$BC$22,FALSE)))="",IF(AND(TRIM($E1174)&lt;&gt;"",$D1174&gt;1),O1173,""),INDEX('Member Census'!$B$23:$BC$1401,MATCH($A1174,'Member Census'!$A$23:$A$1401,FALSE),MATCH(O$1,'Member Census'!$B$22:$BC$22,FALSE))))</f>
        <v/>
      </c>
      <c r="P1174" s="7" t="str">
        <f>TRIM(IF(TRIM(INDEX('Member Census'!$B$23:$BC$1401,MATCH($A1174,'Member Census'!$A$23:$A$1401,FALSE),MATCH(P$1,'Member Census'!$B$22:$BC$22,FALSE)))="",IF(AND(TRIM($E1174)&lt;&gt;"",$D1174&gt;1),P1173,""),INDEX('Member Census'!$B$23:$BC$1401,MATCH($A1174,'Member Census'!$A$23:$A$1401,FALSE),MATCH(P$1,'Member Census'!$B$22:$BC$22,FALSE))))</f>
        <v/>
      </c>
      <c r="Q1174" s="7"/>
    </row>
    <row r="1175" spans="1:17" x14ac:dyDescent="0.3">
      <c r="A1175" s="1">
        <f t="shared" si="73"/>
        <v>1168</v>
      </c>
      <c r="B1175" s="3"/>
      <c r="C1175" s="7" t="str">
        <f t="shared" si="74"/>
        <v/>
      </c>
      <c r="D1175" s="7" t="str">
        <f t="shared" si="72"/>
        <v/>
      </c>
      <c r="E1175" s="9" t="str">
        <f>IF(TRIM(INDEX('Member Census'!$B$23:$BC$1401,MATCH($A1175,'Member Census'!$A$23:$A$1401,FALSE),MATCH(E$1,'Member Census'!$B$22:$BC$22,FALSE)))="","",VLOOKUP(INDEX('Member Census'!$B$23:$BC$1401,MATCH($A1175,'Member Census'!$A$23:$A$1401,FALSE),MATCH(E$1,'Member Census'!$B$22:$BC$22,FALSE)),Key!$A$2:$B$27,2,FALSE))</f>
        <v/>
      </c>
      <c r="F1175" s="10" t="str">
        <f>IF(TRIM(INDEX('Member Census'!$B$23:$BC$1401,MATCH($A1175,'Member Census'!$A$23:$A$1401,FALSE),MATCH(F$1,'Member Census'!$B$22:$BC$22,FALSE)))="","",TEXT(TRIM(INDEX('Member Census'!$B$23:$BC$1401,MATCH($A1175,'Member Census'!$A$23:$A$1401,FALSE),MATCH(F$1,'Member Census'!$B$22:$BC$22,FALSE))),"mmddyyyy"))</f>
        <v/>
      </c>
      <c r="G1175" s="7" t="str">
        <f>IF(TRIM($E1175)&lt;&gt;"",IF($D1175=1,IFERROR(VLOOKUP(INDEX('Member Census'!$B$23:$BC$1401,MATCH($A1175,'Member Census'!$A$23:$A$1401,FALSE),MATCH(G$1,'Member Census'!$B$22:$BC$22,FALSE)),Key!$C$2:$F$29,4,FALSE),""),G1174),"")</f>
        <v/>
      </c>
      <c r="H1175" s="7" t="str">
        <f>IF(TRIM($E1175)&lt;&gt;"",IF($D1175=1,IF(TRIM(INDEX('Member Census'!$B$23:$BC$1401,MATCH($A1175,'Member Census'!$A$23:$A$1401,FALSE),MATCH(H$1,'Member Census'!$B$22:$BC$22,FALSE)))="",$G1175,IFERROR(VLOOKUP(INDEX('Member Census'!$B$23:$BC$1401,MATCH($A1175,'Member Census'!$A$23:$A$1401,FALSE),MATCH(H$1,'Member Census'!$B$22:$BC$22,FALSE)),Key!$D$2:$F$29,3,FALSE),"")),H1174),"")</f>
        <v/>
      </c>
      <c r="I1175" s="7" t="str">
        <f>IF(TRIM(INDEX('Member Census'!$B$23:$BC$1401,MATCH($A1175,'Member Census'!$A$23:$A$1401,FALSE),MATCH(I$1,'Member Census'!$B$22:$BC$22,FALSE)))="","",INDEX('Member Census'!$B$23:$BC$1401,MATCH($A1175,'Member Census'!$A$23:$A$1401,FALSE),MATCH(I$1,'Member Census'!$B$22:$BC$22,FALSE)))</f>
        <v/>
      </c>
      <c r="J1175" s="7"/>
      <c r="K1175" s="7" t="str">
        <f>LEFT(TRIM(IF(TRIM(INDEX('Member Census'!$B$23:$BC$1401,MATCH($A1175,'Member Census'!$A$23:$A$1401,FALSE),MATCH(K$1,'Member Census'!$B$22:$BC$22,FALSE)))="",IF(AND(TRIM($E1175)&lt;&gt;"",$D1175&gt;1),K1174,""),INDEX('Member Census'!$B$23:$BC$1401,MATCH($A1175,'Member Census'!$A$23:$A$1401,FALSE),MATCH(K$1,'Member Census'!$B$22:$BC$22,FALSE)))),5)</f>
        <v/>
      </c>
      <c r="L1175" s="7" t="str">
        <f t="shared" si="75"/>
        <v/>
      </c>
      <c r="M1175" s="7" t="str">
        <f>IF(TRIM($E1175)&lt;&gt;"",TRIM(IF(TRIM(INDEX('Member Census'!$B$23:$BC$1401,MATCH($A1175,'Member Census'!$A$23:$A$1401,FALSE),MATCH(M$1,'Member Census'!$B$22:$BC$22,FALSE)))="",IF(AND(TRIM($E1175)&lt;&gt;"",$D1175&gt;1),M1174,"N"),INDEX('Member Census'!$B$23:$BC$1401,MATCH($A1175,'Member Census'!$A$23:$A$1401,FALSE),MATCH(M$1,'Member Census'!$B$22:$BC$22,FALSE)))),"")</f>
        <v/>
      </c>
      <c r="N1175" s="7"/>
      <c r="O1175" s="7" t="str">
        <f>TRIM(IF(TRIM(INDEX('Member Census'!$B$23:$BC$1401,MATCH($A1175,'Member Census'!$A$23:$A$1401,FALSE),MATCH(O$1,'Member Census'!$B$22:$BC$22,FALSE)))="",IF(AND(TRIM($E1175)&lt;&gt;"",$D1175&gt;1),O1174,""),INDEX('Member Census'!$B$23:$BC$1401,MATCH($A1175,'Member Census'!$A$23:$A$1401,FALSE),MATCH(O$1,'Member Census'!$B$22:$BC$22,FALSE))))</f>
        <v/>
      </c>
      <c r="P1175" s="7" t="str">
        <f>TRIM(IF(TRIM(INDEX('Member Census'!$B$23:$BC$1401,MATCH($A1175,'Member Census'!$A$23:$A$1401,FALSE),MATCH(P$1,'Member Census'!$B$22:$BC$22,FALSE)))="",IF(AND(TRIM($E1175)&lt;&gt;"",$D1175&gt;1),P1174,""),INDEX('Member Census'!$B$23:$BC$1401,MATCH($A1175,'Member Census'!$A$23:$A$1401,FALSE),MATCH(P$1,'Member Census'!$B$22:$BC$22,FALSE))))</f>
        <v/>
      </c>
      <c r="Q1175" s="7"/>
    </row>
    <row r="1176" spans="1:17" x14ac:dyDescent="0.3">
      <c r="A1176" s="1">
        <f t="shared" si="73"/>
        <v>1169</v>
      </c>
      <c r="B1176" s="3"/>
      <c r="C1176" s="7" t="str">
        <f t="shared" si="74"/>
        <v/>
      </c>
      <c r="D1176" s="7" t="str">
        <f t="shared" si="72"/>
        <v/>
      </c>
      <c r="E1176" s="9" t="str">
        <f>IF(TRIM(INDEX('Member Census'!$B$23:$BC$1401,MATCH($A1176,'Member Census'!$A$23:$A$1401,FALSE),MATCH(E$1,'Member Census'!$B$22:$BC$22,FALSE)))="","",VLOOKUP(INDEX('Member Census'!$B$23:$BC$1401,MATCH($A1176,'Member Census'!$A$23:$A$1401,FALSE),MATCH(E$1,'Member Census'!$B$22:$BC$22,FALSE)),Key!$A$2:$B$27,2,FALSE))</f>
        <v/>
      </c>
      <c r="F1176" s="10" t="str">
        <f>IF(TRIM(INDEX('Member Census'!$B$23:$BC$1401,MATCH($A1176,'Member Census'!$A$23:$A$1401,FALSE),MATCH(F$1,'Member Census'!$B$22:$BC$22,FALSE)))="","",TEXT(TRIM(INDEX('Member Census'!$B$23:$BC$1401,MATCH($A1176,'Member Census'!$A$23:$A$1401,FALSE),MATCH(F$1,'Member Census'!$B$22:$BC$22,FALSE))),"mmddyyyy"))</f>
        <v/>
      </c>
      <c r="G1176" s="7" t="str">
        <f>IF(TRIM($E1176)&lt;&gt;"",IF($D1176=1,IFERROR(VLOOKUP(INDEX('Member Census'!$B$23:$BC$1401,MATCH($A1176,'Member Census'!$A$23:$A$1401,FALSE),MATCH(G$1,'Member Census'!$B$22:$BC$22,FALSE)),Key!$C$2:$F$29,4,FALSE),""),G1175),"")</f>
        <v/>
      </c>
      <c r="H1176" s="7" t="str">
        <f>IF(TRIM($E1176)&lt;&gt;"",IF($D1176=1,IF(TRIM(INDEX('Member Census'!$B$23:$BC$1401,MATCH($A1176,'Member Census'!$A$23:$A$1401,FALSE),MATCH(H$1,'Member Census'!$B$22:$BC$22,FALSE)))="",$G1176,IFERROR(VLOOKUP(INDEX('Member Census'!$B$23:$BC$1401,MATCH($A1176,'Member Census'!$A$23:$A$1401,FALSE),MATCH(H$1,'Member Census'!$B$22:$BC$22,FALSE)),Key!$D$2:$F$29,3,FALSE),"")),H1175),"")</f>
        <v/>
      </c>
      <c r="I1176" s="7" t="str">
        <f>IF(TRIM(INDEX('Member Census'!$B$23:$BC$1401,MATCH($A1176,'Member Census'!$A$23:$A$1401,FALSE),MATCH(I$1,'Member Census'!$B$22:$BC$22,FALSE)))="","",INDEX('Member Census'!$B$23:$BC$1401,MATCH($A1176,'Member Census'!$A$23:$A$1401,FALSE),MATCH(I$1,'Member Census'!$B$22:$BC$22,FALSE)))</f>
        <v/>
      </c>
      <c r="J1176" s="7"/>
      <c r="K1176" s="7" t="str">
        <f>LEFT(TRIM(IF(TRIM(INDEX('Member Census'!$B$23:$BC$1401,MATCH($A1176,'Member Census'!$A$23:$A$1401,FALSE),MATCH(K$1,'Member Census'!$B$22:$BC$22,FALSE)))="",IF(AND(TRIM($E1176)&lt;&gt;"",$D1176&gt;1),K1175,""),INDEX('Member Census'!$B$23:$BC$1401,MATCH($A1176,'Member Census'!$A$23:$A$1401,FALSE),MATCH(K$1,'Member Census'!$B$22:$BC$22,FALSE)))),5)</f>
        <v/>
      </c>
      <c r="L1176" s="7" t="str">
        <f t="shared" si="75"/>
        <v/>
      </c>
      <c r="M1176" s="7" t="str">
        <f>IF(TRIM($E1176)&lt;&gt;"",TRIM(IF(TRIM(INDEX('Member Census'!$B$23:$BC$1401,MATCH($A1176,'Member Census'!$A$23:$A$1401,FALSE),MATCH(M$1,'Member Census'!$B$22:$BC$22,FALSE)))="",IF(AND(TRIM($E1176)&lt;&gt;"",$D1176&gt;1),M1175,"N"),INDEX('Member Census'!$B$23:$BC$1401,MATCH($A1176,'Member Census'!$A$23:$A$1401,FALSE),MATCH(M$1,'Member Census'!$B$22:$BC$22,FALSE)))),"")</f>
        <v/>
      </c>
      <c r="N1176" s="7"/>
      <c r="O1176" s="7" t="str">
        <f>TRIM(IF(TRIM(INDEX('Member Census'!$B$23:$BC$1401,MATCH($A1176,'Member Census'!$A$23:$A$1401,FALSE),MATCH(O$1,'Member Census'!$B$22:$BC$22,FALSE)))="",IF(AND(TRIM($E1176)&lt;&gt;"",$D1176&gt;1),O1175,""),INDEX('Member Census'!$B$23:$BC$1401,MATCH($A1176,'Member Census'!$A$23:$A$1401,FALSE),MATCH(O$1,'Member Census'!$B$22:$BC$22,FALSE))))</f>
        <v/>
      </c>
      <c r="P1176" s="7" t="str">
        <f>TRIM(IF(TRIM(INDEX('Member Census'!$B$23:$BC$1401,MATCH($A1176,'Member Census'!$A$23:$A$1401,FALSE),MATCH(P$1,'Member Census'!$B$22:$BC$22,FALSE)))="",IF(AND(TRIM($E1176)&lt;&gt;"",$D1176&gt;1),P1175,""),INDEX('Member Census'!$B$23:$BC$1401,MATCH($A1176,'Member Census'!$A$23:$A$1401,FALSE),MATCH(P$1,'Member Census'!$B$22:$BC$22,FALSE))))</f>
        <v/>
      </c>
      <c r="Q1176" s="7"/>
    </row>
    <row r="1177" spans="1:17" x14ac:dyDescent="0.3">
      <c r="A1177" s="1">
        <f t="shared" si="73"/>
        <v>1170</v>
      </c>
      <c r="B1177" s="3"/>
      <c r="C1177" s="7" t="str">
        <f t="shared" si="74"/>
        <v/>
      </c>
      <c r="D1177" s="7" t="str">
        <f t="shared" si="72"/>
        <v/>
      </c>
      <c r="E1177" s="9" t="str">
        <f>IF(TRIM(INDEX('Member Census'!$B$23:$BC$1401,MATCH($A1177,'Member Census'!$A$23:$A$1401,FALSE),MATCH(E$1,'Member Census'!$B$22:$BC$22,FALSE)))="","",VLOOKUP(INDEX('Member Census'!$B$23:$BC$1401,MATCH($A1177,'Member Census'!$A$23:$A$1401,FALSE),MATCH(E$1,'Member Census'!$B$22:$BC$22,FALSE)),Key!$A$2:$B$27,2,FALSE))</f>
        <v/>
      </c>
      <c r="F1177" s="10" t="str">
        <f>IF(TRIM(INDEX('Member Census'!$B$23:$BC$1401,MATCH($A1177,'Member Census'!$A$23:$A$1401,FALSE),MATCH(F$1,'Member Census'!$B$22:$BC$22,FALSE)))="","",TEXT(TRIM(INDEX('Member Census'!$B$23:$BC$1401,MATCH($A1177,'Member Census'!$A$23:$A$1401,FALSE),MATCH(F$1,'Member Census'!$B$22:$BC$22,FALSE))),"mmddyyyy"))</f>
        <v/>
      </c>
      <c r="G1177" s="7" t="str">
        <f>IF(TRIM($E1177)&lt;&gt;"",IF($D1177=1,IFERROR(VLOOKUP(INDEX('Member Census'!$B$23:$BC$1401,MATCH($A1177,'Member Census'!$A$23:$A$1401,FALSE),MATCH(G$1,'Member Census'!$B$22:$BC$22,FALSE)),Key!$C$2:$F$29,4,FALSE),""),G1176),"")</f>
        <v/>
      </c>
      <c r="H1177" s="7" t="str">
        <f>IF(TRIM($E1177)&lt;&gt;"",IF($D1177=1,IF(TRIM(INDEX('Member Census'!$B$23:$BC$1401,MATCH($A1177,'Member Census'!$A$23:$A$1401,FALSE),MATCH(H$1,'Member Census'!$B$22:$BC$22,FALSE)))="",$G1177,IFERROR(VLOOKUP(INDEX('Member Census'!$B$23:$BC$1401,MATCH($A1177,'Member Census'!$A$23:$A$1401,FALSE),MATCH(H$1,'Member Census'!$B$22:$BC$22,FALSE)),Key!$D$2:$F$29,3,FALSE),"")),H1176),"")</f>
        <v/>
      </c>
      <c r="I1177" s="7" t="str">
        <f>IF(TRIM(INDEX('Member Census'!$B$23:$BC$1401,MATCH($A1177,'Member Census'!$A$23:$A$1401,FALSE),MATCH(I$1,'Member Census'!$B$22:$BC$22,FALSE)))="","",INDEX('Member Census'!$B$23:$BC$1401,MATCH($A1177,'Member Census'!$A$23:$A$1401,FALSE),MATCH(I$1,'Member Census'!$B$22:$BC$22,FALSE)))</f>
        <v/>
      </c>
      <c r="J1177" s="7"/>
      <c r="K1177" s="7" t="str">
        <f>LEFT(TRIM(IF(TRIM(INDEX('Member Census'!$B$23:$BC$1401,MATCH($A1177,'Member Census'!$A$23:$A$1401,FALSE),MATCH(K$1,'Member Census'!$B$22:$BC$22,FALSE)))="",IF(AND(TRIM($E1177)&lt;&gt;"",$D1177&gt;1),K1176,""),INDEX('Member Census'!$B$23:$BC$1401,MATCH($A1177,'Member Census'!$A$23:$A$1401,FALSE),MATCH(K$1,'Member Census'!$B$22:$BC$22,FALSE)))),5)</f>
        <v/>
      </c>
      <c r="L1177" s="7" t="str">
        <f t="shared" si="75"/>
        <v/>
      </c>
      <c r="M1177" s="7" t="str">
        <f>IF(TRIM($E1177)&lt;&gt;"",TRIM(IF(TRIM(INDEX('Member Census'!$B$23:$BC$1401,MATCH($A1177,'Member Census'!$A$23:$A$1401,FALSE),MATCH(M$1,'Member Census'!$B$22:$BC$22,FALSE)))="",IF(AND(TRIM($E1177)&lt;&gt;"",$D1177&gt;1),M1176,"N"),INDEX('Member Census'!$B$23:$BC$1401,MATCH($A1177,'Member Census'!$A$23:$A$1401,FALSE),MATCH(M$1,'Member Census'!$B$22:$BC$22,FALSE)))),"")</f>
        <v/>
      </c>
      <c r="N1177" s="7"/>
      <c r="O1177" s="7" t="str">
        <f>TRIM(IF(TRIM(INDEX('Member Census'!$B$23:$BC$1401,MATCH($A1177,'Member Census'!$A$23:$A$1401,FALSE),MATCH(O$1,'Member Census'!$B$22:$BC$22,FALSE)))="",IF(AND(TRIM($E1177)&lt;&gt;"",$D1177&gt;1),O1176,""),INDEX('Member Census'!$B$23:$BC$1401,MATCH($A1177,'Member Census'!$A$23:$A$1401,FALSE),MATCH(O$1,'Member Census'!$B$22:$BC$22,FALSE))))</f>
        <v/>
      </c>
      <c r="P1177" s="7" t="str">
        <f>TRIM(IF(TRIM(INDEX('Member Census'!$B$23:$BC$1401,MATCH($A1177,'Member Census'!$A$23:$A$1401,FALSE),MATCH(P$1,'Member Census'!$B$22:$BC$22,FALSE)))="",IF(AND(TRIM($E1177)&lt;&gt;"",$D1177&gt;1),P1176,""),INDEX('Member Census'!$B$23:$BC$1401,MATCH($A1177,'Member Census'!$A$23:$A$1401,FALSE),MATCH(P$1,'Member Census'!$B$22:$BC$22,FALSE))))</f>
        <v/>
      </c>
      <c r="Q1177" s="7"/>
    </row>
    <row r="1178" spans="1:17" x14ac:dyDescent="0.3">
      <c r="A1178" s="1">
        <f t="shared" si="73"/>
        <v>1171</v>
      </c>
      <c r="B1178" s="3"/>
      <c r="C1178" s="7" t="str">
        <f t="shared" si="74"/>
        <v/>
      </c>
      <c r="D1178" s="7" t="str">
        <f t="shared" si="72"/>
        <v/>
      </c>
      <c r="E1178" s="9" t="str">
        <f>IF(TRIM(INDEX('Member Census'!$B$23:$BC$1401,MATCH($A1178,'Member Census'!$A$23:$A$1401,FALSE),MATCH(E$1,'Member Census'!$B$22:$BC$22,FALSE)))="","",VLOOKUP(INDEX('Member Census'!$B$23:$BC$1401,MATCH($A1178,'Member Census'!$A$23:$A$1401,FALSE),MATCH(E$1,'Member Census'!$B$22:$BC$22,FALSE)),Key!$A$2:$B$27,2,FALSE))</f>
        <v/>
      </c>
      <c r="F1178" s="10" t="str">
        <f>IF(TRIM(INDEX('Member Census'!$B$23:$BC$1401,MATCH($A1178,'Member Census'!$A$23:$A$1401,FALSE),MATCH(F$1,'Member Census'!$B$22:$BC$22,FALSE)))="","",TEXT(TRIM(INDEX('Member Census'!$B$23:$BC$1401,MATCH($A1178,'Member Census'!$A$23:$A$1401,FALSE),MATCH(F$1,'Member Census'!$B$22:$BC$22,FALSE))),"mmddyyyy"))</f>
        <v/>
      </c>
      <c r="G1178" s="7" t="str">
        <f>IF(TRIM($E1178)&lt;&gt;"",IF($D1178=1,IFERROR(VLOOKUP(INDEX('Member Census'!$B$23:$BC$1401,MATCH($A1178,'Member Census'!$A$23:$A$1401,FALSE),MATCH(G$1,'Member Census'!$B$22:$BC$22,FALSE)),Key!$C$2:$F$29,4,FALSE),""),G1177),"")</f>
        <v/>
      </c>
      <c r="H1178" s="7" t="str">
        <f>IF(TRIM($E1178)&lt;&gt;"",IF($D1178=1,IF(TRIM(INDEX('Member Census'!$B$23:$BC$1401,MATCH($A1178,'Member Census'!$A$23:$A$1401,FALSE),MATCH(H$1,'Member Census'!$B$22:$BC$22,FALSE)))="",$G1178,IFERROR(VLOOKUP(INDEX('Member Census'!$B$23:$BC$1401,MATCH($A1178,'Member Census'!$A$23:$A$1401,FALSE),MATCH(H$1,'Member Census'!$B$22:$BC$22,FALSE)),Key!$D$2:$F$29,3,FALSE),"")),H1177),"")</f>
        <v/>
      </c>
      <c r="I1178" s="7" t="str">
        <f>IF(TRIM(INDEX('Member Census'!$B$23:$BC$1401,MATCH($A1178,'Member Census'!$A$23:$A$1401,FALSE),MATCH(I$1,'Member Census'!$B$22:$BC$22,FALSE)))="","",INDEX('Member Census'!$B$23:$BC$1401,MATCH($A1178,'Member Census'!$A$23:$A$1401,FALSE),MATCH(I$1,'Member Census'!$B$22:$BC$22,FALSE)))</f>
        <v/>
      </c>
      <c r="J1178" s="7"/>
      <c r="K1178" s="7" t="str">
        <f>LEFT(TRIM(IF(TRIM(INDEX('Member Census'!$B$23:$BC$1401,MATCH($A1178,'Member Census'!$A$23:$A$1401,FALSE),MATCH(K$1,'Member Census'!$B$22:$BC$22,FALSE)))="",IF(AND(TRIM($E1178)&lt;&gt;"",$D1178&gt;1),K1177,""),INDEX('Member Census'!$B$23:$BC$1401,MATCH($A1178,'Member Census'!$A$23:$A$1401,FALSE),MATCH(K$1,'Member Census'!$B$22:$BC$22,FALSE)))),5)</f>
        <v/>
      </c>
      <c r="L1178" s="7" t="str">
        <f t="shared" si="75"/>
        <v/>
      </c>
      <c r="M1178" s="7" t="str">
        <f>IF(TRIM($E1178)&lt;&gt;"",TRIM(IF(TRIM(INDEX('Member Census'!$B$23:$BC$1401,MATCH($A1178,'Member Census'!$A$23:$A$1401,FALSE),MATCH(M$1,'Member Census'!$B$22:$BC$22,FALSE)))="",IF(AND(TRIM($E1178)&lt;&gt;"",$D1178&gt;1),M1177,"N"),INDEX('Member Census'!$B$23:$BC$1401,MATCH($A1178,'Member Census'!$A$23:$A$1401,FALSE),MATCH(M$1,'Member Census'!$B$22:$BC$22,FALSE)))),"")</f>
        <v/>
      </c>
      <c r="N1178" s="7"/>
      <c r="O1178" s="7" t="str">
        <f>TRIM(IF(TRIM(INDEX('Member Census'!$B$23:$BC$1401,MATCH($A1178,'Member Census'!$A$23:$A$1401,FALSE),MATCH(O$1,'Member Census'!$B$22:$BC$22,FALSE)))="",IF(AND(TRIM($E1178)&lt;&gt;"",$D1178&gt;1),O1177,""),INDEX('Member Census'!$B$23:$BC$1401,MATCH($A1178,'Member Census'!$A$23:$A$1401,FALSE),MATCH(O$1,'Member Census'!$B$22:$BC$22,FALSE))))</f>
        <v/>
      </c>
      <c r="P1178" s="7" t="str">
        <f>TRIM(IF(TRIM(INDEX('Member Census'!$B$23:$BC$1401,MATCH($A1178,'Member Census'!$A$23:$A$1401,FALSE),MATCH(P$1,'Member Census'!$B$22:$BC$22,FALSE)))="",IF(AND(TRIM($E1178)&lt;&gt;"",$D1178&gt;1),P1177,""),INDEX('Member Census'!$B$23:$BC$1401,MATCH($A1178,'Member Census'!$A$23:$A$1401,FALSE),MATCH(P$1,'Member Census'!$B$22:$BC$22,FALSE))))</f>
        <v/>
      </c>
      <c r="Q1178" s="7"/>
    </row>
    <row r="1179" spans="1:17" x14ac:dyDescent="0.3">
      <c r="A1179" s="1">
        <f t="shared" si="73"/>
        <v>1172</v>
      </c>
      <c r="B1179" s="3"/>
      <c r="C1179" s="7" t="str">
        <f t="shared" si="74"/>
        <v/>
      </c>
      <c r="D1179" s="7" t="str">
        <f t="shared" si="72"/>
        <v/>
      </c>
      <c r="E1179" s="9" t="str">
        <f>IF(TRIM(INDEX('Member Census'!$B$23:$BC$1401,MATCH($A1179,'Member Census'!$A$23:$A$1401,FALSE),MATCH(E$1,'Member Census'!$B$22:$BC$22,FALSE)))="","",VLOOKUP(INDEX('Member Census'!$B$23:$BC$1401,MATCH($A1179,'Member Census'!$A$23:$A$1401,FALSE),MATCH(E$1,'Member Census'!$B$22:$BC$22,FALSE)),Key!$A$2:$B$27,2,FALSE))</f>
        <v/>
      </c>
      <c r="F1179" s="10" t="str">
        <f>IF(TRIM(INDEX('Member Census'!$B$23:$BC$1401,MATCH($A1179,'Member Census'!$A$23:$A$1401,FALSE),MATCH(F$1,'Member Census'!$B$22:$BC$22,FALSE)))="","",TEXT(TRIM(INDEX('Member Census'!$B$23:$BC$1401,MATCH($A1179,'Member Census'!$A$23:$A$1401,FALSE),MATCH(F$1,'Member Census'!$B$22:$BC$22,FALSE))),"mmddyyyy"))</f>
        <v/>
      </c>
      <c r="G1179" s="7" t="str">
        <f>IF(TRIM($E1179)&lt;&gt;"",IF($D1179=1,IFERROR(VLOOKUP(INDEX('Member Census'!$B$23:$BC$1401,MATCH($A1179,'Member Census'!$A$23:$A$1401,FALSE),MATCH(G$1,'Member Census'!$B$22:$BC$22,FALSE)),Key!$C$2:$F$29,4,FALSE),""),G1178),"")</f>
        <v/>
      </c>
      <c r="H1179" s="7" t="str">
        <f>IF(TRIM($E1179)&lt;&gt;"",IF($D1179=1,IF(TRIM(INDEX('Member Census'!$B$23:$BC$1401,MATCH($A1179,'Member Census'!$A$23:$A$1401,FALSE),MATCH(H$1,'Member Census'!$B$22:$BC$22,FALSE)))="",$G1179,IFERROR(VLOOKUP(INDEX('Member Census'!$B$23:$BC$1401,MATCH($A1179,'Member Census'!$A$23:$A$1401,FALSE),MATCH(H$1,'Member Census'!$B$22:$BC$22,FALSE)),Key!$D$2:$F$29,3,FALSE),"")),H1178),"")</f>
        <v/>
      </c>
      <c r="I1179" s="7" t="str">
        <f>IF(TRIM(INDEX('Member Census'!$B$23:$BC$1401,MATCH($A1179,'Member Census'!$A$23:$A$1401,FALSE),MATCH(I$1,'Member Census'!$B$22:$BC$22,FALSE)))="","",INDEX('Member Census'!$B$23:$BC$1401,MATCH($A1179,'Member Census'!$A$23:$A$1401,FALSE),MATCH(I$1,'Member Census'!$B$22:$BC$22,FALSE)))</f>
        <v/>
      </c>
      <c r="J1179" s="7"/>
      <c r="K1179" s="7" t="str">
        <f>LEFT(TRIM(IF(TRIM(INDEX('Member Census'!$B$23:$BC$1401,MATCH($A1179,'Member Census'!$A$23:$A$1401,FALSE),MATCH(K$1,'Member Census'!$B$22:$BC$22,FALSE)))="",IF(AND(TRIM($E1179)&lt;&gt;"",$D1179&gt;1),K1178,""),INDEX('Member Census'!$B$23:$BC$1401,MATCH($A1179,'Member Census'!$A$23:$A$1401,FALSE),MATCH(K$1,'Member Census'!$B$22:$BC$22,FALSE)))),5)</f>
        <v/>
      </c>
      <c r="L1179" s="7" t="str">
        <f t="shared" si="75"/>
        <v/>
      </c>
      <c r="M1179" s="7" t="str">
        <f>IF(TRIM($E1179)&lt;&gt;"",TRIM(IF(TRIM(INDEX('Member Census'!$B$23:$BC$1401,MATCH($A1179,'Member Census'!$A$23:$A$1401,FALSE),MATCH(M$1,'Member Census'!$B$22:$BC$22,FALSE)))="",IF(AND(TRIM($E1179)&lt;&gt;"",$D1179&gt;1),M1178,"N"),INDEX('Member Census'!$B$23:$BC$1401,MATCH($A1179,'Member Census'!$A$23:$A$1401,FALSE),MATCH(M$1,'Member Census'!$B$22:$BC$22,FALSE)))),"")</f>
        <v/>
      </c>
      <c r="N1179" s="7"/>
      <c r="O1179" s="7" t="str">
        <f>TRIM(IF(TRIM(INDEX('Member Census'!$B$23:$BC$1401,MATCH($A1179,'Member Census'!$A$23:$A$1401,FALSE),MATCH(O$1,'Member Census'!$B$22:$BC$22,FALSE)))="",IF(AND(TRIM($E1179)&lt;&gt;"",$D1179&gt;1),O1178,""),INDEX('Member Census'!$B$23:$BC$1401,MATCH($A1179,'Member Census'!$A$23:$A$1401,FALSE),MATCH(O$1,'Member Census'!$B$22:$BC$22,FALSE))))</f>
        <v/>
      </c>
      <c r="P1179" s="7" t="str">
        <f>TRIM(IF(TRIM(INDEX('Member Census'!$B$23:$BC$1401,MATCH($A1179,'Member Census'!$A$23:$A$1401,FALSE),MATCH(P$1,'Member Census'!$B$22:$BC$22,FALSE)))="",IF(AND(TRIM($E1179)&lt;&gt;"",$D1179&gt;1),P1178,""),INDEX('Member Census'!$B$23:$BC$1401,MATCH($A1179,'Member Census'!$A$23:$A$1401,FALSE),MATCH(P$1,'Member Census'!$B$22:$BC$22,FALSE))))</f>
        <v/>
      </c>
      <c r="Q1179" s="7"/>
    </row>
    <row r="1180" spans="1:17" x14ac:dyDescent="0.3">
      <c r="A1180" s="1">
        <f t="shared" si="73"/>
        <v>1173</v>
      </c>
      <c r="B1180" s="3"/>
      <c r="C1180" s="7" t="str">
        <f t="shared" si="74"/>
        <v/>
      </c>
      <c r="D1180" s="7" t="str">
        <f t="shared" si="72"/>
        <v/>
      </c>
      <c r="E1180" s="9" t="str">
        <f>IF(TRIM(INDEX('Member Census'!$B$23:$BC$1401,MATCH($A1180,'Member Census'!$A$23:$A$1401,FALSE),MATCH(E$1,'Member Census'!$B$22:$BC$22,FALSE)))="","",VLOOKUP(INDEX('Member Census'!$B$23:$BC$1401,MATCH($A1180,'Member Census'!$A$23:$A$1401,FALSE),MATCH(E$1,'Member Census'!$B$22:$BC$22,FALSE)),Key!$A$2:$B$27,2,FALSE))</f>
        <v/>
      </c>
      <c r="F1180" s="10" t="str">
        <f>IF(TRIM(INDEX('Member Census'!$B$23:$BC$1401,MATCH($A1180,'Member Census'!$A$23:$A$1401,FALSE),MATCH(F$1,'Member Census'!$B$22:$BC$22,FALSE)))="","",TEXT(TRIM(INDEX('Member Census'!$B$23:$BC$1401,MATCH($A1180,'Member Census'!$A$23:$A$1401,FALSE),MATCH(F$1,'Member Census'!$B$22:$BC$22,FALSE))),"mmddyyyy"))</f>
        <v/>
      </c>
      <c r="G1180" s="7" t="str">
        <f>IF(TRIM($E1180)&lt;&gt;"",IF($D1180=1,IFERROR(VLOOKUP(INDEX('Member Census'!$B$23:$BC$1401,MATCH($A1180,'Member Census'!$A$23:$A$1401,FALSE),MATCH(G$1,'Member Census'!$B$22:$BC$22,FALSE)),Key!$C$2:$F$29,4,FALSE),""),G1179),"")</f>
        <v/>
      </c>
      <c r="H1180" s="7" t="str">
        <f>IF(TRIM($E1180)&lt;&gt;"",IF($D1180=1,IF(TRIM(INDEX('Member Census'!$B$23:$BC$1401,MATCH($A1180,'Member Census'!$A$23:$A$1401,FALSE),MATCH(H$1,'Member Census'!$B$22:$BC$22,FALSE)))="",$G1180,IFERROR(VLOOKUP(INDEX('Member Census'!$B$23:$BC$1401,MATCH($A1180,'Member Census'!$A$23:$A$1401,FALSE),MATCH(H$1,'Member Census'!$B$22:$BC$22,FALSE)),Key!$D$2:$F$29,3,FALSE),"")),H1179),"")</f>
        <v/>
      </c>
      <c r="I1180" s="7" t="str">
        <f>IF(TRIM(INDEX('Member Census'!$B$23:$BC$1401,MATCH($A1180,'Member Census'!$A$23:$A$1401,FALSE),MATCH(I$1,'Member Census'!$B$22:$BC$22,FALSE)))="","",INDEX('Member Census'!$B$23:$BC$1401,MATCH($A1180,'Member Census'!$A$23:$A$1401,FALSE),MATCH(I$1,'Member Census'!$B$22:$BC$22,FALSE)))</f>
        <v/>
      </c>
      <c r="J1180" s="7"/>
      <c r="K1180" s="7" t="str">
        <f>LEFT(TRIM(IF(TRIM(INDEX('Member Census'!$B$23:$BC$1401,MATCH($A1180,'Member Census'!$A$23:$A$1401,FALSE),MATCH(K$1,'Member Census'!$B$22:$BC$22,FALSE)))="",IF(AND(TRIM($E1180)&lt;&gt;"",$D1180&gt;1),K1179,""),INDEX('Member Census'!$B$23:$BC$1401,MATCH($A1180,'Member Census'!$A$23:$A$1401,FALSE),MATCH(K$1,'Member Census'!$B$22:$BC$22,FALSE)))),5)</f>
        <v/>
      </c>
      <c r="L1180" s="7" t="str">
        <f t="shared" si="75"/>
        <v/>
      </c>
      <c r="M1180" s="7" t="str">
        <f>IF(TRIM($E1180)&lt;&gt;"",TRIM(IF(TRIM(INDEX('Member Census'!$B$23:$BC$1401,MATCH($A1180,'Member Census'!$A$23:$A$1401,FALSE),MATCH(M$1,'Member Census'!$B$22:$BC$22,FALSE)))="",IF(AND(TRIM($E1180)&lt;&gt;"",$D1180&gt;1),M1179,"N"),INDEX('Member Census'!$B$23:$BC$1401,MATCH($A1180,'Member Census'!$A$23:$A$1401,FALSE),MATCH(M$1,'Member Census'!$B$22:$BC$22,FALSE)))),"")</f>
        <v/>
      </c>
      <c r="N1180" s="7"/>
      <c r="O1180" s="7" t="str">
        <f>TRIM(IF(TRIM(INDEX('Member Census'!$B$23:$BC$1401,MATCH($A1180,'Member Census'!$A$23:$A$1401,FALSE),MATCH(O$1,'Member Census'!$B$22:$BC$22,FALSE)))="",IF(AND(TRIM($E1180)&lt;&gt;"",$D1180&gt;1),O1179,""),INDEX('Member Census'!$B$23:$BC$1401,MATCH($A1180,'Member Census'!$A$23:$A$1401,FALSE),MATCH(O$1,'Member Census'!$B$22:$BC$22,FALSE))))</f>
        <v/>
      </c>
      <c r="P1180" s="7" t="str">
        <f>TRIM(IF(TRIM(INDEX('Member Census'!$B$23:$BC$1401,MATCH($A1180,'Member Census'!$A$23:$A$1401,FALSE),MATCH(P$1,'Member Census'!$B$22:$BC$22,FALSE)))="",IF(AND(TRIM($E1180)&lt;&gt;"",$D1180&gt;1),P1179,""),INDEX('Member Census'!$B$23:$BC$1401,MATCH($A1180,'Member Census'!$A$23:$A$1401,FALSE),MATCH(P$1,'Member Census'!$B$22:$BC$22,FALSE))))</f>
        <v/>
      </c>
      <c r="Q1180" s="7"/>
    </row>
    <row r="1181" spans="1:17" x14ac:dyDescent="0.3">
      <c r="A1181" s="1">
        <f t="shared" si="73"/>
        <v>1174</v>
      </c>
      <c r="B1181" s="3"/>
      <c r="C1181" s="7" t="str">
        <f t="shared" si="74"/>
        <v/>
      </c>
      <c r="D1181" s="7" t="str">
        <f t="shared" si="72"/>
        <v/>
      </c>
      <c r="E1181" s="9" t="str">
        <f>IF(TRIM(INDEX('Member Census'!$B$23:$BC$1401,MATCH($A1181,'Member Census'!$A$23:$A$1401,FALSE),MATCH(E$1,'Member Census'!$B$22:$BC$22,FALSE)))="","",VLOOKUP(INDEX('Member Census'!$B$23:$BC$1401,MATCH($A1181,'Member Census'!$A$23:$A$1401,FALSE),MATCH(E$1,'Member Census'!$B$22:$BC$22,FALSE)),Key!$A$2:$B$27,2,FALSE))</f>
        <v/>
      </c>
      <c r="F1181" s="10" t="str">
        <f>IF(TRIM(INDEX('Member Census'!$B$23:$BC$1401,MATCH($A1181,'Member Census'!$A$23:$A$1401,FALSE),MATCH(F$1,'Member Census'!$B$22:$BC$22,FALSE)))="","",TEXT(TRIM(INDEX('Member Census'!$B$23:$BC$1401,MATCH($A1181,'Member Census'!$A$23:$A$1401,FALSE),MATCH(F$1,'Member Census'!$B$22:$BC$22,FALSE))),"mmddyyyy"))</f>
        <v/>
      </c>
      <c r="G1181" s="7" t="str">
        <f>IF(TRIM($E1181)&lt;&gt;"",IF($D1181=1,IFERROR(VLOOKUP(INDEX('Member Census'!$B$23:$BC$1401,MATCH($A1181,'Member Census'!$A$23:$A$1401,FALSE),MATCH(G$1,'Member Census'!$B$22:$BC$22,FALSE)),Key!$C$2:$F$29,4,FALSE),""),G1180),"")</f>
        <v/>
      </c>
      <c r="H1181" s="7" t="str">
        <f>IF(TRIM($E1181)&lt;&gt;"",IF($D1181=1,IF(TRIM(INDEX('Member Census'!$B$23:$BC$1401,MATCH($A1181,'Member Census'!$A$23:$A$1401,FALSE),MATCH(H$1,'Member Census'!$B$22:$BC$22,FALSE)))="",$G1181,IFERROR(VLOOKUP(INDEX('Member Census'!$B$23:$BC$1401,MATCH($A1181,'Member Census'!$A$23:$A$1401,FALSE),MATCH(H$1,'Member Census'!$B$22:$BC$22,FALSE)),Key!$D$2:$F$29,3,FALSE),"")),H1180),"")</f>
        <v/>
      </c>
      <c r="I1181" s="7" t="str">
        <f>IF(TRIM(INDEX('Member Census'!$B$23:$BC$1401,MATCH($A1181,'Member Census'!$A$23:$A$1401,FALSE),MATCH(I$1,'Member Census'!$B$22:$BC$22,FALSE)))="","",INDEX('Member Census'!$B$23:$BC$1401,MATCH($A1181,'Member Census'!$A$23:$A$1401,FALSE),MATCH(I$1,'Member Census'!$B$22:$BC$22,FALSE)))</f>
        <v/>
      </c>
      <c r="J1181" s="7"/>
      <c r="K1181" s="7" t="str">
        <f>LEFT(TRIM(IF(TRIM(INDEX('Member Census'!$B$23:$BC$1401,MATCH($A1181,'Member Census'!$A$23:$A$1401,FALSE),MATCH(K$1,'Member Census'!$B$22:$BC$22,FALSE)))="",IF(AND(TRIM($E1181)&lt;&gt;"",$D1181&gt;1),K1180,""),INDEX('Member Census'!$B$23:$BC$1401,MATCH($A1181,'Member Census'!$A$23:$A$1401,FALSE),MATCH(K$1,'Member Census'!$B$22:$BC$22,FALSE)))),5)</f>
        <v/>
      </c>
      <c r="L1181" s="7" t="str">
        <f t="shared" si="75"/>
        <v/>
      </c>
      <c r="M1181" s="7" t="str">
        <f>IF(TRIM($E1181)&lt;&gt;"",TRIM(IF(TRIM(INDEX('Member Census'!$B$23:$BC$1401,MATCH($A1181,'Member Census'!$A$23:$A$1401,FALSE),MATCH(M$1,'Member Census'!$B$22:$BC$22,FALSE)))="",IF(AND(TRIM($E1181)&lt;&gt;"",$D1181&gt;1),M1180,"N"),INDEX('Member Census'!$B$23:$BC$1401,MATCH($A1181,'Member Census'!$A$23:$A$1401,FALSE),MATCH(M$1,'Member Census'!$B$22:$BC$22,FALSE)))),"")</f>
        <v/>
      </c>
      <c r="N1181" s="7"/>
      <c r="O1181" s="7" t="str">
        <f>TRIM(IF(TRIM(INDEX('Member Census'!$B$23:$BC$1401,MATCH($A1181,'Member Census'!$A$23:$A$1401,FALSE),MATCH(O$1,'Member Census'!$B$22:$BC$22,FALSE)))="",IF(AND(TRIM($E1181)&lt;&gt;"",$D1181&gt;1),O1180,""),INDEX('Member Census'!$B$23:$BC$1401,MATCH($A1181,'Member Census'!$A$23:$A$1401,FALSE),MATCH(O$1,'Member Census'!$B$22:$BC$22,FALSE))))</f>
        <v/>
      </c>
      <c r="P1181" s="7" t="str">
        <f>TRIM(IF(TRIM(INDEX('Member Census'!$B$23:$BC$1401,MATCH($A1181,'Member Census'!$A$23:$A$1401,FALSE),MATCH(P$1,'Member Census'!$B$22:$BC$22,FALSE)))="",IF(AND(TRIM($E1181)&lt;&gt;"",$D1181&gt;1),P1180,""),INDEX('Member Census'!$B$23:$BC$1401,MATCH($A1181,'Member Census'!$A$23:$A$1401,FALSE),MATCH(P$1,'Member Census'!$B$22:$BC$22,FALSE))))</f>
        <v/>
      </c>
      <c r="Q1181" s="7"/>
    </row>
    <row r="1182" spans="1:17" x14ac:dyDescent="0.3">
      <c r="A1182" s="1">
        <f t="shared" si="73"/>
        <v>1175</v>
      </c>
      <c r="B1182" s="3"/>
      <c r="C1182" s="7" t="str">
        <f t="shared" si="74"/>
        <v/>
      </c>
      <c r="D1182" s="7" t="str">
        <f t="shared" si="72"/>
        <v/>
      </c>
      <c r="E1182" s="9" t="str">
        <f>IF(TRIM(INDEX('Member Census'!$B$23:$BC$1401,MATCH($A1182,'Member Census'!$A$23:$A$1401,FALSE),MATCH(E$1,'Member Census'!$B$22:$BC$22,FALSE)))="","",VLOOKUP(INDEX('Member Census'!$B$23:$BC$1401,MATCH($A1182,'Member Census'!$A$23:$A$1401,FALSE),MATCH(E$1,'Member Census'!$B$22:$BC$22,FALSE)),Key!$A$2:$B$27,2,FALSE))</f>
        <v/>
      </c>
      <c r="F1182" s="10" t="str">
        <f>IF(TRIM(INDEX('Member Census'!$B$23:$BC$1401,MATCH($A1182,'Member Census'!$A$23:$A$1401,FALSE),MATCH(F$1,'Member Census'!$B$22:$BC$22,FALSE)))="","",TEXT(TRIM(INDEX('Member Census'!$B$23:$BC$1401,MATCH($A1182,'Member Census'!$A$23:$A$1401,FALSE),MATCH(F$1,'Member Census'!$B$22:$BC$22,FALSE))),"mmddyyyy"))</f>
        <v/>
      </c>
      <c r="G1182" s="7" t="str">
        <f>IF(TRIM($E1182)&lt;&gt;"",IF($D1182=1,IFERROR(VLOOKUP(INDEX('Member Census'!$B$23:$BC$1401,MATCH($A1182,'Member Census'!$A$23:$A$1401,FALSE),MATCH(G$1,'Member Census'!$B$22:$BC$22,FALSE)),Key!$C$2:$F$29,4,FALSE),""),G1181),"")</f>
        <v/>
      </c>
      <c r="H1182" s="7" t="str">
        <f>IF(TRIM($E1182)&lt;&gt;"",IF($D1182=1,IF(TRIM(INDEX('Member Census'!$B$23:$BC$1401,MATCH($A1182,'Member Census'!$A$23:$A$1401,FALSE),MATCH(H$1,'Member Census'!$B$22:$BC$22,FALSE)))="",$G1182,IFERROR(VLOOKUP(INDEX('Member Census'!$B$23:$BC$1401,MATCH($A1182,'Member Census'!$A$23:$A$1401,FALSE),MATCH(H$1,'Member Census'!$B$22:$BC$22,FALSE)),Key!$D$2:$F$29,3,FALSE),"")),H1181),"")</f>
        <v/>
      </c>
      <c r="I1182" s="7" t="str">
        <f>IF(TRIM(INDEX('Member Census'!$B$23:$BC$1401,MATCH($A1182,'Member Census'!$A$23:$A$1401,FALSE),MATCH(I$1,'Member Census'!$B$22:$BC$22,FALSE)))="","",INDEX('Member Census'!$B$23:$BC$1401,MATCH($A1182,'Member Census'!$A$23:$A$1401,FALSE),MATCH(I$1,'Member Census'!$B$22:$BC$22,FALSE)))</f>
        <v/>
      </c>
      <c r="J1182" s="7"/>
      <c r="K1182" s="7" t="str">
        <f>LEFT(TRIM(IF(TRIM(INDEX('Member Census'!$B$23:$BC$1401,MATCH($A1182,'Member Census'!$A$23:$A$1401,FALSE),MATCH(K$1,'Member Census'!$B$22:$BC$22,FALSE)))="",IF(AND(TRIM($E1182)&lt;&gt;"",$D1182&gt;1),K1181,""),INDEX('Member Census'!$B$23:$BC$1401,MATCH($A1182,'Member Census'!$A$23:$A$1401,FALSE),MATCH(K$1,'Member Census'!$B$22:$BC$22,FALSE)))),5)</f>
        <v/>
      </c>
      <c r="L1182" s="7" t="str">
        <f t="shared" si="75"/>
        <v/>
      </c>
      <c r="M1182" s="7" t="str">
        <f>IF(TRIM($E1182)&lt;&gt;"",TRIM(IF(TRIM(INDEX('Member Census'!$B$23:$BC$1401,MATCH($A1182,'Member Census'!$A$23:$A$1401,FALSE),MATCH(M$1,'Member Census'!$B$22:$BC$22,FALSE)))="",IF(AND(TRIM($E1182)&lt;&gt;"",$D1182&gt;1),M1181,"N"),INDEX('Member Census'!$B$23:$BC$1401,MATCH($A1182,'Member Census'!$A$23:$A$1401,FALSE),MATCH(M$1,'Member Census'!$B$22:$BC$22,FALSE)))),"")</f>
        <v/>
      </c>
      <c r="N1182" s="7"/>
      <c r="O1182" s="7" t="str">
        <f>TRIM(IF(TRIM(INDEX('Member Census'!$B$23:$BC$1401,MATCH($A1182,'Member Census'!$A$23:$A$1401,FALSE),MATCH(O$1,'Member Census'!$B$22:$BC$22,FALSE)))="",IF(AND(TRIM($E1182)&lt;&gt;"",$D1182&gt;1),O1181,""),INDEX('Member Census'!$B$23:$BC$1401,MATCH($A1182,'Member Census'!$A$23:$A$1401,FALSE),MATCH(O$1,'Member Census'!$B$22:$BC$22,FALSE))))</f>
        <v/>
      </c>
      <c r="P1182" s="7" t="str">
        <f>TRIM(IF(TRIM(INDEX('Member Census'!$B$23:$BC$1401,MATCH($A1182,'Member Census'!$A$23:$A$1401,FALSE),MATCH(P$1,'Member Census'!$B$22:$BC$22,FALSE)))="",IF(AND(TRIM($E1182)&lt;&gt;"",$D1182&gt;1),P1181,""),INDEX('Member Census'!$B$23:$BC$1401,MATCH($A1182,'Member Census'!$A$23:$A$1401,FALSE),MATCH(P$1,'Member Census'!$B$22:$BC$22,FALSE))))</f>
        <v/>
      </c>
      <c r="Q1182" s="7"/>
    </row>
    <row r="1183" spans="1:17" x14ac:dyDescent="0.3">
      <c r="A1183" s="1">
        <f t="shared" si="73"/>
        <v>1176</v>
      </c>
      <c r="B1183" s="3"/>
      <c r="C1183" s="7" t="str">
        <f t="shared" si="74"/>
        <v/>
      </c>
      <c r="D1183" s="7" t="str">
        <f t="shared" si="72"/>
        <v/>
      </c>
      <c r="E1183" s="9" t="str">
        <f>IF(TRIM(INDEX('Member Census'!$B$23:$BC$1401,MATCH($A1183,'Member Census'!$A$23:$A$1401,FALSE),MATCH(E$1,'Member Census'!$B$22:$BC$22,FALSE)))="","",VLOOKUP(INDEX('Member Census'!$B$23:$BC$1401,MATCH($A1183,'Member Census'!$A$23:$A$1401,FALSE),MATCH(E$1,'Member Census'!$B$22:$BC$22,FALSE)),Key!$A$2:$B$27,2,FALSE))</f>
        <v/>
      </c>
      <c r="F1183" s="10" t="str">
        <f>IF(TRIM(INDEX('Member Census'!$B$23:$BC$1401,MATCH($A1183,'Member Census'!$A$23:$A$1401,FALSE),MATCH(F$1,'Member Census'!$B$22:$BC$22,FALSE)))="","",TEXT(TRIM(INDEX('Member Census'!$B$23:$BC$1401,MATCH($A1183,'Member Census'!$A$23:$A$1401,FALSE),MATCH(F$1,'Member Census'!$B$22:$BC$22,FALSE))),"mmddyyyy"))</f>
        <v/>
      </c>
      <c r="G1183" s="7" t="str">
        <f>IF(TRIM($E1183)&lt;&gt;"",IF($D1183=1,IFERROR(VLOOKUP(INDEX('Member Census'!$B$23:$BC$1401,MATCH($A1183,'Member Census'!$A$23:$A$1401,FALSE),MATCH(G$1,'Member Census'!$B$22:$BC$22,FALSE)),Key!$C$2:$F$29,4,FALSE),""),G1182),"")</f>
        <v/>
      </c>
      <c r="H1183" s="7" t="str">
        <f>IF(TRIM($E1183)&lt;&gt;"",IF($D1183=1,IF(TRIM(INDEX('Member Census'!$B$23:$BC$1401,MATCH($A1183,'Member Census'!$A$23:$A$1401,FALSE),MATCH(H$1,'Member Census'!$B$22:$BC$22,FALSE)))="",$G1183,IFERROR(VLOOKUP(INDEX('Member Census'!$B$23:$BC$1401,MATCH($A1183,'Member Census'!$A$23:$A$1401,FALSE),MATCH(H$1,'Member Census'!$B$22:$BC$22,FALSE)),Key!$D$2:$F$29,3,FALSE),"")),H1182),"")</f>
        <v/>
      </c>
      <c r="I1183" s="7" t="str">
        <f>IF(TRIM(INDEX('Member Census'!$B$23:$BC$1401,MATCH($A1183,'Member Census'!$A$23:$A$1401,FALSE),MATCH(I$1,'Member Census'!$B$22:$BC$22,FALSE)))="","",INDEX('Member Census'!$B$23:$BC$1401,MATCH($A1183,'Member Census'!$A$23:$A$1401,FALSE),MATCH(I$1,'Member Census'!$B$22:$BC$22,FALSE)))</f>
        <v/>
      </c>
      <c r="J1183" s="7"/>
      <c r="K1183" s="7" t="str">
        <f>LEFT(TRIM(IF(TRIM(INDEX('Member Census'!$B$23:$BC$1401,MATCH($A1183,'Member Census'!$A$23:$A$1401,FALSE),MATCH(K$1,'Member Census'!$B$22:$BC$22,FALSE)))="",IF(AND(TRIM($E1183)&lt;&gt;"",$D1183&gt;1),K1182,""),INDEX('Member Census'!$B$23:$BC$1401,MATCH($A1183,'Member Census'!$A$23:$A$1401,FALSE),MATCH(K$1,'Member Census'!$B$22:$BC$22,FALSE)))),5)</f>
        <v/>
      </c>
      <c r="L1183" s="7" t="str">
        <f t="shared" si="75"/>
        <v/>
      </c>
      <c r="M1183" s="7" t="str">
        <f>IF(TRIM($E1183)&lt;&gt;"",TRIM(IF(TRIM(INDEX('Member Census'!$B$23:$BC$1401,MATCH($A1183,'Member Census'!$A$23:$A$1401,FALSE),MATCH(M$1,'Member Census'!$B$22:$BC$22,FALSE)))="",IF(AND(TRIM($E1183)&lt;&gt;"",$D1183&gt;1),M1182,"N"),INDEX('Member Census'!$B$23:$BC$1401,MATCH($A1183,'Member Census'!$A$23:$A$1401,FALSE),MATCH(M$1,'Member Census'!$B$22:$BC$22,FALSE)))),"")</f>
        <v/>
      </c>
      <c r="N1183" s="7"/>
      <c r="O1183" s="7" t="str">
        <f>TRIM(IF(TRIM(INDEX('Member Census'!$B$23:$BC$1401,MATCH($A1183,'Member Census'!$A$23:$A$1401,FALSE),MATCH(O$1,'Member Census'!$B$22:$BC$22,FALSE)))="",IF(AND(TRIM($E1183)&lt;&gt;"",$D1183&gt;1),O1182,""),INDEX('Member Census'!$B$23:$BC$1401,MATCH($A1183,'Member Census'!$A$23:$A$1401,FALSE),MATCH(O$1,'Member Census'!$B$22:$BC$22,FALSE))))</f>
        <v/>
      </c>
      <c r="P1183" s="7" t="str">
        <f>TRIM(IF(TRIM(INDEX('Member Census'!$B$23:$BC$1401,MATCH($A1183,'Member Census'!$A$23:$A$1401,FALSE),MATCH(P$1,'Member Census'!$B$22:$BC$22,FALSE)))="",IF(AND(TRIM($E1183)&lt;&gt;"",$D1183&gt;1),P1182,""),INDEX('Member Census'!$B$23:$BC$1401,MATCH($A1183,'Member Census'!$A$23:$A$1401,FALSE),MATCH(P$1,'Member Census'!$B$22:$BC$22,FALSE))))</f>
        <v/>
      </c>
      <c r="Q1183" s="7"/>
    </row>
    <row r="1184" spans="1:17" x14ac:dyDescent="0.3">
      <c r="A1184" s="1">
        <f t="shared" si="73"/>
        <v>1177</v>
      </c>
      <c r="B1184" s="3"/>
      <c r="C1184" s="7" t="str">
        <f t="shared" si="74"/>
        <v/>
      </c>
      <c r="D1184" s="7" t="str">
        <f t="shared" si="72"/>
        <v/>
      </c>
      <c r="E1184" s="9" t="str">
        <f>IF(TRIM(INDEX('Member Census'!$B$23:$BC$1401,MATCH($A1184,'Member Census'!$A$23:$A$1401,FALSE),MATCH(E$1,'Member Census'!$B$22:$BC$22,FALSE)))="","",VLOOKUP(INDEX('Member Census'!$B$23:$BC$1401,MATCH($A1184,'Member Census'!$A$23:$A$1401,FALSE),MATCH(E$1,'Member Census'!$B$22:$BC$22,FALSE)),Key!$A$2:$B$27,2,FALSE))</f>
        <v/>
      </c>
      <c r="F1184" s="10" t="str">
        <f>IF(TRIM(INDEX('Member Census'!$B$23:$BC$1401,MATCH($A1184,'Member Census'!$A$23:$A$1401,FALSE),MATCH(F$1,'Member Census'!$B$22:$BC$22,FALSE)))="","",TEXT(TRIM(INDEX('Member Census'!$B$23:$BC$1401,MATCH($A1184,'Member Census'!$A$23:$A$1401,FALSE),MATCH(F$1,'Member Census'!$B$22:$BC$22,FALSE))),"mmddyyyy"))</f>
        <v/>
      </c>
      <c r="G1184" s="7" t="str">
        <f>IF(TRIM($E1184)&lt;&gt;"",IF($D1184=1,IFERROR(VLOOKUP(INDEX('Member Census'!$B$23:$BC$1401,MATCH($A1184,'Member Census'!$A$23:$A$1401,FALSE),MATCH(G$1,'Member Census'!$B$22:$BC$22,FALSE)),Key!$C$2:$F$29,4,FALSE),""),G1183),"")</f>
        <v/>
      </c>
      <c r="H1184" s="7" t="str">
        <f>IF(TRIM($E1184)&lt;&gt;"",IF($D1184=1,IF(TRIM(INDEX('Member Census'!$B$23:$BC$1401,MATCH($A1184,'Member Census'!$A$23:$A$1401,FALSE),MATCH(H$1,'Member Census'!$B$22:$BC$22,FALSE)))="",$G1184,IFERROR(VLOOKUP(INDEX('Member Census'!$B$23:$BC$1401,MATCH($A1184,'Member Census'!$A$23:$A$1401,FALSE),MATCH(H$1,'Member Census'!$B$22:$BC$22,FALSE)),Key!$D$2:$F$29,3,FALSE),"")),H1183),"")</f>
        <v/>
      </c>
      <c r="I1184" s="7" t="str">
        <f>IF(TRIM(INDEX('Member Census'!$B$23:$BC$1401,MATCH($A1184,'Member Census'!$A$23:$A$1401,FALSE),MATCH(I$1,'Member Census'!$B$22:$BC$22,FALSE)))="","",INDEX('Member Census'!$B$23:$BC$1401,MATCH($A1184,'Member Census'!$A$23:$A$1401,FALSE),MATCH(I$1,'Member Census'!$B$22:$BC$22,FALSE)))</f>
        <v/>
      </c>
      <c r="J1184" s="7"/>
      <c r="K1184" s="7" t="str">
        <f>LEFT(TRIM(IF(TRIM(INDEX('Member Census'!$B$23:$BC$1401,MATCH($A1184,'Member Census'!$A$23:$A$1401,FALSE),MATCH(K$1,'Member Census'!$B$22:$BC$22,FALSE)))="",IF(AND(TRIM($E1184)&lt;&gt;"",$D1184&gt;1),K1183,""),INDEX('Member Census'!$B$23:$BC$1401,MATCH($A1184,'Member Census'!$A$23:$A$1401,FALSE),MATCH(K$1,'Member Census'!$B$22:$BC$22,FALSE)))),5)</f>
        <v/>
      </c>
      <c r="L1184" s="7" t="str">
        <f t="shared" si="75"/>
        <v/>
      </c>
      <c r="M1184" s="7" t="str">
        <f>IF(TRIM($E1184)&lt;&gt;"",TRIM(IF(TRIM(INDEX('Member Census'!$B$23:$BC$1401,MATCH($A1184,'Member Census'!$A$23:$A$1401,FALSE),MATCH(M$1,'Member Census'!$B$22:$BC$22,FALSE)))="",IF(AND(TRIM($E1184)&lt;&gt;"",$D1184&gt;1),M1183,"N"),INDEX('Member Census'!$B$23:$BC$1401,MATCH($A1184,'Member Census'!$A$23:$A$1401,FALSE),MATCH(M$1,'Member Census'!$B$22:$BC$22,FALSE)))),"")</f>
        <v/>
      </c>
      <c r="N1184" s="7"/>
      <c r="O1184" s="7" t="str">
        <f>TRIM(IF(TRIM(INDEX('Member Census'!$B$23:$BC$1401,MATCH($A1184,'Member Census'!$A$23:$A$1401,FALSE),MATCH(O$1,'Member Census'!$B$22:$BC$22,FALSE)))="",IF(AND(TRIM($E1184)&lt;&gt;"",$D1184&gt;1),O1183,""),INDEX('Member Census'!$B$23:$BC$1401,MATCH($A1184,'Member Census'!$A$23:$A$1401,FALSE),MATCH(O$1,'Member Census'!$B$22:$BC$22,FALSE))))</f>
        <v/>
      </c>
      <c r="P1184" s="7" t="str">
        <f>TRIM(IF(TRIM(INDEX('Member Census'!$B$23:$BC$1401,MATCH($A1184,'Member Census'!$A$23:$A$1401,FALSE),MATCH(P$1,'Member Census'!$B$22:$BC$22,FALSE)))="",IF(AND(TRIM($E1184)&lt;&gt;"",$D1184&gt;1),P1183,""),INDEX('Member Census'!$B$23:$BC$1401,MATCH($A1184,'Member Census'!$A$23:$A$1401,FALSE),MATCH(P$1,'Member Census'!$B$22:$BC$22,FALSE))))</f>
        <v/>
      </c>
      <c r="Q1184" s="7"/>
    </row>
    <row r="1185" spans="1:17" x14ac:dyDescent="0.3">
      <c r="A1185" s="1">
        <f t="shared" si="73"/>
        <v>1178</v>
      </c>
      <c r="B1185" s="3"/>
      <c r="C1185" s="7" t="str">
        <f t="shared" si="74"/>
        <v/>
      </c>
      <c r="D1185" s="7" t="str">
        <f t="shared" si="72"/>
        <v/>
      </c>
      <c r="E1185" s="9" t="str">
        <f>IF(TRIM(INDEX('Member Census'!$B$23:$BC$1401,MATCH($A1185,'Member Census'!$A$23:$A$1401,FALSE),MATCH(E$1,'Member Census'!$B$22:$BC$22,FALSE)))="","",VLOOKUP(INDEX('Member Census'!$B$23:$BC$1401,MATCH($A1185,'Member Census'!$A$23:$A$1401,FALSE),MATCH(E$1,'Member Census'!$B$22:$BC$22,FALSE)),Key!$A$2:$B$27,2,FALSE))</f>
        <v/>
      </c>
      <c r="F1185" s="10" t="str">
        <f>IF(TRIM(INDEX('Member Census'!$B$23:$BC$1401,MATCH($A1185,'Member Census'!$A$23:$A$1401,FALSE),MATCH(F$1,'Member Census'!$B$22:$BC$22,FALSE)))="","",TEXT(TRIM(INDEX('Member Census'!$B$23:$BC$1401,MATCH($A1185,'Member Census'!$A$23:$A$1401,FALSE),MATCH(F$1,'Member Census'!$B$22:$BC$22,FALSE))),"mmddyyyy"))</f>
        <v/>
      </c>
      <c r="G1185" s="7" t="str">
        <f>IF(TRIM($E1185)&lt;&gt;"",IF($D1185=1,IFERROR(VLOOKUP(INDEX('Member Census'!$B$23:$BC$1401,MATCH($A1185,'Member Census'!$A$23:$A$1401,FALSE),MATCH(G$1,'Member Census'!$B$22:$BC$22,FALSE)),Key!$C$2:$F$29,4,FALSE),""),G1184),"")</f>
        <v/>
      </c>
      <c r="H1185" s="7" t="str">
        <f>IF(TRIM($E1185)&lt;&gt;"",IF($D1185=1,IF(TRIM(INDEX('Member Census'!$B$23:$BC$1401,MATCH($A1185,'Member Census'!$A$23:$A$1401,FALSE),MATCH(H$1,'Member Census'!$B$22:$BC$22,FALSE)))="",$G1185,IFERROR(VLOOKUP(INDEX('Member Census'!$B$23:$BC$1401,MATCH($A1185,'Member Census'!$A$23:$A$1401,FALSE),MATCH(H$1,'Member Census'!$B$22:$BC$22,FALSE)),Key!$D$2:$F$29,3,FALSE),"")),H1184),"")</f>
        <v/>
      </c>
      <c r="I1185" s="7" t="str">
        <f>IF(TRIM(INDEX('Member Census'!$B$23:$BC$1401,MATCH($A1185,'Member Census'!$A$23:$A$1401,FALSE),MATCH(I$1,'Member Census'!$B$22:$BC$22,FALSE)))="","",INDEX('Member Census'!$B$23:$BC$1401,MATCH($A1185,'Member Census'!$A$23:$A$1401,FALSE),MATCH(I$1,'Member Census'!$B$22:$BC$22,FALSE)))</f>
        <v/>
      </c>
      <c r="J1185" s="7"/>
      <c r="K1185" s="7" t="str">
        <f>LEFT(TRIM(IF(TRIM(INDEX('Member Census'!$B$23:$BC$1401,MATCH($A1185,'Member Census'!$A$23:$A$1401,FALSE),MATCH(K$1,'Member Census'!$B$22:$BC$22,FALSE)))="",IF(AND(TRIM($E1185)&lt;&gt;"",$D1185&gt;1),K1184,""),INDEX('Member Census'!$B$23:$BC$1401,MATCH($A1185,'Member Census'!$A$23:$A$1401,FALSE),MATCH(K$1,'Member Census'!$B$22:$BC$22,FALSE)))),5)</f>
        <v/>
      </c>
      <c r="L1185" s="7" t="str">
        <f t="shared" si="75"/>
        <v/>
      </c>
      <c r="M1185" s="7" t="str">
        <f>IF(TRIM($E1185)&lt;&gt;"",TRIM(IF(TRIM(INDEX('Member Census'!$B$23:$BC$1401,MATCH($A1185,'Member Census'!$A$23:$A$1401,FALSE),MATCH(M$1,'Member Census'!$B$22:$BC$22,FALSE)))="",IF(AND(TRIM($E1185)&lt;&gt;"",$D1185&gt;1),M1184,"N"),INDEX('Member Census'!$B$23:$BC$1401,MATCH($A1185,'Member Census'!$A$23:$A$1401,FALSE),MATCH(M$1,'Member Census'!$B$22:$BC$22,FALSE)))),"")</f>
        <v/>
      </c>
      <c r="N1185" s="7"/>
      <c r="O1185" s="7" t="str">
        <f>TRIM(IF(TRIM(INDEX('Member Census'!$B$23:$BC$1401,MATCH($A1185,'Member Census'!$A$23:$A$1401,FALSE),MATCH(O$1,'Member Census'!$B$22:$BC$22,FALSE)))="",IF(AND(TRIM($E1185)&lt;&gt;"",$D1185&gt;1),O1184,""),INDEX('Member Census'!$B$23:$BC$1401,MATCH($A1185,'Member Census'!$A$23:$A$1401,FALSE),MATCH(O$1,'Member Census'!$B$22:$BC$22,FALSE))))</f>
        <v/>
      </c>
      <c r="P1185" s="7" t="str">
        <f>TRIM(IF(TRIM(INDEX('Member Census'!$B$23:$BC$1401,MATCH($A1185,'Member Census'!$A$23:$A$1401,FALSE),MATCH(P$1,'Member Census'!$B$22:$BC$22,FALSE)))="",IF(AND(TRIM($E1185)&lt;&gt;"",$D1185&gt;1),P1184,""),INDEX('Member Census'!$B$23:$BC$1401,MATCH($A1185,'Member Census'!$A$23:$A$1401,FALSE),MATCH(P$1,'Member Census'!$B$22:$BC$22,FALSE))))</f>
        <v/>
      </c>
      <c r="Q1185" s="7"/>
    </row>
    <row r="1186" spans="1:17" x14ac:dyDescent="0.3">
      <c r="A1186" s="1">
        <f t="shared" si="73"/>
        <v>1179</v>
      </c>
      <c r="B1186" s="3"/>
      <c r="C1186" s="7" t="str">
        <f t="shared" si="74"/>
        <v/>
      </c>
      <c r="D1186" s="7" t="str">
        <f t="shared" si="72"/>
        <v/>
      </c>
      <c r="E1186" s="9" t="str">
        <f>IF(TRIM(INDEX('Member Census'!$B$23:$BC$1401,MATCH($A1186,'Member Census'!$A$23:$A$1401,FALSE),MATCH(E$1,'Member Census'!$B$22:$BC$22,FALSE)))="","",VLOOKUP(INDEX('Member Census'!$B$23:$BC$1401,MATCH($A1186,'Member Census'!$A$23:$A$1401,FALSE),MATCH(E$1,'Member Census'!$B$22:$BC$22,FALSE)),Key!$A$2:$B$27,2,FALSE))</f>
        <v/>
      </c>
      <c r="F1186" s="10" t="str">
        <f>IF(TRIM(INDEX('Member Census'!$B$23:$BC$1401,MATCH($A1186,'Member Census'!$A$23:$A$1401,FALSE),MATCH(F$1,'Member Census'!$B$22:$BC$22,FALSE)))="","",TEXT(TRIM(INDEX('Member Census'!$B$23:$BC$1401,MATCH($A1186,'Member Census'!$A$23:$A$1401,FALSE),MATCH(F$1,'Member Census'!$B$22:$BC$22,FALSE))),"mmddyyyy"))</f>
        <v/>
      </c>
      <c r="G1186" s="7" t="str">
        <f>IF(TRIM($E1186)&lt;&gt;"",IF($D1186=1,IFERROR(VLOOKUP(INDEX('Member Census'!$B$23:$BC$1401,MATCH($A1186,'Member Census'!$A$23:$A$1401,FALSE),MATCH(G$1,'Member Census'!$B$22:$BC$22,FALSE)),Key!$C$2:$F$29,4,FALSE),""),G1185),"")</f>
        <v/>
      </c>
      <c r="H1186" s="7" t="str">
        <f>IF(TRIM($E1186)&lt;&gt;"",IF($D1186=1,IF(TRIM(INDEX('Member Census'!$B$23:$BC$1401,MATCH($A1186,'Member Census'!$A$23:$A$1401,FALSE),MATCH(H$1,'Member Census'!$B$22:$BC$22,FALSE)))="",$G1186,IFERROR(VLOOKUP(INDEX('Member Census'!$B$23:$BC$1401,MATCH($A1186,'Member Census'!$A$23:$A$1401,FALSE),MATCH(H$1,'Member Census'!$B$22:$BC$22,FALSE)),Key!$D$2:$F$29,3,FALSE),"")),H1185),"")</f>
        <v/>
      </c>
      <c r="I1186" s="7" t="str">
        <f>IF(TRIM(INDEX('Member Census'!$B$23:$BC$1401,MATCH($A1186,'Member Census'!$A$23:$A$1401,FALSE),MATCH(I$1,'Member Census'!$B$22:$BC$22,FALSE)))="","",INDEX('Member Census'!$B$23:$BC$1401,MATCH($A1186,'Member Census'!$A$23:$A$1401,FALSE),MATCH(I$1,'Member Census'!$B$22:$BC$22,FALSE)))</f>
        <v/>
      </c>
      <c r="J1186" s="7"/>
      <c r="K1186" s="7" t="str">
        <f>LEFT(TRIM(IF(TRIM(INDEX('Member Census'!$B$23:$BC$1401,MATCH($A1186,'Member Census'!$A$23:$A$1401,FALSE),MATCH(K$1,'Member Census'!$B$22:$BC$22,FALSE)))="",IF(AND(TRIM($E1186)&lt;&gt;"",$D1186&gt;1),K1185,""),INDEX('Member Census'!$B$23:$BC$1401,MATCH($A1186,'Member Census'!$A$23:$A$1401,FALSE),MATCH(K$1,'Member Census'!$B$22:$BC$22,FALSE)))),5)</f>
        <v/>
      </c>
      <c r="L1186" s="7" t="str">
        <f t="shared" si="75"/>
        <v/>
      </c>
      <c r="M1186" s="7" t="str">
        <f>IF(TRIM($E1186)&lt;&gt;"",TRIM(IF(TRIM(INDEX('Member Census'!$B$23:$BC$1401,MATCH($A1186,'Member Census'!$A$23:$A$1401,FALSE),MATCH(M$1,'Member Census'!$B$22:$BC$22,FALSE)))="",IF(AND(TRIM($E1186)&lt;&gt;"",$D1186&gt;1),M1185,"N"),INDEX('Member Census'!$B$23:$BC$1401,MATCH($A1186,'Member Census'!$A$23:$A$1401,FALSE),MATCH(M$1,'Member Census'!$B$22:$BC$22,FALSE)))),"")</f>
        <v/>
      </c>
      <c r="N1186" s="7"/>
      <c r="O1186" s="7" t="str">
        <f>TRIM(IF(TRIM(INDEX('Member Census'!$B$23:$BC$1401,MATCH($A1186,'Member Census'!$A$23:$A$1401,FALSE),MATCH(O$1,'Member Census'!$B$22:$BC$22,FALSE)))="",IF(AND(TRIM($E1186)&lt;&gt;"",$D1186&gt;1),O1185,""),INDEX('Member Census'!$B$23:$BC$1401,MATCH($A1186,'Member Census'!$A$23:$A$1401,FALSE),MATCH(O$1,'Member Census'!$B$22:$BC$22,FALSE))))</f>
        <v/>
      </c>
      <c r="P1186" s="7" t="str">
        <f>TRIM(IF(TRIM(INDEX('Member Census'!$B$23:$BC$1401,MATCH($A1186,'Member Census'!$A$23:$A$1401,FALSE),MATCH(P$1,'Member Census'!$B$22:$BC$22,FALSE)))="",IF(AND(TRIM($E1186)&lt;&gt;"",$D1186&gt;1),P1185,""),INDEX('Member Census'!$B$23:$BC$1401,MATCH($A1186,'Member Census'!$A$23:$A$1401,FALSE),MATCH(P$1,'Member Census'!$B$22:$BC$22,FALSE))))</f>
        <v/>
      </c>
      <c r="Q1186" s="7"/>
    </row>
    <row r="1187" spans="1:17" x14ac:dyDescent="0.3">
      <c r="A1187" s="1">
        <f t="shared" si="73"/>
        <v>1180</v>
      </c>
      <c r="B1187" s="3"/>
      <c r="C1187" s="7" t="str">
        <f t="shared" si="74"/>
        <v/>
      </c>
      <c r="D1187" s="7" t="str">
        <f t="shared" si="72"/>
        <v/>
      </c>
      <c r="E1187" s="9" t="str">
        <f>IF(TRIM(INDEX('Member Census'!$B$23:$BC$1401,MATCH($A1187,'Member Census'!$A$23:$A$1401,FALSE),MATCH(E$1,'Member Census'!$B$22:$BC$22,FALSE)))="","",VLOOKUP(INDEX('Member Census'!$B$23:$BC$1401,MATCH($A1187,'Member Census'!$A$23:$A$1401,FALSE),MATCH(E$1,'Member Census'!$B$22:$BC$22,FALSE)),Key!$A$2:$B$27,2,FALSE))</f>
        <v/>
      </c>
      <c r="F1187" s="10" t="str">
        <f>IF(TRIM(INDEX('Member Census'!$B$23:$BC$1401,MATCH($A1187,'Member Census'!$A$23:$A$1401,FALSE),MATCH(F$1,'Member Census'!$B$22:$BC$22,FALSE)))="","",TEXT(TRIM(INDEX('Member Census'!$B$23:$BC$1401,MATCH($A1187,'Member Census'!$A$23:$A$1401,FALSE),MATCH(F$1,'Member Census'!$B$22:$BC$22,FALSE))),"mmddyyyy"))</f>
        <v/>
      </c>
      <c r="G1187" s="7" t="str">
        <f>IF(TRIM($E1187)&lt;&gt;"",IF($D1187=1,IFERROR(VLOOKUP(INDEX('Member Census'!$B$23:$BC$1401,MATCH($A1187,'Member Census'!$A$23:$A$1401,FALSE),MATCH(G$1,'Member Census'!$B$22:$BC$22,FALSE)),Key!$C$2:$F$29,4,FALSE),""),G1186),"")</f>
        <v/>
      </c>
      <c r="H1187" s="7" t="str">
        <f>IF(TRIM($E1187)&lt;&gt;"",IF($D1187=1,IF(TRIM(INDEX('Member Census'!$B$23:$BC$1401,MATCH($A1187,'Member Census'!$A$23:$A$1401,FALSE),MATCH(H$1,'Member Census'!$B$22:$BC$22,FALSE)))="",$G1187,IFERROR(VLOOKUP(INDEX('Member Census'!$B$23:$BC$1401,MATCH($A1187,'Member Census'!$A$23:$A$1401,FALSE),MATCH(H$1,'Member Census'!$B$22:$BC$22,FALSE)),Key!$D$2:$F$29,3,FALSE),"")),H1186),"")</f>
        <v/>
      </c>
      <c r="I1187" s="7" t="str">
        <f>IF(TRIM(INDEX('Member Census'!$B$23:$BC$1401,MATCH($A1187,'Member Census'!$A$23:$A$1401,FALSE),MATCH(I$1,'Member Census'!$B$22:$BC$22,FALSE)))="","",INDEX('Member Census'!$B$23:$BC$1401,MATCH($A1187,'Member Census'!$A$23:$A$1401,FALSE),MATCH(I$1,'Member Census'!$B$22:$BC$22,FALSE)))</f>
        <v/>
      </c>
      <c r="J1187" s="7"/>
      <c r="K1187" s="7" t="str">
        <f>LEFT(TRIM(IF(TRIM(INDEX('Member Census'!$B$23:$BC$1401,MATCH($A1187,'Member Census'!$A$23:$A$1401,FALSE),MATCH(K$1,'Member Census'!$B$22:$BC$22,FALSE)))="",IF(AND(TRIM($E1187)&lt;&gt;"",$D1187&gt;1),K1186,""),INDEX('Member Census'!$B$23:$BC$1401,MATCH($A1187,'Member Census'!$A$23:$A$1401,FALSE),MATCH(K$1,'Member Census'!$B$22:$BC$22,FALSE)))),5)</f>
        <v/>
      </c>
      <c r="L1187" s="7" t="str">
        <f t="shared" si="75"/>
        <v/>
      </c>
      <c r="M1187" s="7" t="str">
        <f>IF(TRIM($E1187)&lt;&gt;"",TRIM(IF(TRIM(INDEX('Member Census'!$B$23:$BC$1401,MATCH($A1187,'Member Census'!$A$23:$A$1401,FALSE),MATCH(M$1,'Member Census'!$B$22:$BC$22,FALSE)))="",IF(AND(TRIM($E1187)&lt;&gt;"",$D1187&gt;1),M1186,"N"),INDEX('Member Census'!$B$23:$BC$1401,MATCH($A1187,'Member Census'!$A$23:$A$1401,FALSE),MATCH(M$1,'Member Census'!$B$22:$BC$22,FALSE)))),"")</f>
        <v/>
      </c>
      <c r="N1187" s="7"/>
      <c r="O1187" s="7" t="str">
        <f>TRIM(IF(TRIM(INDEX('Member Census'!$B$23:$BC$1401,MATCH($A1187,'Member Census'!$A$23:$A$1401,FALSE),MATCH(O$1,'Member Census'!$B$22:$BC$22,FALSE)))="",IF(AND(TRIM($E1187)&lt;&gt;"",$D1187&gt;1),O1186,""),INDEX('Member Census'!$B$23:$BC$1401,MATCH($A1187,'Member Census'!$A$23:$A$1401,FALSE),MATCH(O$1,'Member Census'!$B$22:$BC$22,FALSE))))</f>
        <v/>
      </c>
      <c r="P1187" s="7" t="str">
        <f>TRIM(IF(TRIM(INDEX('Member Census'!$B$23:$BC$1401,MATCH($A1187,'Member Census'!$A$23:$A$1401,FALSE),MATCH(P$1,'Member Census'!$B$22:$BC$22,FALSE)))="",IF(AND(TRIM($E1187)&lt;&gt;"",$D1187&gt;1),P1186,""),INDEX('Member Census'!$B$23:$BC$1401,MATCH($A1187,'Member Census'!$A$23:$A$1401,FALSE),MATCH(P$1,'Member Census'!$B$22:$BC$22,FALSE))))</f>
        <v/>
      </c>
      <c r="Q1187" s="7"/>
    </row>
    <row r="1188" spans="1:17" x14ac:dyDescent="0.3">
      <c r="A1188" s="1">
        <f t="shared" si="73"/>
        <v>1181</v>
      </c>
      <c r="B1188" s="3"/>
      <c r="C1188" s="7" t="str">
        <f t="shared" si="74"/>
        <v/>
      </c>
      <c r="D1188" s="7" t="str">
        <f t="shared" si="72"/>
        <v/>
      </c>
      <c r="E1188" s="9" t="str">
        <f>IF(TRIM(INDEX('Member Census'!$B$23:$BC$1401,MATCH($A1188,'Member Census'!$A$23:$A$1401,FALSE),MATCH(E$1,'Member Census'!$B$22:$BC$22,FALSE)))="","",VLOOKUP(INDEX('Member Census'!$B$23:$BC$1401,MATCH($A1188,'Member Census'!$A$23:$A$1401,FALSE),MATCH(E$1,'Member Census'!$B$22:$BC$22,FALSE)),Key!$A$2:$B$27,2,FALSE))</f>
        <v/>
      </c>
      <c r="F1188" s="10" t="str">
        <f>IF(TRIM(INDEX('Member Census'!$B$23:$BC$1401,MATCH($A1188,'Member Census'!$A$23:$A$1401,FALSE),MATCH(F$1,'Member Census'!$B$22:$BC$22,FALSE)))="","",TEXT(TRIM(INDEX('Member Census'!$B$23:$BC$1401,MATCH($A1188,'Member Census'!$A$23:$A$1401,FALSE),MATCH(F$1,'Member Census'!$B$22:$BC$22,FALSE))),"mmddyyyy"))</f>
        <v/>
      </c>
      <c r="G1188" s="7" t="str">
        <f>IF(TRIM($E1188)&lt;&gt;"",IF($D1188=1,IFERROR(VLOOKUP(INDEX('Member Census'!$B$23:$BC$1401,MATCH($A1188,'Member Census'!$A$23:$A$1401,FALSE),MATCH(G$1,'Member Census'!$B$22:$BC$22,FALSE)),Key!$C$2:$F$29,4,FALSE),""),G1187),"")</f>
        <v/>
      </c>
      <c r="H1188" s="7" t="str">
        <f>IF(TRIM($E1188)&lt;&gt;"",IF($D1188=1,IF(TRIM(INDEX('Member Census'!$B$23:$BC$1401,MATCH($A1188,'Member Census'!$A$23:$A$1401,FALSE),MATCH(H$1,'Member Census'!$B$22:$BC$22,FALSE)))="",$G1188,IFERROR(VLOOKUP(INDEX('Member Census'!$B$23:$BC$1401,MATCH($A1188,'Member Census'!$A$23:$A$1401,FALSE),MATCH(H$1,'Member Census'!$B$22:$BC$22,FALSE)),Key!$D$2:$F$29,3,FALSE),"")),H1187),"")</f>
        <v/>
      </c>
      <c r="I1188" s="7" t="str">
        <f>IF(TRIM(INDEX('Member Census'!$B$23:$BC$1401,MATCH($A1188,'Member Census'!$A$23:$A$1401,FALSE),MATCH(I$1,'Member Census'!$B$22:$BC$22,FALSE)))="","",INDEX('Member Census'!$B$23:$BC$1401,MATCH($A1188,'Member Census'!$A$23:$A$1401,FALSE),MATCH(I$1,'Member Census'!$B$22:$BC$22,FALSE)))</f>
        <v/>
      </c>
      <c r="J1188" s="7"/>
      <c r="K1188" s="7" t="str">
        <f>LEFT(TRIM(IF(TRIM(INDEX('Member Census'!$B$23:$BC$1401,MATCH($A1188,'Member Census'!$A$23:$A$1401,FALSE),MATCH(K$1,'Member Census'!$B$22:$BC$22,FALSE)))="",IF(AND(TRIM($E1188)&lt;&gt;"",$D1188&gt;1),K1187,""),INDEX('Member Census'!$B$23:$BC$1401,MATCH($A1188,'Member Census'!$A$23:$A$1401,FALSE),MATCH(K$1,'Member Census'!$B$22:$BC$22,FALSE)))),5)</f>
        <v/>
      </c>
      <c r="L1188" s="7" t="str">
        <f t="shared" si="75"/>
        <v/>
      </c>
      <c r="M1188" s="7" t="str">
        <f>IF(TRIM($E1188)&lt;&gt;"",TRIM(IF(TRIM(INDEX('Member Census'!$B$23:$BC$1401,MATCH($A1188,'Member Census'!$A$23:$A$1401,FALSE),MATCH(M$1,'Member Census'!$B$22:$BC$22,FALSE)))="",IF(AND(TRIM($E1188)&lt;&gt;"",$D1188&gt;1),M1187,"N"),INDEX('Member Census'!$B$23:$BC$1401,MATCH($A1188,'Member Census'!$A$23:$A$1401,FALSE),MATCH(M$1,'Member Census'!$B$22:$BC$22,FALSE)))),"")</f>
        <v/>
      </c>
      <c r="N1188" s="7"/>
      <c r="O1188" s="7" t="str">
        <f>TRIM(IF(TRIM(INDEX('Member Census'!$B$23:$BC$1401,MATCH($A1188,'Member Census'!$A$23:$A$1401,FALSE),MATCH(O$1,'Member Census'!$B$22:$BC$22,FALSE)))="",IF(AND(TRIM($E1188)&lt;&gt;"",$D1188&gt;1),O1187,""),INDEX('Member Census'!$B$23:$BC$1401,MATCH($A1188,'Member Census'!$A$23:$A$1401,FALSE),MATCH(O$1,'Member Census'!$B$22:$BC$22,FALSE))))</f>
        <v/>
      </c>
      <c r="P1188" s="7" t="str">
        <f>TRIM(IF(TRIM(INDEX('Member Census'!$B$23:$BC$1401,MATCH($A1188,'Member Census'!$A$23:$A$1401,FALSE),MATCH(P$1,'Member Census'!$B$22:$BC$22,FALSE)))="",IF(AND(TRIM($E1188)&lt;&gt;"",$D1188&gt;1),P1187,""),INDEX('Member Census'!$B$23:$BC$1401,MATCH($A1188,'Member Census'!$A$23:$A$1401,FALSE),MATCH(P$1,'Member Census'!$B$22:$BC$22,FALSE))))</f>
        <v/>
      </c>
      <c r="Q1188" s="7"/>
    </row>
    <row r="1189" spans="1:17" x14ac:dyDescent="0.3">
      <c r="A1189" s="1">
        <f t="shared" si="73"/>
        <v>1182</v>
      </c>
      <c r="B1189" s="3"/>
      <c r="C1189" s="7" t="str">
        <f t="shared" si="74"/>
        <v/>
      </c>
      <c r="D1189" s="7" t="str">
        <f t="shared" si="72"/>
        <v/>
      </c>
      <c r="E1189" s="9" t="str">
        <f>IF(TRIM(INDEX('Member Census'!$B$23:$BC$1401,MATCH($A1189,'Member Census'!$A$23:$A$1401,FALSE),MATCH(E$1,'Member Census'!$B$22:$BC$22,FALSE)))="","",VLOOKUP(INDEX('Member Census'!$B$23:$BC$1401,MATCH($A1189,'Member Census'!$A$23:$A$1401,FALSE),MATCH(E$1,'Member Census'!$B$22:$BC$22,FALSE)),Key!$A$2:$B$27,2,FALSE))</f>
        <v/>
      </c>
      <c r="F1189" s="10" t="str">
        <f>IF(TRIM(INDEX('Member Census'!$B$23:$BC$1401,MATCH($A1189,'Member Census'!$A$23:$A$1401,FALSE),MATCH(F$1,'Member Census'!$B$22:$BC$22,FALSE)))="","",TEXT(TRIM(INDEX('Member Census'!$B$23:$BC$1401,MATCH($A1189,'Member Census'!$A$23:$A$1401,FALSE),MATCH(F$1,'Member Census'!$B$22:$BC$22,FALSE))),"mmddyyyy"))</f>
        <v/>
      </c>
      <c r="G1189" s="7" t="str">
        <f>IF(TRIM($E1189)&lt;&gt;"",IF($D1189=1,IFERROR(VLOOKUP(INDEX('Member Census'!$B$23:$BC$1401,MATCH($A1189,'Member Census'!$A$23:$A$1401,FALSE),MATCH(G$1,'Member Census'!$B$22:$BC$22,FALSE)),Key!$C$2:$F$29,4,FALSE),""),G1188),"")</f>
        <v/>
      </c>
      <c r="H1189" s="7" t="str">
        <f>IF(TRIM($E1189)&lt;&gt;"",IF($D1189=1,IF(TRIM(INDEX('Member Census'!$B$23:$BC$1401,MATCH($A1189,'Member Census'!$A$23:$A$1401,FALSE),MATCH(H$1,'Member Census'!$B$22:$BC$22,FALSE)))="",$G1189,IFERROR(VLOOKUP(INDEX('Member Census'!$B$23:$BC$1401,MATCH($A1189,'Member Census'!$A$23:$A$1401,FALSE),MATCH(H$1,'Member Census'!$B$22:$BC$22,FALSE)),Key!$D$2:$F$29,3,FALSE),"")),H1188),"")</f>
        <v/>
      </c>
      <c r="I1189" s="7" t="str">
        <f>IF(TRIM(INDEX('Member Census'!$B$23:$BC$1401,MATCH($A1189,'Member Census'!$A$23:$A$1401,FALSE),MATCH(I$1,'Member Census'!$B$22:$BC$22,FALSE)))="","",INDEX('Member Census'!$B$23:$BC$1401,MATCH($A1189,'Member Census'!$A$23:$A$1401,FALSE),MATCH(I$1,'Member Census'!$B$22:$BC$22,FALSE)))</f>
        <v/>
      </c>
      <c r="J1189" s="7"/>
      <c r="K1189" s="7" t="str">
        <f>LEFT(TRIM(IF(TRIM(INDEX('Member Census'!$B$23:$BC$1401,MATCH($A1189,'Member Census'!$A$23:$A$1401,FALSE),MATCH(K$1,'Member Census'!$B$22:$BC$22,FALSE)))="",IF(AND(TRIM($E1189)&lt;&gt;"",$D1189&gt;1),K1188,""),INDEX('Member Census'!$B$23:$BC$1401,MATCH($A1189,'Member Census'!$A$23:$A$1401,FALSE),MATCH(K$1,'Member Census'!$B$22:$BC$22,FALSE)))),5)</f>
        <v/>
      </c>
      <c r="L1189" s="7" t="str">
        <f t="shared" si="75"/>
        <v/>
      </c>
      <c r="M1189" s="7" t="str">
        <f>IF(TRIM($E1189)&lt;&gt;"",TRIM(IF(TRIM(INDEX('Member Census'!$B$23:$BC$1401,MATCH($A1189,'Member Census'!$A$23:$A$1401,FALSE),MATCH(M$1,'Member Census'!$B$22:$BC$22,FALSE)))="",IF(AND(TRIM($E1189)&lt;&gt;"",$D1189&gt;1),M1188,"N"),INDEX('Member Census'!$B$23:$BC$1401,MATCH($A1189,'Member Census'!$A$23:$A$1401,FALSE),MATCH(M$1,'Member Census'!$B$22:$BC$22,FALSE)))),"")</f>
        <v/>
      </c>
      <c r="N1189" s="7"/>
      <c r="O1189" s="7" t="str">
        <f>TRIM(IF(TRIM(INDEX('Member Census'!$B$23:$BC$1401,MATCH($A1189,'Member Census'!$A$23:$A$1401,FALSE),MATCH(O$1,'Member Census'!$B$22:$BC$22,FALSE)))="",IF(AND(TRIM($E1189)&lt;&gt;"",$D1189&gt;1),O1188,""),INDEX('Member Census'!$B$23:$BC$1401,MATCH($A1189,'Member Census'!$A$23:$A$1401,FALSE),MATCH(O$1,'Member Census'!$B$22:$BC$22,FALSE))))</f>
        <v/>
      </c>
      <c r="P1189" s="7" t="str">
        <f>TRIM(IF(TRIM(INDEX('Member Census'!$B$23:$BC$1401,MATCH($A1189,'Member Census'!$A$23:$A$1401,FALSE),MATCH(P$1,'Member Census'!$B$22:$BC$22,FALSE)))="",IF(AND(TRIM($E1189)&lt;&gt;"",$D1189&gt;1),P1188,""),INDEX('Member Census'!$B$23:$BC$1401,MATCH($A1189,'Member Census'!$A$23:$A$1401,FALSE),MATCH(P$1,'Member Census'!$B$22:$BC$22,FALSE))))</f>
        <v/>
      </c>
      <c r="Q1189" s="7"/>
    </row>
    <row r="1190" spans="1:17" x14ac:dyDescent="0.3">
      <c r="A1190" s="1">
        <f t="shared" si="73"/>
        <v>1183</v>
      </c>
      <c r="B1190" s="3"/>
      <c r="C1190" s="7" t="str">
        <f t="shared" si="74"/>
        <v/>
      </c>
      <c r="D1190" s="7" t="str">
        <f t="shared" si="72"/>
        <v/>
      </c>
      <c r="E1190" s="9" t="str">
        <f>IF(TRIM(INDEX('Member Census'!$B$23:$BC$1401,MATCH($A1190,'Member Census'!$A$23:$A$1401,FALSE),MATCH(E$1,'Member Census'!$B$22:$BC$22,FALSE)))="","",VLOOKUP(INDEX('Member Census'!$B$23:$BC$1401,MATCH($A1190,'Member Census'!$A$23:$A$1401,FALSE),MATCH(E$1,'Member Census'!$B$22:$BC$22,FALSE)),Key!$A$2:$B$27,2,FALSE))</f>
        <v/>
      </c>
      <c r="F1190" s="10" t="str">
        <f>IF(TRIM(INDEX('Member Census'!$B$23:$BC$1401,MATCH($A1190,'Member Census'!$A$23:$A$1401,FALSE),MATCH(F$1,'Member Census'!$B$22:$BC$22,FALSE)))="","",TEXT(TRIM(INDEX('Member Census'!$B$23:$BC$1401,MATCH($A1190,'Member Census'!$A$23:$A$1401,FALSE),MATCH(F$1,'Member Census'!$B$22:$BC$22,FALSE))),"mmddyyyy"))</f>
        <v/>
      </c>
      <c r="G1190" s="7" t="str">
        <f>IF(TRIM($E1190)&lt;&gt;"",IF($D1190=1,IFERROR(VLOOKUP(INDEX('Member Census'!$B$23:$BC$1401,MATCH($A1190,'Member Census'!$A$23:$A$1401,FALSE),MATCH(G$1,'Member Census'!$B$22:$BC$22,FALSE)),Key!$C$2:$F$29,4,FALSE),""),G1189),"")</f>
        <v/>
      </c>
      <c r="H1190" s="7" t="str">
        <f>IF(TRIM($E1190)&lt;&gt;"",IF($D1190=1,IF(TRIM(INDEX('Member Census'!$B$23:$BC$1401,MATCH($A1190,'Member Census'!$A$23:$A$1401,FALSE),MATCH(H$1,'Member Census'!$B$22:$BC$22,FALSE)))="",$G1190,IFERROR(VLOOKUP(INDEX('Member Census'!$B$23:$BC$1401,MATCH($A1190,'Member Census'!$A$23:$A$1401,FALSE),MATCH(H$1,'Member Census'!$B$22:$BC$22,FALSE)),Key!$D$2:$F$29,3,FALSE),"")),H1189),"")</f>
        <v/>
      </c>
      <c r="I1190" s="7" t="str">
        <f>IF(TRIM(INDEX('Member Census'!$B$23:$BC$1401,MATCH($A1190,'Member Census'!$A$23:$A$1401,FALSE),MATCH(I$1,'Member Census'!$B$22:$BC$22,FALSE)))="","",INDEX('Member Census'!$B$23:$BC$1401,MATCH($A1190,'Member Census'!$A$23:$A$1401,FALSE),MATCH(I$1,'Member Census'!$B$22:$BC$22,FALSE)))</f>
        <v/>
      </c>
      <c r="J1190" s="7"/>
      <c r="K1190" s="7" t="str">
        <f>LEFT(TRIM(IF(TRIM(INDEX('Member Census'!$B$23:$BC$1401,MATCH($A1190,'Member Census'!$A$23:$A$1401,FALSE),MATCH(K$1,'Member Census'!$B$22:$BC$22,FALSE)))="",IF(AND(TRIM($E1190)&lt;&gt;"",$D1190&gt;1),K1189,""),INDEX('Member Census'!$B$23:$BC$1401,MATCH($A1190,'Member Census'!$A$23:$A$1401,FALSE),MATCH(K$1,'Member Census'!$B$22:$BC$22,FALSE)))),5)</f>
        <v/>
      </c>
      <c r="L1190" s="7" t="str">
        <f t="shared" si="75"/>
        <v/>
      </c>
      <c r="M1190" s="7" t="str">
        <f>IF(TRIM($E1190)&lt;&gt;"",TRIM(IF(TRIM(INDEX('Member Census'!$B$23:$BC$1401,MATCH($A1190,'Member Census'!$A$23:$A$1401,FALSE),MATCH(M$1,'Member Census'!$B$22:$BC$22,FALSE)))="",IF(AND(TRIM($E1190)&lt;&gt;"",$D1190&gt;1),M1189,"N"),INDEX('Member Census'!$B$23:$BC$1401,MATCH($A1190,'Member Census'!$A$23:$A$1401,FALSE),MATCH(M$1,'Member Census'!$B$22:$BC$22,FALSE)))),"")</f>
        <v/>
      </c>
      <c r="N1190" s="7"/>
      <c r="O1190" s="7" t="str">
        <f>TRIM(IF(TRIM(INDEX('Member Census'!$B$23:$BC$1401,MATCH($A1190,'Member Census'!$A$23:$A$1401,FALSE),MATCH(O$1,'Member Census'!$B$22:$BC$22,FALSE)))="",IF(AND(TRIM($E1190)&lt;&gt;"",$D1190&gt;1),O1189,""),INDEX('Member Census'!$B$23:$BC$1401,MATCH($A1190,'Member Census'!$A$23:$A$1401,FALSE),MATCH(O$1,'Member Census'!$B$22:$BC$22,FALSE))))</f>
        <v/>
      </c>
      <c r="P1190" s="7" t="str">
        <f>TRIM(IF(TRIM(INDEX('Member Census'!$B$23:$BC$1401,MATCH($A1190,'Member Census'!$A$23:$A$1401,FALSE),MATCH(P$1,'Member Census'!$B$22:$BC$22,FALSE)))="",IF(AND(TRIM($E1190)&lt;&gt;"",$D1190&gt;1),P1189,""),INDEX('Member Census'!$B$23:$BC$1401,MATCH($A1190,'Member Census'!$A$23:$A$1401,FALSE),MATCH(P$1,'Member Census'!$B$22:$BC$22,FALSE))))</f>
        <v/>
      </c>
      <c r="Q1190" s="7"/>
    </row>
    <row r="1191" spans="1:17" x14ac:dyDescent="0.3">
      <c r="A1191" s="1">
        <f t="shared" si="73"/>
        <v>1184</v>
      </c>
      <c r="B1191" s="3"/>
      <c r="C1191" s="7" t="str">
        <f t="shared" si="74"/>
        <v/>
      </c>
      <c r="D1191" s="7" t="str">
        <f t="shared" si="72"/>
        <v/>
      </c>
      <c r="E1191" s="9" t="str">
        <f>IF(TRIM(INDEX('Member Census'!$B$23:$BC$1401,MATCH($A1191,'Member Census'!$A$23:$A$1401,FALSE),MATCH(E$1,'Member Census'!$B$22:$BC$22,FALSE)))="","",VLOOKUP(INDEX('Member Census'!$B$23:$BC$1401,MATCH($A1191,'Member Census'!$A$23:$A$1401,FALSE),MATCH(E$1,'Member Census'!$B$22:$BC$22,FALSE)),Key!$A$2:$B$27,2,FALSE))</f>
        <v/>
      </c>
      <c r="F1191" s="10" t="str">
        <f>IF(TRIM(INDEX('Member Census'!$B$23:$BC$1401,MATCH($A1191,'Member Census'!$A$23:$A$1401,FALSE),MATCH(F$1,'Member Census'!$B$22:$BC$22,FALSE)))="","",TEXT(TRIM(INDEX('Member Census'!$B$23:$BC$1401,MATCH($A1191,'Member Census'!$A$23:$A$1401,FALSE),MATCH(F$1,'Member Census'!$B$22:$BC$22,FALSE))),"mmddyyyy"))</f>
        <v/>
      </c>
      <c r="G1191" s="7" t="str">
        <f>IF(TRIM($E1191)&lt;&gt;"",IF($D1191=1,IFERROR(VLOOKUP(INDEX('Member Census'!$B$23:$BC$1401,MATCH($A1191,'Member Census'!$A$23:$A$1401,FALSE),MATCH(G$1,'Member Census'!$B$22:$BC$22,FALSE)),Key!$C$2:$F$29,4,FALSE),""),G1190),"")</f>
        <v/>
      </c>
      <c r="H1191" s="7" t="str">
        <f>IF(TRIM($E1191)&lt;&gt;"",IF($D1191=1,IF(TRIM(INDEX('Member Census'!$B$23:$BC$1401,MATCH($A1191,'Member Census'!$A$23:$A$1401,FALSE),MATCH(H$1,'Member Census'!$B$22:$BC$22,FALSE)))="",$G1191,IFERROR(VLOOKUP(INDEX('Member Census'!$B$23:$BC$1401,MATCH($A1191,'Member Census'!$A$23:$A$1401,FALSE),MATCH(H$1,'Member Census'!$B$22:$BC$22,FALSE)),Key!$D$2:$F$29,3,FALSE),"")),H1190),"")</f>
        <v/>
      </c>
      <c r="I1191" s="7" t="str">
        <f>IF(TRIM(INDEX('Member Census'!$B$23:$BC$1401,MATCH($A1191,'Member Census'!$A$23:$A$1401,FALSE),MATCH(I$1,'Member Census'!$B$22:$BC$22,FALSE)))="","",INDEX('Member Census'!$B$23:$BC$1401,MATCH($A1191,'Member Census'!$A$23:$A$1401,FALSE),MATCH(I$1,'Member Census'!$B$22:$BC$22,FALSE)))</f>
        <v/>
      </c>
      <c r="J1191" s="7"/>
      <c r="K1191" s="7" t="str">
        <f>LEFT(TRIM(IF(TRIM(INDEX('Member Census'!$B$23:$BC$1401,MATCH($A1191,'Member Census'!$A$23:$A$1401,FALSE),MATCH(K$1,'Member Census'!$B$22:$BC$22,FALSE)))="",IF(AND(TRIM($E1191)&lt;&gt;"",$D1191&gt;1),K1190,""),INDEX('Member Census'!$B$23:$BC$1401,MATCH($A1191,'Member Census'!$A$23:$A$1401,FALSE),MATCH(K$1,'Member Census'!$B$22:$BC$22,FALSE)))),5)</f>
        <v/>
      </c>
      <c r="L1191" s="7" t="str">
        <f t="shared" si="75"/>
        <v/>
      </c>
      <c r="M1191" s="7" t="str">
        <f>IF(TRIM($E1191)&lt;&gt;"",TRIM(IF(TRIM(INDEX('Member Census'!$B$23:$BC$1401,MATCH($A1191,'Member Census'!$A$23:$A$1401,FALSE),MATCH(M$1,'Member Census'!$B$22:$BC$22,FALSE)))="",IF(AND(TRIM($E1191)&lt;&gt;"",$D1191&gt;1),M1190,"N"),INDEX('Member Census'!$B$23:$BC$1401,MATCH($A1191,'Member Census'!$A$23:$A$1401,FALSE),MATCH(M$1,'Member Census'!$B$22:$BC$22,FALSE)))),"")</f>
        <v/>
      </c>
      <c r="N1191" s="7"/>
      <c r="O1191" s="7" t="str">
        <f>TRIM(IF(TRIM(INDEX('Member Census'!$B$23:$BC$1401,MATCH($A1191,'Member Census'!$A$23:$A$1401,FALSE),MATCH(O$1,'Member Census'!$B$22:$BC$22,FALSE)))="",IF(AND(TRIM($E1191)&lt;&gt;"",$D1191&gt;1),O1190,""),INDEX('Member Census'!$B$23:$BC$1401,MATCH($A1191,'Member Census'!$A$23:$A$1401,FALSE),MATCH(O$1,'Member Census'!$B$22:$BC$22,FALSE))))</f>
        <v/>
      </c>
      <c r="P1191" s="7" t="str">
        <f>TRIM(IF(TRIM(INDEX('Member Census'!$B$23:$BC$1401,MATCH($A1191,'Member Census'!$A$23:$A$1401,FALSE),MATCH(P$1,'Member Census'!$B$22:$BC$22,FALSE)))="",IF(AND(TRIM($E1191)&lt;&gt;"",$D1191&gt;1),P1190,""),INDEX('Member Census'!$B$23:$BC$1401,MATCH($A1191,'Member Census'!$A$23:$A$1401,FALSE),MATCH(P$1,'Member Census'!$B$22:$BC$22,FALSE))))</f>
        <v/>
      </c>
      <c r="Q1191" s="7"/>
    </row>
    <row r="1192" spans="1:17" x14ac:dyDescent="0.3">
      <c r="A1192" s="1">
        <f t="shared" si="73"/>
        <v>1185</v>
      </c>
      <c r="B1192" s="3"/>
      <c r="C1192" s="7" t="str">
        <f t="shared" si="74"/>
        <v/>
      </c>
      <c r="D1192" s="7" t="str">
        <f t="shared" si="72"/>
        <v/>
      </c>
      <c r="E1192" s="9" t="str">
        <f>IF(TRIM(INDEX('Member Census'!$B$23:$BC$1401,MATCH($A1192,'Member Census'!$A$23:$A$1401,FALSE),MATCH(E$1,'Member Census'!$B$22:$BC$22,FALSE)))="","",VLOOKUP(INDEX('Member Census'!$B$23:$BC$1401,MATCH($A1192,'Member Census'!$A$23:$A$1401,FALSE),MATCH(E$1,'Member Census'!$B$22:$BC$22,FALSE)),Key!$A$2:$B$27,2,FALSE))</f>
        <v/>
      </c>
      <c r="F1192" s="10" t="str">
        <f>IF(TRIM(INDEX('Member Census'!$B$23:$BC$1401,MATCH($A1192,'Member Census'!$A$23:$A$1401,FALSE),MATCH(F$1,'Member Census'!$B$22:$BC$22,FALSE)))="","",TEXT(TRIM(INDEX('Member Census'!$B$23:$BC$1401,MATCH($A1192,'Member Census'!$A$23:$A$1401,FALSE),MATCH(F$1,'Member Census'!$B$22:$BC$22,FALSE))),"mmddyyyy"))</f>
        <v/>
      </c>
      <c r="G1192" s="7" t="str">
        <f>IF(TRIM($E1192)&lt;&gt;"",IF($D1192=1,IFERROR(VLOOKUP(INDEX('Member Census'!$B$23:$BC$1401,MATCH($A1192,'Member Census'!$A$23:$A$1401,FALSE),MATCH(G$1,'Member Census'!$B$22:$BC$22,FALSE)),Key!$C$2:$F$29,4,FALSE),""),G1191),"")</f>
        <v/>
      </c>
      <c r="H1192" s="7" t="str">
        <f>IF(TRIM($E1192)&lt;&gt;"",IF($D1192=1,IF(TRIM(INDEX('Member Census'!$B$23:$BC$1401,MATCH($A1192,'Member Census'!$A$23:$A$1401,FALSE),MATCH(H$1,'Member Census'!$B$22:$BC$22,FALSE)))="",$G1192,IFERROR(VLOOKUP(INDEX('Member Census'!$B$23:$BC$1401,MATCH($A1192,'Member Census'!$A$23:$A$1401,FALSE),MATCH(H$1,'Member Census'!$B$22:$BC$22,FALSE)),Key!$D$2:$F$29,3,FALSE),"")),H1191),"")</f>
        <v/>
      </c>
      <c r="I1192" s="7" t="str">
        <f>IF(TRIM(INDEX('Member Census'!$B$23:$BC$1401,MATCH($A1192,'Member Census'!$A$23:$A$1401,FALSE),MATCH(I$1,'Member Census'!$B$22:$BC$22,FALSE)))="","",INDEX('Member Census'!$B$23:$BC$1401,MATCH($A1192,'Member Census'!$A$23:$A$1401,FALSE),MATCH(I$1,'Member Census'!$B$22:$BC$22,FALSE)))</f>
        <v/>
      </c>
      <c r="J1192" s="7"/>
      <c r="K1192" s="7" t="str">
        <f>LEFT(TRIM(IF(TRIM(INDEX('Member Census'!$B$23:$BC$1401,MATCH($A1192,'Member Census'!$A$23:$A$1401,FALSE),MATCH(K$1,'Member Census'!$B$22:$BC$22,FALSE)))="",IF(AND(TRIM($E1192)&lt;&gt;"",$D1192&gt;1),K1191,""),INDEX('Member Census'!$B$23:$BC$1401,MATCH($A1192,'Member Census'!$A$23:$A$1401,FALSE),MATCH(K$1,'Member Census'!$B$22:$BC$22,FALSE)))),5)</f>
        <v/>
      </c>
      <c r="L1192" s="7" t="str">
        <f t="shared" si="75"/>
        <v/>
      </c>
      <c r="M1192" s="7" t="str">
        <f>IF(TRIM($E1192)&lt;&gt;"",TRIM(IF(TRIM(INDEX('Member Census'!$B$23:$BC$1401,MATCH($A1192,'Member Census'!$A$23:$A$1401,FALSE),MATCH(M$1,'Member Census'!$B$22:$BC$22,FALSE)))="",IF(AND(TRIM($E1192)&lt;&gt;"",$D1192&gt;1),M1191,"N"),INDEX('Member Census'!$B$23:$BC$1401,MATCH($A1192,'Member Census'!$A$23:$A$1401,FALSE),MATCH(M$1,'Member Census'!$B$22:$BC$22,FALSE)))),"")</f>
        <v/>
      </c>
      <c r="N1192" s="7"/>
      <c r="O1192" s="7" t="str">
        <f>TRIM(IF(TRIM(INDEX('Member Census'!$B$23:$BC$1401,MATCH($A1192,'Member Census'!$A$23:$A$1401,FALSE),MATCH(O$1,'Member Census'!$B$22:$BC$22,FALSE)))="",IF(AND(TRIM($E1192)&lt;&gt;"",$D1192&gt;1),O1191,""),INDEX('Member Census'!$B$23:$BC$1401,MATCH($A1192,'Member Census'!$A$23:$A$1401,FALSE),MATCH(O$1,'Member Census'!$B$22:$BC$22,FALSE))))</f>
        <v/>
      </c>
      <c r="P1192" s="7" t="str">
        <f>TRIM(IF(TRIM(INDEX('Member Census'!$B$23:$BC$1401,MATCH($A1192,'Member Census'!$A$23:$A$1401,FALSE),MATCH(P$1,'Member Census'!$B$22:$BC$22,FALSE)))="",IF(AND(TRIM($E1192)&lt;&gt;"",$D1192&gt;1),P1191,""),INDEX('Member Census'!$B$23:$BC$1401,MATCH($A1192,'Member Census'!$A$23:$A$1401,FALSE),MATCH(P$1,'Member Census'!$B$22:$BC$22,FALSE))))</f>
        <v/>
      </c>
      <c r="Q1192" s="7"/>
    </row>
    <row r="1193" spans="1:17" x14ac:dyDescent="0.3">
      <c r="A1193" s="1">
        <f t="shared" si="73"/>
        <v>1186</v>
      </c>
      <c r="B1193" s="3"/>
      <c r="C1193" s="7" t="str">
        <f t="shared" si="74"/>
        <v/>
      </c>
      <c r="D1193" s="7" t="str">
        <f t="shared" si="72"/>
        <v/>
      </c>
      <c r="E1193" s="9" t="str">
        <f>IF(TRIM(INDEX('Member Census'!$B$23:$BC$1401,MATCH($A1193,'Member Census'!$A$23:$A$1401,FALSE),MATCH(E$1,'Member Census'!$B$22:$BC$22,FALSE)))="","",VLOOKUP(INDEX('Member Census'!$B$23:$BC$1401,MATCH($A1193,'Member Census'!$A$23:$A$1401,FALSE),MATCH(E$1,'Member Census'!$B$22:$BC$22,FALSE)),Key!$A$2:$B$27,2,FALSE))</f>
        <v/>
      </c>
      <c r="F1193" s="10" t="str">
        <f>IF(TRIM(INDEX('Member Census'!$B$23:$BC$1401,MATCH($A1193,'Member Census'!$A$23:$A$1401,FALSE),MATCH(F$1,'Member Census'!$B$22:$BC$22,FALSE)))="","",TEXT(TRIM(INDEX('Member Census'!$B$23:$BC$1401,MATCH($A1193,'Member Census'!$A$23:$A$1401,FALSE),MATCH(F$1,'Member Census'!$B$22:$BC$22,FALSE))),"mmddyyyy"))</f>
        <v/>
      </c>
      <c r="G1193" s="7" t="str">
        <f>IF(TRIM($E1193)&lt;&gt;"",IF($D1193=1,IFERROR(VLOOKUP(INDEX('Member Census'!$B$23:$BC$1401,MATCH($A1193,'Member Census'!$A$23:$A$1401,FALSE),MATCH(G$1,'Member Census'!$B$22:$BC$22,FALSE)),Key!$C$2:$F$29,4,FALSE),""),G1192),"")</f>
        <v/>
      </c>
      <c r="H1193" s="7" t="str">
        <f>IF(TRIM($E1193)&lt;&gt;"",IF($D1193=1,IF(TRIM(INDEX('Member Census'!$B$23:$BC$1401,MATCH($A1193,'Member Census'!$A$23:$A$1401,FALSE),MATCH(H$1,'Member Census'!$B$22:$BC$22,FALSE)))="",$G1193,IFERROR(VLOOKUP(INDEX('Member Census'!$B$23:$BC$1401,MATCH($A1193,'Member Census'!$A$23:$A$1401,FALSE),MATCH(H$1,'Member Census'!$B$22:$BC$22,FALSE)),Key!$D$2:$F$29,3,FALSE),"")),H1192),"")</f>
        <v/>
      </c>
      <c r="I1193" s="7" t="str">
        <f>IF(TRIM(INDEX('Member Census'!$B$23:$BC$1401,MATCH($A1193,'Member Census'!$A$23:$A$1401,FALSE),MATCH(I$1,'Member Census'!$B$22:$BC$22,FALSE)))="","",INDEX('Member Census'!$B$23:$BC$1401,MATCH($A1193,'Member Census'!$A$23:$A$1401,FALSE),MATCH(I$1,'Member Census'!$B$22:$BC$22,FALSE)))</f>
        <v/>
      </c>
      <c r="J1193" s="7"/>
      <c r="K1193" s="7" t="str">
        <f>LEFT(TRIM(IF(TRIM(INDEX('Member Census'!$B$23:$BC$1401,MATCH($A1193,'Member Census'!$A$23:$A$1401,FALSE),MATCH(K$1,'Member Census'!$B$22:$BC$22,FALSE)))="",IF(AND(TRIM($E1193)&lt;&gt;"",$D1193&gt;1),K1192,""),INDEX('Member Census'!$B$23:$BC$1401,MATCH($A1193,'Member Census'!$A$23:$A$1401,FALSE),MATCH(K$1,'Member Census'!$B$22:$BC$22,FALSE)))),5)</f>
        <v/>
      </c>
      <c r="L1193" s="7" t="str">
        <f t="shared" si="75"/>
        <v/>
      </c>
      <c r="M1193" s="7" t="str">
        <f>IF(TRIM($E1193)&lt;&gt;"",TRIM(IF(TRIM(INDEX('Member Census'!$B$23:$BC$1401,MATCH($A1193,'Member Census'!$A$23:$A$1401,FALSE),MATCH(M$1,'Member Census'!$B$22:$BC$22,FALSE)))="",IF(AND(TRIM($E1193)&lt;&gt;"",$D1193&gt;1),M1192,"N"),INDEX('Member Census'!$B$23:$BC$1401,MATCH($A1193,'Member Census'!$A$23:$A$1401,FALSE),MATCH(M$1,'Member Census'!$B$22:$BC$22,FALSE)))),"")</f>
        <v/>
      </c>
      <c r="N1193" s="7"/>
      <c r="O1193" s="7" t="str">
        <f>TRIM(IF(TRIM(INDEX('Member Census'!$B$23:$BC$1401,MATCH($A1193,'Member Census'!$A$23:$A$1401,FALSE),MATCH(O$1,'Member Census'!$B$22:$BC$22,FALSE)))="",IF(AND(TRIM($E1193)&lt;&gt;"",$D1193&gt;1),O1192,""),INDEX('Member Census'!$B$23:$BC$1401,MATCH($A1193,'Member Census'!$A$23:$A$1401,FALSE),MATCH(O$1,'Member Census'!$B$22:$BC$22,FALSE))))</f>
        <v/>
      </c>
      <c r="P1193" s="7" t="str">
        <f>TRIM(IF(TRIM(INDEX('Member Census'!$B$23:$BC$1401,MATCH($A1193,'Member Census'!$A$23:$A$1401,FALSE),MATCH(P$1,'Member Census'!$B$22:$BC$22,FALSE)))="",IF(AND(TRIM($E1193)&lt;&gt;"",$D1193&gt;1),P1192,""),INDEX('Member Census'!$B$23:$BC$1401,MATCH($A1193,'Member Census'!$A$23:$A$1401,FALSE),MATCH(P$1,'Member Census'!$B$22:$BC$22,FALSE))))</f>
        <v/>
      </c>
      <c r="Q1193" s="7"/>
    </row>
    <row r="1194" spans="1:17" x14ac:dyDescent="0.3">
      <c r="A1194" s="1">
        <f t="shared" si="73"/>
        <v>1187</v>
      </c>
      <c r="B1194" s="3"/>
      <c r="C1194" s="7" t="str">
        <f t="shared" si="74"/>
        <v/>
      </c>
      <c r="D1194" s="7" t="str">
        <f t="shared" si="72"/>
        <v/>
      </c>
      <c r="E1194" s="9" t="str">
        <f>IF(TRIM(INDEX('Member Census'!$B$23:$BC$1401,MATCH($A1194,'Member Census'!$A$23:$A$1401,FALSE),MATCH(E$1,'Member Census'!$B$22:$BC$22,FALSE)))="","",VLOOKUP(INDEX('Member Census'!$B$23:$BC$1401,MATCH($A1194,'Member Census'!$A$23:$A$1401,FALSE),MATCH(E$1,'Member Census'!$B$22:$BC$22,FALSE)),Key!$A$2:$B$27,2,FALSE))</f>
        <v/>
      </c>
      <c r="F1194" s="10" t="str">
        <f>IF(TRIM(INDEX('Member Census'!$B$23:$BC$1401,MATCH($A1194,'Member Census'!$A$23:$A$1401,FALSE),MATCH(F$1,'Member Census'!$B$22:$BC$22,FALSE)))="","",TEXT(TRIM(INDEX('Member Census'!$B$23:$BC$1401,MATCH($A1194,'Member Census'!$A$23:$A$1401,FALSE),MATCH(F$1,'Member Census'!$B$22:$BC$22,FALSE))),"mmddyyyy"))</f>
        <v/>
      </c>
      <c r="G1194" s="7" t="str">
        <f>IF(TRIM($E1194)&lt;&gt;"",IF($D1194=1,IFERROR(VLOOKUP(INDEX('Member Census'!$B$23:$BC$1401,MATCH($A1194,'Member Census'!$A$23:$A$1401,FALSE),MATCH(G$1,'Member Census'!$B$22:$BC$22,FALSE)),Key!$C$2:$F$29,4,FALSE),""),G1193),"")</f>
        <v/>
      </c>
      <c r="H1194" s="7" t="str">
        <f>IF(TRIM($E1194)&lt;&gt;"",IF($D1194=1,IF(TRIM(INDEX('Member Census'!$B$23:$BC$1401,MATCH($A1194,'Member Census'!$A$23:$A$1401,FALSE),MATCH(H$1,'Member Census'!$B$22:$BC$22,FALSE)))="",$G1194,IFERROR(VLOOKUP(INDEX('Member Census'!$B$23:$BC$1401,MATCH($A1194,'Member Census'!$A$23:$A$1401,FALSE),MATCH(H$1,'Member Census'!$B$22:$BC$22,FALSE)),Key!$D$2:$F$29,3,FALSE),"")),H1193),"")</f>
        <v/>
      </c>
      <c r="I1194" s="7" t="str">
        <f>IF(TRIM(INDEX('Member Census'!$B$23:$BC$1401,MATCH($A1194,'Member Census'!$A$23:$A$1401,FALSE),MATCH(I$1,'Member Census'!$B$22:$BC$22,FALSE)))="","",INDEX('Member Census'!$B$23:$BC$1401,MATCH($A1194,'Member Census'!$A$23:$A$1401,FALSE),MATCH(I$1,'Member Census'!$B$22:$BC$22,FALSE)))</f>
        <v/>
      </c>
      <c r="J1194" s="7"/>
      <c r="K1194" s="7" t="str">
        <f>LEFT(TRIM(IF(TRIM(INDEX('Member Census'!$B$23:$BC$1401,MATCH($A1194,'Member Census'!$A$23:$A$1401,FALSE),MATCH(K$1,'Member Census'!$B$22:$BC$22,FALSE)))="",IF(AND(TRIM($E1194)&lt;&gt;"",$D1194&gt;1),K1193,""),INDEX('Member Census'!$B$23:$BC$1401,MATCH($A1194,'Member Census'!$A$23:$A$1401,FALSE),MATCH(K$1,'Member Census'!$B$22:$BC$22,FALSE)))),5)</f>
        <v/>
      </c>
      <c r="L1194" s="7" t="str">
        <f t="shared" si="75"/>
        <v/>
      </c>
      <c r="M1194" s="7" t="str">
        <f>IF(TRIM($E1194)&lt;&gt;"",TRIM(IF(TRIM(INDEX('Member Census'!$B$23:$BC$1401,MATCH($A1194,'Member Census'!$A$23:$A$1401,FALSE),MATCH(M$1,'Member Census'!$B$22:$BC$22,FALSE)))="",IF(AND(TRIM($E1194)&lt;&gt;"",$D1194&gt;1),M1193,"N"),INDEX('Member Census'!$B$23:$BC$1401,MATCH($A1194,'Member Census'!$A$23:$A$1401,FALSE),MATCH(M$1,'Member Census'!$B$22:$BC$22,FALSE)))),"")</f>
        <v/>
      </c>
      <c r="N1194" s="7"/>
      <c r="O1194" s="7" t="str">
        <f>TRIM(IF(TRIM(INDEX('Member Census'!$B$23:$BC$1401,MATCH($A1194,'Member Census'!$A$23:$A$1401,FALSE),MATCH(O$1,'Member Census'!$B$22:$BC$22,FALSE)))="",IF(AND(TRIM($E1194)&lt;&gt;"",$D1194&gt;1),O1193,""),INDEX('Member Census'!$B$23:$BC$1401,MATCH($A1194,'Member Census'!$A$23:$A$1401,FALSE),MATCH(O$1,'Member Census'!$B$22:$BC$22,FALSE))))</f>
        <v/>
      </c>
      <c r="P1194" s="7" t="str">
        <f>TRIM(IF(TRIM(INDEX('Member Census'!$B$23:$BC$1401,MATCH($A1194,'Member Census'!$A$23:$A$1401,FALSE),MATCH(P$1,'Member Census'!$B$22:$BC$22,FALSE)))="",IF(AND(TRIM($E1194)&lt;&gt;"",$D1194&gt;1),P1193,""),INDEX('Member Census'!$B$23:$BC$1401,MATCH($A1194,'Member Census'!$A$23:$A$1401,FALSE),MATCH(P$1,'Member Census'!$B$22:$BC$22,FALSE))))</f>
        <v/>
      </c>
      <c r="Q1194" s="7"/>
    </row>
    <row r="1195" spans="1:17" x14ac:dyDescent="0.3">
      <c r="A1195" s="1">
        <f t="shared" si="73"/>
        <v>1188</v>
      </c>
      <c r="B1195" s="3"/>
      <c r="C1195" s="7" t="str">
        <f t="shared" si="74"/>
        <v/>
      </c>
      <c r="D1195" s="7" t="str">
        <f t="shared" si="72"/>
        <v/>
      </c>
      <c r="E1195" s="9" t="str">
        <f>IF(TRIM(INDEX('Member Census'!$B$23:$BC$1401,MATCH($A1195,'Member Census'!$A$23:$A$1401,FALSE),MATCH(E$1,'Member Census'!$B$22:$BC$22,FALSE)))="","",VLOOKUP(INDEX('Member Census'!$B$23:$BC$1401,MATCH($A1195,'Member Census'!$A$23:$A$1401,FALSE),MATCH(E$1,'Member Census'!$B$22:$BC$22,FALSE)),Key!$A$2:$B$27,2,FALSE))</f>
        <v/>
      </c>
      <c r="F1195" s="10" t="str">
        <f>IF(TRIM(INDEX('Member Census'!$B$23:$BC$1401,MATCH($A1195,'Member Census'!$A$23:$A$1401,FALSE),MATCH(F$1,'Member Census'!$B$22:$BC$22,FALSE)))="","",TEXT(TRIM(INDEX('Member Census'!$B$23:$BC$1401,MATCH($A1195,'Member Census'!$A$23:$A$1401,FALSE),MATCH(F$1,'Member Census'!$B$22:$BC$22,FALSE))),"mmddyyyy"))</f>
        <v/>
      </c>
      <c r="G1195" s="7" t="str">
        <f>IF(TRIM($E1195)&lt;&gt;"",IF($D1195=1,IFERROR(VLOOKUP(INDEX('Member Census'!$B$23:$BC$1401,MATCH($A1195,'Member Census'!$A$23:$A$1401,FALSE),MATCH(G$1,'Member Census'!$B$22:$BC$22,FALSE)),Key!$C$2:$F$29,4,FALSE),""),G1194),"")</f>
        <v/>
      </c>
      <c r="H1195" s="7" t="str">
        <f>IF(TRIM($E1195)&lt;&gt;"",IF($D1195=1,IF(TRIM(INDEX('Member Census'!$B$23:$BC$1401,MATCH($A1195,'Member Census'!$A$23:$A$1401,FALSE),MATCH(H$1,'Member Census'!$B$22:$BC$22,FALSE)))="",$G1195,IFERROR(VLOOKUP(INDEX('Member Census'!$B$23:$BC$1401,MATCH($A1195,'Member Census'!$A$23:$A$1401,FALSE),MATCH(H$1,'Member Census'!$B$22:$BC$22,FALSE)),Key!$D$2:$F$29,3,FALSE),"")),H1194),"")</f>
        <v/>
      </c>
      <c r="I1195" s="7" t="str">
        <f>IF(TRIM(INDEX('Member Census'!$B$23:$BC$1401,MATCH($A1195,'Member Census'!$A$23:$A$1401,FALSE),MATCH(I$1,'Member Census'!$B$22:$BC$22,FALSE)))="","",INDEX('Member Census'!$B$23:$BC$1401,MATCH($A1195,'Member Census'!$A$23:$A$1401,FALSE),MATCH(I$1,'Member Census'!$B$22:$BC$22,FALSE)))</f>
        <v/>
      </c>
      <c r="J1195" s="7"/>
      <c r="K1195" s="7" t="str">
        <f>LEFT(TRIM(IF(TRIM(INDEX('Member Census'!$B$23:$BC$1401,MATCH($A1195,'Member Census'!$A$23:$A$1401,FALSE),MATCH(K$1,'Member Census'!$B$22:$BC$22,FALSE)))="",IF(AND(TRIM($E1195)&lt;&gt;"",$D1195&gt;1),K1194,""),INDEX('Member Census'!$B$23:$BC$1401,MATCH($A1195,'Member Census'!$A$23:$A$1401,FALSE),MATCH(K$1,'Member Census'!$B$22:$BC$22,FALSE)))),5)</f>
        <v/>
      </c>
      <c r="L1195" s="7" t="str">
        <f t="shared" si="75"/>
        <v/>
      </c>
      <c r="M1195" s="7" t="str">
        <f>IF(TRIM($E1195)&lt;&gt;"",TRIM(IF(TRIM(INDEX('Member Census'!$B$23:$BC$1401,MATCH($A1195,'Member Census'!$A$23:$A$1401,FALSE),MATCH(M$1,'Member Census'!$B$22:$BC$22,FALSE)))="",IF(AND(TRIM($E1195)&lt;&gt;"",$D1195&gt;1),M1194,"N"),INDEX('Member Census'!$B$23:$BC$1401,MATCH($A1195,'Member Census'!$A$23:$A$1401,FALSE),MATCH(M$1,'Member Census'!$B$22:$BC$22,FALSE)))),"")</f>
        <v/>
      </c>
      <c r="N1195" s="7"/>
      <c r="O1195" s="7" t="str">
        <f>TRIM(IF(TRIM(INDEX('Member Census'!$B$23:$BC$1401,MATCH($A1195,'Member Census'!$A$23:$A$1401,FALSE),MATCH(O$1,'Member Census'!$B$22:$BC$22,FALSE)))="",IF(AND(TRIM($E1195)&lt;&gt;"",$D1195&gt;1),O1194,""),INDEX('Member Census'!$B$23:$BC$1401,MATCH($A1195,'Member Census'!$A$23:$A$1401,FALSE),MATCH(O$1,'Member Census'!$B$22:$BC$22,FALSE))))</f>
        <v/>
      </c>
      <c r="P1195" s="7" t="str">
        <f>TRIM(IF(TRIM(INDEX('Member Census'!$B$23:$BC$1401,MATCH($A1195,'Member Census'!$A$23:$A$1401,FALSE),MATCH(P$1,'Member Census'!$B$22:$BC$22,FALSE)))="",IF(AND(TRIM($E1195)&lt;&gt;"",$D1195&gt;1),P1194,""),INDEX('Member Census'!$B$23:$BC$1401,MATCH($A1195,'Member Census'!$A$23:$A$1401,FALSE),MATCH(P$1,'Member Census'!$B$22:$BC$22,FALSE))))</f>
        <v/>
      </c>
      <c r="Q1195" s="7"/>
    </row>
    <row r="1196" spans="1:17" x14ac:dyDescent="0.3">
      <c r="A1196" s="1">
        <f t="shared" si="73"/>
        <v>1189</v>
      </c>
      <c r="B1196" s="3"/>
      <c r="C1196" s="7" t="str">
        <f t="shared" si="74"/>
        <v/>
      </c>
      <c r="D1196" s="7" t="str">
        <f t="shared" si="72"/>
        <v/>
      </c>
      <c r="E1196" s="9" t="str">
        <f>IF(TRIM(INDEX('Member Census'!$B$23:$BC$1401,MATCH($A1196,'Member Census'!$A$23:$A$1401,FALSE),MATCH(E$1,'Member Census'!$B$22:$BC$22,FALSE)))="","",VLOOKUP(INDEX('Member Census'!$B$23:$BC$1401,MATCH($A1196,'Member Census'!$A$23:$A$1401,FALSE),MATCH(E$1,'Member Census'!$B$22:$BC$22,FALSE)),Key!$A$2:$B$27,2,FALSE))</f>
        <v/>
      </c>
      <c r="F1196" s="10" t="str">
        <f>IF(TRIM(INDEX('Member Census'!$B$23:$BC$1401,MATCH($A1196,'Member Census'!$A$23:$A$1401,FALSE),MATCH(F$1,'Member Census'!$B$22:$BC$22,FALSE)))="","",TEXT(TRIM(INDEX('Member Census'!$B$23:$BC$1401,MATCH($A1196,'Member Census'!$A$23:$A$1401,FALSE),MATCH(F$1,'Member Census'!$B$22:$BC$22,FALSE))),"mmddyyyy"))</f>
        <v/>
      </c>
      <c r="G1196" s="7" t="str">
        <f>IF(TRIM($E1196)&lt;&gt;"",IF($D1196=1,IFERROR(VLOOKUP(INDEX('Member Census'!$B$23:$BC$1401,MATCH($A1196,'Member Census'!$A$23:$A$1401,FALSE),MATCH(G$1,'Member Census'!$B$22:$BC$22,FALSE)),Key!$C$2:$F$29,4,FALSE),""),G1195),"")</f>
        <v/>
      </c>
      <c r="H1196" s="7" t="str">
        <f>IF(TRIM($E1196)&lt;&gt;"",IF($D1196=1,IF(TRIM(INDEX('Member Census'!$B$23:$BC$1401,MATCH($A1196,'Member Census'!$A$23:$A$1401,FALSE),MATCH(H$1,'Member Census'!$B$22:$BC$22,FALSE)))="",$G1196,IFERROR(VLOOKUP(INDEX('Member Census'!$B$23:$BC$1401,MATCH($A1196,'Member Census'!$A$23:$A$1401,FALSE),MATCH(H$1,'Member Census'!$B$22:$BC$22,FALSE)),Key!$D$2:$F$29,3,FALSE),"")),H1195),"")</f>
        <v/>
      </c>
      <c r="I1196" s="7" t="str">
        <f>IF(TRIM(INDEX('Member Census'!$B$23:$BC$1401,MATCH($A1196,'Member Census'!$A$23:$A$1401,FALSE),MATCH(I$1,'Member Census'!$B$22:$BC$22,FALSE)))="","",INDEX('Member Census'!$B$23:$BC$1401,MATCH($A1196,'Member Census'!$A$23:$A$1401,FALSE),MATCH(I$1,'Member Census'!$B$22:$BC$22,FALSE)))</f>
        <v/>
      </c>
      <c r="J1196" s="7"/>
      <c r="K1196" s="7" t="str">
        <f>LEFT(TRIM(IF(TRIM(INDEX('Member Census'!$B$23:$BC$1401,MATCH($A1196,'Member Census'!$A$23:$A$1401,FALSE),MATCH(K$1,'Member Census'!$B$22:$BC$22,FALSE)))="",IF(AND(TRIM($E1196)&lt;&gt;"",$D1196&gt;1),K1195,""),INDEX('Member Census'!$B$23:$BC$1401,MATCH($A1196,'Member Census'!$A$23:$A$1401,FALSE),MATCH(K$1,'Member Census'!$B$22:$BC$22,FALSE)))),5)</f>
        <v/>
      </c>
      <c r="L1196" s="7" t="str">
        <f t="shared" si="75"/>
        <v/>
      </c>
      <c r="M1196" s="7" t="str">
        <f>IF(TRIM($E1196)&lt;&gt;"",TRIM(IF(TRIM(INDEX('Member Census'!$B$23:$BC$1401,MATCH($A1196,'Member Census'!$A$23:$A$1401,FALSE),MATCH(M$1,'Member Census'!$B$22:$BC$22,FALSE)))="",IF(AND(TRIM($E1196)&lt;&gt;"",$D1196&gt;1),M1195,"N"),INDEX('Member Census'!$B$23:$BC$1401,MATCH($A1196,'Member Census'!$A$23:$A$1401,FALSE),MATCH(M$1,'Member Census'!$B$22:$BC$22,FALSE)))),"")</f>
        <v/>
      </c>
      <c r="N1196" s="7"/>
      <c r="O1196" s="7" t="str">
        <f>TRIM(IF(TRIM(INDEX('Member Census'!$B$23:$BC$1401,MATCH($A1196,'Member Census'!$A$23:$A$1401,FALSE),MATCH(O$1,'Member Census'!$B$22:$BC$22,FALSE)))="",IF(AND(TRIM($E1196)&lt;&gt;"",$D1196&gt;1),O1195,""),INDEX('Member Census'!$B$23:$BC$1401,MATCH($A1196,'Member Census'!$A$23:$A$1401,FALSE),MATCH(O$1,'Member Census'!$B$22:$BC$22,FALSE))))</f>
        <v/>
      </c>
      <c r="P1196" s="7" t="str">
        <f>TRIM(IF(TRIM(INDEX('Member Census'!$B$23:$BC$1401,MATCH($A1196,'Member Census'!$A$23:$A$1401,FALSE),MATCH(P$1,'Member Census'!$B$22:$BC$22,FALSE)))="",IF(AND(TRIM($E1196)&lt;&gt;"",$D1196&gt;1),P1195,""),INDEX('Member Census'!$B$23:$BC$1401,MATCH($A1196,'Member Census'!$A$23:$A$1401,FALSE),MATCH(P$1,'Member Census'!$B$22:$BC$22,FALSE))))</f>
        <v/>
      </c>
      <c r="Q1196" s="7"/>
    </row>
    <row r="1197" spans="1:17" x14ac:dyDescent="0.3">
      <c r="A1197" s="1">
        <f t="shared" si="73"/>
        <v>1190</v>
      </c>
      <c r="B1197" s="3"/>
      <c r="C1197" s="7" t="str">
        <f t="shared" si="74"/>
        <v/>
      </c>
      <c r="D1197" s="7" t="str">
        <f t="shared" si="72"/>
        <v/>
      </c>
      <c r="E1197" s="9" t="str">
        <f>IF(TRIM(INDEX('Member Census'!$B$23:$BC$1401,MATCH($A1197,'Member Census'!$A$23:$A$1401,FALSE),MATCH(E$1,'Member Census'!$B$22:$BC$22,FALSE)))="","",VLOOKUP(INDEX('Member Census'!$B$23:$BC$1401,MATCH($A1197,'Member Census'!$A$23:$A$1401,FALSE),MATCH(E$1,'Member Census'!$B$22:$BC$22,FALSE)),Key!$A$2:$B$27,2,FALSE))</f>
        <v/>
      </c>
      <c r="F1197" s="10" t="str">
        <f>IF(TRIM(INDEX('Member Census'!$B$23:$BC$1401,MATCH($A1197,'Member Census'!$A$23:$A$1401,FALSE),MATCH(F$1,'Member Census'!$B$22:$BC$22,FALSE)))="","",TEXT(TRIM(INDEX('Member Census'!$B$23:$BC$1401,MATCH($A1197,'Member Census'!$A$23:$A$1401,FALSE),MATCH(F$1,'Member Census'!$B$22:$BC$22,FALSE))),"mmddyyyy"))</f>
        <v/>
      </c>
      <c r="G1197" s="7" t="str">
        <f>IF(TRIM($E1197)&lt;&gt;"",IF($D1197=1,IFERROR(VLOOKUP(INDEX('Member Census'!$B$23:$BC$1401,MATCH($A1197,'Member Census'!$A$23:$A$1401,FALSE),MATCH(G$1,'Member Census'!$B$22:$BC$22,FALSE)),Key!$C$2:$F$29,4,FALSE),""),G1196),"")</f>
        <v/>
      </c>
      <c r="H1197" s="7" t="str">
        <f>IF(TRIM($E1197)&lt;&gt;"",IF($D1197=1,IF(TRIM(INDEX('Member Census'!$B$23:$BC$1401,MATCH($A1197,'Member Census'!$A$23:$A$1401,FALSE),MATCH(H$1,'Member Census'!$B$22:$BC$22,FALSE)))="",$G1197,IFERROR(VLOOKUP(INDEX('Member Census'!$B$23:$BC$1401,MATCH($A1197,'Member Census'!$A$23:$A$1401,FALSE),MATCH(H$1,'Member Census'!$B$22:$BC$22,FALSE)),Key!$D$2:$F$29,3,FALSE),"")),H1196),"")</f>
        <v/>
      </c>
      <c r="I1197" s="7" t="str">
        <f>IF(TRIM(INDEX('Member Census'!$B$23:$BC$1401,MATCH($A1197,'Member Census'!$A$23:$A$1401,FALSE),MATCH(I$1,'Member Census'!$B$22:$BC$22,FALSE)))="","",INDEX('Member Census'!$B$23:$BC$1401,MATCH($A1197,'Member Census'!$A$23:$A$1401,FALSE),MATCH(I$1,'Member Census'!$B$22:$BC$22,FALSE)))</f>
        <v/>
      </c>
      <c r="J1197" s="7"/>
      <c r="K1197" s="7" t="str">
        <f>LEFT(TRIM(IF(TRIM(INDEX('Member Census'!$B$23:$BC$1401,MATCH($A1197,'Member Census'!$A$23:$A$1401,FALSE),MATCH(K$1,'Member Census'!$B$22:$BC$22,FALSE)))="",IF(AND(TRIM($E1197)&lt;&gt;"",$D1197&gt;1),K1196,""),INDEX('Member Census'!$B$23:$BC$1401,MATCH($A1197,'Member Census'!$A$23:$A$1401,FALSE),MATCH(K$1,'Member Census'!$B$22:$BC$22,FALSE)))),5)</f>
        <v/>
      </c>
      <c r="L1197" s="7" t="str">
        <f t="shared" si="75"/>
        <v/>
      </c>
      <c r="M1197" s="7" t="str">
        <f>IF(TRIM($E1197)&lt;&gt;"",TRIM(IF(TRIM(INDEX('Member Census'!$B$23:$BC$1401,MATCH($A1197,'Member Census'!$A$23:$A$1401,FALSE),MATCH(M$1,'Member Census'!$B$22:$BC$22,FALSE)))="",IF(AND(TRIM($E1197)&lt;&gt;"",$D1197&gt;1),M1196,"N"),INDEX('Member Census'!$B$23:$BC$1401,MATCH($A1197,'Member Census'!$A$23:$A$1401,FALSE),MATCH(M$1,'Member Census'!$B$22:$BC$22,FALSE)))),"")</f>
        <v/>
      </c>
      <c r="N1197" s="7"/>
      <c r="O1197" s="7" t="str">
        <f>TRIM(IF(TRIM(INDEX('Member Census'!$B$23:$BC$1401,MATCH($A1197,'Member Census'!$A$23:$A$1401,FALSE),MATCH(O$1,'Member Census'!$B$22:$BC$22,FALSE)))="",IF(AND(TRIM($E1197)&lt;&gt;"",$D1197&gt;1),O1196,""),INDEX('Member Census'!$B$23:$BC$1401,MATCH($A1197,'Member Census'!$A$23:$A$1401,FALSE),MATCH(O$1,'Member Census'!$B$22:$BC$22,FALSE))))</f>
        <v/>
      </c>
      <c r="P1197" s="7" t="str">
        <f>TRIM(IF(TRIM(INDEX('Member Census'!$B$23:$BC$1401,MATCH($A1197,'Member Census'!$A$23:$A$1401,FALSE),MATCH(P$1,'Member Census'!$B$22:$BC$22,FALSE)))="",IF(AND(TRIM($E1197)&lt;&gt;"",$D1197&gt;1),P1196,""),INDEX('Member Census'!$B$23:$BC$1401,MATCH($A1197,'Member Census'!$A$23:$A$1401,FALSE),MATCH(P$1,'Member Census'!$B$22:$BC$22,FALSE))))</f>
        <v/>
      </c>
      <c r="Q1197" s="7"/>
    </row>
    <row r="1198" spans="1:17" x14ac:dyDescent="0.3">
      <c r="A1198" s="1">
        <f t="shared" si="73"/>
        <v>1191</v>
      </c>
      <c r="B1198" s="3"/>
      <c r="C1198" s="7" t="str">
        <f t="shared" si="74"/>
        <v/>
      </c>
      <c r="D1198" s="7" t="str">
        <f t="shared" si="72"/>
        <v/>
      </c>
      <c r="E1198" s="9" t="str">
        <f>IF(TRIM(INDEX('Member Census'!$B$23:$BC$1401,MATCH($A1198,'Member Census'!$A$23:$A$1401,FALSE),MATCH(E$1,'Member Census'!$B$22:$BC$22,FALSE)))="","",VLOOKUP(INDEX('Member Census'!$B$23:$BC$1401,MATCH($A1198,'Member Census'!$A$23:$A$1401,FALSE),MATCH(E$1,'Member Census'!$B$22:$BC$22,FALSE)),Key!$A$2:$B$27,2,FALSE))</f>
        <v/>
      </c>
      <c r="F1198" s="10" t="str">
        <f>IF(TRIM(INDEX('Member Census'!$B$23:$BC$1401,MATCH($A1198,'Member Census'!$A$23:$A$1401,FALSE),MATCH(F$1,'Member Census'!$B$22:$BC$22,FALSE)))="","",TEXT(TRIM(INDEX('Member Census'!$B$23:$BC$1401,MATCH($A1198,'Member Census'!$A$23:$A$1401,FALSE),MATCH(F$1,'Member Census'!$B$22:$BC$22,FALSE))),"mmddyyyy"))</f>
        <v/>
      </c>
      <c r="G1198" s="7" t="str">
        <f>IF(TRIM($E1198)&lt;&gt;"",IF($D1198=1,IFERROR(VLOOKUP(INDEX('Member Census'!$B$23:$BC$1401,MATCH($A1198,'Member Census'!$A$23:$A$1401,FALSE),MATCH(G$1,'Member Census'!$B$22:$BC$22,FALSE)),Key!$C$2:$F$29,4,FALSE),""),G1197),"")</f>
        <v/>
      </c>
      <c r="H1198" s="7" t="str">
        <f>IF(TRIM($E1198)&lt;&gt;"",IF($D1198=1,IF(TRIM(INDEX('Member Census'!$B$23:$BC$1401,MATCH($A1198,'Member Census'!$A$23:$A$1401,FALSE),MATCH(H$1,'Member Census'!$B$22:$BC$22,FALSE)))="",$G1198,IFERROR(VLOOKUP(INDEX('Member Census'!$B$23:$BC$1401,MATCH($A1198,'Member Census'!$A$23:$A$1401,FALSE),MATCH(H$1,'Member Census'!$B$22:$BC$22,FALSE)),Key!$D$2:$F$29,3,FALSE),"")),H1197),"")</f>
        <v/>
      </c>
      <c r="I1198" s="7" t="str">
        <f>IF(TRIM(INDEX('Member Census'!$B$23:$BC$1401,MATCH($A1198,'Member Census'!$A$23:$A$1401,FALSE),MATCH(I$1,'Member Census'!$B$22:$BC$22,FALSE)))="","",INDEX('Member Census'!$B$23:$BC$1401,MATCH($A1198,'Member Census'!$A$23:$A$1401,FALSE),MATCH(I$1,'Member Census'!$B$22:$BC$22,FALSE)))</f>
        <v/>
      </c>
      <c r="J1198" s="7"/>
      <c r="K1198" s="7" t="str">
        <f>LEFT(TRIM(IF(TRIM(INDEX('Member Census'!$B$23:$BC$1401,MATCH($A1198,'Member Census'!$A$23:$A$1401,FALSE),MATCH(K$1,'Member Census'!$B$22:$BC$22,FALSE)))="",IF(AND(TRIM($E1198)&lt;&gt;"",$D1198&gt;1),K1197,""),INDEX('Member Census'!$B$23:$BC$1401,MATCH($A1198,'Member Census'!$A$23:$A$1401,FALSE),MATCH(K$1,'Member Census'!$B$22:$BC$22,FALSE)))),5)</f>
        <v/>
      </c>
      <c r="L1198" s="7" t="str">
        <f t="shared" si="75"/>
        <v/>
      </c>
      <c r="M1198" s="7" t="str">
        <f>IF(TRIM($E1198)&lt;&gt;"",TRIM(IF(TRIM(INDEX('Member Census'!$B$23:$BC$1401,MATCH($A1198,'Member Census'!$A$23:$A$1401,FALSE),MATCH(M$1,'Member Census'!$B$22:$BC$22,FALSE)))="",IF(AND(TRIM($E1198)&lt;&gt;"",$D1198&gt;1),M1197,"N"),INDEX('Member Census'!$B$23:$BC$1401,MATCH($A1198,'Member Census'!$A$23:$A$1401,FALSE),MATCH(M$1,'Member Census'!$B$22:$BC$22,FALSE)))),"")</f>
        <v/>
      </c>
      <c r="N1198" s="7"/>
      <c r="O1198" s="7" t="str">
        <f>TRIM(IF(TRIM(INDEX('Member Census'!$B$23:$BC$1401,MATCH($A1198,'Member Census'!$A$23:$A$1401,FALSE),MATCH(O$1,'Member Census'!$B$22:$BC$22,FALSE)))="",IF(AND(TRIM($E1198)&lt;&gt;"",$D1198&gt;1),O1197,""),INDEX('Member Census'!$B$23:$BC$1401,MATCH($A1198,'Member Census'!$A$23:$A$1401,FALSE),MATCH(O$1,'Member Census'!$B$22:$BC$22,FALSE))))</f>
        <v/>
      </c>
      <c r="P1198" s="7" t="str">
        <f>TRIM(IF(TRIM(INDEX('Member Census'!$B$23:$BC$1401,MATCH($A1198,'Member Census'!$A$23:$A$1401,FALSE),MATCH(P$1,'Member Census'!$B$22:$BC$22,FALSE)))="",IF(AND(TRIM($E1198)&lt;&gt;"",$D1198&gt;1),P1197,""),INDEX('Member Census'!$B$23:$BC$1401,MATCH($A1198,'Member Census'!$A$23:$A$1401,FALSE),MATCH(P$1,'Member Census'!$B$22:$BC$22,FALSE))))</f>
        <v/>
      </c>
      <c r="Q1198" s="7"/>
    </row>
    <row r="1199" spans="1:17" x14ac:dyDescent="0.3">
      <c r="A1199" s="1">
        <f t="shared" si="73"/>
        <v>1192</v>
      </c>
      <c r="B1199" s="3"/>
      <c r="C1199" s="7" t="str">
        <f t="shared" si="74"/>
        <v/>
      </c>
      <c r="D1199" s="7" t="str">
        <f t="shared" si="72"/>
        <v/>
      </c>
      <c r="E1199" s="9" t="str">
        <f>IF(TRIM(INDEX('Member Census'!$B$23:$BC$1401,MATCH($A1199,'Member Census'!$A$23:$A$1401,FALSE),MATCH(E$1,'Member Census'!$B$22:$BC$22,FALSE)))="","",VLOOKUP(INDEX('Member Census'!$B$23:$BC$1401,MATCH($A1199,'Member Census'!$A$23:$A$1401,FALSE),MATCH(E$1,'Member Census'!$B$22:$BC$22,FALSE)),Key!$A$2:$B$27,2,FALSE))</f>
        <v/>
      </c>
      <c r="F1199" s="10" t="str">
        <f>IF(TRIM(INDEX('Member Census'!$B$23:$BC$1401,MATCH($A1199,'Member Census'!$A$23:$A$1401,FALSE),MATCH(F$1,'Member Census'!$B$22:$BC$22,FALSE)))="","",TEXT(TRIM(INDEX('Member Census'!$B$23:$BC$1401,MATCH($A1199,'Member Census'!$A$23:$A$1401,FALSE),MATCH(F$1,'Member Census'!$B$22:$BC$22,FALSE))),"mmddyyyy"))</f>
        <v/>
      </c>
      <c r="G1199" s="7" t="str">
        <f>IF(TRIM($E1199)&lt;&gt;"",IF($D1199=1,IFERROR(VLOOKUP(INDEX('Member Census'!$B$23:$BC$1401,MATCH($A1199,'Member Census'!$A$23:$A$1401,FALSE),MATCH(G$1,'Member Census'!$B$22:$BC$22,FALSE)),Key!$C$2:$F$29,4,FALSE),""),G1198),"")</f>
        <v/>
      </c>
      <c r="H1199" s="7" t="str">
        <f>IF(TRIM($E1199)&lt;&gt;"",IF($D1199=1,IF(TRIM(INDEX('Member Census'!$B$23:$BC$1401,MATCH($A1199,'Member Census'!$A$23:$A$1401,FALSE),MATCH(H$1,'Member Census'!$B$22:$BC$22,FALSE)))="",$G1199,IFERROR(VLOOKUP(INDEX('Member Census'!$B$23:$BC$1401,MATCH($A1199,'Member Census'!$A$23:$A$1401,FALSE),MATCH(H$1,'Member Census'!$B$22:$BC$22,FALSE)),Key!$D$2:$F$29,3,FALSE),"")),H1198),"")</f>
        <v/>
      </c>
      <c r="I1199" s="7" t="str">
        <f>IF(TRIM(INDEX('Member Census'!$B$23:$BC$1401,MATCH($A1199,'Member Census'!$A$23:$A$1401,FALSE),MATCH(I$1,'Member Census'!$B$22:$BC$22,FALSE)))="","",INDEX('Member Census'!$B$23:$BC$1401,MATCH($A1199,'Member Census'!$A$23:$A$1401,FALSE),MATCH(I$1,'Member Census'!$B$22:$BC$22,FALSE)))</f>
        <v/>
      </c>
      <c r="J1199" s="7"/>
      <c r="K1199" s="7" t="str">
        <f>LEFT(TRIM(IF(TRIM(INDEX('Member Census'!$B$23:$BC$1401,MATCH($A1199,'Member Census'!$A$23:$A$1401,FALSE),MATCH(K$1,'Member Census'!$B$22:$BC$22,FALSE)))="",IF(AND(TRIM($E1199)&lt;&gt;"",$D1199&gt;1),K1198,""),INDEX('Member Census'!$B$23:$BC$1401,MATCH($A1199,'Member Census'!$A$23:$A$1401,FALSE),MATCH(K$1,'Member Census'!$B$22:$BC$22,FALSE)))),5)</f>
        <v/>
      </c>
      <c r="L1199" s="7" t="str">
        <f t="shared" si="75"/>
        <v/>
      </c>
      <c r="M1199" s="7" t="str">
        <f>IF(TRIM($E1199)&lt;&gt;"",TRIM(IF(TRIM(INDEX('Member Census'!$B$23:$BC$1401,MATCH($A1199,'Member Census'!$A$23:$A$1401,FALSE),MATCH(M$1,'Member Census'!$B$22:$BC$22,FALSE)))="",IF(AND(TRIM($E1199)&lt;&gt;"",$D1199&gt;1),M1198,"N"),INDEX('Member Census'!$B$23:$BC$1401,MATCH($A1199,'Member Census'!$A$23:$A$1401,FALSE),MATCH(M$1,'Member Census'!$B$22:$BC$22,FALSE)))),"")</f>
        <v/>
      </c>
      <c r="N1199" s="7"/>
      <c r="O1199" s="7" t="str">
        <f>TRIM(IF(TRIM(INDEX('Member Census'!$B$23:$BC$1401,MATCH($A1199,'Member Census'!$A$23:$A$1401,FALSE),MATCH(O$1,'Member Census'!$B$22:$BC$22,FALSE)))="",IF(AND(TRIM($E1199)&lt;&gt;"",$D1199&gt;1),O1198,""),INDEX('Member Census'!$B$23:$BC$1401,MATCH($A1199,'Member Census'!$A$23:$A$1401,FALSE),MATCH(O$1,'Member Census'!$B$22:$BC$22,FALSE))))</f>
        <v/>
      </c>
      <c r="P1199" s="7" t="str">
        <f>TRIM(IF(TRIM(INDEX('Member Census'!$B$23:$BC$1401,MATCH($A1199,'Member Census'!$A$23:$A$1401,FALSE),MATCH(P$1,'Member Census'!$B$22:$BC$22,FALSE)))="",IF(AND(TRIM($E1199)&lt;&gt;"",$D1199&gt;1),P1198,""),INDEX('Member Census'!$B$23:$BC$1401,MATCH($A1199,'Member Census'!$A$23:$A$1401,FALSE),MATCH(P$1,'Member Census'!$B$22:$BC$22,FALSE))))</f>
        <v/>
      </c>
      <c r="Q1199" s="7"/>
    </row>
    <row r="1200" spans="1:17" x14ac:dyDescent="0.3">
      <c r="A1200" s="1">
        <f t="shared" si="73"/>
        <v>1193</v>
      </c>
      <c r="B1200" s="3"/>
      <c r="C1200" s="7" t="str">
        <f t="shared" si="74"/>
        <v/>
      </c>
      <c r="D1200" s="7" t="str">
        <f t="shared" si="72"/>
        <v/>
      </c>
      <c r="E1200" s="9" t="str">
        <f>IF(TRIM(INDEX('Member Census'!$B$23:$BC$1401,MATCH($A1200,'Member Census'!$A$23:$A$1401,FALSE),MATCH(E$1,'Member Census'!$B$22:$BC$22,FALSE)))="","",VLOOKUP(INDEX('Member Census'!$B$23:$BC$1401,MATCH($A1200,'Member Census'!$A$23:$A$1401,FALSE),MATCH(E$1,'Member Census'!$B$22:$BC$22,FALSE)),Key!$A$2:$B$27,2,FALSE))</f>
        <v/>
      </c>
      <c r="F1200" s="10" t="str">
        <f>IF(TRIM(INDEX('Member Census'!$B$23:$BC$1401,MATCH($A1200,'Member Census'!$A$23:$A$1401,FALSE),MATCH(F$1,'Member Census'!$B$22:$BC$22,FALSE)))="","",TEXT(TRIM(INDEX('Member Census'!$B$23:$BC$1401,MATCH($A1200,'Member Census'!$A$23:$A$1401,FALSE),MATCH(F$1,'Member Census'!$B$22:$BC$22,FALSE))),"mmddyyyy"))</f>
        <v/>
      </c>
      <c r="G1200" s="7" t="str">
        <f>IF(TRIM($E1200)&lt;&gt;"",IF($D1200=1,IFERROR(VLOOKUP(INDEX('Member Census'!$B$23:$BC$1401,MATCH($A1200,'Member Census'!$A$23:$A$1401,FALSE),MATCH(G$1,'Member Census'!$B$22:$BC$22,FALSE)),Key!$C$2:$F$29,4,FALSE),""),G1199),"")</f>
        <v/>
      </c>
      <c r="H1200" s="7" t="str">
        <f>IF(TRIM($E1200)&lt;&gt;"",IF($D1200=1,IF(TRIM(INDEX('Member Census'!$B$23:$BC$1401,MATCH($A1200,'Member Census'!$A$23:$A$1401,FALSE),MATCH(H$1,'Member Census'!$B$22:$BC$22,FALSE)))="",$G1200,IFERROR(VLOOKUP(INDEX('Member Census'!$B$23:$BC$1401,MATCH($A1200,'Member Census'!$A$23:$A$1401,FALSE),MATCH(H$1,'Member Census'!$B$22:$BC$22,FALSE)),Key!$D$2:$F$29,3,FALSE),"")),H1199),"")</f>
        <v/>
      </c>
      <c r="I1200" s="7" t="str">
        <f>IF(TRIM(INDEX('Member Census'!$B$23:$BC$1401,MATCH($A1200,'Member Census'!$A$23:$A$1401,FALSE),MATCH(I$1,'Member Census'!$B$22:$BC$22,FALSE)))="","",INDEX('Member Census'!$B$23:$BC$1401,MATCH($A1200,'Member Census'!$A$23:$A$1401,FALSE),MATCH(I$1,'Member Census'!$B$22:$BC$22,FALSE)))</f>
        <v/>
      </c>
      <c r="J1200" s="7"/>
      <c r="K1200" s="7" t="str">
        <f>LEFT(TRIM(IF(TRIM(INDEX('Member Census'!$B$23:$BC$1401,MATCH($A1200,'Member Census'!$A$23:$A$1401,FALSE),MATCH(K$1,'Member Census'!$B$22:$BC$22,FALSE)))="",IF(AND(TRIM($E1200)&lt;&gt;"",$D1200&gt;1),K1199,""),INDEX('Member Census'!$B$23:$BC$1401,MATCH($A1200,'Member Census'!$A$23:$A$1401,FALSE),MATCH(K$1,'Member Census'!$B$22:$BC$22,FALSE)))),5)</f>
        <v/>
      </c>
      <c r="L1200" s="7" t="str">
        <f t="shared" si="75"/>
        <v/>
      </c>
      <c r="M1200" s="7" t="str">
        <f>IF(TRIM($E1200)&lt;&gt;"",TRIM(IF(TRIM(INDEX('Member Census'!$B$23:$BC$1401,MATCH($A1200,'Member Census'!$A$23:$A$1401,FALSE),MATCH(M$1,'Member Census'!$B$22:$BC$22,FALSE)))="",IF(AND(TRIM($E1200)&lt;&gt;"",$D1200&gt;1),M1199,"N"),INDEX('Member Census'!$B$23:$BC$1401,MATCH($A1200,'Member Census'!$A$23:$A$1401,FALSE),MATCH(M$1,'Member Census'!$B$22:$BC$22,FALSE)))),"")</f>
        <v/>
      </c>
      <c r="N1200" s="7"/>
      <c r="O1200" s="7" t="str">
        <f>TRIM(IF(TRIM(INDEX('Member Census'!$B$23:$BC$1401,MATCH($A1200,'Member Census'!$A$23:$A$1401,FALSE),MATCH(O$1,'Member Census'!$B$22:$BC$22,FALSE)))="",IF(AND(TRIM($E1200)&lt;&gt;"",$D1200&gt;1),O1199,""),INDEX('Member Census'!$B$23:$BC$1401,MATCH($A1200,'Member Census'!$A$23:$A$1401,FALSE),MATCH(O$1,'Member Census'!$B$22:$BC$22,FALSE))))</f>
        <v/>
      </c>
      <c r="P1200" s="7" t="str">
        <f>TRIM(IF(TRIM(INDEX('Member Census'!$B$23:$BC$1401,MATCH($A1200,'Member Census'!$A$23:$A$1401,FALSE),MATCH(P$1,'Member Census'!$B$22:$BC$22,FALSE)))="",IF(AND(TRIM($E1200)&lt;&gt;"",$D1200&gt;1),P1199,""),INDEX('Member Census'!$B$23:$BC$1401,MATCH($A1200,'Member Census'!$A$23:$A$1401,FALSE),MATCH(P$1,'Member Census'!$B$22:$BC$22,FALSE))))</f>
        <v/>
      </c>
      <c r="Q1200" s="7"/>
    </row>
    <row r="1201" spans="1:17" x14ac:dyDescent="0.3">
      <c r="A1201" s="1">
        <f t="shared" si="73"/>
        <v>1194</v>
      </c>
      <c r="B1201" s="3"/>
      <c r="C1201" s="7" t="str">
        <f t="shared" si="74"/>
        <v/>
      </c>
      <c r="D1201" s="7" t="str">
        <f t="shared" si="72"/>
        <v/>
      </c>
      <c r="E1201" s="9" t="str">
        <f>IF(TRIM(INDEX('Member Census'!$B$23:$BC$1401,MATCH($A1201,'Member Census'!$A$23:$A$1401,FALSE),MATCH(E$1,'Member Census'!$B$22:$BC$22,FALSE)))="","",VLOOKUP(INDEX('Member Census'!$B$23:$BC$1401,MATCH($A1201,'Member Census'!$A$23:$A$1401,FALSE),MATCH(E$1,'Member Census'!$B$22:$BC$22,FALSE)),Key!$A$2:$B$27,2,FALSE))</f>
        <v/>
      </c>
      <c r="F1201" s="10" t="str">
        <f>IF(TRIM(INDEX('Member Census'!$B$23:$BC$1401,MATCH($A1201,'Member Census'!$A$23:$A$1401,FALSE),MATCH(F$1,'Member Census'!$B$22:$BC$22,FALSE)))="","",TEXT(TRIM(INDEX('Member Census'!$B$23:$BC$1401,MATCH($A1201,'Member Census'!$A$23:$A$1401,FALSE),MATCH(F$1,'Member Census'!$B$22:$BC$22,FALSE))),"mmddyyyy"))</f>
        <v/>
      </c>
      <c r="G1201" s="7" t="str">
        <f>IF(TRIM($E1201)&lt;&gt;"",IF($D1201=1,IFERROR(VLOOKUP(INDEX('Member Census'!$B$23:$BC$1401,MATCH($A1201,'Member Census'!$A$23:$A$1401,FALSE),MATCH(G$1,'Member Census'!$B$22:$BC$22,FALSE)),Key!$C$2:$F$29,4,FALSE),""),G1200),"")</f>
        <v/>
      </c>
      <c r="H1201" s="7" t="str">
        <f>IF(TRIM($E1201)&lt;&gt;"",IF($D1201=1,IF(TRIM(INDEX('Member Census'!$B$23:$BC$1401,MATCH($A1201,'Member Census'!$A$23:$A$1401,FALSE),MATCH(H$1,'Member Census'!$B$22:$BC$22,FALSE)))="",$G1201,IFERROR(VLOOKUP(INDEX('Member Census'!$B$23:$BC$1401,MATCH($A1201,'Member Census'!$A$23:$A$1401,FALSE),MATCH(H$1,'Member Census'!$B$22:$BC$22,FALSE)),Key!$D$2:$F$29,3,FALSE),"")),H1200),"")</f>
        <v/>
      </c>
      <c r="I1201" s="7" t="str">
        <f>IF(TRIM(INDEX('Member Census'!$B$23:$BC$1401,MATCH($A1201,'Member Census'!$A$23:$A$1401,FALSE),MATCH(I$1,'Member Census'!$B$22:$BC$22,FALSE)))="","",INDEX('Member Census'!$B$23:$BC$1401,MATCH($A1201,'Member Census'!$A$23:$A$1401,FALSE),MATCH(I$1,'Member Census'!$B$22:$BC$22,FALSE)))</f>
        <v/>
      </c>
      <c r="J1201" s="7"/>
      <c r="K1201" s="7" t="str">
        <f>LEFT(TRIM(IF(TRIM(INDEX('Member Census'!$B$23:$BC$1401,MATCH($A1201,'Member Census'!$A$23:$A$1401,FALSE),MATCH(K$1,'Member Census'!$B$22:$BC$22,FALSE)))="",IF(AND(TRIM($E1201)&lt;&gt;"",$D1201&gt;1),K1200,""),INDEX('Member Census'!$B$23:$BC$1401,MATCH($A1201,'Member Census'!$A$23:$A$1401,FALSE),MATCH(K$1,'Member Census'!$B$22:$BC$22,FALSE)))),5)</f>
        <v/>
      </c>
      <c r="L1201" s="7" t="str">
        <f t="shared" si="75"/>
        <v/>
      </c>
      <c r="M1201" s="7" t="str">
        <f>IF(TRIM($E1201)&lt;&gt;"",TRIM(IF(TRIM(INDEX('Member Census'!$B$23:$BC$1401,MATCH($A1201,'Member Census'!$A$23:$A$1401,FALSE),MATCH(M$1,'Member Census'!$B$22:$BC$22,FALSE)))="",IF(AND(TRIM($E1201)&lt;&gt;"",$D1201&gt;1),M1200,"N"),INDEX('Member Census'!$B$23:$BC$1401,MATCH($A1201,'Member Census'!$A$23:$A$1401,FALSE),MATCH(M$1,'Member Census'!$B$22:$BC$22,FALSE)))),"")</f>
        <v/>
      </c>
      <c r="N1201" s="7"/>
      <c r="O1201" s="7" t="str">
        <f>TRIM(IF(TRIM(INDEX('Member Census'!$B$23:$BC$1401,MATCH($A1201,'Member Census'!$A$23:$A$1401,FALSE),MATCH(O$1,'Member Census'!$B$22:$BC$22,FALSE)))="",IF(AND(TRIM($E1201)&lt;&gt;"",$D1201&gt;1),O1200,""),INDEX('Member Census'!$B$23:$BC$1401,MATCH($A1201,'Member Census'!$A$23:$A$1401,FALSE),MATCH(O$1,'Member Census'!$B$22:$BC$22,FALSE))))</f>
        <v/>
      </c>
      <c r="P1201" s="7" t="str">
        <f>TRIM(IF(TRIM(INDEX('Member Census'!$B$23:$BC$1401,MATCH($A1201,'Member Census'!$A$23:$A$1401,FALSE),MATCH(P$1,'Member Census'!$B$22:$BC$22,FALSE)))="",IF(AND(TRIM($E1201)&lt;&gt;"",$D1201&gt;1),P1200,""),INDEX('Member Census'!$B$23:$BC$1401,MATCH($A1201,'Member Census'!$A$23:$A$1401,FALSE),MATCH(P$1,'Member Census'!$B$22:$BC$22,FALSE))))</f>
        <v/>
      </c>
      <c r="Q1201" s="7"/>
    </row>
    <row r="1202" spans="1:17" x14ac:dyDescent="0.3">
      <c r="A1202" s="1">
        <f t="shared" si="73"/>
        <v>1195</v>
      </c>
      <c r="B1202" s="3"/>
      <c r="C1202" s="7" t="str">
        <f t="shared" si="74"/>
        <v/>
      </c>
      <c r="D1202" s="7" t="str">
        <f t="shared" si="72"/>
        <v/>
      </c>
      <c r="E1202" s="9" t="str">
        <f>IF(TRIM(INDEX('Member Census'!$B$23:$BC$1401,MATCH($A1202,'Member Census'!$A$23:$A$1401,FALSE),MATCH(E$1,'Member Census'!$B$22:$BC$22,FALSE)))="","",VLOOKUP(INDEX('Member Census'!$B$23:$BC$1401,MATCH($A1202,'Member Census'!$A$23:$A$1401,FALSE),MATCH(E$1,'Member Census'!$B$22:$BC$22,FALSE)),Key!$A$2:$B$27,2,FALSE))</f>
        <v/>
      </c>
      <c r="F1202" s="10" t="str">
        <f>IF(TRIM(INDEX('Member Census'!$B$23:$BC$1401,MATCH($A1202,'Member Census'!$A$23:$A$1401,FALSE),MATCH(F$1,'Member Census'!$B$22:$BC$22,FALSE)))="","",TEXT(TRIM(INDEX('Member Census'!$B$23:$BC$1401,MATCH($A1202,'Member Census'!$A$23:$A$1401,FALSE),MATCH(F$1,'Member Census'!$B$22:$BC$22,FALSE))),"mmddyyyy"))</f>
        <v/>
      </c>
      <c r="G1202" s="7" t="str">
        <f>IF(TRIM($E1202)&lt;&gt;"",IF($D1202=1,IFERROR(VLOOKUP(INDEX('Member Census'!$B$23:$BC$1401,MATCH($A1202,'Member Census'!$A$23:$A$1401,FALSE),MATCH(G$1,'Member Census'!$B$22:$BC$22,FALSE)),Key!$C$2:$F$29,4,FALSE),""),G1201),"")</f>
        <v/>
      </c>
      <c r="H1202" s="7" t="str">
        <f>IF(TRIM($E1202)&lt;&gt;"",IF($D1202=1,IF(TRIM(INDEX('Member Census'!$B$23:$BC$1401,MATCH($A1202,'Member Census'!$A$23:$A$1401,FALSE),MATCH(H$1,'Member Census'!$B$22:$BC$22,FALSE)))="",$G1202,IFERROR(VLOOKUP(INDEX('Member Census'!$B$23:$BC$1401,MATCH($A1202,'Member Census'!$A$23:$A$1401,FALSE),MATCH(H$1,'Member Census'!$B$22:$BC$22,FALSE)),Key!$D$2:$F$29,3,FALSE),"")),H1201),"")</f>
        <v/>
      </c>
      <c r="I1202" s="7" t="str">
        <f>IF(TRIM(INDEX('Member Census'!$B$23:$BC$1401,MATCH($A1202,'Member Census'!$A$23:$A$1401,FALSE),MATCH(I$1,'Member Census'!$B$22:$BC$22,FALSE)))="","",INDEX('Member Census'!$B$23:$BC$1401,MATCH($A1202,'Member Census'!$A$23:$A$1401,FALSE),MATCH(I$1,'Member Census'!$B$22:$BC$22,FALSE)))</f>
        <v/>
      </c>
      <c r="J1202" s="7"/>
      <c r="K1202" s="7" t="str">
        <f>LEFT(TRIM(IF(TRIM(INDEX('Member Census'!$B$23:$BC$1401,MATCH($A1202,'Member Census'!$A$23:$A$1401,FALSE),MATCH(K$1,'Member Census'!$B$22:$BC$22,FALSE)))="",IF(AND(TRIM($E1202)&lt;&gt;"",$D1202&gt;1),K1201,""),INDEX('Member Census'!$B$23:$BC$1401,MATCH($A1202,'Member Census'!$A$23:$A$1401,FALSE),MATCH(K$1,'Member Census'!$B$22:$BC$22,FALSE)))),5)</f>
        <v/>
      </c>
      <c r="L1202" s="7" t="str">
        <f t="shared" si="75"/>
        <v/>
      </c>
      <c r="M1202" s="7" t="str">
        <f>IF(TRIM($E1202)&lt;&gt;"",TRIM(IF(TRIM(INDEX('Member Census'!$B$23:$BC$1401,MATCH($A1202,'Member Census'!$A$23:$A$1401,FALSE),MATCH(M$1,'Member Census'!$B$22:$BC$22,FALSE)))="",IF(AND(TRIM($E1202)&lt;&gt;"",$D1202&gt;1),M1201,"N"),INDEX('Member Census'!$B$23:$BC$1401,MATCH($A1202,'Member Census'!$A$23:$A$1401,FALSE),MATCH(M$1,'Member Census'!$B$22:$BC$22,FALSE)))),"")</f>
        <v/>
      </c>
      <c r="N1202" s="7"/>
      <c r="O1202" s="7" t="str">
        <f>TRIM(IF(TRIM(INDEX('Member Census'!$B$23:$BC$1401,MATCH($A1202,'Member Census'!$A$23:$A$1401,FALSE),MATCH(O$1,'Member Census'!$B$22:$BC$22,FALSE)))="",IF(AND(TRIM($E1202)&lt;&gt;"",$D1202&gt;1),O1201,""),INDEX('Member Census'!$B$23:$BC$1401,MATCH($A1202,'Member Census'!$A$23:$A$1401,FALSE),MATCH(O$1,'Member Census'!$B$22:$BC$22,FALSE))))</f>
        <v/>
      </c>
      <c r="P1202" s="7" t="str">
        <f>TRIM(IF(TRIM(INDEX('Member Census'!$B$23:$BC$1401,MATCH($A1202,'Member Census'!$A$23:$A$1401,FALSE),MATCH(P$1,'Member Census'!$B$22:$BC$22,FALSE)))="",IF(AND(TRIM($E1202)&lt;&gt;"",$D1202&gt;1),P1201,""),INDEX('Member Census'!$B$23:$BC$1401,MATCH($A1202,'Member Census'!$A$23:$A$1401,FALSE),MATCH(P$1,'Member Census'!$B$22:$BC$22,FALSE))))</f>
        <v/>
      </c>
      <c r="Q1202" s="7"/>
    </row>
    <row r="1203" spans="1:17" x14ac:dyDescent="0.3">
      <c r="A1203" s="1">
        <f t="shared" si="73"/>
        <v>1196</v>
      </c>
      <c r="B1203" s="3"/>
      <c r="C1203" s="7" t="str">
        <f t="shared" si="74"/>
        <v/>
      </c>
      <c r="D1203" s="7" t="str">
        <f t="shared" si="72"/>
        <v/>
      </c>
      <c r="E1203" s="9" t="str">
        <f>IF(TRIM(INDEX('Member Census'!$B$23:$BC$1401,MATCH($A1203,'Member Census'!$A$23:$A$1401,FALSE),MATCH(E$1,'Member Census'!$B$22:$BC$22,FALSE)))="","",VLOOKUP(INDEX('Member Census'!$B$23:$BC$1401,MATCH($A1203,'Member Census'!$A$23:$A$1401,FALSE),MATCH(E$1,'Member Census'!$B$22:$BC$22,FALSE)),Key!$A$2:$B$27,2,FALSE))</f>
        <v/>
      </c>
      <c r="F1203" s="10" t="str">
        <f>IF(TRIM(INDEX('Member Census'!$B$23:$BC$1401,MATCH($A1203,'Member Census'!$A$23:$A$1401,FALSE),MATCH(F$1,'Member Census'!$B$22:$BC$22,FALSE)))="","",TEXT(TRIM(INDEX('Member Census'!$B$23:$BC$1401,MATCH($A1203,'Member Census'!$A$23:$A$1401,FALSE),MATCH(F$1,'Member Census'!$B$22:$BC$22,FALSE))),"mmddyyyy"))</f>
        <v/>
      </c>
      <c r="G1203" s="7" t="str">
        <f>IF(TRIM($E1203)&lt;&gt;"",IF($D1203=1,IFERROR(VLOOKUP(INDEX('Member Census'!$B$23:$BC$1401,MATCH($A1203,'Member Census'!$A$23:$A$1401,FALSE),MATCH(G$1,'Member Census'!$B$22:$BC$22,FALSE)),Key!$C$2:$F$29,4,FALSE),""),G1202),"")</f>
        <v/>
      </c>
      <c r="H1203" s="7" t="str">
        <f>IF(TRIM($E1203)&lt;&gt;"",IF($D1203=1,IF(TRIM(INDEX('Member Census'!$B$23:$BC$1401,MATCH($A1203,'Member Census'!$A$23:$A$1401,FALSE),MATCH(H$1,'Member Census'!$B$22:$BC$22,FALSE)))="",$G1203,IFERROR(VLOOKUP(INDEX('Member Census'!$B$23:$BC$1401,MATCH($A1203,'Member Census'!$A$23:$A$1401,FALSE),MATCH(H$1,'Member Census'!$B$22:$BC$22,FALSE)),Key!$D$2:$F$29,3,FALSE),"")),H1202),"")</f>
        <v/>
      </c>
      <c r="I1203" s="7" t="str">
        <f>IF(TRIM(INDEX('Member Census'!$B$23:$BC$1401,MATCH($A1203,'Member Census'!$A$23:$A$1401,FALSE),MATCH(I$1,'Member Census'!$B$22:$BC$22,FALSE)))="","",INDEX('Member Census'!$B$23:$BC$1401,MATCH($A1203,'Member Census'!$A$23:$A$1401,FALSE),MATCH(I$1,'Member Census'!$B$22:$BC$22,FALSE)))</f>
        <v/>
      </c>
      <c r="J1203" s="7"/>
      <c r="K1203" s="7" t="str">
        <f>LEFT(TRIM(IF(TRIM(INDEX('Member Census'!$B$23:$BC$1401,MATCH($A1203,'Member Census'!$A$23:$A$1401,FALSE),MATCH(K$1,'Member Census'!$B$22:$BC$22,FALSE)))="",IF(AND(TRIM($E1203)&lt;&gt;"",$D1203&gt;1),K1202,""),INDEX('Member Census'!$B$23:$BC$1401,MATCH($A1203,'Member Census'!$A$23:$A$1401,FALSE),MATCH(K$1,'Member Census'!$B$22:$BC$22,FALSE)))),5)</f>
        <v/>
      </c>
      <c r="L1203" s="7" t="str">
        <f t="shared" si="75"/>
        <v/>
      </c>
      <c r="M1203" s="7" t="str">
        <f>IF(TRIM($E1203)&lt;&gt;"",TRIM(IF(TRIM(INDEX('Member Census'!$B$23:$BC$1401,MATCH($A1203,'Member Census'!$A$23:$A$1401,FALSE),MATCH(M$1,'Member Census'!$B$22:$BC$22,FALSE)))="",IF(AND(TRIM($E1203)&lt;&gt;"",$D1203&gt;1),M1202,"N"),INDEX('Member Census'!$B$23:$BC$1401,MATCH($A1203,'Member Census'!$A$23:$A$1401,FALSE),MATCH(M$1,'Member Census'!$B$22:$BC$22,FALSE)))),"")</f>
        <v/>
      </c>
      <c r="N1203" s="7"/>
      <c r="O1203" s="7" t="str">
        <f>TRIM(IF(TRIM(INDEX('Member Census'!$B$23:$BC$1401,MATCH($A1203,'Member Census'!$A$23:$A$1401,FALSE),MATCH(O$1,'Member Census'!$B$22:$BC$22,FALSE)))="",IF(AND(TRIM($E1203)&lt;&gt;"",$D1203&gt;1),O1202,""),INDEX('Member Census'!$B$23:$BC$1401,MATCH($A1203,'Member Census'!$A$23:$A$1401,FALSE),MATCH(O$1,'Member Census'!$B$22:$BC$22,FALSE))))</f>
        <v/>
      </c>
      <c r="P1203" s="7" t="str">
        <f>TRIM(IF(TRIM(INDEX('Member Census'!$B$23:$BC$1401,MATCH($A1203,'Member Census'!$A$23:$A$1401,FALSE),MATCH(P$1,'Member Census'!$B$22:$BC$22,FALSE)))="",IF(AND(TRIM($E1203)&lt;&gt;"",$D1203&gt;1),P1202,""),INDEX('Member Census'!$B$23:$BC$1401,MATCH($A1203,'Member Census'!$A$23:$A$1401,FALSE),MATCH(P$1,'Member Census'!$B$22:$BC$22,FALSE))))</f>
        <v/>
      </c>
      <c r="Q1203" s="7"/>
    </row>
    <row r="1204" spans="1:17" x14ac:dyDescent="0.3">
      <c r="A1204" s="1">
        <f t="shared" si="73"/>
        <v>1197</v>
      </c>
      <c r="B1204" s="3"/>
      <c r="C1204" s="7" t="str">
        <f t="shared" si="74"/>
        <v/>
      </c>
      <c r="D1204" s="7" t="str">
        <f t="shared" si="72"/>
        <v/>
      </c>
      <c r="E1204" s="9" t="str">
        <f>IF(TRIM(INDEX('Member Census'!$B$23:$BC$1401,MATCH($A1204,'Member Census'!$A$23:$A$1401,FALSE),MATCH(E$1,'Member Census'!$B$22:$BC$22,FALSE)))="","",VLOOKUP(INDEX('Member Census'!$B$23:$BC$1401,MATCH($A1204,'Member Census'!$A$23:$A$1401,FALSE),MATCH(E$1,'Member Census'!$B$22:$BC$22,FALSE)),Key!$A$2:$B$27,2,FALSE))</f>
        <v/>
      </c>
      <c r="F1204" s="10" t="str">
        <f>IF(TRIM(INDEX('Member Census'!$B$23:$BC$1401,MATCH($A1204,'Member Census'!$A$23:$A$1401,FALSE),MATCH(F$1,'Member Census'!$B$22:$BC$22,FALSE)))="","",TEXT(TRIM(INDEX('Member Census'!$B$23:$BC$1401,MATCH($A1204,'Member Census'!$A$23:$A$1401,FALSE),MATCH(F$1,'Member Census'!$B$22:$BC$22,FALSE))),"mmddyyyy"))</f>
        <v/>
      </c>
      <c r="G1204" s="7" t="str">
        <f>IF(TRIM($E1204)&lt;&gt;"",IF($D1204=1,IFERROR(VLOOKUP(INDEX('Member Census'!$B$23:$BC$1401,MATCH($A1204,'Member Census'!$A$23:$A$1401,FALSE),MATCH(G$1,'Member Census'!$B$22:$BC$22,FALSE)),Key!$C$2:$F$29,4,FALSE),""),G1203),"")</f>
        <v/>
      </c>
      <c r="H1204" s="7" t="str">
        <f>IF(TRIM($E1204)&lt;&gt;"",IF($D1204=1,IF(TRIM(INDEX('Member Census'!$B$23:$BC$1401,MATCH($A1204,'Member Census'!$A$23:$A$1401,FALSE),MATCH(H$1,'Member Census'!$B$22:$BC$22,FALSE)))="",$G1204,IFERROR(VLOOKUP(INDEX('Member Census'!$B$23:$BC$1401,MATCH($A1204,'Member Census'!$A$23:$A$1401,FALSE),MATCH(H$1,'Member Census'!$B$22:$BC$22,FALSE)),Key!$D$2:$F$29,3,FALSE),"")),H1203),"")</f>
        <v/>
      </c>
      <c r="I1204" s="7" t="str">
        <f>IF(TRIM(INDEX('Member Census'!$B$23:$BC$1401,MATCH($A1204,'Member Census'!$A$23:$A$1401,FALSE),MATCH(I$1,'Member Census'!$B$22:$BC$22,FALSE)))="","",INDEX('Member Census'!$B$23:$BC$1401,MATCH($A1204,'Member Census'!$A$23:$A$1401,FALSE),MATCH(I$1,'Member Census'!$B$22:$BC$22,FALSE)))</f>
        <v/>
      </c>
      <c r="J1204" s="7"/>
      <c r="K1204" s="7" t="str">
        <f>LEFT(TRIM(IF(TRIM(INDEX('Member Census'!$B$23:$BC$1401,MATCH($A1204,'Member Census'!$A$23:$A$1401,FALSE),MATCH(K$1,'Member Census'!$B$22:$BC$22,FALSE)))="",IF(AND(TRIM($E1204)&lt;&gt;"",$D1204&gt;1),K1203,""),INDEX('Member Census'!$B$23:$BC$1401,MATCH($A1204,'Member Census'!$A$23:$A$1401,FALSE),MATCH(K$1,'Member Census'!$B$22:$BC$22,FALSE)))),5)</f>
        <v/>
      </c>
      <c r="L1204" s="7" t="str">
        <f t="shared" si="75"/>
        <v/>
      </c>
      <c r="M1204" s="7" t="str">
        <f>IF(TRIM($E1204)&lt;&gt;"",TRIM(IF(TRIM(INDEX('Member Census'!$B$23:$BC$1401,MATCH($A1204,'Member Census'!$A$23:$A$1401,FALSE),MATCH(M$1,'Member Census'!$B$22:$BC$22,FALSE)))="",IF(AND(TRIM($E1204)&lt;&gt;"",$D1204&gt;1),M1203,"N"),INDEX('Member Census'!$B$23:$BC$1401,MATCH($A1204,'Member Census'!$A$23:$A$1401,FALSE),MATCH(M$1,'Member Census'!$B$22:$BC$22,FALSE)))),"")</f>
        <v/>
      </c>
      <c r="N1204" s="7"/>
      <c r="O1204" s="7" t="str">
        <f>TRIM(IF(TRIM(INDEX('Member Census'!$B$23:$BC$1401,MATCH($A1204,'Member Census'!$A$23:$A$1401,FALSE),MATCH(O$1,'Member Census'!$B$22:$BC$22,FALSE)))="",IF(AND(TRIM($E1204)&lt;&gt;"",$D1204&gt;1),O1203,""),INDEX('Member Census'!$B$23:$BC$1401,MATCH($A1204,'Member Census'!$A$23:$A$1401,FALSE),MATCH(O$1,'Member Census'!$B$22:$BC$22,FALSE))))</f>
        <v/>
      </c>
      <c r="P1204" s="7" t="str">
        <f>TRIM(IF(TRIM(INDEX('Member Census'!$B$23:$BC$1401,MATCH($A1204,'Member Census'!$A$23:$A$1401,FALSE),MATCH(P$1,'Member Census'!$B$22:$BC$22,FALSE)))="",IF(AND(TRIM($E1204)&lt;&gt;"",$D1204&gt;1),P1203,""),INDEX('Member Census'!$B$23:$BC$1401,MATCH($A1204,'Member Census'!$A$23:$A$1401,FALSE),MATCH(P$1,'Member Census'!$B$22:$BC$22,FALSE))))</f>
        <v/>
      </c>
      <c r="Q1204" s="7"/>
    </row>
    <row r="1205" spans="1:17" x14ac:dyDescent="0.3">
      <c r="A1205" s="1">
        <f t="shared" si="73"/>
        <v>1198</v>
      </c>
      <c r="B1205" s="3"/>
      <c r="C1205" s="7" t="str">
        <f t="shared" si="74"/>
        <v/>
      </c>
      <c r="D1205" s="7" t="str">
        <f t="shared" si="72"/>
        <v/>
      </c>
      <c r="E1205" s="9" t="str">
        <f>IF(TRIM(INDEX('Member Census'!$B$23:$BC$1401,MATCH($A1205,'Member Census'!$A$23:$A$1401,FALSE),MATCH(E$1,'Member Census'!$B$22:$BC$22,FALSE)))="","",VLOOKUP(INDEX('Member Census'!$B$23:$BC$1401,MATCH($A1205,'Member Census'!$A$23:$A$1401,FALSE),MATCH(E$1,'Member Census'!$B$22:$BC$22,FALSE)),Key!$A$2:$B$27,2,FALSE))</f>
        <v/>
      </c>
      <c r="F1205" s="10" t="str">
        <f>IF(TRIM(INDEX('Member Census'!$B$23:$BC$1401,MATCH($A1205,'Member Census'!$A$23:$A$1401,FALSE),MATCH(F$1,'Member Census'!$B$22:$BC$22,FALSE)))="","",TEXT(TRIM(INDEX('Member Census'!$B$23:$BC$1401,MATCH($A1205,'Member Census'!$A$23:$A$1401,FALSE),MATCH(F$1,'Member Census'!$B$22:$BC$22,FALSE))),"mmddyyyy"))</f>
        <v/>
      </c>
      <c r="G1205" s="7" t="str">
        <f>IF(TRIM($E1205)&lt;&gt;"",IF($D1205=1,IFERROR(VLOOKUP(INDEX('Member Census'!$B$23:$BC$1401,MATCH($A1205,'Member Census'!$A$23:$A$1401,FALSE),MATCH(G$1,'Member Census'!$B$22:$BC$22,FALSE)),Key!$C$2:$F$29,4,FALSE),""),G1204),"")</f>
        <v/>
      </c>
      <c r="H1205" s="7" t="str">
        <f>IF(TRIM($E1205)&lt;&gt;"",IF($D1205=1,IF(TRIM(INDEX('Member Census'!$B$23:$BC$1401,MATCH($A1205,'Member Census'!$A$23:$A$1401,FALSE),MATCH(H$1,'Member Census'!$B$22:$BC$22,FALSE)))="",$G1205,IFERROR(VLOOKUP(INDEX('Member Census'!$B$23:$BC$1401,MATCH($A1205,'Member Census'!$A$23:$A$1401,FALSE),MATCH(H$1,'Member Census'!$B$22:$BC$22,FALSE)),Key!$D$2:$F$29,3,FALSE),"")),H1204),"")</f>
        <v/>
      </c>
      <c r="I1205" s="7" t="str">
        <f>IF(TRIM(INDEX('Member Census'!$B$23:$BC$1401,MATCH($A1205,'Member Census'!$A$23:$A$1401,FALSE),MATCH(I$1,'Member Census'!$B$22:$BC$22,FALSE)))="","",INDEX('Member Census'!$B$23:$BC$1401,MATCH($A1205,'Member Census'!$A$23:$A$1401,FALSE),MATCH(I$1,'Member Census'!$B$22:$BC$22,FALSE)))</f>
        <v/>
      </c>
      <c r="J1205" s="7"/>
      <c r="K1205" s="7" t="str">
        <f>LEFT(TRIM(IF(TRIM(INDEX('Member Census'!$B$23:$BC$1401,MATCH($A1205,'Member Census'!$A$23:$A$1401,FALSE),MATCH(K$1,'Member Census'!$B$22:$BC$22,FALSE)))="",IF(AND(TRIM($E1205)&lt;&gt;"",$D1205&gt;1),K1204,""),INDEX('Member Census'!$B$23:$BC$1401,MATCH($A1205,'Member Census'!$A$23:$A$1401,FALSE),MATCH(K$1,'Member Census'!$B$22:$BC$22,FALSE)))),5)</f>
        <v/>
      </c>
      <c r="L1205" s="7" t="str">
        <f t="shared" si="75"/>
        <v/>
      </c>
      <c r="M1205" s="7" t="str">
        <f>IF(TRIM($E1205)&lt;&gt;"",TRIM(IF(TRIM(INDEX('Member Census'!$B$23:$BC$1401,MATCH($A1205,'Member Census'!$A$23:$A$1401,FALSE),MATCH(M$1,'Member Census'!$B$22:$BC$22,FALSE)))="",IF(AND(TRIM($E1205)&lt;&gt;"",$D1205&gt;1),M1204,"N"),INDEX('Member Census'!$B$23:$BC$1401,MATCH($A1205,'Member Census'!$A$23:$A$1401,FALSE),MATCH(M$1,'Member Census'!$B$22:$BC$22,FALSE)))),"")</f>
        <v/>
      </c>
      <c r="N1205" s="7"/>
      <c r="O1205" s="7" t="str">
        <f>TRIM(IF(TRIM(INDEX('Member Census'!$B$23:$BC$1401,MATCH($A1205,'Member Census'!$A$23:$A$1401,FALSE),MATCH(O$1,'Member Census'!$B$22:$BC$22,FALSE)))="",IF(AND(TRIM($E1205)&lt;&gt;"",$D1205&gt;1),O1204,""),INDEX('Member Census'!$B$23:$BC$1401,MATCH($A1205,'Member Census'!$A$23:$A$1401,FALSE),MATCH(O$1,'Member Census'!$B$22:$BC$22,FALSE))))</f>
        <v/>
      </c>
      <c r="P1205" s="7" t="str">
        <f>TRIM(IF(TRIM(INDEX('Member Census'!$B$23:$BC$1401,MATCH($A1205,'Member Census'!$A$23:$A$1401,FALSE),MATCH(P$1,'Member Census'!$B$22:$BC$22,FALSE)))="",IF(AND(TRIM($E1205)&lt;&gt;"",$D1205&gt;1),P1204,""),INDEX('Member Census'!$B$23:$BC$1401,MATCH($A1205,'Member Census'!$A$23:$A$1401,FALSE),MATCH(P$1,'Member Census'!$B$22:$BC$22,FALSE))))</f>
        <v/>
      </c>
      <c r="Q1205" s="7"/>
    </row>
    <row r="1206" spans="1:17" x14ac:dyDescent="0.3">
      <c r="A1206" s="1">
        <f t="shared" si="73"/>
        <v>1199</v>
      </c>
      <c r="B1206" s="3"/>
      <c r="C1206" s="7" t="str">
        <f t="shared" si="74"/>
        <v/>
      </c>
      <c r="D1206" s="7" t="str">
        <f t="shared" si="72"/>
        <v/>
      </c>
      <c r="E1206" s="9" t="str">
        <f>IF(TRIM(INDEX('Member Census'!$B$23:$BC$1401,MATCH($A1206,'Member Census'!$A$23:$A$1401,FALSE),MATCH(E$1,'Member Census'!$B$22:$BC$22,FALSE)))="","",VLOOKUP(INDEX('Member Census'!$B$23:$BC$1401,MATCH($A1206,'Member Census'!$A$23:$A$1401,FALSE),MATCH(E$1,'Member Census'!$B$22:$BC$22,FALSE)),Key!$A$2:$B$27,2,FALSE))</f>
        <v/>
      </c>
      <c r="F1206" s="10" t="str">
        <f>IF(TRIM(INDEX('Member Census'!$B$23:$BC$1401,MATCH($A1206,'Member Census'!$A$23:$A$1401,FALSE),MATCH(F$1,'Member Census'!$B$22:$BC$22,FALSE)))="","",TEXT(TRIM(INDEX('Member Census'!$B$23:$BC$1401,MATCH($A1206,'Member Census'!$A$23:$A$1401,FALSE),MATCH(F$1,'Member Census'!$B$22:$BC$22,FALSE))),"mmddyyyy"))</f>
        <v/>
      </c>
      <c r="G1206" s="7" t="str">
        <f>IF(TRIM($E1206)&lt;&gt;"",IF($D1206=1,IFERROR(VLOOKUP(INDEX('Member Census'!$B$23:$BC$1401,MATCH($A1206,'Member Census'!$A$23:$A$1401,FALSE),MATCH(G$1,'Member Census'!$B$22:$BC$22,FALSE)),Key!$C$2:$F$29,4,FALSE),""),G1205),"")</f>
        <v/>
      </c>
      <c r="H1206" s="7" t="str">
        <f>IF(TRIM($E1206)&lt;&gt;"",IF($D1206=1,IF(TRIM(INDEX('Member Census'!$B$23:$BC$1401,MATCH($A1206,'Member Census'!$A$23:$A$1401,FALSE),MATCH(H$1,'Member Census'!$B$22:$BC$22,FALSE)))="",$G1206,IFERROR(VLOOKUP(INDEX('Member Census'!$B$23:$BC$1401,MATCH($A1206,'Member Census'!$A$23:$A$1401,FALSE),MATCH(H$1,'Member Census'!$B$22:$BC$22,FALSE)),Key!$D$2:$F$29,3,FALSE),"")),H1205),"")</f>
        <v/>
      </c>
      <c r="I1206" s="7" t="str">
        <f>IF(TRIM(INDEX('Member Census'!$B$23:$BC$1401,MATCH($A1206,'Member Census'!$A$23:$A$1401,FALSE),MATCH(I$1,'Member Census'!$B$22:$BC$22,FALSE)))="","",INDEX('Member Census'!$B$23:$BC$1401,MATCH($A1206,'Member Census'!$A$23:$A$1401,FALSE),MATCH(I$1,'Member Census'!$B$22:$BC$22,FALSE)))</f>
        <v/>
      </c>
      <c r="J1206" s="7"/>
      <c r="K1206" s="7" t="str">
        <f>LEFT(TRIM(IF(TRIM(INDEX('Member Census'!$B$23:$BC$1401,MATCH($A1206,'Member Census'!$A$23:$A$1401,FALSE),MATCH(K$1,'Member Census'!$B$22:$BC$22,FALSE)))="",IF(AND(TRIM($E1206)&lt;&gt;"",$D1206&gt;1),K1205,""),INDEX('Member Census'!$B$23:$BC$1401,MATCH($A1206,'Member Census'!$A$23:$A$1401,FALSE),MATCH(K$1,'Member Census'!$B$22:$BC$22,FALSE)))),5)</f>
        <v/>
      </c>
      <c r="L1206" s="7" t="str">
        <f t="shared" si="75"/>
        <v/>
      </c>
      <c r="M1206" s="7" t="str">
        <f>IF(TRIM($E1206)&lt;&gt;"",TRIM(IF(TRIM(INDEX('Member Census'!$B$23:$BC$1401,MATCH($A1206,'Member Census'!$A$23:$A$1401,FALSE),MATCH(M$1,'Member Census'!$B$22:$BC$22,FALSE)))="",IF(AND(TRIM($E1206)&lt;&gt;"",$D1206&gt;1),M1205,"N"),INDEX('Member Census'!$B$23:$BC$1401,MATCH($A1206,'Member Census'!$A$23:$A$1401,FALSE),MATCH(M$1,'Member Census'!$B$22:$BC$22,FALSE)))),"")</f>
        <v/>
      </c>
      <c r="N1206" s="7"/>
      <c r="O1206" s="7" t="str">
        <f>TRIM(IF(TRIM(INDEX('Member Census'!$B$23:$BC$1401,MATCH($A1206,'Member Census'!$A$23:$A$1401,FALSE),MATCH(O$1,'Member Census'!$B$22:$BC$22,FALSE)))="",IF(AND(TRIM($E1206)&lt;&gt;"",$D1206&gt;1),O1205,""),INDEX('Member Census'!$B$23:$BC$1401,MATCH($A1206,'Member Census'!$A$23:$A$1401,FALSE),MATCH(O$1,'Member Census'!$B$22:$BC$22,FALSE))))</f>
        <v/>
      </c>
      <c r="P1206" s="7" t="str">
        <f>TRIM(IF(TRIM(INDEX('Member Census'!$B$23:$BC$1401,MATCH($A1206,'Member Census'!$A$23:$A$1401,FALSE),MATCH(P$1,'Member Census'!$B$22:$BC$22,FALSE)))="",IF(AND(TRIM($E1206)&lt;&gt;"",$D1206&gt;1),P1205,""),INDEX('Member Census'!$B$23:$BC$1401,MATCH($A1206,'Member Census'!$A$23:$A$1401,FALSE),MATCH(P$1,'Member Census'!$B$22:$BC$22,FALSE))))</f>
        <v/>
      </c>
      <c r="Q1206" s="7"/>
    </row>
    <row r="1207" spans="1:17" x14ac:dyDescent="0.3">
      <c r="A1207" s="1">
        <f t="shared" si="73"/>
        <v>1200</v>
      </c>
      <c r="B1207" s="3"/>
      <c r="C1207" s="7" t="str">
        <f t="shared" si="74"/>
        <v/>
      </c>
      <c r="D1207" s="7" t="str">
        <f t="shared" si="72"/>
        <v/>
      </c>
      <c r="E1207" s="9" t="str">
        <f>IF(TRIM(INDEX('Member Census'!$B$23:$BC$1401,MATCH($A1207,'Member Census'!$A$23:$A$1401,FALSE),MATCH(E$1,'Member Census'!$B$22:$BC$22,FALSE)))="","",VLOOKUP(INDEX('Member Census'!$B$23:$BC$1401,MATCH($A1207,'Member Census'!$A$23:$A$1401,FALSE),MATCH(E$1,'Member Census'!$B$22:$BC$22,FALSE)),Key!$A$2:$B$27,2,FALSE))</f>
        <v/>
      </c>
      <c r="F1207" s="10" t="str">
        <f>IF(TRIM(INDEX('Member Census'!$B$23:$BC$1401,MATCH($A1207,'Member Census'!$A$23:$A$1401,FALSE),MATCH(F$1,'Member Census'!$B$22:$BC$22,FALSE)))="","",TEXT(TRIM(INDEX('Member Census'!$B$23:$BC$1401,MATCH($A1207,'Member Census'!$A$23:$A$1401,FALSE),MATCH(F$1,'Member Census'!$B$22:$BC$22,FALSE))),"mmddyyyy"))</f>
        <v/>
      </c>
      <c r="G1207" s="7" t="str">
        <f>IF(TRIM($E1207)&lt;&gt;"",IF($D1207=1,IFERROR(VLOOKUP(INDEX('Member Census'!$B$23:$BC$1401,MATCH($A1207,'Member Census'!$A$23:$A$1401,FALSE),MATCH(G$1,'Member Census'!$B$22:$BC$22,FALSE)),Key!$C$2:$F$29,4,FALSE),""),G1206),"")</f>
        <v/>
      </c>
      <c r="H1207" s="7" t="str">
        <f>IF(TRIM($E1207)&lt;&gt;"",IF($D1207=1,IF(TRIM(INDEX('Member Census'!$B$23:$BC$1401,MATCH($A1207,'Member Census'!$A$23:$A$1401,FALSE),MATCH(H$1,'Member Census'!$B$22:$BC$22,FALSE)))="",$G1207,IFERROR(VLOOKUP(INDEX('Member Census'!$B$23:$BC$1401,MATCH($A1207,'Member Census'!$A$23:$A$1401,FALSE),MATCH(H$1,'Member Census'!$B$22:$BC$22,FALSE)),Key!$D$2:$F$29,3,FALSE),"")),H1206),"")</f>
        <v/>
      </c>
      <c r="I1207" s="7" t="str">
        <f>IF(TRIM(INDEX('Member Census'!$B$23:$BC$1401,MATCH($A1207,'Member Census'!$A$23:$A$1401,FALSE),MATCH(I$1,'Member Census'!$B$22:$BC$22,FALSE)))="","",INDEX('Member Census'!$B$23:$BC$1401,MATCH($A1207,'Member Census'!$A$23:$A$1401,FALSE),MATCH(I$1,'Member Census'!$B$22:$BC$22,FALSE)))</f>
        <v/>
      </c>
      <c r="J1207" s="7"/>
      <c r="K1207" s="7" t="str">
        <f>LEFT(TRIM(IF(TRIM(INDEX('Member Census'!$B$23:$BC$1401,MATCH($A1207,'Member Census'!$A$23:$A$1401,FALSE),MATCH(K$1,'Member Census'!$B$22:$BC$22,FALSE)))="",IF(AND(TRIM($E1207)&lt;&gt;"",$D1207&gt;1),K1206,""),INDEX('Member Census'!$B$23:$BC$1401,MATCH($A1207,'Member Census'!$A$23:$A$1401,FALSE),MATCH(K$1,'Member Census'!$B$22:$BC$22,FALSE)))),5)</f>
        <v/>
      </c>
      <c r="L1207" s="7" t="str">
        <f t="shared" si="75"/>
        <v/>
      </c>
      <c r="M1207" s="7" t="str">
        <f>IF(TRIM($E1207)&lt;&gt;"",TRIM(IF(TRIM(INDEX('Member Census'!$B$23:$BC$1401,MATCH($A1207,'Member Census'!$A$23:$A$1401,FALSE),MATCH(M$1,'Member Census'!$B$22:$BC$22,FALSE)))="",IF(AND(TRIM($E1207)&lt;&gt;"",$D1207&gt;1),M1206,"N"),INDEX('Member Census'!$B$23:$BC$1401,MATCH($A1207,'Member Census'!$A$23:$A$1401,FALSE),MATCH(M$1,'Member Census'!$B$22:$BC$22,FALSE)))),"")</f>
        <v/>
      </c>
      <c r="N1207" s="7"/>
      <c r="O1207" s="7" t="str">
        <f>TRIM(IF(TRIM(INDEX('Member Census'!$B$23:$BC$1401,MATCH($A1207,'Member Census'!$A$23:$A$1401,FALSE),MATCH(O$1,'Member Census'!$B$22:$BC$22,FALSE)))="",IF(AND(TRIM($E1207)&lt;&gt;"",$D1207&gt;1),O1206,""),INDEX('Member Census'!$B$23:$BC$1401,MATCH($A1207,'Member Census'!$A$23:$A$1401,FALSE),MATCH(O$1,'Member Census'!$B$22:$BC$22,FALSE))))</f>
        <v/>
      </c>
      <c r="P1207" s="7" t="str">
        <f>TRIM(IF(TRIM(INDEX('Member Census'!$B$23:$BC$1401,MATCH($A1207,'Member Census'!$A$23:$A$1401,FALSE),MATCH(P$1,'Member Census'!$B$22:$BC$22,FALSE)))="",IF(AND(TRIM($E1207)&lt;&gt;"",$D1207&gt;1),P1206,""),INDEX('Member Census'!$B$23:$BC$1401,MATCH($A1207,'Member Census'!$A$23:$A$1401,FALSE),MATCH(P$1,'Member Census'!$B$22:$BC$22,FALSE))))</f>
        <v/>
      </c>
      <c r="Q1207" s="7"/>
    </row>
    <row r="1208" spans="1:17" x14ac:dyDescent="0.3">
      <c r="A1208" s="1">
        <f t="shared" si="73"/>
        <v>1201</v>
      </c>
      <c r="B1208" s="3"/>
      <c r="C1208" s="7" t="str">
        <f t="shared" si="74"/>
        <v/>
      </c>
      <c r="D1208" s="7" t="str">
        <f t="shared" si="72"/>
        <v/>
      </c>
      <c r="E1208" s="9" t="str">
        <f>IF(TRIM(INDEX('Member Census'!$B$23:$BC$1401,MATCH($A1208,'Member Census'!$A$23:$A$1401,FALSE),MATCH(E$1,'Member Census'!$B$22:$BC$22,FALSE)))="","",VLOOKUP(INDEX('Member Census'!$B$23:$BC$1401,MATCH($A1208,'Member Census'!$A$23:$A$1401,FALSE),MATCH(E$1,'Member Census'!$B$22:$BC$22,FALSE)),Key!$A$2:$B$27,2,FALSE))</f>
        <v/>
      </c>
      <c r="F1208" s="10" t="str">
        <f>IF(TRIM(INDEX('Member Census'!$B$23:$BC$1401,MATCH($A1208,'Member Census'!$A$23:$A$1401,FALSE),MATCH(F$1,'Member Census'!$B$22:$BC$22,FALSE)))="","",TEXT(TRIM(INDEX('Member Census'!$B$23:$BC$1401,MATCH($A1208,'Member Census'!$A$23:$A$1401,FALSE),MATCH(F$1,'Member Census'!$B$22:$BC$22,FALSE))),"mmddyyyy"))</f>
        <v/>
      </c>
      <c r="G1208" s="7" t="str">
        <f>IF(TRIM($E1208)&lt;&gt;"",IF($D1208=1,IFERROR(VLOOKUP(INDEX('Member Census'!$B$23:$BC$1401,MATCH($A1208,'Member Census'!$A$23:$A$1401,FALSE),MATCH(G$1,'Member Census'!$B$22:$BC$22,FALSE)),Key!$C$2:$F$29,4,FALSE),""),G1207),"")</f>
        <v/>
      </c>
      <c r="H1208" s="7" t="str">
        <f>IF(TRIM($E1208)&lt;&gt;"",IF($D1208=1,IF(TRIM(INDEX('Member Census'!$B$23:$BC$1401,MATCH($A1208,'Member Census'!$A$23:$A$1401,FALSE),MATCH(H$1,'Member Census'!$B$22:$BC$22,FALSE)))="",$G1208,IFERROR(VLOOKUP(INDEX('Member Census'!$B$23:$BC$1401,MATCH($A1208,'Member Census'!$A$23:$A$1401,FALSE),MATCH(H$1,'Member Census'!$B$22:$BC$22,FALSE)),Key!$D$2:$F$29,3,FALSE),"")),H1207),"")</f>
        <v/>
      </c>
      <c r="I1208" s="7" t="str">
        <f>IF(TRIM(INDEX('Member Census'!$B$23:$BC$1401,MATCH($A1208,'Member Census'!$A$23:$A$1401,FALSE),MATCH(I$1,'Member Census'!$B$22:$BC$22,FALSE)))="","",INDEX('Member Census'!$B$23:$BC$1401,MATCH($A1208,'Member Census'!$A$23:$A$1401,FALSE),MATCH(I$1,'Member Census'!$B$22:$BC$22,FALSE)))</f>
        <v/>
      </c>
      <c r="J1208" s="7"/>
      <c r="K1208" s="7" t="str">
        <f>LEFT(TRIM(IF(TRIM(INDEX('Member Census'!$B$23:$BC$1401,MATCH($A1208,'Member Census'!$A$23:$A$1401,FALSE),MATCH(K$1,'Member Census'!$B$22:$BC$22,FALSE)))="",IF(AND(TRIM($E1208)&lt;&gt;"",$D1208&gt;1),K1207,""),INDEX('Member Census'!$B$23:$BC$1401,MATCH($A1208,'Member Census'!$A$23:$A$1401,FALSE),MATCH(K$1,'Member Census'!$B$22:$BC$22,FALSE)))),5)</f>
        <v/>
      </c>
      <c r="L1208" s="7" t="str">
        <f t="shared" si="75"/>
        <v/>
      </c>
      <c r="M1208" s="7" t="str">
        <f>IF(TRIM($E1208)&lt;&gt;"",TRIM(IF(TRIM(INDEX('Member Census'!$B$23:$BC$1401,MATCH($A1208,'Member Census'!$A$23:$A$1401,FALSE),MATCH(M$1,'Member Census'!$B$22:$BC$22,FALSE)))="",IF(AND(TRIM($E1208)&lt;&gt;"",$D1208&gt;1),M1207,"N"),INDEX('Member Census'!$B$23:$BC$1401,MATCH($A1208,'Member Census'!$A$23:$A$1401,FALSE),MATCH(M$1,'Member Census'!$B$22:$BC$22,FALSE)))),"")</f>
        <v/>
      </c>
      <c r="N1208" s="7"/>
      <c r="O1208" s="7" t="str">
        <f>TRIM(IF(TRIM(INDEX('Member Census'!$B$23:$BC$1401,MATCH($A1208,'Member Census'!$A$23:$A$1401,FALSE),MATCH(O$1,'Member Census'!$B$22:$BC$22,FALSE)))="",IF(AND(TRIM($E1208)&lt;&gt;"",$D1208&gt;1),O1207,""),INDEX('Member Census'!$B$23:$BC$1401,MATCH($A1208,'Member Census'!$A$23:$A$1401,FALSE),MATCH(O$1,'Member Census'!$B$22:$BC$22,FALSE))))</f>
        <v/>
      </c>
      <c r="P1208" s="7" t="str">
        <f>TRIM(IF(TRIM(INDEX('Member Census'!$B$23:$BC$1401,MATCH($A1208,'Member Census'!$A$23:$A$1401,FALSE),MATCH(P$1,'Member Census'!$B$22:$BC$22,FALSE)))="",IF(AND(TRIM($E1208)&lt;&gt;"",$D1208&gt;1),P1207,""),INDEX('Member Census'!$B$23:$BC$1401,MATCH($A1208,'Member Census'!$A$23:$A$1401,FALSE),MATCH(P$1,'Member Census'!$B$22:$BC$22,FALSE))))</f>
        <v/>
      </c>
      <c r="Q1208" s="7"/>
    </row>
    <row r="1209" spans="1:17" x14ac:dyDescent="0.3">
      <c r="A1209" s="1">
        <f t="shared" si="73"/>
        <v>1202</v>
      </c>
      <c r="B1209" s="3"/>
      <c r="C1209" s="7" t="str">
        <f t="shared" si="74"/>
        <v/>
      </c>
      <c r="D1209" s="7" t="str">
        <f t="shared" si="72"/>
        <v/>
      </c>
      <c r="E1209" s="9" t="str">
        <f>IF(TRIM(INDEX('Member Census'!$B$23:$BC$1401,MATCH($A1209,'Member Census'!$A$23:$A$1401,FALSE),MATCH(E$1,'Member Census'!$B$22:$BC$22,FALSE)))="","",VLOOKUP(INDEX('Member Census'!$B$23:$BC$1401,MATCH($A1209,'Member Census'!$A$23:$A$1401,FALSE),MATCH(E$1,'Member Census'!$B$22:$BC$22,FALSE)),Key!$A$2:$B$27,2,FALSE))</f>
        <v/>
      </c>
      <c r="F1209" s="10" t="str">
        <f>IF(TRIM(INDEX('Member Census'!$B$23:$BC$1401,MATCH($A1209,'Member Census'!$A$23:$A$1401,FALSE),MATCH(F$1,'Member Census'!$B$22:$BC$22,FALSE)))="","",TEXT(TRIM(INDEX('Member Census'!$B$23:$BC$1401,MATCH($A1209,'Member Census'!$A$23:$A$1401,FALSE),MATCH(F$1,'Member Census'!$B$22:$BC$22,FALSE))),"mmddyyyy"))</f>
        <v/>
      </c>
      <c r="G1209" s="7" t="str">
        <f>IF(TRIM($E1209)&lt;&gt;"",IF($D1209=1,IFERROR(VLOOKUP(INDEX('Member Census'!$B$23:$BC$1401,MATCH($A1209,'Member Census'!$A$23:$A$1401,FALSE),MATCH(G$1,'Member Census'!$B$22:$BC$22,FALSE)),Key!$C$2:$F$29,4,FALSE),""),G1208),"")</f>
        <v/>
      </c>
      <c r="H1209" s="7" t="str">
        <f>IF(TRIM($E1209)&lt;&gt;"",IF($D1209=1,IF(TRIM(INDEX('Member Census'!$B$23:$BC$1401,MATCH($A1209,'Member Census'!$A$23:$A$1401,FALSE),MATCH(H$1,'Member Census'!$B$22:$BC$22,FALSE)))="",$G1209,IFERROR(VLOOKUP(INDEX('Member Census'!$B$23:$BC$1401,MATCH($A1209,'Member Census'!$A$23:$A$1401,FALSE),MATCH(H$1,'Member Census'!$B$22:$BC$22,FALSE)),Key!$D$2:$F$29,3,FALSE),"")),H1208),"")</f>
        <v/>
      </c>
      <c r="I1209" s="7" t="str">
        <f>IF(TRIM(INDEX('Member Census'!$B$23:$BC$1401,MATCH($A1209,'Member Census'!$A$23:$A$1401,FALSE),MATCH(I$1,'Member Census'!$B$22:$BC$22,FALSE)))="","",INDEX('Member Census'!$B$23:$BC$1401,MATCH($A1209,'Member Census'!$A$23:$A$1401,FALSE),MATCH(I$1,'Member Census'!$B$22:$BC$22,FALSE)))</f>
        <v/>
      </c>
      <c r="J1209" s="7"/>
      <c r="K1209" s="7" t="str">
        <f>LEFT(TRIM(IF(TRIM(INDEX('Member Census'!$B$23:$BC$1401,MATCH($A1209,'Member Census'!$A$23:$A$1401,FALSE),MATCH(K$1,'Member Census'!$B$22:$BC$22,FALSE)))="",IF(AND(TRIM($E1209)&lt;&gt;"",$D1209&gt;1),K1208,""),INDEX('Member Census'!$B$23:$BC$1401,MATCH($A1209,'Member Census'!$A$23:$A$1401,FALSE),MATCH(K$1,'Member Census'!$B$22:$BC$22,FALSE)))),5)</f>
        <v/>
      </c>
      <c r="L1209" s="7" t="str">
        <f t="shared" si="75"/>
        <v/>
      </c>
      <c r="M1209" s="7" t="str">
        <f>IF(TRIM($E1209)&lt;&gt;"",TRIM(IF(TRIM(INDEX('Member Census'!$B$23:$BC$1401,MATCH($A1209,'Member Census'!$A$23:$A$1401,FALSE),MATCH(M$1,'Member Census'!$B$22:$BC$22,FALSE)))="",IF(AND(TRIM($E1209)&lt;&gt;"",$D1209&gt;1),M1208,"N"),INDEX('Member Census'!$B$23:$BC$1401,MATCH($A1209,'Member Census'!$A$23:$A$1401,FALSE),MATCH(M$1,'Member Census'!$B$22:$BC$22,FALSE)))),"")</f>
        <v/>
      </c>
      <c r="N1209" s="7"/>
      <c r="O1209" s="7" t="str">
        <f>TRIM(IF(TRIM(INDEX('Member Census'!$B$23:$BC$1401,MATCH($A1209,'Member Census'!$A$23:$A$1401,FALSE),MATCH(O$1,'Member Census'!$B$22:$BC$22,FALSE)))="",IF(AND(TRIM($E1209)&lt;&gt;"",$D1209&gt;1),O1208,""),INDEX('Member Census'!$B$23:$BC$1401,MATCH($A1209,'Member Census'!$A$23:$A$1401,FALSE),MATCH(O$1,'Member Census'!$B$22:$BC$22,FALSE))))</f>
        <v/>
      </c>
      <c r="P1209" s="7" t="str">
        <f>TRIM(IF(TRIM(INDEX('Member Census'!$B$23:$BC$1401,MATCH($A1209,'Member Census'!$A$23:$A$1401,FALSE),MATCH(P$1,'Member Census'!$B$22:$BC$22,FALSE)))="",IF(AND(TRIM($E1209)&lt;&gt;"",$D1209&gt;1),P1208,""),INDEX('Member Census'!$B$23:$BC$1401,MATCH($A1209,'Member Census'!$A$23:$A$1401,FALSE),MATCH(P$1,'Member Census'!$B$22:$BC$22,FALSE))))</f>
        <v/>
      </c>
      <c r="Q1209" s="7"/>
    </row>
    <row r="1210" spans="1:17" x14ac:dyDescent="0.3">
      <c r="A1210" s="1">
        <f t="shared" si="73"/>
        <v>1203</v>
      </c>
      <c r="B1210" s="3"/>
      <c r="C1210" s="7" t="str">
        <f t="shared" si="74"/>
        <v/>
      </c>
      <c r="D1210" s="7" t="str">
        <f t="shared" si="72"/>
        <v/>
      </c>
      <c r="E1210" s="9" t="str">
        <f>IF(TRIM(INDEX('Member Census'!$B$23:$BC$1401,MATCH($A1210,'Member Census'!$A$23:$A$1401,FALSE),MATCH(E$1,'Member Census'!$B$22:$BC$22,FALSE)))="","",VLOOKUP(INDEX('Member Census'!$B$23:$BC$1401,MATCH($A1210,'Member Census'!$A$23:$A$1401,FALSE),MATCH(E$1,'Member Census'!$B$22:$BC$22,FALSE)),Key!$A$2:$B$27,2,FALSE))</f>
        <v/>
      </c>
      <c r="F1210" s="10" t="str">
        <f>IF(TRIM(INDEX('Member Census'!$B$23:$BC$1401,MATCH($A1210,'Member Census'!$A$23:$A$1401,FALSE),MATCH(F$1,'Member Census'!$B$22:$BC$22,FALSE)))="","",TEXT(TRIM(INDEX('Member Census'!$B$23:$BC$1401,MATCH($A1210,'Member Census'!$A$23:$A$1401,FALSE),MATCH(F$1,'Member Census'!$B$22:$BC$22,FALSE))),"mmddyyyy"))</f>
        <v/>
      </c>
      <c r="G1210" s="7" t="str">
        <f>IF(TRIM($E1210)&lt;&gt;"",IF($D1210=1,IFERROR(VLOOKUP(INDEX('Member Census'!$B$23:$BC$1401,MATCH($A1210,'Member Census'!$A$23:$A$1401,FALSE),MATCH(G$1,'Member Census'!$B$22:$BC$22,FALSE)),Key!$C$2:$F$29,4,FALSE),""),G1209),"")</f>
        <v/>
      </c>
      <c r="H1210" s="7" t="str">
        <f>IF(TRIM($E1210)&lt;&gt;"",IF($D1210=1,IF(TRIM(INDEX('Member Census'!$B$23:$BC$1401,MATCH($A1210,'Member Census'!$A$23:$A$1401,FALSE),MATCH(H$1,'Member Census'!$B$22:$BC$22,FALSE)))="",$G1210,IFERROR(VLOOKUP(INDEX('Member Census'!$B$23:$BC$1401,MATCH($A1210,'Member Census'!$A$23:$A$1401,FALSE),MATCH(H$1,'Member Census'!$B$22:$BC$22,FALSE)),Key!$D$2:$F$29,3,FALSE),"")),H1209),"")</f>
        <v/>
      </c>
      <c r="I1210" s="7" t="str">
        <f>IF(TRIM(INDEX('Member Census'!$B$23:$BC$1401,MATCH($A1210,'Member Census'!$A$23:$A$1401,FALSE),MATCH(I$1,'Member Census'!$B$22:$BC$22,FALSE)))="","",INDEX('Member Census'!$B$23:$BC$1401,MATCH($A1210,'Member Census'!$A$23:$A$1401,FALSE),MATCH(I$1,'Member Census'!$B$22:$BC$22,FALSE)))</f>
        <v/>
      </c>
      <c r="J1210" s="7"/>
      <c r="K1210" s="7" t="str">
        <f>LEFT(TRIM(IF(TRIM(INDEX('Member Census'!$B$23:$BC$1401,MATCH($A1210,'Member Census'!$A$23:$A$1401,FALSE),MATCH(K$1,'Member Census'!$B$22:$BC$22,FALSE)))="",IF(AND(TRIM($E1210)&lt;&gt;"",$D1210&gt;1),K1209,""),INDEX('Member Census'!$B$23:$BC$1401,MATCH($A1210,'Member Census'!$A$23:$A$1401,FALSE),MATCH(K$1,'Member Census'!$B$22:$BC$22,FALSE)))),5)</f>
        <v/>
      </c>
      <c r="L1210" s="7" t="str">
        <f t="shared" si="75"/>
        <v/>
      </c>
      <c r="M1210" s="7" t="str">
        <f>IF(TRIM($E1210)&lt;&gt;"",TRIM(IF(TRIM(INDEX('Member Census'!$B$23:$BC$1401,MATCH($A1210,'Member Census'!$A$23:$A$1401,FALSE),MATCH(M$1,'Member Census'!$B$22:$BC$22,FALSE)))="",IF(AND(TRIM($E1210)&lt;&gt;"",$D1210&gt;1),M1209,"N"),INDEX('Member Census'!$B$23:$BC$1401,MATCH($A1210,'Member Census'!$A$23:$A$1401,FALSE),MATCH(M$1,'Member Census'!$B$22:$BC$22,FALSE)))),"")</f>
        <v/>
      </c>
      <c r="N1210" s="7"/>
      <c r="O1210" s="7" t="str">
        <f>TRIM(IF(TRIM(INDEX('Member Census'!$B$23:$BC$1401,MATCH($A1210,'Member Census'!$A$23:$A$1401,FALSE),MATCH(O$1,'Member Census'!$B$22:$BC$22,FALSE)))="",IF(AND(TRIM($E1210)&lt;&gt;"",$D1210&gt;1),O1209,""),INDEX('Member Census'!$B$23:$BC$1401,MATCH($A1210,'Member Census'!$A$23:$A$1401,FALSE),MATCH(O$1,'Member Census'!$B$22:$BC$22,FALSE))))</f>
        <v/>
      </c>
      <c r="P1210" s="7" t="str">
        <f>TRIM(IF(TRIM(INDEX('Member Census'!$B$23:$BC$1401,MATCH($A1210,'Member Census'!$A$23:$A$1401,FALSE),MATCH(P$1,'Member Census'!$B$22:$BC$22,FALSE)))="",IF(AND(TRIM($E1210)&lt;&gt;"",$D1210&gt;1),P1209,""),INDEX('Member Census'!$B$23:$BC$1401,MATCH($A1210,'Member Census'!$A$23:$A$1401,FALSE),MATCH(P$1,'Member Census'!$B$22:$BC$22,FALSE))))</f>
        <v/>
      </c>
      <c r="Q1210" s="7"/>
    </row>
    <row r="1211" spans="1:17" x14ac:dyDescent="0.3">
      <c r="A1211" s="1">
        <f t="shared" si="73"/>
        <v>1204</v>
      </c>
      <c r="B1211" s="3"/>
      <c r="C1211" s="7" t="str">
        <f t="shared" si="74"/>
        <v/>
      </c>
      <c r="D1211" s="7" t="str">
        <f t="shared" si="72"/>
        <v/>
      </c>
      <c r="E1211" s="9" t="str">
        <f>IF(TRIM(INDEX('Member Census'!$B$23:$BC$1401,MATCH($A1211,'Member Census'!$A$23:$A$1401,FALSE),MATCH(E$1,'Member Census'!$B$22:$BC$22,FALSE)))="","",VLOOKUP(INDEX('Member Census'!$B$23:$BC$1401,MATCH($A1211,'Member Census'!$A$23:$A$1401,FALSE),MATCH(E$1,'Member Census'!$B$22:$BC$22,FALSE)),Key!$A$2:$B$27,2,FALSE))</f>
        <v/>
      </c>
      <c r="F1211" s="10" t="str">
        <f>IF(TRIM(INDEX('Member Census'!$B$23:$BC$1401,MATCH($A1211,'Member Census'!$A$23:$A$1401,FALSE),MATCH(F$1,'Member Census'!$B$22:$BC$22,FALSE)))="","",TEXT(TRIM(INDEX('Member Census'!$B$23:$BC$1401,MATCH($A1211,'Member Census'!$A$23:$A$1401,FALSE),MATCH(F$1,'Member Census'!$B$22:$BC$22,FALSE))),"mmddyyyy"))</f>
        <v/>
      </c>
      <c r="G1211" s="7" t="str">
        <f>IF(TRIM($E1211)&lt;&gt;"",IF($D1211=1,IFERROR(VLOOKUP(INDEX('Member Census'!$B$23:$BC$1401,MATCH($A1211,'Member Census'!$A$23:$A$1401,FALSE),MATCH(G$1,'Member Census'!$B$22:$BC$22,FALSE)),Key!$C$2:$F$29,4,FALSE),""),G1210),"")</f>
        <v/>
      </c>
      <c r="H1211" s="7" t="str">
        <f>IF(TRIM($E1211)&lt;&gt;"",IF($D1211=1,IF(TRIM(INDEX('Member Census'!$B$23:$BC$1401,MATCH($A1211,'Member Census'!$A$23:$A$1401,FALSE),MATCH(H$1,'Member Census'!$B$22:$BC$22,FALSE)))="",$G1211,IFERROR(VLOOKUP(INDEX('Member Census'!$B$23:$BC$1401,MATCH($A1211,'Member Census'!$A$23:$A$1401,FALSE),MATCH(H$1,'Member Census'!$B$22:$BC$22,FALSE)),Key!$D$2:$F$29,3,FALSE),"")),H1210),"")</f>
        <v/>
      </c>
      <c r="I1211" s="7" t="str">
        <f>IF(TRIM(INDEX('Member Census'!$B$23:$BC$1401,MATCH($A1211,'Member Census'!$A$23:$A$1401,FALSE),MATCH(I$1,'Member Census'!$B$22:$BC$22,FALSE)))="","",INDEX('Member Census'!$B$23:$BC$1401,MATCH($A1211,'Member Census'!$A$23:$A$1401,FALSE),MATCH(I$1,'Member Census'!$B$22:$BC$22,FALSE)))</f>
        <v/>
      </c>
      <c r="J1211" s="7"/>
      <c r="K1211" s="7" t="str">
        <f>LEFT(TRIM(IF(TRIM(INDEX('Member Census'!$B$23:$BC$1401,MATCH($A1211,'Member Census'!$A$23:$A$1401,FALSE),MATCH(K$1,'Member Census'!$B$22:$BC$22,FALSE)))="",IF(AND(TRIM($E1211)&lt;&gt;"",$D1211&gt;1),K1210,""),INDEX('Member Census'!$B$23:$BC$1401,MATCH($A1211,'Member Census'!$A$23:$A$1401,FALSE),MATCH(K$1,'Member Census'!$B$22:$BC$22,FALSE)))),5)</f>
        <v/>
      </c>
      <c r="L1211" s="7" t="str">
        <f t="shared" si="75"/>
        <v/>
      </c>
      <c r="M1211" s="7" t="str">
        <f>IF(TRIM($E1211)&lt;&gt;"",TRIM(IF(TRIM(INDEX('Member Census'!$B$23:$BC$1401,MATCH($A1211,'Member Census'!$A$23:$A$1401,FALSE),MATCH(M$1,'Member Census'!$B$22:$BC$22,FALSE)))="",IF(AND(TRIM($E1211)&lt;&gt;"",$D1211&gt;1),M1210,"N"),INDEX('Member Census'!$B$23:$BC$1401,MATCH($A1211,'Member Census'!$A$23:$A$1401,FALSE),MATCH(M$1,'Member Census'!$B$22:$BC$22,FALSE)))),"")</f>
        <v/>
      </c>
      <c r="N1211" s="7"/>
      <c r="O1211" s="7" t="str">
        <f>TRIM(IF(TRIM(INDEX('Member Census'!$B$23:$BC$1401,MATCH($A1211,'Member Census'!$A$23:$A$1401,FALSE),MATCH(O$1,'Member Census'!$B$22:$BC$22,FALSE)))="",IF(AND(TRIM($E1211)&lt;&gt;"",$D1211&gt;1),O1210,""),INDEX('Member Census'!$B$23:$BC$1401,MATCH($A1211,'Member Census'!$A$23:$A$1401,FALSE),MATCH(O$1,'Member Census'!$B$22:$BC$22,FALSE))))</f>
        <v/>
      </c>
      <c r="P1211" s="7" t="str">
        <f>TRIM(IF(TRIM(INDEX('Member Census'!$B$23:$BC$1401,MATCH($A1211,'Member Census'!$A$23:$A$1401,FALSE),MATCH(P$1,'Member Census'!$B$22:$BC$22,FALSE)))="",IF(AND(TRIM($E1211)&lt;&gt;"",$D1211&gt;1),P1210,""),INDEX('Member Census'!$B$23:$BC$1401,MATCH($A1211,'Member Census'!$A$23:$A$1401,FALSE),MATCH(P$1,'Member Census'!$B$22:$BC$22,FALSE))))</f>
        <v/>
      </c>
      <c r="Q1211" s="7"/>
    </row>
    <row r="1212" spans="1:17" x14ac:dyDescent="0.3">
      <c r="A1212" s="1">
        <f t="shared" si="73"/>
        <v>1205</v>
      </c>
      <c r="B1212" s="3"/>
      <c r="C1212" s="7" t="str">
        <f t="shared" si="74"/>
        <v/>
      </c>
      <c r="D1212" s="7" t="str">
        <f t="shared" si="72"/>
        <v/>
      </c>
      <c r="E1212" s="9" t="str">
        <f>IF(TRIM(INDEX('Member Census'!$B$23:$BC$1401,MATCH($A1212,'Member Census'!$A$23:$A$1401,FALSE),MATCH(E$1,'Member Census'!$B$22:$BC$22,FALSE)))="","",VLOOKUP(INDEX('Member Census'!$B$23:$BC$1401,MATCH($A1212,'Member Census'!$A$23:$A$1401,FALSE),MATCH(E$1,'Member Census'!$B$22:$BC$22,FALSE)),Key!$A$2:$B$27,2,FALSE))</f>
        <v/>
      </c>
      <c r="F1212" s="10" t="str">
        <f>IF(TRIM(INDEX('Member Census'!$B$23:$BC$1401,MATCH($A1212,'Member Census'!$A$23:$A$1401,FALSE),MATCH(F$1,'Member Census'!$B$22:$BC$22,FALSE)))="","",TEXT(TRIM(INDEX('Member Census'!$B$23:$BC$1401,MATCH($A1212,'Member Census'!$A$23:$A$1401,FALSE),MATCH(F$1,'Member Census'!$B$22:$BC$22,FALSE))),"mmddyyyy"))</f>
        <v/>
      </c>
      <c r="G1212" s="7" t="str">
        <f>IF(TRIM($E1212)&lt;&gt;"",IF($D1212=1,IFERROR(VLOOKUP(INDEX('Member Census'!$B$23:$BC$1401,MATCH($A1212,'Member Census'!$A$23:$A$1401,FALSE),MATCH(G$1,'Member Census'!$B$22:$BC$22,FALSE)),Key!$C$2:$F$29,4,FALSE),""),G1211),"")</f>
        <v/>
      </c>
      <c r="H1212" s="7" t="str">
        <f>IF(TRIM($E1212)&lt;&gt;"",IF($D1212=1,IF(TRIM(INDEX('Member Census'!$B$23:$BC$1401,MATCH($A1212,'Member Census'!$A$23:$A$1401,FALSE),MATCH(H$1,'Member Census'!$B$22:$BC$22,FALSE)))="",$G1212,IFERROR(VLOOKUP(INDEX('Member Census'!$B$23:$BC$1401,MATCH($A1212,'Member Census'!$A$23:$A$1401,FALSE),MATCH(H$1,'Member Census'!$B$22:$BC$22,FALSE)),Key!$D$2:$F$29,3,FALSE),"")),H1211),"")</f>
        <v/>
      </c>
      <c r="I1212" s="7" t="str">
        <f>IF(TRIM(INDEX('Member Census'!$B$23:$BC$1401,MATCH($A1212,'Member Census'!$A$23:$A$1401,FALSE),MATCH(I$1,'Member Census'!$B$22:$BC$22,FALSE)))="","",INDEX('Member Census'!$B$23:$BC$1401,MATCH($A1212,'Member Census'!$A$23:$A$1401,FALSE),MATCH(I$1,'Member Census'!$B$22:$BC$22,FALSE)))</f>
        <v/>
      </c>
      <c r="J1212" s="7"/>
      <c r="K1212" s="7" t="str">
        <f>LEFT(TRIM(IF(TRIM(INDEX('Member Census'!$B$23:$BC$1401,MATCH($A1212,'Member Census'!$A$23:$A$1401,FALSE),MATCH(K$1,'Member Census'!$B$22:$BC$22,FALSE)))="",IF(AND(TRIM($E1212)&lt;&gt;"",$D1212&gt;1),K1211,""),INDEX('Member Census'!$B$23:$BC$1401,MATCH($A1212,'Member Census'!$A$23:$A$1401,FALSE),MATCH(K$1,'Member Census'!$B$22:$BC$22,FALSE)))),5)</f>
        <v/>
      </c>
      <c r="L1212" s="7" t="str">
        <f t="shared" si="75"/>
        <v/>
      </c>
      <c r="M1212" s="7" t="str">
        <f>IF(TRIM($E1212)&lt;&gt;"",TRIM(IF(TRIM(INDEX('Member Census'!$B$23:$BC$1401,MATCH($A1212,'Member Census'!$A$23:$A$1401,FALSE),MATCH(M$1,'Member Census'!$B$22:$BC$22,FALSE)))="",IF(AND(TRIM($E1212)&lt;&gt;"",$D1212&gt;1),M1211,"N"),INDEX('Member Census'!$B$23:$BC$1401,MATCH($A1212,'Member Census'!$A$23:$A$1401,FALSE),MATCH(M$1,'Member Census'!$B$22:$BC$22,FALSE)))),"")</f>
        <v/>
      </c>
      <c r="N1212" s="7"/>
      <c r="O1212" s="7" t="str">
        <f>TRIM(IF(TRIM(INDEX('Member Census'!$B$23:$BC$1401,MATCH($A1212,'Member Census'!$A$23:$A$1401,FALSE),MATCH(O$1,'Member Census'!$B$22:$BC$22,FALSE)))="",IF(AND(TRIM($E1212)&lt;&gt;"",$D1212&gt;1),O1211,""),INDEX('Member Census'!$B$23:$BC$1401,MATCH($A1212,'Member Census'!$A$23:$A$1401,FALSE),MATCH(O$1,'Member Census'!$B$22:$BC$22,FALSE))))</f>
        <v/>
      </c>
      <c r="P1212" s="7" t="str">
        <f>TRIM(IF(TRIM(INDEX('Member Census'!$B$23:$BC$1401,MATCH($A1212,'Member Census'!$A$23:$A$1401,FALSE),MATCH(P$1,'Member Census'!$B$22:$BC$22,FALSE)))="",IF(AND(TRIM($E1212)&lt;&gt;"",$D1212&gt;1),P1211,""),INDEX('Member Census'!$B$23:$BC$1401,MATCH($A1212,'Member Census'!$A$23:$A$1401,FALSE),MATCH(P$1,'Member Census'!$B$22:$BC$22,FALSE))))</f>
        <v/>
      </c>
      <c r="Q1212" s="7"/>
    </row>
    <row r="1213" spans="1:17" x14ac:dyDescent="0.3">
      <c r="A1213" s="1">
        <f t="shared" si="73"/>
        <v>1206</v>
      </c>
      <c r="B1213" s="3"/>
      <c r="C1213" s="7" t="str">
        <f t="shared" si="74"/>
        <v/>
      </c>
      <c r="D1213" s="7" t="str">
        <f t="shared" si="72"/>
        <v/>
      </c>
      <c r="E1213" s="9" t="str">
        <f>IF(TRIM(INDEX('Member Census'!$B$23:$BC$1401,MATCH($A1213,'Member Census'!$A$23:$A$1401,FALSE),MATCH(E$1,'Member Census'!$B$22:$BC$22,FALSE)))="","",VLOOKUP(INDEX('Member Census'!$B$23:$BC$1401,MATCH($A1213,'Member Census'!$A$23:$A$1401,FALSE),MATCH(E$1,'Member Census'!$B$22:$BC$22,FALSE)),Key!$A$2:$B$27,2,FALSE))</f>
        <v/>
      </c>
      <c r="F1213" s="10" t="str">
        <f>IF(TRIM(INDEX('Member Census'!$B$23:$BC$1401,MATCH($A1213,'Member Census'!$A$23:$A$1401,FALSE),MATCH(F$1,'Member Census'!$B$22:$BC$22,FALSE)))="","",TEXT(TRIM(INDEX('Member Census'!$B$23:$BC$1401,MATCH($A1213,'Member Census'!$A$23:$A$1401,FALSE),MATCH(F$1,'Member Census'!$B$22:$BC$22,FALSE))),"mmddyyyy"))</f>
        <v/>
      </c>
      <c r="G1213" s="7" t="str">
        <f>IF(TRIM($E1213)&lt;&gt;"",IF($D1213=1,IFERROR(VLOOKUP(INDEX('Member Census'!$B$23:$BC$1401,MATCH($A1213,'Member Census'!$A$23:$A$1401,FALSE),MATCH(G$1,'Member Census'!$B$22:$BC$22,FALSE)),Key!$C$2:$F$29,4,FALSE),""),G1212),"")</f>
        <v/>
      </c>
      <c r="H1213" s="7" t="str">
        <f>IF(TRIM($E1213)&lt;&gt;"",IF($D1213=1,IF(TRIM(INDEX('Member Census'!$B$23:$BC$1401,MATCH($A1213,'Member Census'!$A$23:$A$1401,FALSE),MATCH(H$1,'Member Census'!$B$22:$BC$22,FALSE)))="",$G1213,IFERROR(VLOOKUP(INDEX('Member Census'!$B$23:$BC$1401,MATCH($A1213,'Member Census'!$A$23:$A$1401,FALSE),MATCH(H$1,'Member Census'!$B$22:$BC$22,FALSE)),Key!$D$2:$F$29,3,FALSE),"")),H1212),"")</f>
        <v/>
      </c>
      <c r="I1213" s="7" t="str">
        <f>IF(TRIM(INDEX('Member Census'!$B$23:$BC$1401,MATCH($A1213,'Member Census'!$A$23:$A$1401,FALSE),MATCH(I$1,'Member Census'!$B$22:$BC$22,FALSE)))="","",INDEX('Member Census'!$B$23:$BC$1401,MATCH($A1213,'Member Census'!$A$23:$A$1401,FALSE),MATCH(I$1,'Member Census'!$B$22:$BC$22,FALSE)))</f>
        <v/>
      </c>
      <c r="J1213" s="7"/>
      <c r="K1213" s="7" t="str">
        <f>LEFT(TRIM(IF(TRIM(INDEX('Member Census'!$B$23:$BC$1401,MATCH($A1213,'Member Census'!$A$23:$A$1401,FALSE),MATCH(K$1,'Member Census'!$B$22:$BC$22,FALSE)))="",IF(AND(TRIM($E1213)&lt;&gt;"",$D1213&gt;1),K1212,""),INDEX('Member Census'!$B$23:$BC$1401,MATCH($A1213,'Member Census'!$A$23:$A$1401,FALSE),MATCH(K$1,'Member Census'!$B$22:$BC$22,FALSE)))),5)</f>
        <v/>
      </c>
      <c r="L1213" s="7" t="str">
        <f t="shared" si="75"/>
        <v/>
      </c>
      <c r="M1213" s="7" t="str">
        <f>IF(TRIM($E1213)&lt;&gt;"",TRIM(IF(TRIM(INDEX('Member Census'!$B$23:$BC$1401,MATCH($A1213,'Member Census'!$A$23:$A$1401,FALSE),MATCH(M$1,'Member Census'!$B$22:$BC$22,FALSE)))="",IF(AND(TRIM($E1213)&lt;&gt;"",$D1213&gt;1),M1212,"N"),INDEX('Member Census'!$B$23:$BC$1401,MATCH($A1213,'Member Census'!$A$23:$A$1401,FALSE),MATCH(M$1,'Member Census'!$B$22:$BC$22,FALSE)))),"")</f>
        <v/>
      </c>
      <c r="N1213" s="7"/>
      <c r="O1213" s="7" t="str">
        <f>TRIM(IF(TRIM(INDEX('Member Census'!$B$23:$BC$1401,MATCH($A1213,'Member Census'!$A$23:$A$1401,FALSE),MATCH(O$1,'Member Census'!$B$22:$BC$22,FALSE)))="",IF(AND(TRIM($E1213)&lt;&gt;"",$D1213&gt;1),O1212,""),INDEX('Member Census'!$B$23:$BC$1401,MATCH($A1213,'Member Census'!$A$23:$A$1401,FALSE),MATCH(O$1,'Member Census'!$B$22:$BC$22,FALSE))))</f>
        <v/>
      </c>
      <c r="P1213" s="7" t="str">
        <f>TRIM(IF(TRIM(INDEX('Member Census'!$B$23:$BC$1401,MATCH($A1213,'Member Census'!$A$23:$A$1401,FALSE),MATCH(P$1,'Member Census'!$B$22:$BC$22,FALSE)))="",IF(AND(TRIM($E1213)&lt;&gt;"",$D1213&gt;1),P1212,""),INDEX('Member Census'!$B$23:$BC$1401,MATCH($A1213,'Member Census'!$A$23:$A$1401,FALSE),MATCH(P$1,'Member Census'!$B$22:$BC$22,FALSE))))</f>
        <v/>
      </c>
      <c r="Q1213" s="7"/>
    </row>
    <row r="1214" spans="1:17" x14ac:dyDescent="0.3">
      <c r="A1214" s="1">
        <f t="shared" si="73"/>
        <v>1207</v>
      </c>
      <c r="B1214" s="3"/>
      <c r="C1214" s="7" t="str">
        <f t="shared" si="74"/>
        <v/>
      </c>
      <c r="D1214" s="7" t="str">
        <f t="shared" si="72"/>
        <v/>
      </c>
      <c r="E1214" s="9" t="str">
        <f>IF(TRIM(INDEX('Member Census'!$B$23:$BC$1401,MATCH($A1214,'Member Census'!$A$23:$A$1401,FALSE),MATCH(E$1,'Member Census'!$B$22:$BC$22,FALSE)))="","",VLOOKUP(INDEX('Member Census'!$B$23:$BC$1401,MATCH($A1214,'Member Census'!$A$23:$A$1401,FALSE),MATCH(E$1,'Member Census'!$B$22:$BC$22,FALSE)),Key!$A$2:$B$27,2,FALSE))</f>
        <v/>
      </c>
      <c r="F1214" s="10" t="str">
        <f>IF(TRIM(INDEX('Member Census'!$B$23:$BC$1401,MATCH($A1214,'Member Census'!$A$23:$A$1401,FALSE),MATCH(F$1,'Member Census'!$B$22:$BC$22,FALSE)))="","",TEXT(TRIM(INDEX('Member Census'!$B$23:$BC$1401,MATCH($A1214,'Member Census'!$A$23:$A$1401,FALSE),MATCH(F$1,'Member Census'!$B$22:$BC$22,FALSE))),"mmddyyyy"))</f>
        <v/>
      </c>
      <c r="G1214" s="7" t="str">
        <f>IF(TRIM($E1214)&lt;&gt;"",IF($D1214=1,IFERROR(VLOOKUP(INDEX('Member Census'!$B$23:$BC$1401,MATCH($A1214,'Member Census'!$A$23:$A$1401,FALSE),MATCH(G$1,'Member Census'!$B$22:$BC$22,FALSE)),Key!$C$2:$F$29,4,FALSE),""),G1213),"")</f>
        <v/>
      </c>
      <c r="H1214" s="7" t="str">
        <f>IF(TRIM($E1214)&lt;&gt;"",IF($D1214=1,IF(TRIM(INDEX('Member Census'!$B$23:$BC$1401,MATCH($A1214,'Member Census'!$A$23:$A$1401,FALSE),MATCH(H$1,'Member Census'!$B$22:$BC$22,FALSE)))="",$G1214,IFERROR(VLOOKUP(INDEX('Member Census'!$B$23:$BC$1401,MATCH($A1214,'Member Census'!$A$23:$A$1401,FALSE),MATCH(H$1,'Member Census'!$B$22:$BC$22,FALSE)),Key!$D$2:$F$29,3,FALSE),"")),H1213),"")</f>
        <v/>
      </c>
      <c r="I1214" s="7" t="str">
        <f>IF(TRIM(INDEX('Member Census'!$B$23:$BC$1401,MATCH($A1214,'Member Census'!$A$23:$A$1401,FALSE),MATCH(I$1,'Member Census'!$B$22:$BC$22,FALSE)))="","",INDEX('Member Census'!$B$23:$BC$1401,MATCH($A1214,'Member Census'!$A$23:$A$1401,FALSE),MATCH(I$1,'Member Census'!$B$22:$BC$22,FALSE)))</f>
        <v/>
      </c>
      <c r="J1214" s="7"/>
      <c r="K1214" s="7" t="str">
        <f>LEFT(TRIM(IF(TRIM(INDEX('Member Census'!$B$23:$BC$1401,MATCH($A1214,'Member Census'!$A$23:$A$1401,FALSE),MATCH(K$1,'Member Census'!$B$22:$BC$22,FALSE)))="",IF(AND(TRIM($E1214)&lt;&gt;"",$D1214&gt;1),K1213,""),INDEX('Member Census'!$B$23:$BC$1401,MATCH($A1214,'Member Census'!$A$23:$A$1401,FALSE),MATCH(K$1,'Member Census'!$B$22:$BC$22,FALSE)))),5)</f>
        <v/>
      </c>
      <c r="L1214" s="7" t="str">
        <f t="shared" si="75"/>
        <v/>
      </c>
      <c r="M1214" s="7" t="str">
        <f>IF(TRIM($E1214)&lt;&gt;"",TRIM(IF(TRIM(INDEX('Member Census'!$B$23:$BC$1401,MATCH($A1214,'Member Census'!$A$23:$A$1401,FALSE),MATCH(M$1,'Member Census'!$B$22:$BC$22,FALSE)))="",IF(AND(TRIM($E1214)&lt;&gt;"",$D1214&gt;1),M1213,"N"),INDEX('Member Census'!$B$23:$BC$1401,MATCH($A1214,'Member Census'!$A$23:$A$1401,FALSE),MATCH(M$1,'Member Census'!$B$22:$BC$22,FALSE)))),"")</f>
        <v/>
      </c>
      <c r="N1214" s="7"/>
      <c r="O1214" s="7" t="str">
        <f>TRIM(IF(TRIM(INDEX('Member Census'!$B$23:$BC$1401,MATCH($A1214,'Member Census'!$A$23:$A$1401,FALSE),MATCH(O$1,'Member Census'!$B$22:$BC$22,FALSE)))="",IF(AND(TRIM($E1214)&lt;&gt;"",$D1214&gt;1),O1213,""),INDEX('Member Census'!$B$23:$BC$1401,MATCH($A1214,'Member Census'!$A$23:$A$1401,FALSE),MATCH(O$1,'Member Census'!$B$22:$BC$22,FALSE))))</f>
        <v/>
      </c>
      <c r="P1214" s="7" t="str">
        <f>TRIM(IF(TRIM(INDEX('Member Census'!$B$23:$BC$1401,MATCH($A1214,'Member Census'!$A$23:$A$1401,FALSE),MATCH(P$1,'Member Census'!$B$22:$BC$22,FALSE)))="",IF(AND(TRIM($E1214)&lt;&gt;"",$D1214&gt;1),P1213,""),INDEX('Member Census'!$B$23:$BC$1401,MATCH($A1214,'Member Census'!$A$23:$A$1401,FALSE),MATCH(P$1,'Member Census'!$B$22:$BC$22,FALSE))))</f>
        <v/>
      </c>
      <c r="Q1214" s="7"/>
    </row>
    <row r="1215" spans="1:17" x14ac:dyDescent="0.3">
      <c r="A1215" s="1">
        <f t="shared" si="73"/>
        <v>1208</v>
      </c>
      <c r="B1215" s="3"/>
      <c r="C1215" s="7" t="str">
        <f t="shared" si="74"/>
        <v/>
      </c>
      <c r="D1215" s="7" t="str">
        <f t="shared" si="72"/>
        <v/>
      </c>
      <c r="E1215" s="9" t="str">
        <f>IF(TRIM(INDEX('Member Census'!$B$23:$BC$1401,MATCH($A1215,'Member Census'!$A$23:$A$1401,FALSE),MATCH(E$1,'Member Census'!$B$22:$BC$22,FALSE)))="","",VLOOKUP(INDEX('Member Census'!$B$23:$BC$1401,MATCH($A1215,'Member Census'!$A$23:$A$1401,FALSE),MATCH(E$1,'Member Census'!$B$22:$BC$22,FALSE)),Key!$A$2:$B$27,2,FALSE))</f>
        <v/>
      </c>
      <c r="F1215" s="10" t="str">
        <f>IF(TRIM(INDEX('Member Census'!$B$23:$BC$1401,MATCH($A1215,'Member Census'!$A$23:$A$1401,FALSE),MATCH(F$1,'Member Census'!$B$22:$BC$22,FALSE)))="","",TEXT(TRIM(INDEX('Member Census'!$B$23:$BC$1401,MATCH($A1215,'Member Census'!$A$23:$A$1401,FALSE),MATCH(F$1,'Member Census'!$B$22:$BC$22,FALSE))),"mmddyyyy"))</f>
        <v/>
      </c>
      <c r="G1215" s="7" t="str">
        <f>IF(TRIM($E1215)&lt;&gt;"",IF($D1215=1,IFERROR(VLOOKUP(INDEX('Member Census'!$B$23:$BC$1401,MATCH($A1215,'Member Census'!$A$23:$A$1401,FALSE),MATCH(G$1,'Member Census'!$B$22:$BC$22,FALSE)),Key!$C$2:$F$29,4,FALSE),""),G1214),"")</f>
        <v/>
      </c>
      <c r="H1215" s="7" t="str">
        <f>IF(TRIM($E1215)&lt;&gt;"",IF($D1215=1,IF(TRIM(INDEX('Member Census'!$B$23:$BC$1401,MATCH($A1215,'Member Census'!$A$23:$A$1401,FALSE),MATCH(H$1,'Member Census'!$B$22:$BC$22,FALSE)))="",$G1215,IFERROR(VLOOKUP(INDEX('Member Census'!$B$23:$BC$1401,MATCH($A1215,'Member Census'!$A$23:$A$1401,FALSE),MATCH(H$1,'Member Census'!$B$22:$BC$22,FALSE)),Key!$D$2:$F$29,3,FALSE),"")),H1214),"")</f>
        <v/>
      </c>
      <c r="I1215" s="7" t="str">
        <f>IF(TRIM(INDEX('Member Census'!$B$23:$BC$1401,MATCH($A1215,'Member Census'!$A$23:$A$1401,FALSE),MATCH(I$1,'Member Census'!$B$22:$BC$22,FALSE)))="","",INDEX('Member Census'!$B$23:$BC$1401,MATCH($A1215,'Member Census'!$A$23:$A$1401,FALSE),MATCH(I$1,'Member Census'!$B$22:$BC$22,FALSE)))</f>
        <v/>
      </c>
      <c r="J1215" s="7"/>
      <c r="K1215" s="7" t="str">
        <f>LEFT(TRIM(IF(TRIM(INDEX('Member Census'!$B$23:$BC$1401,MATCH($A1215,'Member Census'!$A$23:$A$1401,FALSE),MATCH(K$1,'Member Census'!$B$22:$BC$22,FALSE)))="",IF(AND(TRIM($E1215)&lt;&gt;"",$D1215&gt;1),K1214,""),INDEX('Member Census'!$B$23:$BC$1401,MATCH($A1215,'Member Census'!$A$23:$A$1401,FALSE),MATCH(K$1,'Member Census'!$B$22:$BC$22,FALSE)))),5)</f>
        <v/>
      </c>
      <c r="L1215" s="7" t="str">
        <f t="shared" si="75"/>
        <v/>
      </c>
      <c r="M1215" s="7" t="str">
        <f>IF(TRIM($E1215)&lt;&gt;"",TRIM(IF(TRIM(INDEX('Member Census'!$B$23:$BC$1401,MATCH($A1215,'Member Census'!$A$23:$A$1401,FALSE),MATCH(M$1,'Member Census'!$B$22:$BC$22,FALSE)))="",IF(AND(TRIM($E1215)&lt;&gt;"",$D1215&gt;1),M1214,"N"),INDEX('Member Census'!$B$23:$BC$1401,MATCH($A1215,'Member Census'!$A$23:$A$1401,FALSE),MATCH(M$1,'Member Census'!$B$22:$BC$22,FALSE)))),"")</f>
        <v/>
      </c>
      <c r="N1215" s="7"/>
      <c r="O1215" s="7" t="str">
        <f>TRIM(IF(TRIM(INDEX('Member Census'!$B$23:$BC$1401,MATCH($A1215,'Member Census'!$A$23:$A$1401,FALSE),MATCH(O$1,'Member Census'!$B$22:$BC$22,FALSE)))="",IF(AND(TRIM($E1215)&lt;&gt;"",$D1215&gt;1),O1214,""),INDEX('Member Census'!$B$23:$BC$1401,MATCH($A1215,'Member Census'!$A$23:$A$1401,FALSE),MATCH(O$1,'Member Census'!$B$22:$BC$22,FALSE))))</f>
        <v/>
      </c>
      <c r="P1215" s="7" t="str">
        <f>TRIM(IF(TRIM(INDEX('Member Census'!$B$23:$BC$1401,MATCH($A1215,'Member Census'!$A$23:$A$1401,FALSE),MATCH(P$1,'Member Census'!$B$22:$BC$22,FALSE)))="",IF(AND(TRIM($E1215)&lt;&gt;"",$D1215&gt;1),P1214,""),INDEX('Member Census'!$B$23:$BC$1401,MATCH($A1215,'Member Census'!$A$23:$A$1401,FALSE),MATCH(P$1,'Member Census'!$B$22:$BC$22,FALSE))))</f>
        <v/>
      </c>
      <c r="Q1215" s="7"/>
    </row>
    <row r="1216" spans="1:17" x14ac:dyDescent="0.3">
      <c r="A1216" s="1">
        <f t="shared" si="73"/>
        <v>1209</v>
      </c>
      <c r="B1216" s="3"/>
      <c r="C1216" s="7" t="str">
        <f t="shared" si="74"/>
        <v/>
      </c>
      <c r="D1216" s="7" t="str">
        <f t="shared" si="72"/>
        <v/>
      </c>
      <c r="E1216" s="9" t="str">
        <f>IF(TRIM(INDEX('Member Census'!$B$23:$BC$1401,MATCH($A1216,'Member Census'!$A$23:$A$1401,FALSE),MATCH(E$1,'Member Census'!$B$22:$BC$22,FALSE)))="","",VLOOKUP(INDEX('Member Census'!$B$23:$BC$1401,MATCH($A1216,'Member Census'!$A$23:$A$1401,FALSE),MATCH(E$1,'Member Census'!$B$22:$BC$22,FALSE)),Key!$A$2:$B$27,2,FALSE))</f>
        <v/>
      </c>
      <c r="F1216" s="10" t="str">
        <f>IF(TRIM(INDEX('Member Census'!$B$23:$BC$1401,MATCH($A1216,'Member Census'!$A$23:$A$1401,FALSE),MATCH(F$1,'Member Census'!$B$22:$BC$22,FALSE)))="","",TEXT(TRIM(INDEX('Member Census'!$B$23:$BC$1401,MATCH($A1216,'Member Census'!$A$23:$A$1401,FALSE),MATCH(F$1,'Member Census'!$B$22:$BC$22,FALSE))),"mmddyyyy"))</f>
        <v/>
      </c>
      <c r="G1216" s="7" t="str">
        <f>IF(TRIM($E1216)&lt;&gt;"",IF($D1216=1,IFERROR(VLOOKUP(INDEX('Member Census'!$B$23:$BC$1401,MATCH($A1216,'Member Census'!$A$23:$A$1401,FALSE),MATCH(G$1,'Member Census'!$B$22:$BC$22,FALSE)),Key!$C$2:$F$29,4,FALSE),""),G1215),"")</f>
        <v/>
      </c>
      <c r="H1216" s="7" t="str">
        <f>IF(TRIM($E1216)&lt;&gt;"",IF($D1216=1,IF(TRIM(INDEX('Member Census'!$B$23:$BC$1401,MATCH($A1216,'Member Census'!$A$23:$A$1401,FALSE),MATCH(H$1,'Member Census'!$B$22:$BC$22,FALSE)))="",$G1216,IFERROR(VLOOKUP(INDEX('Member Census'!$B$23:$BC$1401,MATCH($A1216,'Member Census'!$A$23:$A$1401,FALSE),MATCH(H$1,'Member Census'!$B$22:$BC$22,FALSE)),Key!$D$2:$F$29,3,FALSE),"")),H1215),"")</f>
        <v/>
      </c>
      <c r="I1216" s="7" t="str">
        <f>IF(TRIM(INDEX('Member Census'!$B$23:$BC$1401,MATCH($A1216,'Member Census'!$A$23:$A$1401,FALSE),MATCH(I$1,'Member Census'!$B$22:$BC$22,FALSE)))="","",INDEX('Member Census'!$B$23:$BC$1401,MATCH($A1216,'Member Census'!$A$23:$A$1401,FALSE),MATCH(I$1,'Member Census'!$B$22:$BC$22,FALSE)))</f>
        <v/>
      </c>
      <c r="J1216" s="7"/>
      <c r="K1216" s="7" t="str">
        <f>LEFT(TRIM(IF(TRIM(INDEX('Member Census'!$B$23:$BC$1401,MATCH($A1216,'Member Census'!$A$23:$A$1401,FALSE),MATCH(K$1,'Member Census'!$B$22:$BC$22,FALSE)))="",IF(AND(TRIM($E1216)&lt;&gt;"",$D1216&gt;1),K1215,""),INDEX('Member Census'!$B$23:$BC$1401,MATCH($A1216,'Member Census'!$A$23:$A$1401,FALSE),MATCH(K$1,'Member Census'!$B$22:$BC$22,FALSE)))),5)</f>
        <v/>
      </c>
      <c r="L1216" s="7" t="str">
        <f t="shared" si="75"/>
        <v/>
      </c>
      <c r="M1216" s="7" t="str">
        <f>IF(TRIM($E1216)&lt;&gt;"",TRIM(IF(TRIM(INDEX('Member Census'!$B$23:$BC$1401,MATCH($A1216,'Member Census'!$A$23:$A$1401,FALSE),MATCH(M$1,'Member Census'!$B$22:$BC$22,FALSE)))="",IF(AND(TRIM($E1216)&lt;&gt;"",$D1216&gt;1),M1215,"N"),INDEX('Member Census'!$B$23:$BC$1401,MATCH($A1216,'Member Census'!$A$23:$A$1401,FALSE),MATCH(M$1,'Member Census'!$B$22:$BC$22,FALSE)))),"")</f>
        <v/>
      </c>
      <c r="N1216" s="7"/>
      <c r="O1216" s="7" t="str">
        <f>TRIM(IF(TRIM(INDEX('Member Census'!$B$23:$BC$1401,MATCH($A1216,'Member Census'!$A$23:$A$1401,FALSE),MATCH(O$1,'Member Census'!$B$22:$BC$22,FALSE)))="",IF(AND(TRIM($E1216)&lt;&gt;"",$D1216&gt;1),O1215,""),INDEX('Member Census'!$B$23:$BC$1401,MATCH($A1216,'Member Census'!$A$23:$A$1401,FALSE),MATCH(O$1,'Member Census'!$B$22:$BC$22,FALSE))))</f>
        <v/>
      </c>
      <c r="P1216" s="7" t="str">
        <f>TRIM(IF(TRIM(INDEX('Member Census'!$B$23:$BC$1401,MATCH($A1216,'Member Census'!$A$23:$A$1401,FALSE),MATCH(P$1,'Member Census'!$B$22:$BC$22,FALSE)))="",IF(AND(TRIM($E1216)&lt;&gt;"",$D1216&gt;1),P1215,""),INDEX('Member Census'!$B$23:$BC$1401,MATCH($A1216,'Member Census'!$A$23:$A$1401,FALSE),MATCH(P$1,'Member Census'!$B$22:$BC$22,FALSE))))</f>
        <v/>
      </c>
      <c r="Q1216" s="7"/>
    </row>
    <row r="1217" spans="1:17" x14ac:dyDescent="0.3">
      <c r="A1217" s="1">
        <f t="shared" si="73"/>
        <v>1210</v>
      </c>
      <c r="B1217" s="3"/>
      <c r="C1217" s="7" t="str">
        <f t="shared" si="74"/>
        <v/>
      </c>
      <c r="D1217" s="7" t="str">
        <f t="shared" si="72"/>
        <v/>
      </c>
      <c r="E1217" s="9" t="str">
        <f>IF(TRIM(INDEX('Member Census'!$B$23:$BC$1401,MATCH($A1217,'Member Census'!$A$23:$A$1401,FALSE),MATCH(E$1,'Member Census'!$B$22:$BC$22,FALSE)))="","",VLOOKUP(INDEX('Member Census'!$B$23:$BC$1401,MATCH($A1217,'Member Census'!$A$23:$A$1401,FALSE),MATCH(E$1,'Member Census'!$B$22:$BC$22,FALSE)),Key!$A$2:$B$27,2,FALSE))</f>
        <v/>
      </c>
      <c r="F1217" s="10" t="str">
        <f>IF(TRIM(INDEX('Member Census'!$B$23:$BC$1401,MATCH($A1217,'Member Census'!$A$23:$A$1401,FALSE),MATCH(F$1,'Member Census'!$B$22:$BC$22,FALSE)))="","",TEXT(TRIM(INDEX('Member Census'!$B$23:$BC$1401,MATCH($A1217,'Member Census'!$A$23:$A$1401,FALSE),MATCH(F$1,'Member Census'!$B$22:$BC$22,FALSE))),"mmddyyyy"))</f>
        <v/>
      </c>
      <c r="G1217" s="7" t="str">
        <f>IF(TRIM($E1217)&lt;&gt;"",IF($D1217=1,IFERROR(VLOOKUP(INDEX('Member Census'!$B$23:$BC$1401,MATCH($A1217,'Member Census'!$A$23:$A$1401,FALSE),MATCH(G$1,'Member Census'!$B$22:$BC$22,FALSE)),Key!$C$2:$F$29,4,FALSE),""),G1216),"")</f>
        <v/>
      </c>
      <c r="H1217" s="7" t="str">
        <f>IF(TRIM($E1217)&lt;&gt;"",IF($D1217=1,IF(TRIM(INDEX('Member Census'!$B$23:$BC$1401,MATCH($A1217,'Member Census'!$A$23:$A$1401,FALSE),MATCH(H$1,'Member Census'!$B$22:$BC$22,FALSE)))="",$G1217,IFERROR(VLOOKUP(INDEX('Member Census'!$B$23:$BC$1401,MATCH($A1217,'Member Census'!$A$23:$A$1401,FALSE),MATCH(H$1,'Member Census'!$B$22:$BC$22,FALSE)),Key!$D$2:$F$29,3,FALSE),"")),H1216),"")</f>
        <v/>
      </c>
      <c r="I1217" s="7" t="str">
        <f>IF(TRIM(INDEX('Member Census'!$B$23:$BC$1401,MATCH($A1217,'Member Census'!$A$23:$A$1401,FALSE),MATCH(I$1,'Member Census'!$B$22:$BC$22,FALSE)))="","",INDEX('Member Census'!$B$23:$BC$1401,MATCH($A1217,'Member Census'!$A$23:$A$1401,FALSE),MATCH(I$1,'Member Census'!$B$22:$BC$22,FALSE)))</f>
        <v/>
      </c>
      <c r="J1217" s="7"/>
      <c r="K1217" s="7" t="str">
        <f>LEFT(TRIM(IF(TRIM(INDEX('Member Census'!$B$23:$BC$1401,MATCH($A1217,'Member Census'!$A$23:$A$1401,FALSE),MATCH(K$1,'Member Census'!$B$22:$BC$22,FALSE)))="",IF(AND(TRIM($E1217)&lt;&gt;"",$D1217&gt;1),K1216,""),INDEX('Member Census'!$B$23:$BC$1401,MATCH($A1217,'Member Census'!$A$23:$A$1401,FALSE),MATCH(K$1,'Member Census'!$B$22:$BC$22,FALSE)))),5)</f>
        <v/>
      </c>
      <c r="L1217" s="7" t="str">
        <f t="shared" si="75"/>
        <v/>
      </c>
      <c r="M1217" s="7" t="str">
        <f>IF(TRIM($E1217)&lt;&gt;"",TRIM(IF(TRIM(INDEX('Member Census'!$B$23:$BC$1401,MATCH($A1217,'Member Census'!$A$23:$A$1401,FALSE),MATCH(M$1,'Member Census'!$B$22:$BC$22,FALSE)))="",IF(AND(TRIM($E1217)&lt;&gt;"",$D1217&gt;1),M1216,"N"),INDEX('Member Census'!$B$23:$BC$1401,MATCH($A1217,'Member Census'!$A$23:$A$1401,FALSE),MATCH(M$1,'Member Census'!$B$22:$BC$22,FALSE)))),"")</f>
        <v/>
      </c>
      <c r="N1217" s="7"/>
      <c r="O1217" s="7" t="str">
        <f>TRIM(IF(TRIM(INDEX('Member Census'!$B$23:$BC$1401,MATCH($A1217,'Member Census'!$A$23:$A$1401,FALSE),MATCH(O$1,'Member Census'!$B$22:$BC$22,FALSE)))="",IF(AND(TRIM($E1217)&lt;&gt;"",$D1217&gt;1),O1216,""),INDEX('Member Census'!$B$23:$BC$1401,MATCH($A1217,'Member Census'!$A$23:$A$1401,FALSE),MATCH(O$1,'Member Census'!$B$22:$BC$22,FALSE))))</f>
        <v/>
      </c>
      <c r="P1217" s="7" t="str">
        <f>TRIM(IF(TRIM(INDEX('Member Census'!$B$23:$BC$1401,MATCH($A1217,'Member Census'!$A$23:$A$1401,FALSE),MATCH(P$1,'Member Census'!$B$22:$BC$22,FALSE)))="",IF(AND(TRIM($E1217)&lt;&gt;"",$D1217&gt;1),P1216,""),INDEX('Member Census'!$B$23:$BC$1401,MATCH($A1217,'Member Census'!$A$23:$A$1401,FALSE),MATCH(P$1,'Member Census'!$B$22:$BC$22,FALSE))))</f>
        <v/>
      </c>
      <c r="Q1217" s="7"/>
    </row>
    <row r="1218" spans="1:17" x14ac:dyDescent="0.3">
      <c r="A1218" s="1">
        <f t="shared" si="73"/>
        <v>1211</v>
      </c>
      <c r="B1218" s="3"/>
      <c r="C1218" s="7" t="str">
        <f t="shared" si="74"/>
        <v/>
      </c>
      <c r="D1218" s="7" t="str">
        <f t="shared" si="72"/>
        <v/>
      </c>
      <c r="E1218" s="9" t="str">
        <f>IF(TRIM(INDEX('Member Census'!$B$23:$BC$1401,MATCH($A1218,'Member Census'!$A$23:$A$1401,FALSE),MATCH(E$1,'Member Census'!$B$22:$BC$22,FALSE)))="","",VLOOKUP(INDEX('Member Census'!$B$23:$BC$1401,MATCH($A1218,'Member Census'!$A$23:$A$1401,FALSE),MATCH(E$1,'Member Census'!$B$22:$BC$22,FALSE)),Key!$A$2:$B$27,2,FALSE))</f>
        <v/>
      </c>
      <c r="F1218" s="10" t="str">
        <f>IF(TRIM(INDEX('Member Census'!$B$23:$BC$1401,MATCH($A1218,'Member Census'!$A$23:$A$1401,FALSE),MATCH(F$1,'Member Census'!$B$22:$BC$22,FALSE)))="","",TEXT(TRIM(INDEX('Member Census'!$B$23:$BC$1401,MATCH($A1218,'Member Census'!$A$23:$A$1401,FALSE),MATCH(F$1,'Member Census'!$B$22:$BC$22,FALSE))),"mmddyyyy"))</f>
        <v/>
      </c>
      <c r="G1218" s="7" t="str">
        <f>IF(TRIM($E1218)&lt;&gt;"",IF($D1218=1,IFERROR(VLOOKUP(INDEX('Member Census'!$B$23:$BC$1401,MATCH($A1218,'Member Census'!$A$23:$A$1401,FALSE),MATCH(G$1,'Member Census'!$B$22:$BC$22,FALSE)),Key!$C$2:$F$29,4,FALSE),""),G1217),"")</f>
        <v/>
      </c>
      <c r="H1218" s="7" t="str">
        <f>IF(TRIM($E1218)&lt;&gt;"",IF($D1218=1,IF(TRIM(INDEX('Member Census'!$B$23:$BC$1401,MATCH($A1218,'Member Census'!$A$23:$A$1401,FALSE),MATCH(H$1,'Member Census'!$B$22:$BC$22,FALSE)))="",$G1218,IFERROR(VLOOKUP(INDEX('Member Census'!$B$23:$BC$1401,MATCH($A1218,'Member Census'!$A$23:$A$1401,FALSE),MATCH(H$1,'Member Census'!$B$22:$BC$22,FALSE)),Key!$D$2:$F$29,3,FALSE),"")),H1217),"")</f>
        <v/>
      </c>
      <c r="I1218" s="7" t="str">
        <f>IF(TRIM(INDEX('Member Census'!$B$23:$BC$1401,MATCH($A1218,'Member Census'!$A$23:$A$1401,FALSE),MATCH(I$1,'Member Census'!$B$22:$BC$22,FALSE)))="","",INDEX('Member Census'!$B$23:$BC$1401,MATCH($A1218,'Member Census'!$A$23:$A$1401,FALSE),MATCH(I$1,'Member Census'!$B$22:$BC$22,FALSE)))</f>
        <v/>
      </c>
      <c r="J1218" s="7"/>
      <c r="K1218" s="7" t="str">
        <f>LEFT(TRIM(IF(TRIM(INDEX('Member Census'!$B$23:$BC$1401,MATCH($A1218,'Member Census'!$A$23:$A$1401,FALSE),MATCH(K$1,'Member Census'!$B$22:$BC$22,FALSE)))="",IF(AND(TRIM($E1218)&lt;&gt;"",$D1218&gt;1),K1217,""),INDEX('Member Census'!$B$23:$BC$1401,MATCH($A1218,'Member Census'!$A$23:$A$1401,FALSE),MATCH(K$1,'Member Census'!$B$22:$BC$22,FALSE)))),5)</f>
        <v/>
      </c>
      <c r="L1218" s="7" t="str">
        <f t="shared" si="75"/>
        <v/>
      </c>
      <c r="M1218" s="7" t="str">
        <f>IF(TRIM($E1218)&lt;&gt;"",TRIM(IF(TRIM(INDEX('Member Census'!$B$23:$BC$1401,MATCH($A1218,'Member Census'!$A$23:$A$1401,FALSE),MATCH(M$1,'Member Census'!$B$22:$BC$22,FALSE)))="",IF(AND(TRIM($E1218)&lt;&gt;"",$D1218&gt;1),M1217,"N"),INDEX('Member Census'!$B$23:$BC$1401,MATCH($A1218,'Member Census'!$A$23:$A$1401,FALSE),MATCH(M$1,'Member Census'!$B$22:$BC$22,FALSE)))),"")</f>
        <v/>
      </c>
      <c r="N1218" s="7"/>
      <c r="O1218" s="7" t="str">
        <f>TRIM(IF(TRIM(INDEX('Member Census'!$B$23:$BC$1401,MATCH($A1218,'Member Census'!$A$23:$A$1401,FALSE),MATCH(O$1,'Member Census'!$B$22:$BC$22,FALSE)))="",IF(AND(TRIM($E1218)&lt;&gt;"",$D1218&gt;1),O1217,""),INDEX('Member Census'!$B$23:$BC$1401,MATCH($A1218,'Member Census'!$A$23:$A$1401,FALSE),MATCH(O$1,'Member Census'!$B$22:$BC$22,FALSE))))</f>
        <v/>
      </c>
      <c r="P1218" s="7" t="str">
        <f>TRIM(IF(TRIM(INDEX('Member Census'!$B$23:$BC$1401,MATCH($A1218,'Member Census'!$A$23:$A$1401,FALSE),MATCH(P$1,'Member Census'!$B$22:$BC$22,FALSE)))="",IF(AND(TRIM($E1218)&lt;&gt;"",$D1218&gt;1),P1217,""),INDEX('Member Census'!$B$23:$BC$1401,MATCH($A1218,'Member Census'!$A$23:$A$1401,FALSE),MATCH(P$1,'Member Census'!$B$22:$BC$22,FALSE))))</f>
        <v/>
      </c>
      <c r="Q1218" s="7"/>
    </row>
    <row r="1219" spans="1:17" x14ac:dyDescent="0.3">
      <c r="A1219" s="1">
        <f t="shared" si="73"/>
        <v>1212</v>
      </c>
      <c r="B1219" s="3"/>
      <c r="C1219" s="7" t="str">
        <f t="shared" si="74"/>
        <v/>
      </c>
      <c r="D1219" s="7" t="str">
        <f t="shared" si="72"/>
        <v/>
      </c>
      <c r="E1219" s="9" t="str">
        <f>IF(TRIM(INDEX('Member Census'!$B$23:$BC$1401,MATCH($A1219,'Member Census'!$A$23:$A$1401,FALSE),MATCH(E$1,'Member Census'!$B$22:$BC$22,FALSE)))="","",VLOOKUP(INDEX('Member Census'!$B$23:$BC$1401,MATCH($A1219,'Member Census'!$A$23:$A$1401,FALSE),MATCH(E$1,'Member Census'!$B$22:$BC$22,FALSE)),Key!$A$2:$B$27,2,FALSE))</f>
        <v/>
      </c>
      <c r="F1219" s="10" t="str">
        <f>IF(TRIM(INDEX('Member Census'!$B$23:$BC$1401,MATCH($A1219,'Member Census'!$A$23:$A$1401,FALSE),MATCH(F$1,'Member Census'!$B$22:$BC$22,FALSE)))="","",TEXT(TRIM(INDEX('Member Census'!$B$23:$BC$1401,MATCH($A1219,'Member Census'!$A$23:$A$1401,FALSE),MATCH(F$1,'Member Census'!$B$22:$BC$22,FALSE))),"mmddyyyy"))</f>
        <v/>
      </c>
      <c r="G1219" s="7" t="str">
        <f>IF(TRIM($E1219)&lt;&gt;"",IF($D1219=1,IFERROR(VLOOKUP(INDEX('Member Census'!$B$23:$BC$1401,MATCH($A1219,'Member Census'!$A$23:$A$1401,FALSE),MATCH(G$1,'Member Census'!$B$22:$BC$22,FALSE)),Key!$C$2:$F$29,4,FALSE),""),G1218),"")</f>
        <v/>
      </c>
      <c r="H1219" s="7" t="str">
        <f>IF(TRIM($E1219)&lt;&gt;"",IF($D1219=1,IF(TRIM(INDEX('Member Census'!$B$23:$BC$1401,MATCH($A1219,'Member Census'!$A$23:$A$1401,FALSE),MATCH(H$1,'Member Census'!$B$22:$BC$22,FALSE)))="",$G1219,IFERROR(VLOOKUP(INDEX('Member Census'!$B$23:$BC$1401,MATCH($A1219,'Member Census'!$A$23:$A$1401,FALSE),MATCH(H$1,'Member Census'!$B$22:$BC$22,FALSE)),Key!$D$2:$F$29,3,FALSE),"")),H1218),"")</f>
        <v/>
      </c>
      <c r="I1219" s="7" t="str">
        <f>IF(TRIM(INDEX('Member Census'!$B$23:$BC$1401,MATCH($A1219,'Member Census'!$A$23:$A$1401,FALSE),MATCH(I$1,'Member Census'!$B$22:$BC$22,FALSE)))="","",INDEX('Member Census'!$B$23:$BC$1401,MATCH($A1219,'Member Census'!$A$23:$A$1401,FALSE),MATCH(I$1,'Member Census'!$B$22:$BC$22,FALSE)))</f>
        <v/>
      </c>
      <c r="J1219" s="7"/>
      <c r="K1219" s="7" t="str">
        <f>LEFT(TRIM(IF(TRIM(INDEX('Member Census'!$B$23:$BC$1401,MATCH($A1219,'Member Census'!$A$23:$A$1401,FALSE),MATCH(K$1,'Member Census'!$B$22:$BC$22,FALSE)))="",IF(AND(TRIM($E1219)&lt;&gt;"",$D1219&gt;1),K1218,""),INDEX('Member Census'!$B$23:$BC$1401,MATCH($A1219,'Member Census'!$A$23:$A$1401,FALSE),MATCH(K$1,'Member Census'!$B$22:$BC$22,FALSE)))),5)</f>
        <v/>
      </c>
      <c r="L1219" s="7" t="str">
        <f t="shared" si="75"/>
        <v/>
      </c>
      <c r="M1219" s="7" t="str">
        <f>IF(TRIM($E1219)&lt;&gt;"",TRIM(IF(TRIM(INDEX('Member Census'!$B$23:$BC$1401,MATCH($A1219,'Member Census'!$A$23:$A$1401,FALSE),MATCH(M$1,'Member Census'!$B$22:$BC$22,FALSE)))="",IF(AND(TRIM($E1219)&lt;&gt;"",$D1219&gt;1),M1218,"N"),INDEX('Member Census'!$B$23:$BC$1401,MATCH($A1219,'Member Census'!$A$23:$A$1401,FALSE),MATCH(M$1,'Member Census'!$B$22:$BC$22,FALSE)))),"")</f>
        <v/>
      </c>
      <c r="N1219" s="7"/>
      <c r="O1219" s="7" t="str">
        <f>TRIM(IF(TRIM(INDEX('Member Census'!$B$23:$BC$1401,MATCH($A1219,'Member Census'!$A$23:$A$1401,FALSE),MATCH(O$1,'Member Census'!$B$22:$BC$22,FALSE)))="",IF(AND(TRIM($E1219)&lt;&gt;"",$D1219&gt;1),O1218,""),INDEX('Member Census'!$B$23:$BC$1401,MATCH($A1219,'Member Census'!$A$23:$A$1401,FALSE),MATCH(O$1,'Member Census'!$B$22:$BC$22,FALSE))))</f>
        <v/>
      </c>
      <c r="P1219" s="7" t="str">
        <f>TRIM(IF(TRIM(INDEX('Member Census'!$B$23:$BC$1401,MATCH($A1219,'Member Census'!$A$23:$A$1401,FALSE),MATCH(P$1,'Member Census'!$B$22:$BC$22,FALSE)))="",IF(AND(TRIM($E1219)&lt;&gt;"",$D1219&gt;1),P1218,""),INDEX('Member Census'!$B$23:$BC$1401,MATCH($A1219,'Member Census'!$A$23:$A$1401,FALSE),MATCH(P$1,'Member Census'!$B$22:$BC$22,FALSE))))</f>
        <v/>
      </c>
      <c r="Q1219" s="7"/>
    </row>
    <row r="1220" spans="1:17" x14ac:dyDescent="0.3">
      <c r="A1220" s="1">
        <f t="shared" si="73"/>
        <v>1213</v>
      </c>
      <c r="B1220" s="3"/>
      <c r="C1220" s="7" t="str">
        <f t="shared" si="74"/>
        <v/>
      </c>
      <c r="D1220" s="7" t="str">
        <f t="shared" si="72"/>
        <v/>
      </c>
      <c r="E1220" s="9" t="str">
        <f>IF(TRIM(INDEX('Member Census'!$B$23:$BC$1401,MATCH($A1220,'Member Census'!$A$23:$A$1401,FALSE),MATCH(E$1,'Member Census'!$B$22:$BC$22,FALSE)))="","",VLOOKUP(INDEX('Member Census'!$B$23:$BC$1401,MATCH($A1220,'Member Census'!$A$23:$A$1401,FALSE),MATCH(E$1,'Member Census'!$B$22:$BC$22,FALSE)),Key!$A$2:$B$27,2,FALSE))</f>
        <v/>
      </c>
      <c r="F1220" s="10" t="str">
        <f>IF(TRIM(INDEX('Member Census'!$B$23:$BC$1401,MATCH($A1220,'Member Census'!$A$23:$A$1401,FALSE),MATCH(F$1,'Member Census'!$B$22:$BC$22,FALSE)))="","",TEXT(TRIM(INDEX('Member Census'!$B$23:$BC$1401,MATCH($A1220,'Member Census'!$A$23:$A$1401,FALSE),MATCH(F$1,'Member Census'!$B$22:$BC$22,FALSE))),"mmddyyyy"))</f>
        <v/>
      </c>
      <c r="G1220" s="7" t="str">
        <f>IF(TRIM($E1220)&lt;&gt;"",IF($D1220=1,IFERROR(VLOOKUP(INDEX('Member Census'!$B$23:$BC$1401,MATCH($A1220,'Member Census'!$A$23:$A$1401,FALSE),MATCH(G$1,'Member Census'!$B$22:$BC$22,FALSE)),Key!$C$2:$F$29,4,FALSE),""),G1219),"")</f>
        <v/>
      </c>
      <c r="H1220" s="7" t="str">
        <f>IF(TRIM($E1220)&lt;&gt;"",IF($D1220=1,IF(TRIM(INDEX('Member Census'!$B$23:$BC$1401,MATCH($A1220,'Member Census'!$A$23:$A$1401,FALSE),MATCH(H$1,'Member Census'!$B$22:$BC$22,FALSE)))="",$G1220,IFERROR(VLOOKUP(INDEX('Member Census'!$B$23:$BC$1401,MATCH($A1220,'Member Census'!$A$23:$A$1401,FALSE),MATCH(H$1,'Member Census'!$B$22:$BC$22,FALSE)),Key!$D$2:$F$29,3,FALSE),"")),H1219),"")</f>
        <v/>
      </c>
      <c r="I1220" s="7" t="str">
        <f>IF(TRIM(INDEX('Member Census'!$B$23:$BC$1401,MATCH($A1220,'Member Census'!$A$23:$A$1401,FALSE),MATCH(I$1,'Member Census'!$B$22:$BC$22,FALSE)))="","",INDEX('Member Census'!$B$23:$BC$1401,MATCH($A1220,'Member Census'!$A$23:$A$1401,FALSE),MATCH(I$1,'Member Census'!$B$22:$BC$22,FALSE)))</f>
        <v/>
      </c>
      <c r="J1220" s="7"/>
      <c r="K1220" s="7" t="str">
        <f>LEFT(TRIM(IF(TRIM(INDEX('Member Census'!$B$23:$BC$1401,MATCH($A1220,'Member Census'!$A$23:$A$1401,FALSE),MATCH(K$1,'Member Census'!$B$22:$BC$22,FALSE)))="",IF(AND(TRIM($E1220)&lt;&gt;"",$D1220&gt;1),K1219,""),INDEX('Member Census'!$B$23:$BC$1401,MATCH($A1220,'Member Census'!$A$23:$A$1401,FALSE),MATCH(K$1,'Member Census'!$B$22:$BC$22,FALSE)))),5)</f>
        <v/>
      </c>
      <c r="L1220" s="7" t="str">
        <f t="shared" si="75"/>
        <v/>
      </c>
      <c r="M1220" s="7" t="str">
        <f>IF(TRIM($E1220)&lt;&gt;"",TRIM(IF(TRIM(INDEX('Member Census'!$B$23:$BC$1401,MATCH($A1220,'Member Census'!$A$23:$A$1401,FALSE),MATCH(M$1,'Member Census'!$B$22:$BC$22,FALSE)))="",IF(AND(TRIM($E1220)&lt;&gt;"",$D1220&gt;1),M1219,"N"),INDEX('Member Census'!$B$23:$BC$1401,MATCH($A1220,'Member Census'!$A$23:$A$1401,FALSE),MATCH(M$1,'Member Census'!$B$22:$BC$22,FALSE)))),"")</f>
        <v/>
      </c>
      <c r="N1220" s="7"/>
      <c r="O1220" s="7" t="str">
        <f>TRIM(IF(TRIM(INDEX('Member Census'!$B$23:$BC$1401,MATCH($A1220,'Member Census'!$A$23:$A$1401,FALSE),MATCH(O$1,'Member Census'!$B$22:$BC$22,FALSE)))="",IF(AND(TRIM($E1220)&lt;&gt;"",$D1220&gt;1),O1219,""),INDEX('Member Census'!$B$23:$BC$1401,MATCH($A1220,'Member Census'!$A$23:$A$1401,FALSE),MATCH(O$1,'Member Census'!$B$22:$BC$22,FALSE))))</f>
        <v/>
      </c>
      <c r="P1220" s="7" t="str">
        <f>TRIM(IF(TRIM(INDEX('Member Census'!$B$23:$BC$1401,MATCH($A1220,'Member Census'!$A$23:$A$1401,FALSE),MATCH(P$1,'Member Census'!$B$22:$BC$22,FALSE)))="",IF(AND(TRIM($E1220)&lt;&gt;"",$D1220&gt;1),P1219,""),INDEX('Member Census'!$B$23:$BC$1401,MATCH($A1220,'Member Census'!$A$23:$A$1401,FALSE),MATCH(P$1,'Member Census'!$B$22:$BC$22,FALSE))))</f>
        <v/>
      </c>
      <c r="Q1220" s="7"/>
    </row>
    <row r="1221" spans="1:17" x14ac:dyDescent="0.3">
      <c r="A1221" s="1">
        <f t="shared" si="73"/>
        <v>1214</v>
      </c>
      <c r="B1221" s="3"/>
      <c r="C1221" s="7" t="str">
        <f t="shared" si="74"/>
        <v/>
      </c>
      <c r="D1221" s="7" t="str">
        <f t="shared" si="72"/>
        <v/>
      </c>
      <c r="E1221" s="9" t="str">
        <f>IF(TRIM(INDEX('Member Census'!$B$23:$BC$1401,MATCH($A1221,'Member Census'!$A$23:$A$1401,FALSE),MATCH(E$1,'Member Census'!$B$22:$BC$22,FALSE)))="","",VLOOKUP(INDEX('Member Census'!$B$23:$BC$1401,MATCH($A1221,'Member Census'!$A$23:$A$1401,FALSE),MATCH(E$1,'Member Census'!$B$22:$BC$22,FALSE)),Key!$A$2:$B$27,2,FALSE))</f>
        <v/>
      </c>
      <c r="F1221" s="10" t="str">
        <f>IF(TRIM(INDEX('Member Census'!$B$23:$BC$1401,MATCH($A1221,'Member Census'!$A$23:$A$1401,FALSE),MATCH(F$1,'Member Census'!$B$22:$BC$22,FALSE)))="","",TEXT(TRIM(INDEX('Member Census'!$B$23:$BC$1401,MATCH($A1221,'Member Census'!$A$23:$A$1401,FALSE),MATCH(F$1,'Member Census'!$B$22:$BC$22,FALSE))),"mmddyyyy"))</f>
        <v/>
      </c>
      <c r="G1221" s="7" t="str">
        <f>IF(TRIM($E1221)&lt;&gt;"",IF($D1221=1,IFERROR(VLOOKUP(INDEX('Member Census'!$B$23:$BC$1401,MATCH($A1221,'Member Census'!$A$23:$A$1401,FALSE),MATCH(G$1,'Member Census'!$B$22:$BC$22,FALSE)),Key!$C$2:$F$29,4,FALSE),""),G1220),"")</f>
        <v/>
      </c>
      <c r="H1221" s="7" t="str">
        <f>IF(TRIM($E1221)&lt;&gt;"",IF($D1221=1,IF(TRIM(INDEX('Member Census'!$B$23:$BC$1401,MATCH($A1221,'Member Census'!$A$23:$A$1401,FALSE),MATCH(H$1,'Member Census'!$B$22:$BC$22,FALSE)))="",$G1221,IFERROR(VLOOKUP(INDEX('Member Census'!$B$23:$BC$1401,MATCH($A1221,'Member Census'!$A$23:$A$1401,FALSE),MATCH(H$1,'Member Census'!$B$22:$BC$22,FALSE)),Key!$D$2:$F$29,3,FALSE),"")),H1220),"")</f>
        <v/>
      </c>
      <c r="I1221" s="7" t="str">
        <f>IF(TRIM(INDEX('Member Census'!$B$23:$BC$1401,MATCH($A1221,'Member Census'!$A$23:$A$1401,FALSE),MATCH(I$1,'Member Census'!$B$22:$BC$22,FALSE)))="","",INDEX('Member Census'!$B$23:$BC$1401,MATCH($A1221,'Member Census'!$A$23:$A$1401,FALSE),MATCH(I$1,'Member Census'!$B$22:$BC$22,FALSE)))</f>
        <v/>
      </c>
      <c r="J1221" s="7"/>
      <c r="K1221" s="7" t="str">
        <f>LEFT(TRIM(IF(TRIM(INDEX('Member Census'!$B$23:$BC$1401,MATCH($A1221,'Member Census'!$A$23:$A$1401,FALSE),MATCH(K$1,'Member Census'!$B$22:$BC$22,FALSE)))="",IF(AND(TRIM($E1221)&lt;&gt;"",$D1221&gt;1),K1220,""),INDEX('Member Census'!$B$23:$BC$1401,MATCH($A1221,'Member Census'!$A$23:$A$1401,FALSE),MATCH(K$1,'Member Census'!$B$22:$BC$22,FALSE)))),5)</f>
        <v/>
      </c>
      <c r="L1221" s="7" t="str">
        <f t="shared" si="75"/>
        <v/>
      </c>
      <c r="M1221" s="7" t="str">
        <f>IF(TRIM($E1221)&lt;&gt;"",TRIM(IF(TRIM(INDEX('Member Census'!$B$23:$BC$1401,MATCH($A1221,'Member Census'!$A$23:$A$1401,FALSE),MATCH(M$1,'Member Census'!$B$22:$BC$22,FALSE)))="",IF(AND(TRIM($E1221)&lt;&gt;"",$D1221&gt;1),M1220,"N"),INDEX('Member Census'!$B$23:$BC$1401,MATCH($A1221,'Member Census'!$A$23:$A$1401,FALSE),MATCH(M$1,'Member Census'!$B$22:$BC$22,FALSE)))),"")</f>
        <v/>
      </c>
      <c r="N1221" s="7"/>
      <c r="O1221" s="7" t="str">
        <f>TRIM(IF(TRIM(INDEX('Member Census'!$B$23:$BC$1401,MATCH($A1221,'Member Census'!$A$23:$A$1401,FALSE),MATCH(O$1,'Member Census'!$B$22:$BC$22,FALSE)))="",IF(AND(TRIM($E1221)&lt;&gt;"",$D1221&gt;1),O1220,""),INDEX('Member Census'!$B$23:$BC$1401,MATCH($A1221,'Member Census'!$A$23:$A$1401,FALSE),MATCH(O$1,'Member Census'!$B$22:$BC$22,FALSE))))</f>
        <v/>
      </c>
      <c r="P1221" s="7" t="str">
        <f>TRIM(IF(TRIM(INDEX('Member Census'!$B$23:$BC$1401,MATCH($A1221,'Member Census'!$A$23:$A$1401,FALSE),MATCH(P$1,'Member Census'!$B$22:$BC$22,FALSE)))="",IF(AND(TRIM($E1221)&lt;&gt;"",$D1221&gt;1),P1220,""),INDEX('Member Census'!$B$23:$BC$1401,MATCH($A1221,'Member Census'!$A$23:$A$1401,FALSE),MATCH(P$1,'Member Census'!$B$22:$BC$22,FALSE))))</f>
        <v/>
      </c>
      <c r="Q1221" s="7"/>
    </row>
    <row r="1222" spans="1:17" x14ac:dyDescent="0.3">
      <c r="A1222" s="1">
        <f t="shared" si="73"/>
        <v>1215</v>
      </c>
      <c r="B1222" s="3"/>
      <c r="C1222" s="7" t="str">
        <f t="shared" si="74"/>
        <v/>
      </c>
      <c r="D1222" s="7" t="str">
        <f t="shared" si="72"/>
        <v/>
      </c>
      <c r="E1222" s="9" t="str">
        <f>IF(TRIM(INDEX('Member Census'!$B$23:$BC$1401,MATCH($A1222,'Member Census'!$A$23:$A$1401,FALSE),MATCH(E$1,'Member Census'!$B$22:$BC$22,FALSE)))="","",VLOOKUP(INDEX('Member Census'!$B$23:$BC$1401,MATCH($A1222,'Member Census'!$A$23:$A$1401,FALSE),MATCH(E$1,'Member Census'!$B$22:$BC$22,FALSE)),Key!$A$2:$B$27,2,FALSE))</f>
        <v/>
      </c>
      <c r="F1222" s="10" t="str">
        <f>IF(TRIM(INDEX('Member Census'!$B$23:$BC$1401,MATCH($A1222,'Member Census'!$A$23:$A$1401,FALSE),MATCH(F$1,'Member Census'!$B$22:$BC$22,FALSE)))="","",TEXT(TRIM(INDEX('Member Census'!$B$23:$BC$1401,MATCH($A1222,'Member Census'!$A$23:$A$1401,FALSE),MATCH(F$1,'Member Census'!$B$22:$BC$22,FALSE))),"mmddyyyy"))</f>
        <v/>
      </c>
      <c r="G1222" s="7" t="str">
        <f>IF(TRIM($E1222)&lt;&gt;"",IF($D1222=1,IFERROR(VLOOKUP(INDEX('Member Census'!$B$23:$BC$1401,MATCH($A1222,'Member Census'!$A$23:$A$1401,FALSE),MATCH(G$1,'Member Census'!$B$22:$BC$22,FALSE)),Key!$C$2:$F$29,4,FALSE),""),G1221),"")</f>
        <v/>
      </c>
      <c r="H1222" s="7" t="str">
        <f>IF(TRIM($E1222)&lt;&gt;"",IF($D1222=1,IF(TRIM(INDEX('Member Census'!$B$23:$BC$1401,MATCH($A1222,'Member Census'!$A$23:$A$1401,FALSE),MATCH(H$1,'Member Census'!$B$22:$BC$22,FALSE)))="",$G1222,IFERROR(VLOOKUP(INDEX('Member Census'!$B$23:$BC$1401,MATCH($A1222,'Member Census'!$A$23:$A$1401,FALSE),MATCH(H$1,'Member Census'!$B$22:$BC$22,FALSE)),Key!$D$2:$F$29,3,FALSE),"")),H1221),"")</f>
        <v/>
      </c>
      <c r="I1222" s="7" t="str">
        <f>IF(TRIM(INDEX('Member Census'!$B$23:$BC$1401,MATCH($A1222,'Member Census'!$A$23:$A$1401,FALSE),MATCH(I$1,'Member Census'!$B$22:$BC$22,FALSE)))="","",INDEX('Member Census'!$B$23:$BC$1401,MATCH($A1222,'Member Census'!$A$23:$A$1401,FALSE),MATCH(I$1,'Member Census'!$B$22:$BC$22,FALSE)))</f>
        <v/>
      </c>
      <c r="J1222" s="7"/>
      <c r="K1222" s="7" t="str">
        <f>LEFT(TRIM(IF(TRIM(INDEX('Member Census'!$B$23:$BC$1401,MATCH($A1222,'Member Census'!$A$23:$A$1401,FALSE),MATCH(K$1,'Member Census'!$B$22:$BC$22,FALSE)))="",IF(AND(TRIM($E1222)&lt;&gt;"",$D1222&gt;1),K1221,""),INDEX('Member Census'!$B$23:$BC$1401,MATCH($A1222,'Member Census'!$A$23:$A$1401,FALSE),MATCH(K$1,'Member Census'!$B$22:$BC$22,FALSE)))),5)</f>
        <v/>
      </c>
      <c r="L1222" s="7" t="str">
        <f t="shared" si="75"/>
        <v/>
      </c>
      <c r="M1222" s="7" t="str">
        <f>IF(TRIM($E1222)&lt;&gt;"",TRIM(IF(TRIM(INDEX('Member Census'!$B$23:$BC$1401,MATCH($A1222,'Member Census'!$A$23:$A$1401,FALSE),MATCH(M$1,'Member Census'!$B$22:$BC$22,FALSE)))="",IF(AND(TRIM($E1222)&lt;&gt;"",$D1222&gt;1),M1221,"N"),INDEX('Member Census'!$B$23:$BC$1401,MATCH($A1222,'Member Census'!$A$23:$A$1401,FALSE),MATCH(M$1,'Member Census'!$B$22:$BC$22,FALSE)))),"")</f>
        <v/>
      </c>
      <c r="N1222" s="7"/>
      <c r="O1222" s="7" t="str">
        <f>TRIM(IF(TRIM(INDEX('Member Census'!$B$23:$BC$1401,MATCH($A1222,'Member Census'!$A$23:$A$1401,FALSE),MATCH(O$1,'Member Census'!$B$22:$BC$22,FALSE)))="",IF(AND(TRIM($E1222)&lt;&gt;"",$D1222&gt;1),O1221,""),INDEX('Member Census'!$B$23:$BC$1401,MATCH($A1222,'Member Census'!$A$23:$A$1401,FALSE),MATCH(O$1,'Member Census'!$B$22:$BC$22,FALSE))))</f>
        <v/>
      </c>
      <c r="P1222" s="7" t="str">
        <f>TRIM(IF(TRIM(INDEX('Member Census'!$B$23:$BC$1401,MATCH($A1222,'Member Census'!$A$23:$A$1401,FALSE),MATCH(P$1,'Member Census'!$B$22:$BC$22,FALSE)))="",IF(AND(TRIM($E1222)&lt;&gt;"",$D1222&gt;1),P1221,""),INDEX('Member Census'!$B$23:$BC$1401,MATCH($A1222,'Member Census'!$A$23:$A$1401,FALSE),MATCH(P$1,'Member Census'!$B$22:$BC$22,FALSE))))</f>
        <v/>
      </c>
      <c r="Q1222" s="7"/>
    </row>
    <row r="1223" spans="1:17" x14ac:dyDescent="0.3">
      <c r="A1223" s="1">
        <f t="shared" si="73"/>
        <v>1216</v>
      </c>
      <c r="B1223" s="3"/>
      <c r="C1223" s="7" t="str">
        <f t="shared" si="74"/>
        <v/>
      </c>
      <c r="D1223" s="7" t="str">
        <f t="shared" si="72"/>
        <v/>
      </c>
      <c r="E1223" s="9" t="str">
        <f>IF(TRIM(INDEX('Member Census'!$B$23:$BC$1401,MATCH($A1223,'Member Census'!$A$23:$A$1401,FALSE),MATCH(E$1,'Member Census'!$B$22:$BC$22,FALSE)))="","",VLOOKUP(INDEX('Member Census'!$B$23:$BC$1401,MATCH($A1223,'Member Census'!$A$23:$A$1401,FALSE),MATCH(E$1,'Member Census'!$B$22:$BC$22,FALSE)),Key!$A$2:$B$27,2,FALSE))</f>
        <v/>
      </c>
      <c r="F1223" s="10" t="str">
        <f>IF(TRIM(INDEX('Member Census'!$B$23:$BC$1401,MATCH($A1223,'Member Census'!$A$23:$A$1401,FALSE),MATCH(F$1,'Member Census'!$B$22:$BC$22,FALSE)))="","",TEXT(TRIM(INDEX('Member Census'!$B$23:$BC$1401,MATCH($A1223,'Member Census'!$A$23:$A$1401,FALSE),MATCH(F$1,'Member Census'!$B$22:$BC$22,FALSE))),"mmddyyyy"))</f>
        <v/>
      </c>
      <c r="G1223" s="7" t="str">
        <f>IF(TRIM($E1223)&lt;&gt;"",IF($D1223=1,IFERROR(VLOOKUP(INDEX('Member Census'!$B$23:$BC$1401,MATCH($A1223,'Member Census'!$A$23:$A$1401,FALSE),MATCH(G$1,'Member Census'!$B$22:$BC$22,FALSE)),Key!$C$2:$F$29,4,FALSE),""),G1222),"")</f>
        <v/>
      </c>
      <c r="H1223" s="7" t="str">
        <f>IF(TRIM($E1223)&lt;&gt;"",IF($D1223=1,IF(TRIM(INDEX('Member Census'!$B$23:$BC$1401,MATCH($A1223,'Member Census'!$A$23:$A$1401,FALSE),MATCH(H$1,'Member Census'!$B$22:$BC$22,FALSE)))="",$G1223,IFERROR(VLOOKUP(INDEX('Member Census'!$B$23:$BC$1401,MATCH($A1223,'Member Census'!$A$23:$A$1401,FALSE),MATCH(H$1,'Member Census'!$B$22:$BC$22,FALSE)),Key!$D$2:$F$29,3,FALSE),"")),H1222),"")</f>
        <v/>
      </c>
      <c r="I1223" s="7" t="str">
        <f>IF(TRIM(INDEX('Member Census'!$B$23:$BC$1401,MATCH($A1223,'Member Census'!$A$23:$A$1401,FALSE),MATCH(I$1,'Member Census'!$B$22:$BC$22,FALSE)))="","",INDEX('Member Census'!$B$23:$BC$1401,MATCH($A1223,'Member Census'!$A$23:$A$1401,FALSE),MATCH(I$1,'Member Census'!$B$22:$BC$22,FALSE)))</f>
        <v/>
      </c>
      <c r="J1223" s="7"/>
      <c r="K1223" s="7" t="str">
        <f>LEFT(TRIM(IF(TRIM(INDEX('Member Census'!$B$23:$BC$1401,MATCH($A1223,'Member Census'!$A$23:$A$1401,FALSE),MATCH(K$1,'Member Census'!$B$22:$BC$22,FALSE)))="",IF(AND(TRIM($E1223)&lt;&gt;"",$D1223&gt;1),K1222,""),INDEX('Member Census'!$B$23:$BC$1401,MATCH($A1223,'Member Census'!$A$23:$A$1401,FALSE),MATCH(K$1,'Member Census'!$B$22:$BC$22,FALSE)))),5)</f>
        <v/>
      </c>
      <c r="L1223" s="7" t="str">
        <f t="shared" si="75"/>
        <v/>
      </c>
      <c r="M1223" s="7" t="str">
        <f>IF(TRIM($E1223)&lt;&gt;"",TRIM(IF(TRIM(INDEX('Member Census'!$B$23:$BC$1401,MATCH($A1223,'Member Census'!$A$23:$A$1401,FALSE),MATCH(M$1,'Member Census'!$B$22:$BC$22,FALSE)))="",IF(AND(TRIM($E1223)&lt;&gt;"",$D1223&gt;1),M1222,"N"),INDEX('Member Census'!$B$23:$BC$1401,MATCH($A1223,'Member Census'!$A$23:$A$1401,FALSE),MATCH(M$1,'Member Census'!$B$22:$BC$22,FALSE)))),"")</f>
        <v/>
      </c>
      <c r="N1223" s="7"/>
      <c r="O1223" s="7" t="str">
        <f>TRIM(IF(TRIM(INDEX('Member Census'!$B$23:$BC$1401,MATCH($A1223,'Member Census'!$A$23:$A$1401,FALSE),MATCH(O$1,'Member Census'!$B$22:$BC$22,FALSE)))="",IF(AND(TRIM($E1223)&lt;&gt;"",$D1223&gt;1),O1222,""),INDEX('Member Census'!$B$23:$BC$1401,MATCH($A1223,'Member Census'!$A$23:$A$1401,FALSE),MATCH(O$1,'Member Census'!$B$22:$BC$22,FALSE))))</f>
        <v/>
      </c>
      <c r="P1223" s="7" t="str">
        <f>TRIM(IF(TRIM(INDEX('Member Census'!$B$23:$BC$1401,MATCH($A1223,'Member Census'!$A$23:$A$1401,FALSE),MATCH(P$1,'Member Census'!$B$22:$BC$22,FALSE)))="",IF(AND(TRIM($E1223)&lt;&gt;"",$D1223&gt;1),P1222,""),INDEX('Member Census'!$B$23:$BC$1401,MATCH($A1223,'Member Census'!$A$23:$A$1401,FALSE),MATCH(P$1,'Member Census'!$B$22:$BC$22,FALSE))))</f>
        <v/>
      </c>
      <c r="Q1223" s="7"/>
    </row>
    <row r="1224" spans="1:17" x14ac:dyDescent="0.3">
      <c r="A1224" s="1">
        <f t="shared" si="73"/>
        <v>1217</v>
      </c>
      <c r="B1224" s="3"/>
      <c r="C1224" s="7" t="str">
        <f t="shared" si="74"/>
        <v/>
      </c>
      <c r="D1224" s="7" t="str">
        <f t="shared" si="72"/>
        <v/>
      </c>
      <c r="E1224" s="9" t="str">
        <f>IF(TRIM(INDEX('Member Census'!$B$23:$BC$1401,MATCH($A1224,'Member Census'!$A$23:$A$1401,FALSE),MATCH(E$1,'Member Census'!$B$22:$BC$22,FALSE)))="","",VLOOKUP(INDEX('Member Census'!$B$23:$BC$1401,MATCH($A1224,'Member Census'!$A$23:$A$1401,FALSE),MATCH(E$1,'Member Census'!$B$22:$BC$22,FALSE)),Key!$A$2:$B$27,2,FALSE))</f>
        <v/>
      </c>
      <c r="F1224" s="10" t="str">
        <f>IF(TRIM(INDEX('Member Census'!$B$23:$BC$1401,MATCH($A1224,'Member Census'!$A$23:$A$1401,FALSE),MATCH(F$1,'Member Census'!$B$22:$BC$22,FALSE)))="","",TEXT(TRIM(INDEX('Member Census'!$B$23:$BC$1401,MATCH($A1224,'Member Census'!$A$23:$A$1401,FALSE),MATCH(F$1,'Member Census'!$B$22:$BC$22,FALSE))),"mmddyyyy"))</f>
        <v/>
      </c>
      <c r="G1224" s="7" t="str">
        <f>IF(TRIM($E1224)&lt;&gt;"",IF($D1224=1,IFERROR(VLOOKUP(INDEX('Member Census'!$B$23:$BC$1401,MATCH($A1224,'Member Census'!$A$23:$A$1401,FALSE),MATCH(G$1,'Member Census'!$B$22:$BC$22,FALSE)),Key!$C$2:$F$29,4,FALSE),""),G1223),"")</f>
        <v/>
      </c>
      <c r="H1224" s="7" t="str">
        <f>IF(TRIM($E1224)&lt;&gt;"",IF($D1224=1,IF(TRIM(INDEX('Member Census'!$B$23:$BC$1401,MATCH($A1224,'Member Census'!$A$23:$A$1401,FALSE),MATCH(H$1,'Member Census'!$B$22:$BC$22,FALSE)))="",$G1224,IFERROR(VLOOKUP(INDEX('Member Census'!$B$23:$BC$1401,MATCH($A1224,'Member Census'!$A$23:$A$1401,FALSE),MATCH(H$1,'Member Census'!$B$22:$BC$22,FALSE)),Key!$D$2:$F$29,3,FALSE),"")),H1223),"")</f>
        <v/>
      </c>
      <c r="I1224" s="7" t="str">
        <f>IF(TRIM(INDEX('Member Census'!$B$23:$BC$1401,MATCH($A1224,'Member Census'!$A$23:$A$1401,FALSE),MATCH(I$1,'Member Census'!$B$22:$BC$22,FALSE)))="","",INDEX('Member Census'!$B$23:$BC$1401,MATCH($A1224,'Member Census'!$A$23:$A$1401,FALSE),MATCH(I$1,'Member Census'!$B$22:$BC$22,FALSE)))</f>
        <v/>
      </c>
      <c r="J1224" s="7"/>
      <c r="K1224" s="7" t="str">
        <f>LEFT(TRIM(IF(TRIM(INDEX('Member Census'!$B$23:$BC$1401,MATCH($A1224,'Member Census'!$A$23:$A$1401,FALSE),MATCH(K$1,'Member Census'!$B$22:$BC$22,FALSE)))="",IF(AND(TRIM($E1224)&lt;&gt;"",$D1224&gt;1),K1223,""),INDEX('Member Census'!$B$23:$BC$1401,MATCH($A1224,'Member Census'!$A$23:$A$1401,FALSE),MATCH(K$1,'Member Census'!$B$22:$BC$22,FALSE)))),5)</f>
        <v/>
      </c>
      <c r="L1224" s="7" t="str">
        <f t="shared" si="75"/>
        <v/>
      </c>
      <c r="M1224" s="7" t="str">
        <f>IF(TRIM($E1224)&lt;&gt;"",TRIM(IF(TRIM(INDEX('Member Census'!$B$23:$BC$1401,MATCH($A1224,'Member Census'!$A$23:$A$1401,FALSE),MATCH(M$1,'Member Census'!$B$22:$BC$22,FALSE)))="",IF(AND(TRIM($E1224)&lt;&gt;"",$D1224&gt;1),M1223,"N"),INDEX('Member Census'!$B$23:$BC$1401,MATCH($A1224,'Member Census'!$A$23:$A$1401,FALSE),MATCH(M$1,'Member Census'!$B$22:$BC$22,FALSE)))),"")</f>
        <v/>
      </c>
      <c r="N1224" s="7"/>
      <c r="O1224" s="7" t="str">
        <f>TRIM(IF(TRIM(INDEX('Member Census'!$B$23:$BC$1401,MATCH($A1224,'Member Census'!$A$23:$A$1401,FALSE),MATCH(O$1,'Member Census'!$B$22:$BC$22,FALSE)))="",IF(AND(TRIM($E1224)&lt;&gt;"",$D1224&gt;1),O1223,""),INDEX('Member Census'!$B$23:$BC$1401,MATCH($A1224,'Member Census'!$A$23:$A$1401,FALSE),MATCH(O$1,'Member Census'!$B$22:$BC$22,FALSE))))</f>
        <v/>
      </c>
      <c r="P1224" s="7" t="str">
        <f>TRIM(IF(TRIM(INDEX('Member Census'!$B$23:$BC$1401,MATCH($A1224,'Member Census'!$A$23:$A$1401,FALSE),MATCH(P$1,'Member Census'!$B$22:$BC$22,FALSE)))="",IF(AND(TRIM($E1224)&lt;&gt;"",$D1224&gt;1),P1223,""),INDEX('Member Census'!$B$23:$BC$1401,MATCH($A1224,'Member Census'!$A$23:$A$1401,FALSE),MATCH(P$1,'Member Census'!$B$22:$BC$22,FALSE))))</f>
        <v/>
      </c>
      <c r="Q1224" s="7"/>
    </row>
    <row r="1225" spans="1:17" x14ac:dyDescent="0.3">
      <c r="A1225" s="1">
        <f t="shared" si="73"/>
        <v>1218</v>
      </c>
      <c r="B1225" s="3"/>
      <c r="C1225" s="7" t="str">
        <f t="shared" si="74"/>
        <v/>
      </c>
      <c r="D1225" s="7" t="str">
        <f t="shared" ref="D1225:D1288" si="76">IF(TRIM($E1225)&lt;&gt;"",IF($E1225="Contract Holder",1,IFERROR(D1224+1,"")),"")</f>
        <v/>
      </c>
      <c r="E1225" s="9" t="str">
        <f>IF(TRIM(INDEX('Member Census'!$B$23:$BC$1401,MATCH($A1225,'Member Census'!$A$23:$A$1401,FALSE),MATCH(E$1,'Member Census'!$B$22:$BC$22,FALSE)))="","",VLOOKUP(INDEX('Member Census'!$B$23:$BC$1401,MATCH($A1225,'Member Census'!$A$23:$A$1401,FALSE),MATCH(E$1,'Member Census'!$B$22:$BC$22,FALSE)),Key!$A$2:$B$27,2,FALSE))</f>
        <v/>
      </c>
      <c r="F1225" s="10" t="str">
        <f>IF(TRIM(INDEX('Member Census'!$B$23:$BC$1401,MATCH($A1225,'Member Census'!$A$23:$A$1401,FALSE),MATCH(F$1,'Member Census'!$B$22:$BC$22,FALSE)))="","",TEXT(TRIM(INDEX('Member Census'!$B$23:$BC$1401,MATCH($A1225,'Member Census'!$A$23:$A$1401,FALSE),MATCH(F$1,'Member Census'!$B$22:$BC$22,FALSE))),"mmddyyyy"))</f>
        <v/>
      </c>
      <c r="G1225" s="7" t="str">
        <f>IF(TRIM($E1225)&lt;&gt;"",IF($D1225=1,IFERROR(VLOOKUP(INDEX('Member Census'!$B$23:$BC$1401,MATCH($A1225,'Member Census'!$A$23:$A$1401,FALSE),MATCH(G$1,'Member Census'!$B$22:$BC$22,FALSE)),Key!$C$2:$F$29,4,FALSE),""),G1224),"")</f>
        <v/>
      </c>
      <c r="H1225" s="7" t="str">
        <f>IF(TRIM($E1225)&lt;&gt;"",IF($D1225=1,IF(TRIM(INDEX('Member Census'!$B$23:$BC$1401,MATCH($A1225,'Member Census'!$A$23:$A$1401,FALSE),MATCH(H$1,'Member Census'!$B$22:$BC$22,FALSE)))="",$G1225,IFERROR(VLOOKUP(INDEX('Member Census'!$B$23:$BC$1401,MATCH($A1225,'Member Census'!$A$23:$A$1401,FALSE),MATCH(H$1,'Member Census'!$B$22:$BC$22,FALSE)),Key!$D$2:$F$29,3,FALSE),"")),H1224),"")</f>
        <v/>
      </c>
      <c r="I1225" s="7" t="str">
        <f>IF(TRIM(INDEX('Member Census'!$B$23:$BC$1401,MATCH($A1225,'Member Census'!$A$23:$A$1401,FALSE),MATCH(I$1,'Member Census'!$B$22:$BC$22,FALSE)))="","",INDEX('Member Census'!$B$23:$BC$1401,MATCH($A1225,'Member Census'!$A$23:$A$1401,FALSE),MATCH(I$1,'Member Census'!$B$22:$BC$22,FALSE)))</f>
        <v/>
      </c>
      <c r="J1225" s="7"/>
      <c r="K1225" s="7" t="str">
        <f>LEFT(TRIM(IF(TRIM(INDEX('Member Census'!$B$23:$BC$1401,MATCH($A1225,'Member Census'!$A$23:$A$1401,FALSE),MATCH(K$1,'Member Census'!$B$22:$BC$22,FALSE)))="",IF(AND(TRIM($E1225)&lt;&gt;"",$D1225&gt;1),K1224,""),INDEX('Member Census'!$B$23:$BC$1401,MATCH($A1225,'Member Census'!$A$23:$A$1401,FALSE),MATCH(K$1,'Member Census'!$B$22:$BC$22,FALSE)))),5)</f>
        <v/>
      </c>
      <c r="L1225" s="7" t="str">
        <f t="shared" si="75"/>
        <v/>
      </c>
      <c r="M1225" s="7" t="str">
        <f>IF(TRIM($E1225)&lt;&gt;"",TRIM(IF(TRIM(INDEX('Member Census'!$B$23:$BC$1401,MATCH($A1225,'Member Census'!$A$23:$A$1401,FALSE),MATCH(M$1,'Member Census'!$B$22:$BC$22,FALSE)))="",IF(AND(TRIM($E1225)&lt;&gt;"",$D1225&gt;1),M1224,"N"),INDEX('Member Census'!$B$23:$BC$1401,MATCH($A1225,'Member Census'!$A$23:$A$1401,FALSE),MATCH(M$1,'Member Census'!$B$22:$BC$22,FALSE)))),"")</f>
        <v/>
      </c>
      <c r="N1225" s="7"/>
      <c r="O1225" s="7" t="str">
        <f>TRIM(IF(TRIM(INDEX('Member Census'!$B$23:$BC$1401,MATCH($A1225,'Member Census'!$A$23:$A$1401,FALSE),MATCH(O$1,'Member Census'!$B$22:$BC$22,FALSE)))="",IF(AND(TRIM($E1225)&lt;&gt;"",$D1225&gt;1),O1224,""),INDEX('Member Census'!$B$23:$BC$1401,MATCH($A1225,'Member Census'!$A$23:$A$1401,FALSE),MATCH(O$1,'Member Census'!$B$22:$BC$22,FALSE))))</f>
        <v/>
      </c>
      <c r="P1225" s="7" t="str">
        <f>TRIM(IF(TRIM(INDEX('Member Census'!$B$23:$BC$1401,MATCH($A1225,'Member Census'!$A$23:$A$1401,FALSE),MATCH(P$1,'Member Census'!$B$22:$BC$22,FALSE)))="",IF(AND(TRIM($E1225)&lt;&gt;"",$D1225&gt;1),P1224,""),INDEX('Member Census'!$B$23:$BC$1401,MATCH($A1225,'Member Census'!$A$23:$A$1401,FALSE),MATCH(P$1,'Member Census'!$B$22:$BC$22,FALSE))))</f>
        <v/>
      </c>
      <c r="Q1225" s="7"/>
    </row>
    <row r="1226" spans="1:17" x14ac:dyDescent="0.3">
      <c r="A1226" s="1">
        <f t="shared" ref="A1226:A1289" si="77">A1225+1</f>
        <v>1219</v>
      </c>
      <c r="B1226" s="3"/>
      <c r="C1226" s="7" t="str">
        <f t="shared" ref="C1226:C1289" si="78">IF(TRIM($E1226)&lt;&gt;"",IFERROR(IF($D1226=1,C1225+1,C1225),""),"")</f>
        <v/>
      </c>
      <c r="D1226" s="7" t="str">
        <f t="shared" si="76"/>
        <v/>
      </c>
      <c r="E1226" s="9" t="str">
        <f>IF(TRIM(INDEX('Member Census'!$B$23:$BC$1401,MATCH($A1226,'Member Census'!$A$23:$A$1401,FALSE),MATCH(E$1,'Member Census'!$B$22:$BC$22,FALSE)))="","",VLOOKUP(INDEX('Member Census'!$B$23:$BC$1401,MATCH($A1226,'Member Census'!$A$23:$A$1401,FALSE),MATCH(E$1,'Member Census'!$B$22:$BC$22,FALSE)),Key!$A$2:$B$27,2,FALSE))</f>
        <v/>
      </c>
      <c r="F1226" s="10" t="str">
        <f>IF(TRIM(INDEX('Member Census'!$B$23:$BC$1401,MATCH($A1226,'Member Census'!$A$23:$A$1401,FALSE),MATCH(F$1,'Member Census'!$B$22:$BC$22,FALSE)))="","",TEXT(TRIM(INDEX('Member Census'!$B$23:$BC$1401,MATCH($A1226,'Member Census'!$A$23:$A$1401,FALSE),MATCH(F$1,'Member Census'!$B$22:$BC$22,FALSE))),"mmddyyyy"))</f>
        <v/>
      </c>
      <c r="G1226" s="7" t="str">
        <f>IF(TRIM($E1226)&lt;&gt;"",IF($D1226=1,IFERROR(VLOOKUP(INDEX('Member Census'!$B$23:$BC$1401,MATCH($A1226,'Member Census'!$A$23:$A$1401,FALSE),MATCH(G$1,'Member Census'!$B$22:$BC$22,FALSE)),Key!$C$2:$F$29,4,FALSE),""),G1225),"")</f>
        <v/>
      </c>
      <c r="H1226" s="7" t="str">
        <f>IF(TRIM($E1226)&lt;&gt;"",IF($D1226=1,IF(TRIM(INDEX('Member Census'!$B$23:$BC$1401,MATCH($A1226,'Member Census'!$A$23:$A$1401,FALSE),MATCH(H$1,'Member Census'!$B$22:$BC$22,FALSE)))="",$G1226,IFERROR(VLOOKUP(INDEX('Member Census'!$B$23:$BC$1401,MATCH($A1226,'Member Census'!$A$23:$A$1401,FALSE),MATCH(H$1,'Member Census'!$B$22:$BC$22,FALSE)),Key!$D$2:$F$29,3,FALSE),"")),H1225),"")</f>
        <v/>
      </c>
      <c r="I1226" s="7" t="str">
        <f>IF(TRIM(INDEX('Member Census'!$B$23:$BC$1401,MATCH($A1226,'Member Census'!$A$23:$A$1401,FALSE),MATCH(I$1,'Member Census'!$B$22:$BC$22,FALSE)))="","",INDEX('Member Census'!$B$23:$BC$1401,MATCH($A1226,'Member Census'!$A$23:$A$1401,FALSE),MATCH(I$1,'Member Census'!$B$22:$BC$22,FALSE)))</f>
        <v/>
      </c>
      <c r="J1226" s="7"/>
      <c r="K1226" s="7" t="str">
        <f>LEFT(TRIM(IF(TRIM(INDEX('Member Census'!$B$23:$BC$1401,MATCH($A1226,'Member Census'!$A$23:$A$1401,FALSE),MATCH(K$1,'Member Census'!$B$22:$BC$22,FALSE)))="",IF(AND(TRIM($E1226)&lt;&gt;"",$D1226&gt;1),K1225,""),INDEX('Member Census'!$B$23:$BC$1401,MATCH($A1226,'Member Census'!$A$23:$A$1401,FALSE),MATCH(K$1,'Member Census'!$B$22:$BC$22,FALSE)))),5)</f>
        <v/>
      </c>
      <c r="L1226" s="7" t="str">
        <f t="shared" ref="L1226:L1289" si="79">IF(TRIM($E1226)&lt;&gt;"","N","")</f>
        <v/>
      </c>
      <c r="M1226" s="7" t="str">
        <f>IF(TRIM($E1226)&lt;&gt;"",TRIM(IF(TRIM(INDEX('Member Census'!$B$23:$BC$1401,MATCH($A1226,'Member Census'!$A$23:$A$1401,FALSE),MATCH(M$1,'Member Census'!$B$22:$BC$22,FALSE)))="",IF(AND(TRIM($E1226)&lt;&gt;"",$D1226&gt;1),M1225,"N"),INDEX('Member Census'!$B$23:$BC$1401,MATCH($A1226,'Member Census'!$A$23:$A$1401,FALSE),MATCH(M$1,'Member Census'!$B$22:$BC$22,FALSE)))),"")</f>
        <v/>
      </c>
      <c r="N1226" s="7"/>
      <c r="O1226" s="7" t="str">
        <f>TRIM(IF(TRIM(INDEX('Member Census'!$B$23:$BC$1401,MATCH($A1226,'Member Census'!$A$23:$A$1401,FALSE),MATCH(O$1,'Member Census'!$B$22:$BC$22,FALSE)))="",IF(AND(TRIM($E1226)&lt;&gt;"",$D1226&gt;1),O1225,""),INDEX('Member Census'!$B$23:$BC$1401,MATCH($A1226,'Member Census'!$A$23:$A$1401,FALSE),MATCH(O$1,'Member Census'!$B$22:$BC$22,FALSE))))</f>
        <v/>
      </c>
      <c r="P1226" s="7" t="str">
        <f>TRIM(IF(TRIM(INDEX('Member Census'!$B$23:$BC$1401,MATCH($A1226,'Member Census'!$A$23:$A$1401,FALSE),MATCH(P$1,'Member Census'!$B$22:$BC$22,FALSE)))="",IF(AND(TRIM($E1226)&lt;&gt;"",$D1226&gt;1),P1225,""),INDEX('Member Census'!$B$23:$BC$1401,MATCH($A1226,'Member Census'!$A$23:$A$1401,FALSE),MATCH(P$1,'Member Census'!$B$22:$BC$22,FALSE))))</f>
        <v/>
      </c>
      <c r="Q1226" s="7"/>
    </row>
    <row r="1227" spans="1:17" x14ac:dyDescent="0.3">
      <c r="A1227" s="1">
        <f t="shared" si="77"/>
        <v>1220</v>
      </c>
      <c r="B1227" s="3"/>
      <c r="C1227" s="7" t="str">
        <f t="shared" si="78"/>
        <v/>
      </c>
      <c r="D1227" s="7" t="str">
        <f t="shared" si="76"/>
        <v/>
      </c>
      <c r="E1227" s="9" t="str">
        <f>IF(TRIM(INDEX('Member Census'!$B$23:$BC$1401,MATCH($A1227,'Member Census'!$A$23:$A$1401,FALSE),MATCH(E$1,'Member Census'!$B$22:$BC$22,FALSE)))="","",VLOOKUP(INDEX('Member Census'!$B$23:$BC$1401,MATCH($A1227,'Member Census'!$A$23:$A$1401,FALSE),MATCH(E$1,'Member Census'!$B$22:$BC$22,FALSE)),Key!$A$2:$B$27,2,FALSE))</f>
        <v/>
      </c>
      <c r="F1227" s="10" t="str">
        <f>IF(TRIM(INDEX('Member Census'!$B$23:$BC$1401,MATCH($A1227,'Member Census'!$A$23:$A$1401,FALSE),MATCH(F$1,'Member Census'!$B$22:$BC$22,FALSE)))="","",TEXT(TRIM(INDEX('Member Census'!$B$23:$BC$1401,MATCH($A1227,'Member Census'!$A$23:$A$1401,FALSE),MATCH(F$1,'Member Census'!$B$22:$BC$22,FALSE))),"mmddyyyy"))</f>
        <v/>
      </c>
      <c r="G1227" s="7" t="str">
        <f>IF(TRIM($E1227)&lt;&gt;"",IF($D1227=1,IFERROR(VLOOKUP(INDEX('Member Census'!$B$23:$BC$1401,MATCH($A1227,'Member Census'!$A$23:$A$1401,FALSE),MATCH(G$1,'Member Census'!$B$22:$BC$22,FALSE)),Key!$C$2:$F$29,4,FALSE),""),G1226),"")</f>
        <v/>
      </c>
      <c r="H1227" s="7" t="str">
        <f>IF(TRIM($E1227)&lt;&gt;"",IF($D1227=1,IF(TRIM(INDEX('Member Census'!$B$23:$BC$1401,MATCH($A1227,'Member Census'!$A$23:$A$1401,FALSE),MATCH(H$1,'Member Census'!$B$22:$BC$22,FALSE)))="",$G1227,IFERROR(VLOOKUP(INDEX('Member Census'!$B$23:$BC$1401,MATCH($A1227,'Member Census'!$A$23:$A$1401,FALSE),MATCH(H$1,'Member Census'!$B$22:$BC$22,FALSE)),Key!$D$2:$F$29,3,FALSE),"")),H1226),"")</f>
        <v/>
      </c>
      <c r="I1227" s="7" t="str">
        <f>IF(TRIM(INDEX('Member Census'!$B$23:$BC$1401,MATCH($A1227,'Member Census'!$A$23:$A$1401,FALSE),MATCH(I$1,'Member Census'!$B$22:$BC$22,FALSE)))="","",INDEX('Member Census'!$B$23:$BC$1401,MATCH($A1227,'Member Census'!$A$23:$A$1401,FALSE),MATCH(I$1,'Member Census'!$B$22:$BC$22,FALSE)))</f>
        <v/>
      </c>
      <c r="J1227" s="7"/>
      <c r="K1227" s="7" t="str">
        <f>LEFT(TRIM(IF(TRIM(INDEX('Member Census'!$B$23:$BC$1401,MATCH($A1227,'Member Census'!$A$23:$A$1401,FALSE),MATCH(K$1,'Member Census'!$B$22:$BC$22,FALSE)))="",IF(AND(TRIM($E1227)&lt;&gt;"",$D1227&gt;1),K1226,""),INDEX('Member Census'!$B$23:$BC$1401,MATCH($A1227,'Member Census'!$A$23:$A$1401,FALSE),MATCH(K$1,'Member Census'!$B$22:$BC$22,FALSE)))),5)</f>
        <v/>
      </c>
      <c r="L1227" s="7" t="str">
        <f t="shared" si="79"/>
        <v/>
      </c>
      <c r="M1227" s="7" t="str">
        <f>IF(TRIM($E1227)&lt;&gt;"",TRIM(IF(TRIM(INDEX('Member Census'!$B$23:$BC$1401,MATCH($A1227,'Member Census'!$A$23:$A$1401,FALSE),MATCH(M$1,'Member Census'!$B$22:$BC$22,FALSE)))="",IF(AND(TRIM($E1227)&lt;&gt;"",$D1227&gt;1),M1226,"N"),INDEX('Member Census'!$B$23:$BC$1401,MATCH($A1227,'Member Census'!$A$23:$A$1401,FALSE),MATCH(M$1,'Member Census'!$B$22:$BC$22,FALSE)))),"")</f>
        <v/>
      </c>
      <c r="N1227" s="7"/>
      <c r="O1227" s="7" t="str">
        <f>TRIM(IF(TRIM(INDEX('Member Census'!$B$23:$BC$1401,MATCH($A1227,'Member Census'!$A$23:$A$1401,FALSE),MATCH(O$1,'Member Census'!$B$22:$BC$22,FALSE)))="",IF(AND(TRIM($E1227)&lt;&gt;"",$D1227&gt;1),O1226,""),INDEX('Member Census'!$B$23:$BC$1401,MATCH($A1227,'Member Census'!$A$23:$A$1401,FALSE),MATCH(O$1,'Member Census'!$B$22:$BC$22,FALSE))))</f>
        <v/>
      </c>
      <c r="P1227" s="7" t="str">
        <f>TRIM(IF(TRIM(INDEX('Member Census'!$B$23:$BC$1401,MATCH($A1227,'Member Census'!$A$23:$A$1401,FALSE),MATCH(P$1,'Member Census'!$B$22:$BC$22,FALSE)))="",IF(AND(TRIM($E1227)&lt;&gt;"",$D1227&gt;1),P1226,""),INDEX('Member Census'!$B$23:$BC$1401,MATCH($A1227,'Member Census'!$A$23:$A$1401,FALSE),MATCH(P$1,'Member Census'!$B$22:$BC$22,FALSE))))</f>
        <v/>
      </c>
      <c r="Q1227" s="7"/>
    </row>
    <row r="1228" spans="1:17" x14ac:dyDescent="0.3">
      <c r="A1228" s="1">
        <f t="shared" si="77"/>
        <v>1221</v>
      </c>
      <c r="B1228" s="3"/>
      <c r="C1228" s="7" t="str">
        <f t="shared" si="78"/>
        <v/>
      </c>
      <c r="D1228" s="7" t="str">
        <f t="shared" si="76"/>
        <v/>
      </c>
      <c r="E1228" s="9" t="str">
        <f>IF(TRIM(INDEX('Member Census'!$B$23:$BC$1401,MATCH($A1228,'Member Census'!$A$23:$A$1401,FALSE),MATCH(E$1,'Member Census'!$B$22:$BC$22,FALSE)))="","",VLOOKUP(INDEX('Member Census'!$B$23:$BC$1401,MATCH($A1228,'Member Census'!$A$23:$A$1401,FALSE),MATCH(E$1,'Member Census'!$B$22:$BC$22,FALSE)),Key!$A$2:$B$27,2,FALSE))</f>
        <v/>
      </c>
      <c r="F1228" s="10" t="str">
        <f>IF(TRIM(INDEX('Member Census'!$B$23:$BC$1401,MATCH($A1228,'Member Census'!$A$23:$A$1401,FALSE),MATCH(F$1,'Member Census'!$B$22:$BC$22,FALSE)))="","",TEXT(TRIM(INDEX('Member Census'!$B$23:$BC$1401,MATCH($A1228,'Member Census'!$A$23:$A$1401,FALSE),MATCH(F$1,'Member Census'!$B$22:$BC$22,FALSE))),"mmddyyyy"))</f>
        <v/>
      </c>
      <c r="G1228" s="7" t="str">
        <f>IF(TRIM($E1228)&lt;&gt;"",IF($D1228=1,IFERROR(VLOOKUP(INDEX('Member Census'!$B$23:$BC$1401,MATCH($A1228,'Member Census'!$A$23:$A$1401,FALSE),MATCH(G$1,'Member Census'!$B$22:$BC$22,FALSE)),Key!$C$2:$F$29,4,FALSE),""),G1227),"")</f>
        <v/>
      </c>
      <c r="H1228" s="7" t="str">
        <f>IF(TRIM($E1228)&lt;&gt;"",IF($D1228=1,IF(TRIM(INDEX('Member Census'!$B$23:$BC$1401,MATCH($A1228,'Member Census'!$A$23:$A$1401,FALSE),MATCH(H$1,'Member Census'!$B$22:$BC$22,FALSE)))="",$G1228,IFERROR(VLOOKUP(INDEX('Member Census'!$B$23:$BC$1401,MATCH($A1228,'Member Census'!$A$23:$A$1401,FALSE),MATCH(H$1,'Member Census'!$B$22:$BC$22,FALSE)),Key!$D$2:$F$29,3,FALSE),"")),H1227),"")</f>
        <v/>
      </c>
      <c r="I1228" s="7" t="str">
        <f>IF(TRIM(INDEX('Member Census'!$B$23:$BC$1401,MATCH($A1228,'Member Census'!$A$23:$A$1401,FALSE),MATCH(I$1,'Member Census'!$B$22:$BC$22,FALSE)))="","",INDEX('Member Census'!$B$23:$BC$1401,MATCH($A1228,'Member Census'!$A$23:$A$1401,FALSE),MATCH(I$1,'Member Census'!$B$22:$BC$22,FALSE)))</f>
        <v/>
      </c>
      <c r="J1228" s="7"/>
      <c r="K1228" s="7" t="str">
        <f>LEFT(TRIM(IF(TRIM(INDEX('Member Census'!$B$23:$BC$1401,MATCH($A1228,'Member Census'!$A$23:$A$1401,FALSE),MATCH(K$1,'Member Census'!$B$22:$BC$22,FALSE)))="",IF(AND(TRIM($E1228)&lt;&gt;"",$D1228&gt;1),K1227,""),INDEX('Member Census'!$B$23:$BC$1401,MATCH($A1228,'Member Census'!$A$23:$A$1401,FALSE),MATCH(K$1,'Member Census'!$B$22:$BC$22,FALSE)))),5)</f>
        <v/>
      </c>
      <c r="L1228" s="7" t="str">
        <f t="shared" si="79"/>
        <v/>
      </c>
      <c r="M1228" s="7" t="str">
        <f>IF(TRIM($E1228)&lt;&gt;"",TRIM(IF(TRIM(INDEX('Member Census'!$B$23:$BC$1401,MATCH($A1228,'Member Census'!$A$23:$A$1401,FALSE),MATCH(M$1,'Member Census'!$B$22:$BC$22,FALSE)))="",IF(AND(TRIM($E1228)&lt;&gt;"",$D1228&gt;1),M1227,"N"),INDEX('Member Census'!$B$23:$BC$1401,MATCH($A1228,'Member Census'!$A$23:$A$1401,FALSE),MATCH(M$1,'Member Census'!$B$22:$BC$22,FALSE)))),"")</f>
        <v/>
      </c>
      <c r="N1228" s="7"/>
      <c r="O1228" s="7" t="str">
        <f>TRIM(IF(TRIM(INDEX('Member Census'!$B$23:$BC$1401,MATCH($A1228,'Member Census'!$A$23:$A$1401,FALSE),MATCH(O$1,'Member Census'!$B$22:$BC$22,FALSE)))="",IF(AND(TRIM($E1228)&lt;&gt;"",$D1228&gt;1),O1227,""),INDEX('Member Census'!$B$23:$BC$1401,MATCH($A1228,'Member Census'!$A$23:$A$1401,FALSE),MATCH(O$1,'Member Census'!$B$22:$BC$22,FALSE))))</f>
        <v/>
      </c>
      <c r="P1228" s="7" t="str">
        <f>TRIM(IF(TRIM(INDEX('Member Census'!$B$23:$BC$1401,MATCH($A1228,'Member Census'!$A$23:$A$1401,FALSE),MATCH(P$1,'Member Census'!$B$22:$BC$22,FALSE)))="",IF(AND(TRIM($E1228)&lt;&gt;"",$D1228&gt;1),P1227,""),INDEX('Member Census'!$B$23:$BC$1401,MATCH($A1228,'Member Census'!$A$23:$A$1401,FALSE),MATCH(P$1,'Member Census'!$B$22:$BC$22,FALSE))))</f>
        <v/>
      </c>
      <c r="Q1228" s="7"/>
    </row>
    <row r="1229" spans="1:17" x14ac:dyDescent="0.3">
      <c r="A1229" s="1">
        <f t="shared" si="77"/>
        <v>1222</v>
      </c>
      <c r="B1229" s="3"/>
      <c r="C1229" s="7" t="str">
        <f t="shared" si="78"/>
        <v/>
      </c>
      <c r="D1229" s="7" t="str">
        <f t="shared" si="76"/>
        <v/>
      </c>
      <c r="E1229" s="9" t="str">
        <f>IF(TRIM(INDEX('Member Census'!$B$23:$BC$1401,MATCH($A1229,'Member Census'!$A$23:$A$1401,FALSE),MATCH(E$1,'Member Census'!$B$22:$BC$22,FALSE)))="","",VLOOKUP(INDEX('Member Census'!$B$23:$BC$1401,MATCH($A1229,'Member Census'!$A$23:$A$1401,FALSE),MATCH(E$1,'Member Census'!$B$22:$BC$22,FALSE)),Key!$A$2:$B$27,2,FALSE))</f>
        <v/>
      </c>
      <c r="F1229" s="10" t="str">
        <f>IF(TRIM(INDEX('Member Census'!$B$23:$BC$1401,MATCH($A1229,'Member Census'!$A$23:$A$1401,FALSE),MATCH(F$1,'Member Census'!$B$22:$BC$22,FALSE)))="","",TEXT(TRIM(INDEX('Member Census'!$B$23:$BC$1401,MATCH($A1229,'Member Census'!$A$23:$A$1401,FALSE),MATCH(F$1,'Member Census'!$B$22:$BC$22,FALSE))),"mmddyyyy"))</f>
        <v/>
      </c>
      <c r="G1229" s="7" t="str">
        <f>IF(TRIM($E1229)&lt;&gt;"",IF($D1229=1,IFERROR(VLOOKUP(INDEX('Member Census'!$B$23:$BC$1401,MATCH($A1229,'Member Census'!$A$23:$A$1401,FALSE),MATCH(G$1,'Member Census'!$B$22:$BC$22,FALSE)),Key!$C$2:$F$29,4,FALSE),""),G1228),"")</f>
        <v/>
      </c>
      <c r="H1229" s="7" t="str">
        <f>IF(TRIM($E1229)&lt;&gt;"",IF($D1229=1,IF(TRIM(INDEX('Member Census'!$B$23:$BC$1401,MATCH($A1229,'Member Census'!$A$23:$A$1401,FALSE),MATCH(H$1,'Member Census'!$B$22:$BC$22,FALSE)))="",$G1229,IFERROR(VLOOKUP(INDEX('Member Census'!$B$23:$BC$1401,MATCH($A1229,'Member Census'!$A$23:$A$1401,FALSE),MATCH(H$1,'Member Census'!$B$22:$BC$22,FALSE)),Key!$D$2:$F$29,3,FALSE),"")),H1228),"")</f>
        <v/>
      </c>
      <c r="I1229" s="7" t="str">
        <f>IF(TRIM(INDEX('Member Census'!$B$23:$BC$1401,MATCH($A1229,'Member Census'!$A$23:$A$1401,FALSE),MATCH(I$1,'Member Census'!$B$22:$BC$22,FALSE)))="","",INDEX('Member Census'!$B$23:$BC$1401,MATCH($A1229,'Member Census'!$A$23:$A$1401,FALSE),MATCH(I$1,'Member Census'!$B$22:$BC$22,FALSE)))</f>
        <v/>
      </c>
      <c r="J1229" s="7"/>
      <c r="K1229" s="7" t="str">
        <f>LEFT(TRIM(IF(TRIM(INDEX('Member Census'!$B$23:$BC$1401,MATCH($A1229,'Member Census'!$A$23:$A$1401,FALSE),MATCH(K$1,'Member Census'!$B$22:$BC$22,FALSE)))="",IF(AND(TRIM($E1229)&lt;&gt;"",$D1229&gt;1),K1228,""),INDEX('Member Census'!$B$23:$BC$1401,MATCH($A1229,'Member Census'!$A$23:$A$1401,FALSE),MATCH(K$1,'Member Census'!$B$22:$BC$22,FALSE)))),5)</f>
        <v/>
      </c>
      <c r="L1229" s="7" t="str">
        <f t="shared" si="79"/>
        <v/>
      </c>
      <c r="M1229" s="7" t="str">
        <f>IF(TRIM($E1229)&lt;&gt;"",TRIM(IF(TRIM(INDEX('Member Census'!$B$23:$BC$1401,MATCH($A1229,'Member Census'!$A$23:$A$1401,FALSE),MATCH(M$1,'Member Census'!$B$22:$BC$22,FALSE)))="",IF(AND(TRIM($E1229)&lt;&gt;"",$D1229&gt;1),M1228,"N"),INDEX('Member Census'!$B$23:$BC$1401,MATCH($A1229,'Member Census'!$A$23:$A$1401,FALSE),MATCH(M$1,'Member Census'!$B$22:$BC$22,FALSE)))),"")</f>
        <v/>
      </c>
      <c r="N1229" s="7"/>
      <c r="O1229" s="7" t="str">
        <f>TRIM(IF(TRIM(INDEX('Member Census'!$B$23:$BC$1401,MATCH($A1229,'Member Census'!$A$23:$A$1401,FALSE),MATCH(O$1,'Member Census'!$B$22:$BC$22,FALSE)))="",IF(AND(TRIM($E1229)&lt;&gt;"",$D1229&gt;1),O1228,""),INDEX('Member Census'!$B$23:$BC$1401,MATCH($A1229,'Member Census'!$A$23:$A$1401,FALSE),MATCH(O$1,'Member Census'!$B$22:$BC$22,FALSE))))</f>
        <v/>
      </c>
      <c r="P1229" s="7" t="str">
        <f>TRIM(IF(TRIM(INDEX('Member Census'!$B$23:$BC$1401,MATCH($A1229,'Member Census'!$A$23:$A$1401,FALSE),MATCH(P$1,'Member Census'!$B$22:$BC$22,FALSE)))="",IF(AND(TRIM($E1229)&lt;&gt;"",$D1229&gt;1),P1228,""),INDEX('Member Census'!$B$23:$BC$1401,MATCH($A1229,'Member Census'!$A$23:$A$1401,FALSE),MATCH(P$1,'Member Census'!$B$22:$BC$22,FALSE))))</f>
        <v/>
      </c>
      <c r="Q1229" s="7"/>
    </row>
    <row r="1230" spans="1:17" x14ac:dyDescent="0.3">
      <c r="A1230" s="1">
        <f t="shared" si="77"/>
        <v>1223</v>
      </c>
      <c r="B1230" s="3"/>
      <c r="C1230" s="7" t="str">
        <f t="shared" si="78"/>
        <v/>
      </c>
      <c r="D1230" s="7" t="str">
        <f t="shared" si="76"/>
        <v/>
      </c>
      <c r="E1230" s="9" t="str">
        <f>IF(TRIM(INDEX('Member Census'!$B$23:$BC$1401,MATCH($A1230,'Member Census'!$A$23:$A$1401,FALSE),MATCH(E$1,'Member Census'!$B$22:$BC$22,FALSE)))="","",VLOOKUP(INDEX('Member Census'!$B$23:$BC$1401,MATCH($A1230,'Member Census'!$A$23:$A$1401,FALSE),MATCH(E$1,'Member Census'!$B$22:$BC$22,FALSE)),Key!$A$2:$B$27,2,FALSE))</f>
        <v/>
      </c>
      <c r="F1230" s="10" t="str">
        <f>IF(TRIM(INDEX('Member Census'!$B$23:$BC$1401,MATCH($A1230,'Member Census'!$A$23:$A$1401,FALSE),MATCH(F$1,'Member Census'!$B$22:$BC$22,FALSE)))="","",TEXT(TRIM(INDEX('Member Census'!$B$23:$BC$1401,MATCH($A1230,'Member Census'!$A$23:$A$1401,FALSE),MATCH(F$1,'Member Census'!$B$22:$BC$22,FALSE))),"mmddyyyy"))</f>
        <v/>
      </c>
      <c r="G1230" s="7" t="str">
        <f>IF(TRIM($E1230)&lt;&gt;"",IF($D1230=1,IFERROR(VLOOKUP(INDEX('Member Census'!$B$23:$BC$1401,MATCH($A1230,'Member Census'!$A$23:$A$1401,FALSE),MATCH(G$1,'Member Census'!$B$22:$BC$22,FALSE)),Key!$C$2:$F$29,4,FALSE),""),G1229),"")</f>
        <v/>
      </c>
      <c r="H1230" s="7" t="str">
        <f>IF(TRIM($E1230)&lt;&gt;"",IF($D1230=1,IF(TRIM(INDEX('Member Census'!$B$23:$BC$1401,MATCH($A1230,'Member Census'!$A$23:$A$1401,FALSE),MATCH(H$1,'Member Census'!$B$22:$BC$22,FALSE)))="",$G1230,IFERROR(VLOOKUP(INDEX('Member Census'!$B$23:$BC$1401,MATCH($A1230,'Member Census'!$A$23:$A$1401,FALSE),MATCH(H$1,'Member Census'!$B$22:$BC$22,FALSE)),Key!$D$2:$F$29,3,FALSE),"")),H1229),"")</f>
        <v/>
      </c>
      <c r="I1230" s="7" t="str">
        <f>IF(TRIM(INDEX('Member Census'!$B$23:$BC$1401,MATCH($A1230,'Member Census'!$A$23:$A$1401,FALSE),MATCH(I$1,'Member Census'!$B$22:$BC$22,FALSE)))="","",INDEX('Member Census'!$B$23:$BC$1401,MATCH($A1230,'Member Census'!$A$23:$A$1401,FALSE),MATCH(I$1,'Member Census'!$B$22:$BC$22,FALSE)))</f>
        <v/>
      </c>
      <c r="J1230" s="7"/>
      <c r="K1230" s="7" t="str">
        <f>LEFT(TRIM(IF(TRIM(INDEX('Member Census'!$B$23:$BC$1401,MATCH($A1230,'Member Census'!$A$23:$A$1401,FALSE),MATCH(K$1,'Member Census'!$B$22:$BC$22,FALSE)))="",IF(AND(TRIM($E1230)&lt;&gt;"",$D1230&gt;1),K1229,""),INDEX('Member Census'!$B$23:$BC$1401,MATCH($A1230,'Member Census'!$A$23:$A$1401,FALSE),MATCH(K$1,'Member Census'!$B$22:$BC$22,FALSE)))),5)</f>
        <v/>
      </c>
      <c r="L1230" s="7" t="str">
        <f t="shared" si="79"/>
        <v/>
      </c>
      <c r="M1230" s="7" t="str">
        <f>IF(TRIM($E1230)&lt;&gt;"",TRIM(IF(TRIM(INDEX('Member Census'!$B$23:$BC$1401,MATCH($A1230,'Member Census'!$A$23:$A$1401,FALSE),MATCH(M$1,'Member Census'!$B$22:$BC$22,FALSE)))="",IF(AND(TRIM($E1230)&lt;&gt;"",$D1230&gt;1),M1229,"N"),INDEX('Member Census'!$B$23:$BC$1401,MATCH($A1230,'Member Census'!$A$23:$A$1401,FALSE),MATCH(M$1,'Member Census'!$B$22:$BC$22,FALSE)))),"")</f>
        <v/>
      </c>
      <c r="N1230" s="7"/>
      <c r="O1230" s="7" t="str">
        <f>TRIM(IF(TRIM(INDEX('Member Census'!$B$23:$BC$1401,MATCH($A1230,'Member Census'!$A$23:$A$1401,FALSE),MATCH(O$1,'Member Census'!$B$22:$BC$22,FALSE)))="",IF(AND(TRIM($E1230)&lt;&gt;"",$D1230&gt;1),O1229,""),INDEX('Member Census'!$B$23:$BC$1401,MATCH($A1230,'Member Census'!$A$23:$A$1401,FALSE),MATCH(O$1,'Member Census'!$B$22:$BC$22,FALSE))))</f>
        <v/>
      </c>
      <c r="P1230" s="7" t="str">
        <f>TRIM(IF(TRIM(INDEX('Member Census'!$B$23:$BC$1401,MATCH($A1230,'Member Census'!$A$23:$A$1401,FALSE),MATCH(P$1,'Member Census'!$B$22:$BC$22,FALSE)))="",IF(AND(TRIM($E1230)&lt;&gt;"",$D1230&gt;1),P1229,""),INDEX('Member Census'!$B$23:$BC$1401,MATCH($A1230,'Member Census'!$A$23:$A$1401,FALSE),MATCH(P$1,'Member Census'!$B$22:$BC$22,FALSE))))</f>
        <v/>
      </c>
      <c r="Q1230" s="7"/>
    </row>
    <row r="1231" spans="1:17" x14ac:dyDescent="0.3">
      <c r="A1231" s="1">
        <f t="shared" si="77"/>
        <v>1224</v>
      </c>
      <c r="B1231" s="3"/>
      <c r="C1231" s="7" t="str">
        <f t="shared" si="78"/>
        <v/>
      </c>
      <c r="D1231" s="7" t="str">
        <f t="shared" si="76"/>
        <v/>
      </c>
      <c r="E1231" s="9" t="str">
        <f>IF(TRIM(INDEX('Member Census'!$B$23:$BC$1401,MATCH($A1231,'Member Census'!$A$23:$A$1401,FALSE),MATCH(E$1,'Member Census'!$B$22:$BC$22,FALSE)))="","",VLOOKUP(INDEX('Member Census'!$B$23:$BC$1401,MATCH($A1231,'Member Census'!$A$23:$A$1401,FALSE),MATCH(E$1,'Member Census'!$B$22:$BC$22,FALSE)),Key!$A$2:$B$27,2,FALSE))</f>
        <v/>
      </c>
      <c r="F1231" s="10" t="str">
        <f>IF(TRIM(INDEX('Member Census'!$B$23:$BC$1401,MATCH($A1231,'Member Census'!$A$23:$A$1401,FALSE),MATCH(F$1,'Member Census'!$B$22:$BC$22,FALSE)))="","",TEXT(TRIM(INDEX('Member Census'!$B$23:$BC$1401,MATCH($A1231,'Member Census'!$A$23:$A$1401,FALSE),MATCH(F$1,'Member Census'!$B$22:$BC$22,FALSE))),"mmddyyyy"))</f>
        <v/>
      </c>
      <c r="G1231" s="7" t="str">
        <f>IF(TRIM($E1231)&lt;&gt;"",IF($D1231=1,IFERROR(VLOOKUP(INDEX('Member Census'!$B$23:$BC$1401,MATCH($A1231,'Member Census'!$A$23:$A$1401,FALSE),MATCH(G$1,'Member Census'!$B$22:$BC$22,FALSE)),Key!$C$2:$F$29,4,FALSE),""),G1230),"")</f>
        <v/>
      </c>
      <c r="H1231" s="7" t="str">
        <f>IF(TRIM($E1231)&lt;&gt;"",IF($D1231=1,IF(TRIM(INDEX('Member Census'!$B$23:$BC$1401,MATCH($A1231,'Member Census'!$A$23:$A$1401,FALSE),MATCH(H$1,'Member Census'!$B$22:$BC$22,FALSE)))="",$G1231,IFERROR(VLOOKUP(INDEX('Member Census'!$B$23:$BC$1401,MATCH($A1231,'Member Census'!$A$23:$A$1401,FALSE),MATCH(H$1,'Member Census'!$B$22:$BC$22,FALSE)),Key!$D$2:$F$29,3,FALSE),"")),H1230),"")</f>
        <v/>
      </c>
      <c r="I1231" s="7" t="str">
        <f>IF(TRIM(INDEX('Member Census'!$B$23:$BC$1401,MATCH($A1231,'Member Census'!$A$23:$A$1401,FALSE),MATCH(I$1,'Member Census'!$B$22:$BC$22,FALSE)))="","",INDEX('Member Census'!$B$23:$BC$1401,MATCH($A1231,'Member Census'!$A$23:$A$1401,FALSE),MATCH(I$1,'Member Census'!$B$22:$BC$22,FALSE)))</f>
        <v/>
      </c>
      <c r="J1231" s="7"/>
      <c r="K1231" s="7" t="str">
        <f>LEFT(TRIM(IF(TRIM(INDEX('Member Census'!$B$23:$BC$1401,MATCH($A1231,'Member Census'!$A$23:$A$1401,FALSE),MATCH(K$1,'Member Census'!$B$22:$BC$22,FALSE)))="",IF(AND(TRIM($E1231)&lt;&gt;"",$D1231&gt;1),K1230,""),INDEX('Member Census'!$B$23:$BC$1401,MATCH($A1231,'Member Census'!$A$23:$A$1401,FALSE),MATCH(K$1,'Member Census'!$B$22:$BC$22,FALSE)))),5)</f>
        <v/>
      </c>
      <c r="L1231" s="7" t="str">
        <f t="shared" si="79"/>
        <v/>
      </c>
      <c r="M1231" s="7" t="str">
        <f>IF(TRIM($E1231)&lt;&gt;"",TRIM(IF(TRIM(INDEX('Member Census'!$B$23:$BC$1401,MATCH($A1231,'Member Census'!$A$23:$A$1401,FALSE),MATCH(M$1,'Member Census'!$B$22:$BC$22,FALSE)))="",IF(AND(TRIM($E1231)&lt;&gt;"",$D1231&gt;1),M1230,"N"),INDEX('Member Census'!$B$23:$BC$1401,MATCH($A1231,'Member Census'!$A$23:$A$1401,FALSE),MATCH(M$1,'Member Census'!$B$22:$BC$22,FALSE)))),"")</f>
        <v/>
      </c>
      <c r="N1231" s="7"/>
      <c r="O1231" s="7" t="str">
        <f>TRIM(IF(TRIM(INDEX('Member Census'!$B$23:$BC$1401,MATCH($A1231,'Member Census'!$A$23:$A$1401,FALSE),MATCH(O$1,'Member Census'!$B$22:$BC$22,FALSE)))="",IF(AND(TRIM($E1231)&lt;&gt;"",$D1231&gt;1),O1230,""),INDEX('Member Census'!$B$23:$BC$1401,MATCH($A1231,'Member Census'!$A$23:$A$1401,FALSE),MATCH(O$1,'Member Census'!$B$22:$BC$22,FALSE))))</f>
        <v/>
      </c>
      <c r="P1231" s="7" t="str">
        <f>TRIM(IF(TRIM(INDEX('Member Census'!$B$23:$BC$1401,MATCH($A1231,'Member Census'!$A$23:$A$1401,FALSE),MATCH(P$1,'Member Census'!$B$22:$BC$22,FALSE)))="",IF(AND(TRIM($E1231)&lt;&gt;"",$D1231&gt;1),P1230,""),INDEX('Member Census'!$B$23:$BC$1401,MATCH($A1231,'Member Census'!$A$23:$A$1401,FALSE),MATCH(P$1,'Member Census'!$B$22:$BC$22,FALSE))))</f>
        <v/>
      </c>
      <c r="Q1231" s="7"/>
    </row>
    <row r="1232" spans="1:17" x14ac:dyDescent="0.3">
      <c r="A1232" s="1">
        <f t="shared" si="77"/>
        <v>1225</v>
      </c>
      <c r="B1232" s="3"/>
      <c r="C1232" s="7" t="str">
        <f t="shared" si="78"/>
        <v/>
      </c>
      <c r="D1232" s="7" t="str">
        <f t="shared" si="76"/>
        <v/>
      </c>
      <c r="E1232" s="9" t="str">
        <f>IF(TRIM(INDEX('Member Census'!$B$23:$BC$1401,MATCH($A1232,'Member Census'!$A$23:$A$1401,FALSE),MATCH(E$1,'Member Census'!$B$22:$BC$22,FALSE)))="","",VLOOKUP(INDEX('Member Census'!$B$23:$BC$1401,MATCH($A1232,'Member Census'!$A$23:$A$1401,FALSE),MATCH(E$1,'Member Census'!$B$22:$BC$22,FALSE)),Key!$A$2:$B$27,2,FALSE))</f>
        <v/>
      </c>
      <c r="F1232" s="10" t="str">
        <f>IF(TRIM(INDEX('Member Census'!$B$23:$BC$1401,MATCH($A1232,'Member Census'!$A$23:$A$1401,FALSE),MATCH(F$1,'Member Census'!$B$22:$BC$22,FALSE)))="","",TEXT(TRIM(INDEX('Member Census'!$B$23:$BC$1401,MATCH($A1232,'Member Census'!$A$23:$A$1401,FALSE),MATCH(F$1,'Member Census'!$B$22:$BC$22,FALSE))),"mmddyyyy"))</f>
        <v/>
      </c>
      <c r="G1232" s="7" t="str">
        <f>IF(TRIM($E1232)&lt;&gt;"",IF($D1232=1,IFERROR(VLOOKUP(INDEX('Member Census'!$B$23:$BC$1401,MATCH($A1232,'Member Census'!$A$23:$A$1401,FALSE),MATCH(G$1,'Member Census'!$B$22:$BC$22,FALSE)),Key!$C$2:$F$29,4,FALSE),""),G1231),"")</f>
        <v/>
      </c>
      <c r="H1232" s="7" t="str">
        <f>IF(TRIM($E1232)&lt;&gt;"",IF($D1232=1,IF(TRIM(INDEX('Member Census'!$B$23:$BC$1401,MATCH($A1232,'Member Census'!$A$23:$A$1401,FALSE),MATCH(H$1,'Member Census'!$B$22:$BC$22,FALSE)))="",$G1232,IFERROR(VLOOKUP(INDEX('Member Census'!$B$23:$BC$1401,MATCH($A1232,'Member Census'!$A$23:$A$1401,FALSE),MATCH(H$1,'Member Census'!$B$22:$BC$22,FALSE)),Key!$D$2:$F$29,3,FALSE),"")),H1231),"")</f>
        <v/>
      </c>
      <c r="I1232" s="7" t="str">
        <f>IF(TRIM(INDEX('Member Census'!$B$23:$BC$1401,MATCH($A1232,'Member Census'!$A$23:$A$1401,FALSE),MATCH(I$1,'Member Census'!$B$22:$BC$22,FALSE)))="","",INDEX('Member Census'!$B$23:$BC$1401,MATCH($A1232,'Member Census'!$A$23:$A$1401,FALSE),MATCH(I$1,'Member Census'!$B$22:$BC$22,FALSE)))</f>
        <v/>
      </c>
      <c r="J1232" s="7"/>
      <c r="K1232" s="7" t="str">
        <f>LEFT(TRIM(IF(TRIM(INDEX('Member Census'!$B$23:$BC$1401,MATCH($A1232,'Member Census'!$A$23:$A$1401,FALSE),MATCH(K$1,'Member Census'!$B$22:$BC$22,FALSE)))="",IF(AND(TRIM($E1232)&lt;&gt;"",$D1232&gt;1),K1231,""),INDEX('Member Census'!$B$23:$BC$1401,MATCH($A1232,'Member Census'!$A$23:$A$1401,FALSE),MATCH(K$1,'Member Census'!$B$22:$BC$22,FALSE)))),5)</f>
        <v/>
      </c>
      <c r="L1232" s="7" t="str">
        <f t="shared" si="79"/>
        <v/>
      </c>
      <c r="M1232" s="7" t="str">
        <f>IF(TRIM($E1232)&lt;&gt;"",TRIM(IF(TRIM(INDEX('Member Census'!$B$23:$BC$1401,MATCH($A1232,'Member Census'!$A$23:$A$1401,FALSE),MATCH(M$1,'Member Census'!$B$22:$BC$22,FALSE)))="",IF(AND(TRIM($E1232)&lt;&gt;"",$D1232&gt;1),M1231,"N"),INDEX('Member Census'!$B$23:$BC$1401,MATCH($A1232,'Member Census'!$A$23:$A$1401,FALSE),MATCH(M$1,'Member Census'!$B$22:$BC$22,FALSE)))),"")</f>
        <v/>
      </c>
      <c r="N1232" s="7"/>
      <c r="O1232" s="7" t="str">
        <f>TRIM(IF(TRIM(INDEX('Member Census'!$B$23:$BC$1401,MATCH($A1232,'Member Census'!$A$23:$A$1401,FALSE),MATCH(O$1,'Member Census'!$B$22:$BC$22,FALSE)))="",IF(AND(TRIM($E1232)&lt;&gt;"",$D1232&gt;1),O1231,""),INDEX('Member Census'!$B$23:$BC$1401,MATCH($A1232,'Member Census'!$A$23:$A$1401,FALSE),MATCH(O$1,'Member Census'!$B$22:$BC$22,FALSE))))</f>
        <v/>
      </c>
      <c r="P1232" s="7" t="str">
        <f>TRIM(IF(TRIM(INDEX('Member Census'!$B$23:$BC$1401,MATCH($A1232,'Member Census'!$A$23:$A$1401,FALSE),MATCH(P$1,'Member Census'!$B$22:$BC$22,FALSE)))="",IF(AND(TRIM($E1232)&lt;&gt;"",$D1232&gt;1),P1231,""),INDEX('Member Census'!$B$23:$BC$1401,MATCH($A1232,'Member Census'!$A$23:$A$1401,FALSE),MATCH(P$1,'Member Census'!$B$22:$BC$22,FALSE))))</f>
        <v/>
      </c>
      <c r="Q1232" s="7"/>
    </row>
    <row r="1233" spans="1:17" x14ac:dyDescent="0.3">
      <c r="A1233" s="1">
        <f t="shared" si="77"/>
        <v>1226</v>
      </c>
      <c r="B1233" s="3"/>
      <c r="C1233" s="7" t="str">
        <f t="shared" si="78"/>
        <v/>
      </c>
      <c r="D1233" s="7" t="str">
        <f t="shared" si="76"/>
        <v/>
      </c>
      <c r="E1233" s="9" t="str">
        <f>IF(TRIM(INDEX('Member Census'!$B$23:$BC$1401,MATCH($A1233,'Member Census'!$A$23:$A$1401,FALSE),MATCH(E$1,'Member Census'!$B$22:$BC$22,FALSE)))="","",VLOOKUP(INDEX('Member Census'!$B$23:$BC$1401,MATCH($A1233,'Member Census'!$A$23:$A$1401,FALSE),MATCH(E$1,'Member Census'!$B$22:$BC$22,FALSE)),Key!$A$2:$B$27,2,FALSE))</f>
        <v/>
      </c>
      <c r="F1233" s="10" t="str">
        <f>IF(TRIM(INDEX('Member Census'!$B$23:$BC$1401,MATCH($A1233,'Member Census'!$A$23:$A$1401,FALSE),MATCH(F$1,'Member Census'!$B$22:$BC$22,FALSE)))="","",TEXT(TRIM(INDEX('Member Census'!$B$23:$BC$1401,MATCH($A1233,'Member Census'!$A$23:$A$1401,FALSE),MATCH(F$1,'Member Census'!$B$22:$BC$22,FALSE))),"mmddyyyy"))</f>
        <v/>
      </c>
      <c r="G1233" s="7" t="str">
        <f>IF(TRIM($E1233)&lt;&gt;"",IF($D1233=1,IFERROR(VLOOKUP(INDEX('Member Census'!$B$23:$BC$1401,MATCH($A1233,'Member Census'!$A$23:$A$1401,FALSE),MATCH(G$1,'Member Census'!$B$22:$BC$22,FALSE)),Key!$C$2:$F$29,4,FALSE),""),G1232),"")</f>
        <v/>
      </c>
      <c r="H1233" s="7" t="str">
        <f>IF(TRIM($E1233)&lt;&gt;"",IF($D1233=1,IF(TRIM(INDEX('Member Census'!$B$23:$BC$1401,MATCH($A1233,'Member Census'!$A$23:$A$1401,FALSE),MATCH(H$1,'Member Census'!$B$22:$BC$22,FALSE)))="",$G1233,IFERROR(VLOOKUP(INDEX('Member Census'!$B$23:$BC$1401,MATCH($A1233,'Member Census'!$A$23:$A$1401,FALSE),MATCH(H$1,'Member Census'!$B$22:$BC$22,FALSE)),Key!$D$2:$F$29,3,FALSE),"")),H1232),"")</f>
        <v/>
      </c>
      <c r="I1233" s="7" t="str">
        <f>IF(TRIM(INDEX('Member Census'!$B$23:$BC$1401,MATCH($A1233,'Member Census'!$A$23:$A$1401,FALSE),MATCH(I$1,'Member Census'!$B$22:$BC$22,FALSE)))="","",INDEX('Member Census'!$B$23:$BC$1401,MATCH($A1233,'Member Census'!$A$23:$A$1401,FALSE),MATCH(I$1,'Member Census'!$B$22:$BC$22,FALSE)))</f>
        <v/>
      </c>
      <c r="J1233" s="7"/>
      <c r="K1233" s="7" t="str">
        <f>LEFT(TRIM(IF(TRIM(INDEX('Member Census'!$B$23:$BC$1401,MATCH($A1233,'Member Census'!$A$23:$A$1401,FALSE),MATCH(K$1,'Member Census'!$B$22:$BC$22,FALSE)))="",IF(AND(TRIM($E1233)&lt;&gt;"",$D1233&gt;1),K1232,""),INDEX('Member Census'!$B$23:$BC$1401,MATCH($A1233,'Member Census'!$A$23:$A$1401,FALSE),MATCH(K$1,'Member Census'!$B$22:$BC$22,FALSE)))),5)</f>
        <v/>
      </c>
      <c r="L1233" s="7" t="str">
        <f t="shared" si="79"/>
        <v/>
      </c>
      <c r="M1233" s="7" t="str">
        <f>IF(TRIM($E1233)&lt;&gt;"",TRIM(IF(TRIM(INDEX('Member Census'!$B$23:$BC$1401,MATCH($A1233,'Member Census'!$A$23:$A$1401,FALSE),MATCH(M$1,'Member Census'!$B$22:$BC$22,FALSE)))="",IF(AND(TRIM($E1233)&lt;&gt;"",$D1233&gt;1),M1232,"N"),INDEX('Member Census'!$B$23:$BC$1401,MATCH($A1233,'Member Census'!$A$23:$A$1401,FALSE),MATCH(M$1,'Member Census'!$B$22:$BC$22,FALSE)))),"")</f>
        <v/>
      </c>
      <c r="N1233" s="7"/>
      <c r="O1233" s="7" t="str">
        <f>TRIM(IF(TRIM(INDEX('Member Census'!$B$23:$BC$1401,MATCH($A1233,'Member Census'!$A$23:$A$1401,FALSE),MATCH(O$1,'Member Census'!$B$22:$BC$22,FALSE)))="",IF(AND(TRIM($E1233)&lt;&gt;"",$D1233&gt;1),O1232,""),INDEX('Member Census'!$B$23:$BC$1401,MATCH($A1233,'Member Census'!$A$23:$A$1401,FALSE),MATCH(O$1,'Member Census'!$B$22:$BC$22,FALSE))))</f>
        <v/>
      </c>
      <c r="P1233" s="7" t="str">
        <f>TRIM(IF(TRIM(INDEX('Member Census'!$B$23:$BC$1401,MATCH($A1233,'Member Census'!$A$23:$A$1401,FALSE),MATCH(P$1,'Member Census'!$B$22:$BC$22,FALSE)))="",IF(AND(TRIM($E1233)&lt;&gt;"",$D1233&gt;1),P1232,""),INDEX('Member Census'!$B$23:$BC$1401,MATCH($A1233,'Member Census'!$A$23:$A$1401,FALSE),MATCH(P$1,'Member Census'!$B$22:$BC$22,FALSE))))</f>
        <v/>
      </c>
      <c r="Q1233" s="7"/>
    </row>
    <row r="1234" spans="1:17" x14ac:dyDescent="0.3">
      <c r="A1234" s="1">
        <f t="shared" si="77"/>
        <v>1227</v>
      </c>
      <c r="B1234" s="3"/>
      <c r="C1234" s="7" t="str">
        <f t="shared" si="78"/>
        <v/>
      </c>
      <c r="D1234" s="7" t="str">
        <f t="shared" si="76"/>
        <v/>
      </c>
      <c r="E1234" s="9" t="str">
        <f>IF(TRIM(INDEX('Member Census'!$B$23:$BC$1401,MATCH($A1234,'Member Census'!$A$23:$A$1401,FALSE),MATCH(E$1,'Member Census'!$B$22:$BC$22,FALSE)))="","",VLOOKUP(INDEX('Member Census'!$B$23:$BC$1401,MATCH($A1234,'Member Census'!$A$23:$A$1401,FALSE),MATCH(E$1,'Member Census'!$B$22:$BC$22,FALSE)),Key!$A$2:$B$27,2,FALSE))</f>
        <v/>
      </c>
      <c r="F1234" s="10" t="str">
        <f>IF(TRIM(INDEX('Member Census'!$B$23:$BC$1401,MATCH($A1234,'Member Census'!$A$23:$A$1401,FALSE),MATCH(F$1,'Member Census'!$B$22:$BC$22,FALSE)))="","",TEXT(TRIM(INDEX('Member Census'!$B$23:$BC$1401,MATCH($A1234,'Member Census'!$A$23:$A$1401,FALSE),MATCH(F$1,'Member Census'!$B$22:$BC$22,FALSE))),"mmddyyyy"))</f>
        <v/>
      </c>
      <c r="G1234" s="7" t="str">
        <f>IF(TRIM($E1234)&lt;&gt;"",IF($D1234=1,IFERROR(VLOOKUP(INDEX('Member Census'!$B$23:$BC$1401,MATCH($A1234,'Member Census'!$A$23:$A$1401,FALSE),MATCH(G$1,'Member Census'!$B$22:$BC$22,FALSE)),Key!$C$2:$F$29,4,FALSE),""),G1233),"")</f>
        <v/>
      </c>
      <c r="H1234" s="7" t="str">
        <f>IF(TRIM($E1234)&lt;&gt;"",IF($D1234=1,IF(TRIM(INDEX('Member Census'!$B$23:$BC$1401,MATCH($A1234,'Member Census'!$A$23:$A$1401,FALSE),MATCH(H$1,'Member Census'!$B$22:$BC$22,FALSE)))="",$G1234,IFERROR(VLOOKUP(INDEX('Member Census'!$B$23:$BC$1401,MATCH($A1234,'Member Census'!$A$23:$A$1401,FALSE),MATCH(H$1,'Member Census'!$B$22:$BC$22,FALSE)),Key!$D$2:$F$29,3,FALSE),"")),H1233),"")</f>
        <v/>
      </c>
      <c r="I1234" s="7" t="str">
        <f>IF(TRIM(INDEX('Member Census'!$B$23:$BC$1401,MATCH($A1234,'Member Census'!$A$23:$A$1401,FALSE),MATCH(I$1,'Member Census'!$B$22:$BC$22,FALSE)))="","",INDEX('Member Census'!$B$23:$BC$1401,MATCH($A1234,'Member Census'!$A$23:$A$1401,FALSE),MATCH(I$1,'Member Census'!$B$22:$BC$22,FALSE)))</f>
        <v/>
      </c>
      <c r="J1234" s="7"/>
      <c r="K1234" s="7" t="str">
        <f>LEFT(TRIM(IF(TRIM(INDEX('Member Census'!$B$23:$BC$1401,MATCH($A1234,'Member Census'!$A$23:$A$1401,FALSE),MATCH(K$1,'Member Census'!$B$22:$BC$22,FALSE)))="",IF(AND(TRIM($E1234)&lt;&gt;"",$D1234&gt;1),K1233,""),INDEX('Member Census'!$B$23:$BC$1401,MATCH($A1234,'Member Census'!$A$23:$A$1401,FALSE),MATCH(K$1,'Member Census'!$B$22:$BC$22,FALSE)))),5)</f>
        <v/>
      </c>
      <c r="L1234" s="7" t="str">
        <f t="shared" si="79"/>
        <v/>
      </c>
      <c r="M1234" s="7" t="str">
        <f>IF(TRIM($E1234)&lt;&gt;"",TRIM(IF(TRIM(INDEX('Member Census'!$B$23:$BC$1401,MATCH($A1234,'Member Census'!$A$23:$A$1401,FALSE),MATCH(M$1,'Member Census'!$B$22:$BC$22,FALSE)))="",IF(AND(TRIM($E1234)&lt;&gt;"",$D1234&gt;1),M1233,"N"),INDEX('Member Census'!$B$23:$BC$1401,MATCH($A1234,'Member Census'!$A$23:$A$1401,FALSE),MATCH(M$1,'Member Census'!$B$22:$BC$22,FALSE)))),"")</f>
        <v/>
      </c>
      <c r="N1234" s="7"/>
      <c r="O1234" s="7" t="str">
        <f>TRIM(IF(TRIM(INDEX('Member Census'!$B$23:$BC$1401,MATCH($A1234,'Member Census'!$A$23:$A$1401,FALSE),MATCH(O$1,'Member Census'!$B$22:$BC$22,FALSE)))="",IF(AND(TRIM($E1234)&lt;&gt;"",$D1234&gt;1),O1233,""),INDEX('Member Census'!$B$23:$BC$1401,MATCH($A1234,'Member Census'!$A$23:$A$1401,FALSE),MATCH(O$1,'Member Census'!$B$22:$BC$22,FALSE))))</f>
        <v/>
      </c>
      <c r="P1234" s="7" t="str">
        <f>TRIM(IF(TRIM(INDEX('Member Census'!$B$23:$BC$1401,MATCH($A1234,'Member Census'!$A$23:$A$1401,FALSE),MATCH(P$1,'Member Census'!$B$22:$BC$22,FALSE)))="",IF(AND(TRIM($E1234)&lt;&gt;"",$D1234&gt;1),P1233,""),INDEX('Member Census'!$B$23:$BC$1401,MATCH($A1234,'Member Census'!$A$23:$A$1401,FALSE),MATCH(P$1,'Member Census'!$B$22:$BC$22,FALSE))))</f>
        <v/>
      </c>
      <c r="Q1234" s="7"/>
    </row>
    <row r="1235" spans="1:17" x14ac:dyDescent="0.3">
      <c r="A1235" s="1">
        <f t="shared" si="77"/>
        <v>1228</v>
      </c>
      <c r="B1235" s="3"/>
      <c r="C1235" s="7" t="str">
        <f t="shared" si="78"/>
        <v/>
      </c>
      <c r="D1235" s="7" t="str">
        <f t="shared" si="76"/>
        <v/>
      </c>
      <c r="E1235" s="9" t="str">
        <f>IF(TRIM(INDEX('Member Census'!$B$23:$BC$1401,MATCH($A1235,'Member Census'!$A$23:$A$1401,FALSE),MATCH(E$1,'Member Census'!$B$22:$BC$22,FALSE)))="","",VLOOKUP(INDEX('Member Census'!$B$23:$BC$1401,MATCH($A1235,'Member Census'!$A$23:$A$1401,FALSE),MATCH(E$1,'Member Census'!$B$22:$BC$22,FALSE)),Key!$A$2:$B$27,2,FALSE))</f>
        <v/>
      </c>
      <c r="F1235" s="10" t="str">
        <f>IF(TRIM(INDEX('Member Census'!$B$23:$BC$1401,MATCH($A1235,'Member Census'!$A$23:$A$1401,FALSE),MATCH(F$1,'Member Census'!$B$22:$BC$22,FALSE)))="","",TEXT(TRIM(INDEX('Member Census'!$B$23:$BC$1401,MATCH($A1235,'Member Census'!$A$23:$A$1401,FALSE),MATCH(F$1,'Member Census'!$B$22:$BC$22,FALSE))),"mmddyyyy"))</f>
        <v/>
      </c>
      <c r="G1235" s="7" t="str">
        <f>IF(TRIM($E1235)&lt;&gt;"",IF($D1235=1,IFERROR(VLOOKUP(INDEX('Member Census'!$B$23:$BC$1401,MATCH($A1235,'Member Census'!$A$23:$A$1401,FALSE),MATCH(G$1,'Member Census'!$B$22:$BC$22,FALSE)),Key!$C$2:$F$29,4,FALSE),""),G1234),"")</f>
        <v/>
      </c>
      <c r="H1235" s="7" t="str">
        <f>IF(TRIM($E1235)&lt;&gt;"",IF($D1235=1,IF(TRIM(INDEX('Member Census'!$B$23:$BC$1401,MATCH($A1235,'Member Census'!$A$23:$A$1401,FALSE),MATCH(H$1,'Member Census'!$B$22:$BC$22,FALSE)))="",$G1235,IFERROR(VLOOKUP(INDEX('Member Census'!$B$23:$BC$1401,MATCH($A1235,'Member Census'!$A$23:$A$1401,FALSE),MATCH(H$1,'Member Census'!$B$22:$BC$22,FALSE)),Key!$D$2:$F$29,3,FALSE),"")),H1234),"")</f>
        <v/>
      </c>
      <c r="I1235" s="7" t="str">
        <f>IF(TRIM(INDEX('Member Census'!$B$23:$BC$1401,MATCH($A1235,'Member Census'!$A$23:$A$1401,FALSE),MATCH(I$1,'Member Census'!$B$22:$BC$22,FALSE)))="","",INDEX('Member Census'!$B$23:$BC$1401,MATCH($A1235,'Member Census'!$A$23:$A$1401,FALSE),MATCH(I$1,'Member Census'!$B$22:$BC$22,FALSE)))</f>
        <v/>
      </c>
      <c r="J1235" s="7"/>
      <c r="K1235" s="7" t="str">
        <f>LEFT(TRIM(IF(TRIM(INDEX('Member Census'!$B$23:$BC$1401,MATCH($A1235,'Member Census'!$A$23:$A$1401,FALSE),MATCH(K$1,'Member Census'!$B$22:$BC$22,FALSE)))="",IF(AND(TRIM($E1235)&lt;&gt;"",$D1235&gt;1),K1234,""),INDEX('Member Census'!$B$23:$BC$1401,MATCH($A1235,'Member Census'!$A$23:$A$1401,FALSE),MATCH(K$1,'Member Census'!$B$22:$BC$22,FALSE)))),5)</f>
        <v/>
      </c>
      <c r="L1235" s="7" t="str">
        <f t="shared" si="79"/>
        <v/>
      </c>
      <c r="M1235" s="7" t="str">
        <f>IF(TRIM($E1235)&lt;&gt;"",TRIM(IF(TRIM(INDEX('Member Census'!$B$23:$BC$1401,MATCH($A1235,'Member Census'!$A$23:$A$1401,FALSE),MATCH(M$1,'Member Census'!$B$22:$BC$22,FALSE)))="",IF(AND(TRIM($E1235)&lt;&gt;"",$D1235&gt;1),M1234,"N"),INDEX('Member Census'!$B$23:$BC$1401,MATCH($A1235,'Member Census'!$A$23:$A$1401,FALSE),MATCH(M$1,'Member Census'!$B$22:$BC$22,FALSE)))),"")</f>
        <v/>
      </c>
      <c r="N1235" s="7"/>
      <c r="O1235" s="7" t="str">
        <f>TRIM(IF(TRIM(INDEX('Member Census'!$B$23:$BC$1401,MATCH($A1235,'Member Census'!$A$23:$A$1401,FALSE),MATCH(O$1,'Member Census'!$B$22:$BC$22,FALSE)))="",IF(AND(TRIM($E1235)&lt;&gt;"",$D1235&gt;1),O1234,""),INDEX('Member Census'!$B$23:$BC$1401,MATCH($A1235,'Member Census'!$A$23:$A$1401,FALSE),MATCH(O$1,'Member Census'!$B$22:$BC$22,FALSE))))</f>
        <v/>
      </c>
      <c r="P1235" s="7" t="str">
        <f>TRIM(IF(TRIM(INDEX('Member Census'!$B$23:$BC$1401,MATCH($A1235,'Member Census'!$A$23:$A$1401,FALSE),MATCH(P$1,'Member Census'!$B$22:$BC$22,FALSE)))="",IF(AND(TRIM($E1235)&lt;&gt;"",$D1235&gt;1),P1234,""),INDEX('Member Census'!$B$23:$BC$1401,MATCH($A1235,'Member Census'!$A$23:$A$1401,FALSE),MATCH(P$1,'Member Census'!$B$22:$BC$22,FALSE))))</f>
        <v/>
      </c>
      <c r="Q1235" s="7"/>
    </row>
    <row r="1236" spans="1:17" x14ac:dyDescent="0.3">
      <c r="A1236" s="1">
        <f t="shared" si="77"/>
        <v>1229</v>
      </c>
      <c r="B1236" s="3"/>
      <c r="C1236" s="7" t="str">
        <f t="shared" si="78"/>
        <v/>
      </c>
      <c r="D1236" s="7" t="str">
        <f t="shared" si="76"/>
        <v/>
      </c>
      <c r="E1236" s="9" t="str">
        <f>IF(TRIM(INDEX('Member Census'!$B$23:$BC$1401,MATCH($A1236,'Member Census'!$A$23:$A$1401,FALSE),MATCH(E$1,'Member Census'!$B$22:$BC$22,FALSE)))="","",VLOOKUP(INDEX('Member Census'!$B$23:$BC$1401,MATCH($A1236,'Member Census'!$A$23:$A$1401,FALSE),MATCH(E$1,'Member Census'!$B$22:$BC$22,FALSE)),Key!$A$2:$B$27,2,FALSE))</f>
        <v/>
      </c>
      <c r="F1236" s="10" t="str">
        <f>IF(TRIM(INDEX('Member Census'!$B$23:$BC$1401,MATCH($A1236,'Member Census'!$A$23:$A$1401,FALSE),MATCH(F$1,'Member Census'!$B$22:$BC$22,FALSE)))="","",TEXT(TRIM(INDEX('Member Census'!$B$23:$BC$1401,MATCH($A1236,'Member Census'!$A$23:$A$1401,FALSE),MATCH(F$1,'Member Census'!$B$22:$BC$22,FALSE))),"mmddyyyy"))</f>
        <v/>
      </c>
      <c r="G1236" s="7" t="str">
        <f>IF(TRIM($E1236)&lt;&gt;"",IF($D1236=1,IFERROR(VLOOKUP(INDEX('Member Census'!$B$23:$BC$1401,MATCH($A1236,'Member Census'!$A$23:$A$1401,FALSE),MATCH(G$1,'Member Census'!$B$22:$BC$22,FALSE)),Key!$C$2:$F$29,4,FALSE),""),G1235),"")</f>
        <v/>
      </c>
      <c r="H1236" s="7" t="str">
        <f>IF(TRIM($E1236)&lt;&gt;"",IF($D1236=1,IF(TRIM(INDEX('Member Census'!$B$23:$BC$1401,MATCH($A1236,'Member Census'!$A$23:$A$1401,FALSE),MATCH(H$1,'Member Census'!$B$22:$BC$22,FALSE)))="",$G1236,IFERROR(VLOOKUP(INDEX('Member Census'!$B$23:$BC$1401,MATCH($A1236,'Member Census'!$A$23:$A$1401,FALSE),MATCH(H$1,'Member Census'!$B$22:$BC$22,FALSE)),Key!$D$2:$F$29,3,FALSE),"")),H1235),"")</f>
        <v/>
      </c>
      <c r="I1236" s="7" t="str">
        <f>IF(TRIM(INDEX('Member Census'!$B$23:$BC$1401,MATCH($A1236,'Member Census'!$A$23:$A$1401,FALSE),MATCH(I$1,'Member Census'!$B$22:$BC$22,FALSE)))="","",INDEX('Member Census'!$B$23:$BC$1401,MATCH($A1236,'Member Census'!$A$23:$A$1401,FALSE),MATCH(I$1,'Member Census'!$B$22:$BC$22,FALSE)))</f>
        <v/>
      </c>
      <c r="J1236" s="7"/>
      <c r="K1236" s="7" t="str">
        <f>LEFT(TRIM(IF(TRIM(INDEX('Member Census'!$B$23:$BC$1401,MATCH($A1236,'Member Census'!$A$23:$A$1401,FALSE),MATCH(K$1,'Member Census'!$B$22:$BC$22,FALSE)))="",IF(AND(TRIM($E1236)&lt;&gt;"",$D1236&gt;1),K1235,""),INDEX('Member Census'!$B$23:$BC$1401,MATCH($A1236,'Member Census'!$A$23:$A$1401,FALSE),MATCH(K$1,'Member Census'!$B$22:$BC$22,FALSE)))),5)</f>
        <v/>
      </c>
      <c r="L1236" s="7" t="str">
        <f t="shared" si="79"/>
        <v/>
      </c>
      <c r="M1236" s="7" t="str">
        <f>IF(TRIM($E1236)&lt;&gt;"",TRIM(IF(TRIM(INDEX('Member Census'!$B$23:$BC$1401,MATCH($A1236,'Member Census'!$A$23:$A$1401,FALSE),MATCH(M$1,'Member Census'!$B$22:$BC$22,FALSE)))="",IF(AND(TRIM($E1236)&lt;&gt;"",$D1236&gt;1),M1235,"N"),INDEX('Member Census'!$B$23:$BC$1401,MATCH($A1236,'Member Census'!$A$23:$A$1401,FALSE),MATCH(M$1,'Member Census'!$B$22:$BC$22,FALSE)))),"")</f>
        <v/>
      </c>
      <c r="N1236" s="7"/>
      <c r="O1236" s="7" t="str">
        <f>TRIM(IF(TRIM(INDEX('Member Census'!$B$23:$BC$1401,MATCH($A1236,'Member Census'!$A$23:$A$1401,FALSE),MATCH(O$1,'Member Census'!$B$22:$BC$22,FALSE)))="",IF(AND(TRIM($E1236)&lt;&gt;"",$D1236&gt;1),O1235,""),INDEX('Member Census'!$B$23:$BC$1401,MATCH($A1236,'Member Census'!$A$23:$A$1401,FALSE),MATCH(O$1,'Member Census'!$B$22:$BC$22,FALSE))))</f>
        <v/>
      </c>
      <c r="P1236" s="7" t="str">
        <f>TRIM(IF(TRIM(INDEX('Member Census'!$B$23:$BC$1401,MATCH($A1236,'Member Census'!$A$23:$A$1401,FALSE),MATCH(P$1,'Member Census'!$B$22:$BC$22,FALSE)))="",IF(AND(TRIM($E1236)&lt;&gt;"",$D1236&gt;1),P1235,""),INDEX('Member Census'!$B$23:$BC$1401,MATCH($A1236,'Member Census'!$A$23:$A$1401,FALSE),MATCH(P$1,'Member Census'!$B$22:$BC$22,FALSE))))</f>
        <v/>
      </c>
      <c r="Q1236" s="7"/>
    </row>
    <row r="1237" spans="1:17" x14ac:dyDescent="0.3">
      <c r="A1237" s="1">
        <f t="shared" si="77"/>
        <v>1230</v>
      </c>
      <c r="B1237" s="3"/>
      <c r="C1237" s="7" t="str">
        <f t="shared" si="78"/>
        <v/>
      </c>
      <c r="D1237" s="7" t="str">
        <f t="shared" si="76"/>
        <v/>
      </c>
      <c r="E1237" s="9" t="str">
        <f>IF(TRIM(INDEX('Member Census'!$B$23:$BC$1401,MATCH($A1237,'Member Census'!$A$23:$A$1401,FALSE),MATCH(E$1,'Member Census'!$B$22:$BC$22,FALSE)))="","",VLOOKUP(INDEX('Member Census'!$B$23:$BC$1401,MATCH($A1237,'Member Census'!$A$23:$A$1401,FALSE),MATCH(E$1,'Member Census'!$B$22:$BC$22,FALSE)),Key!$A$2:$B$27,2,FALSE))</f>
        <v/>
      </c>
      <c r="F1237" s="10" t="str">
        <f>IF(TRIM(INDEX('Member Census'!$B$23:$BC$1401,MATCH($A1237,'Member Census'!$A$23:$A$1401,FALSE),MATCH(F$1,'Member Census'!$B$22:$BC$22,FALSE)))="","",TEXT(TRIM(INDEX('Member Census'!$B$23:$BC$1401,MATCH($A1237,'Member Census'!$A$23:$A$1401,FALSE),MATCH(F$1,'Member Census'!$B$22:$BC$22,FALSE))),"mmddyyyy"))</f>
        <v/>
      </c>
      <c r="G1237" s="7" t="str">
        <f>IF(TRIM($E1237)&lt;&gt;"",IF($D1237=1,IFERROR(VLOOKUP(INDEX('Member Census'!$B$23:$BC$1401,MATCH($A1237,'Member Census'!$A$23:$A$1401,FALSE),MATCH(G$1,'Member Census'!$B$22:$BC$22,FALSE)),Key!$C$2:$F$29,4,FALSE),""),G1236),"")</f>
        <v/>
      </c>
      <c r="H1237" s="7" t="str">
        <f>IF(TRIM($E1237)&lt;&gt;"",IF($D1237=1,IF(TRIM(INDEX('Member Census'!$B$23:$BC$1401,MATCH($A1237,'Member Census'!$A$23:$A$1401,FALSE),MATCH(H$1,'Member Census'!$B$22:$BC$22,FALSE)))="",$G1237,IFERROR(VLOOKUP(INDEX('Member Census'!$B$23:$BC$1401,MATCH($A1237,'Member Census'!$A$23:$A$1401,FALSE),MATCH(H$1,'Member Census'!$B$22:$BC$22,FALSE)),Key!$D$2:$F$29,3,FALSE),"")),H1236),"")</f>
        <v/>
      </c>
      <c r="I1237" s="7" t="str">
        <f>IF(TRIM(INDEX('Member Census'!$B$23:$BC$1401,MATCH($A1237,'Member Census'!$A$23:$A$1401,FALSE),MATCH(I$1,'Member Census'!$B$22:$BC$22,FALSE)))="","",INDEX('Member Census'!$B$23:$BC$1401,MATCH($A1237,'Member Census'!$A$23:$A$1401,FALSE),MATCH(I$1,'Member Census'!$B$22:$BC$22,FALSE)))</f>
        <v/>
      </c>
      <c r="J1237" s="7"/>
      <c r="K1237" s="7" t="str">
        <f>LEFT(TRIM(IF(TRIM(INDEX('Member Census'!$B$23:$BC$1401,MATCH($A1237,'Member Census'!$A$23:$A$1401,FALSE),MATCH(K$1,'Member Census'!$B$22:$BC$22,FALSE)))="",IF(AND(TRIM($E1237)&lt;&gt;"",$D1237&gt;1),K1236,""),INDEX('Member Census'!$B$23:$BC$1401,MATCH($A1237,'Member Census'!$A$23:$A$1401,FALSE),MATCH(K$1,'Member Census'!$B$22:$BC$22,FALSE)))),5)</f>
        <v/>
      </c>
      <c r="L1237" s="7" t="str">
        <f t="shared" si="79"/>
        <v/>
      </c>
      <c r="M1237" s="7" t="str">
        <f>IF(TRIM($E1237)&lt;&gt;"",TRIM(IF(TRIM(INDEX('Member Census'!$B$23:$BC$1401,MATCH($A1237,'Member Census'!$A$23:$A$1401,FALSE),MATCH(M$1,'Member Census'!$B$22:$BC$22,FALSE)))="",IF(AND(TRIM($E1237)&lt;&gt;"",$D1237&gt;1),M1236,"N"),INDEX('Member Census'!$B$23:$BC$1401,MATCH($A1237,'Member Census'!$A$23:$A$1401,FALSE),MATCH(M$1,'Member Census'!$B$22:$BC$22,FALSE)))),"")</f>
        <v/>
      </c>
      <c r="N1237" s="7"/>
      <c r="O1237" s="7" t="str">
        <f>TRIM(IF(TRIM(INDEX('Member Census'!$B$23:$BC$1401,MATCH($A1237,'Member Census'!$A$23:$A$1401,FALSE),MATCH(O$1,'Member Census'!$B$22:$BC$22,FALSE)))="",IF(AND(TRIM($E1237)&lt;&gt;"",$D1237&gt;1),O1236,""),INDEX('Member Census'!$B$23:$BC$1401,MATCH($A1237,'Member Census'!$A$23:$A$1401,FALSE),MATCH(O$1,'Member Census'!$B$22:$BC$22,FALSE))))</f>
        <v/>
      </c>
      <c r="P1237" s="7" t="str">
        <f>TRIM(IF(TRIM(INDEX('Member Census'!$B$23:$BC$1401,MATCH($A1237,'Member Census'!$A$23:$A$1401,FALSE),MATCH(P$1,'Member Census'!$B$22:$BC$22,FALSE)))="",IF(AND(TRIM($E1237)&lt;&gt;"",$D1237&gt;1),P1236,""),INDEX('Member Census'!$B$23:$BC$1401,MATCH($A1237,'Member Census'!$A$23:$A$1401,FALSE),MATCH(P$1,'Member Census'!$B$22:$BC$22,FALSE))))</f>
        <v/>
      </c>
      <c r="Q1237" s="7"/>
    </row>
    <row r="1238" spans="1:17" x14ac:dyDescent="0.3">
      <c r="A1238" s="1">
        <f t="shared" si="77"/>
        <v>1231</v>
      </c>
      <c r="B1238" s="3"/>
      <c r="C1238" s="7" t="str">
        <f t="shared" si="78"/>
        <v/>
      </c>
      <c r="D1238" s="7" t="str">
        <f t="shared" si="76"/>
        <v/>
      </c>
      <c r="E1238" s="9" t="str">
        <f>IF(TRIM(INDEX('Member Census'!$B$23:$BC$1401,MATCH($A1238,'Member Census'!$A$23:$A$1401,FALSE),MATCH(E$1,'Member Census'!$B$22:$BC$22,FALSE)))="","",VLOOKUP(INDEX('Member Census'!$B$23:$BC$1401,MATCH($A1238,'Member Census'!$A$23:$A$1401,FALSE),MATCH(E$1,'Member Census'!$B$22:$BC$22,FALSE)),Key!$A$2:$B$27,2,FALSE))</f>
        <v/>
      </c>
      <c r="F1238" s="10" t="str">
        <f>IF(TRIM(INDEX('Member Census'!$B$23:$BC$1401,MATCH($A1238,'Member Census'!$A$23:$A$1401,FALSE),MATCH(F$1,'Member Census'!$B$22:$BC$22,FALSE)))="","",TEXT(TRIM(INDEX('Member Census'!$B$23:$BC$1401,MATCH($A1238,'Member Census'!$A$23:$A$1401,FALSE),MATCH(F$1,'Member Census'!$B$22:$BC$22,FALSE))),"mmddyyyy"))</f>
        <v/>
      </c>
      <c r="G1238" s="7" t="str">
        <f>IF(TRIM($E1238)&lt;&gt;"",IF($D1238=1,IFERROR(VLOOKUP(INDEX('Member Census'!$B$23:$BC$1401,MATCH($A1238,'Member Census'!$A$23:$A$1401,FALSE),MATCH(G$1,'Member Census'!$B$22:$BC$22,FALSE)),Key!$C$2:$F$29,4,FALSE),""),G1237),"")</f>
        <v/>
      </c>
      <c r="H1238" s="7" t="str">
        <f>IF(TRIM($E1238)&lt;&gt;"",IF($D1238=1,IF(TRIM(INDEX('Member Census'!$B$23:$BC$1401,MATCH($A1238,'Member Census'!$A$23:$A$1401,FALSE),MATCH(H$1,'Member Census'!$B$22:$BC$22,FALSE)))="",$G1238,IFERROR(VLOOKUP(INDEX('Member Census'!$B$23:$BC$1401,MATCH($A1238,'Member Census'!$A$23:$A$1401,FALSE),MATCH(H$1,'Member Census'!$B$22:$BC$22,FALSE)),Key!$D$2:$F$29,3,FALSE),"")),H1237),"")</f>
        <v/>
      </c>
      <c r="I1238" s="7" t="str">
        <f>IF(TRIM(INDEX('Member Census'!$B$23:$BC$1401,MATCH($A1238,'Member Census'!$A$23:$A$1401,FALSE),MATCH(I$1,'Member Census'!$B$22:$BC$22,FALSE)))="","",INDEX('Member Census'!$B$23:$BC$1401,MATCH($A1238,'Member Census'!$A$23:$A$1401,FALSE),MATCH(I$1,'Member Census'!$B$22:$BC$22,FALSE)))</f>
        <v/>
      </c>
      <c r="J1238" s="7"/>
      <c r="K1238" s="7" t="str">
        <f>LEFT(TRIM(IF(TRIM(INDEX('Member Census'!$B$23:$BC$1401,MATCH($A1238,'Member Census'!$A$23:$A$1401,FALSE),MATCH(K$1,'Member Census'!$B$22:$BC$22,FALSE)))="",IF(AND(TRIM($E1238)&lt;&gt;"",$D1238&gt;1),K1237,""),INDEX('Member Census'!$B$23:$BC$1401,MATCH($A1238,'Member Census'!$A$23:$A$1401,FALSE),MATCH(K$1,'Member Census'!$B$22:$BC$22,FALSE)))),5)</f>
        <v/>
      </c>
      <c r="L1238" s="7" t="str">
        <f t="shared" si="79"/>
        <v/>
      </c>
      <c r="M1238" s="7" t="str">
        <f>IF(TRIM($E1238)&lt;&gt;"",TRIM(IF(TRIM(INDEX('Member Census'!$B$23:$BC$1401,MATCH($A1238,'Member Census'!$A$23:$A$1401,FALSE),MATCH(M$1,'Member Census'!$B$22:$BC$22,FALSE)))="",IF(AND(TRIM($E1238)&lt;&gt;"",$D1238&gt;1),M1237,"N"),INDEX('Member Census'!$B$23:$BC$1401,MATCH($A1238,'Member Census'!$A$23:$A$1401,FALSE),MATCH(M$1,'Member Census'!$B$22:$BC$22,FALSE)))),"")</f>
        <v/>
      </c>
      <c r="N1238" s="7"/>
      <c r="O1238" s="7" t="str">
        <f>TRIM(IF(TRIM(INDEX('Member Census'!$B$23:$BC$1401,MATCH($A1238,'Member Census'!$A$23:$A$1401,FALSE),MATCH(O$1,'Member Census'!$B$22:$BC$22,FALSE)))="",IF(AND(TRIM($E1238)&lt;&gt;"",$D1238&gt;1),O1237,""),INDEX('Member Census'!$B$23:$BC$1401,MATCH($A1238,'Member Census'!$A$23:$A$1401,FALSE),MATCH(O$1,'Member Census'!$B$22:$BC$22,FALSE))))</f>
        <v/>
      </c>
      <c r="P1238" s="7" t="str">
        <f>TRIM(IF(TRIM(INDEX('Member Census'!$B$23:$BC$1401,MATCH($A1238,'Member Census'!$A$23:$A$1401,FALSE),MATCH(P$1,'Member Census'!$B$22:$BC$22,FALSE)))="",IF(AND(TRIM($E1238)&lt;&gt;"",$D1238&gt;1),P1237,""),INDEX('Member Census'!$B$23:$BC$1401,MATCH($A1238,'Member Census'!$A$23:$A$1401,FALSE),MATCH(P$1,'Member Census'!$B$22:$BC$22,FALSE))))</f>
        <v/>
      </c>
      <c r="Q1238" s="7"/>
    </row>
    <row r="1239" spans="1:17" x14ac:dyDescent="0.3">
      <c r="A1239" s="1">
        <f t="shared" si="77"/>
        <v>1232</v>
      </c>
      <c r="B1239" s="3"/>
      <c r="C1239" s="7" t="str">
        <f t="shared" si="78"/>
        <v/>
      </c>
      <c r="D1239" s="7" t="str">
        <f t="shared" si="76"/>
        <v/>
      </c>
      <c r="E1239" s="9" t="str">
        <f>IF(TRIM(INDEX('Member Census'!$B$23:$BC$1401,MATCH($A1239,'Member Census'!$A$23:$A$1401,FALSE),MATCH(E$1,'Member Census'!$B$22:$BC$22,FALSE)))="","",VLOOKUP(INDEX('Member Census'!$B$23:$BC$1401,MATCH($A1239,'Member Census'!$A$23:$A$1401,FALSE),MATCH(E$1,'Member Census'!$B$22:$BC$22,FALSE)),Key!$A$2:$B$27,2,FALSE))</f>
        <v/>
      </c>
      <c r="F1239" s="10" t="str">
        <f>IF(TRIM(INDEX('Member Census'!$B$23:$BC$1401,MATCH($A1239,'Member Census'!$A$23:$A$1401,FALSE),MATCH(F$1,'Member Census'!$B$22:$BC$22,FALSE)))="","",TEXT(TRIM(INDEX('Member Census'!$B$23:$BC$1401,MATCH($A1239,'Member Census'!$A$23:$A$1401,FALSE),MATCH(F$1,'Member Census'!$B$22:$BC$22,FALSE))),"mmddyyyy"))</f>
        <v/>
      </c>
      <c r="G1239" s="7" t="str">
        <f>IF(TRIM($E1239)&lt;&gt;"",IF($D1239=1,IFERROR(VLOOKUP(INDEX('Member Census'!$B$23:$BC$1401,MATCH($A1239,'Member Census'!$A$23:$A$1401,FALSE),MATCH(G$1,'Member Census'!$B$22:$BC$22,FALSE)),Key!$C$2:$F$29,4,FALSE),""),G1238),"")</f>
        <v/>
      </c>
      <c r="H1239" s="7" t="str">
        <f>IF(TRIM($E1239)&lt;&gt;"",IF($D1239=1,IF(TRIM(INDEX('Member Census'!$B$23:$BC$1401,MATCH($A1239,'Member Census'!$A$23:$A$1401,FALSE),MATCH(H$1,'Member Census'!$B$22:$BC$22,FALSE)))="",$G1239,IFERROR(VLOOKUP(INDEX('Member Census'!$B$23:$BC$1401,MATCH($A1239,'Member Census'!$A$23:$A$1401,FALSE),MATCH(H$1,'Member Census'!$B$22:$BC$22,FALSE)),Key!$D$2:$F$29,3,FALSE),"")),H1238),"")</f>
        <v/>
      </c>
      <c r="I1239" s="7" t="str">
        <f>IF(TRIM(INDEX('Member Census'!$B$23:$BC$1401,MATCH($A1239,'Member Census'!$A$23:$A$1401,FALSE),MATCH(I$1,'Member Census'!$B$22:$BC$22,FALSE)))="","",INDEX('Member Census'!$B$23:$BC$1401,MATCH($A1239,'Member Census'!$A$23:$A$1401,FALSE),MATCH(I$1,'Member Census'!$B$22:$BC$22,FALSE)))</f>
        <v/>
      </c>
      <c r="J1239" s="7"/>
      <c r="K1239" s="7" t="str">
        <f>LEFT(TRIM(IF(TRIM(INDEX('Member Census'!$B$23:$BC$1401,MATCH($A1239,'Member Census'!$A$23:$A$1401,FALSE),MATCH(K$1,'Member Census'!$B$22:$BC$22,FALSE)))="",IF(AND(TRIM($E1239)&lt;&gt;"",$D1239&gt;1),K1238,""),INDEX('Member Census'!$B$23:$BC$1401,MATCH($A1239,'Member Census'!$A$23:$A$1401,FALSE),MATCH(K$1,'Member Census'!$B$22:$BC$22,FALSE)))),5)</f>
        <v/>
      </c>
      <c r="L1239" s="7" t="str">
        <f t="shared" si="79"/>
        <v/>
      </c>
      <c r="M1239" s="7" t="str">
        <f>IF(TRIM($E1239)&lt;&gt;"",TRIM(IF(TRIM(INDEX('Member Census'!$B$23:$BC$1401,MATCH($A1239,'Member Census'!$A$23:$A$1401,FALSE),MATCH(M$1,'Member Census'!$B$22:$BC$22,FALSE)))="",IF(AND(TRIM($E1239)&lt;&gt;"",$D1239&gt;1),M1238,"N"),INDEX('Member Census'!$B$23:$BC$1401,MATCH($A1239,'Member Census'!$A$23:$A$1401,FALSE),MATCH(M$1,'Member Census'!$B$22:$BC$22,FALSE)))),"")</f>
        <v/>
      </c>
      <c r="N1239" s="7"/>
      <c r="O1239" s="7" t="str">
        <f>TRIM(IF(TRIM(INDEX('Member Census'!$B$23:$BC$1401,MATCH($A1239,'Member Census'!$A$23:$A$1401,FALSE),MATCH(O$1,'Member Census'!$B$22:$BC$22,FALSE)))="",IF(AND(TRIM($E1239)&lt;&gt;"",$D1239&gt;1),O1238,""),INDEX('Member Census'!$B$23:$BC$1401,MATCH($A1239,'Member Census'!$A$23:$A$1401,FALSE),MATCH(O$1,'Member Census'!$B$22:$BC$22,FALSE))))</f>
        <v/>
      </c>
      <c r="P1239" s="7" t="str">
        <f>TRIM(IF(TRIM(INDEX('Member Census'!$B$23:$BC$1401,MATCH($A1239,'Member Census'!$A$23:$A$1401,FALSE),MATCH(P$1,'Member Census'!$B$22:$BC$22,FALSE)))="",IF(AND(TRIM($E1239)&lt;&gt;"",$D1239&gt;1),P1238,""),INDEX('Member Census'!$B$23:$BC$1401,MATCH($A1239,'Member Census'!$A$23:$A$1401,FALSE),MATCH(P$1,'Member Census'!$B$22:$BC$22,FALSE))))</f>
        <v/>
      </c>
      <c r="Q1239" s="7"/>
    </row>
    <row r="1240" spans="1:17" x14ac:dyDescent="0.3">
      <c r="A1240" s="1">
        <f t="shared" si="77"/>
        <v>1233</v>
      </c>
      <c r="B1240" s="3"/>
      <c r="C1240" s="7" t="str">
        <f t="shared" si="78"/>
        <v/>
      </c>
      <c r="D1240" s="7" t="str">
        <f t="shared" si="76"/>
        <v/>
      </c>
      <c r="E1240" s="9" t="str">
        <f>IF(TRIM(INDEX('Member Census'!$B$23:$BC$1401,MATCH($A1240,'Member Census'!$A$23:$A$1401,FALSE),MATCH(E$1,'Member Census'!$B$22:$BC$22,FALSE)))="","",VLOOKUP(INDEX('Member Census'!$B$23:$BC$1401,MATCH($A1240,'Member Census'!$A$23:$A$1401,FALSE),MATCH(E$1,'Member Census'!$B$22:$BC$22,FALSE)),Key!$A$2:$B$27,2,FALSE))</f>
        <v/>
      </c>
      <c r="F1240" s="10" t="str">
        <f>IF(TRIM(INDEX('Member Census'!$B$23:$BC$1401,MATCH($A1240,'Member Census'!$A$23:$A$1401,FALSE),MATCH(F$1,'Member Census'!$B$22:$BC$22,FALSE)))="","",TEXT(TRIM(INDEX('Member Census'!$B$23:$BC$1401,MATCH($A1240,'Member Census'!$A$23:$A$1401,FALSE),MATCH(F$1,'Member Census'!$B$22:$BC$22,FALSE))),"mmddyyyy"))</f>
        <v/>
      </c>
      <c r="G1240" s="7" t="str">
        <f>IF(TRIM($E1240)&lt;&gt;"",IF($D1240=1,IFERROR(VLOOKUP(INDEX('Member Census'!$B$23:$BC$1401,MATCH($A1240,'Member Census'!$A$23:$A$1401,FALSE),MATCH(G$1,'Member Census'!$B$22:$BC$22,FALSE)),Key!$C$2:$F$29,4,FALSE),""),G1239),"")</f>
        <v/>
      </c>
      <c r="H1240" s="7" t="str">
        <f>IF(TRIM($E1240)&lt;&gt;"",IF($D1240=1,IF(TRIM(INDEX('Member Census'!$B$23:$BC$1401,MATCH($A1240,'Member Census'!$A$23:$A$1401,FALSE),MATCH(H$1,'Member Census'!$B$22:$BC$22,FALSE)))="",$G1240,IFERROR(VLOOKUP(INDEX('Member Census'!$B$23:$BC$1401,MATCH($A1240,'Member Census'!$A$23:$A$1401,FALSE),MATCH(H$1,'Member Census'!$B$22:$BC$22,FALSE)),Key!$D$2:$F$29,3,FALSE),"")),H1239),"")</f>
        <v/>
      </c>
      <c r="I1240" s="7" t="str">
        <f>IF(TRIM(INDEX('Member Census'!$B$23:$BC$1401,MATCH($A1240,'Member Census'!$A$23:$A$1401,FALSE),MATCH(I$1,'Member Census'!$B$22:$BC$22,FALSE)))="","",INDEX('Member Census'!$B$23:$BC$1401,MATCH($A1240,'Member Census'!$A$23:$A$1401,FALSE),MATCH(I$1,'Member Census'!$B$22:$BC$22,FALSE)))</f>
        <v/>
      </c>
      <c r="J1240" s="7"/>
      <c r="K1240" s="7" t="str">
        <f>LEFT(TRIM(IF(TRIM(INDEX('Member Census'!$B$23:$BC$1401,MATCH($A1240,'Member Census'!$A$23:$A$1401,FALSE),MATCH(K$1,'Member Census'!$B$22:$BC$22,FALSE)))="",IF(AND(TRIM($E1240)&lt;&gt;"",$D1240&gt;1),K1239,""),INDEX('Member Census'!$B$23:$BC$1401,MATCH($A1240,'Member Census'!$A$23:$A$1401,FALSE),MATCH(K$1,'Member Census'!$B$22:$BC$22,FALSE)))),5)</f>
        <v/>
      </c>
      <c r="L1240" s="7" t="str">
        <f t="shared" si="79"/>
        <v/>
      </c>
      <c r="M1240" s="7" t="str">
        <f>IF(TRIM($E1240)&lt;&gt;"",TRIM(IF(TRIM(INDEX('Member Census'!$B$23:$BC$1401,MATCH($A1240,'Member Census'!$A$23:$A$1401,FALSE),MATCH(M$1,'Member Census'!$B$22:$BC$22,FALSE)))="",IF(AND(TRIM($E1240)&lt;&gt;"",$D1240&gt;1),M1239,"N"),INDEX('Member Census'!$B$23:$BC$1401,MATCH($A1240,'Member Census'!$A$23:$A$1401,FALSE),MATCH(M$1,'Member Census'!$B$22:$BC$22,FALSE)))),"")</f>
        <v/>
      </c>
      <c r="N1240" s="7"/>
      <c r="O1240" s="7" t="str">
        <f>TRIM(IF(TRIM(INDEX('Member Census'!$B$23:$BC$1401,MATCH($A1240,'Member Census'!$A$23:$A$1401,FALSE),MATCH(O$1,'Member Census'!$B$22:$BC$22,FALSE)))="",IF(AND(TRIM($E1240)&lt;&gt;"",$D1240&gt;1),O1239,""),INDEX('Member Census'!$B$23:$BC$1401,MATCH($A1240,'Member Census'!$A$23:$A$1401,FALSE),MATCH(O$1,'Member Census'!$B$22:$BC$22,FALSE))))</f>
        <v/>
      </c>
      <c r="P1240" s="7" t="str">
        <f>TRIM(IF(TRIM(INDEX('Member Census'!$B$23:$BC$1401,MATCH($A1240,'Member Census'!$A$23:$A$1401,FALSE),MATCH(P$1,'Member Census'!$B$22:$BC$22,FALSE)))="",IF(AND(TRIM($E1240)&lt;&gt;"",$D1240&gt;1),P1239,""),INDEX('Member Census'!$B$23:$BC$1401,MATCH($A1240,'Member Census'!$A$23:$A$1401,FALSE),MATCH(P$1,'Member Census'!$B$22:$BC$22,FALSE))))</f>
        <v/>
      </c>
      <c r="Q1240" s="7"/>
    </row>
    <row r="1241" spans="1:17" x14ac:dyDescent="0.3">
      <c r="A1241" s="1">
        <f t="shared" si="77"/>
        <v>1234</v>
      </c>
      <c r="B1241" s="3"/>
      <c r="C1241" s="7" t="str">
        <f t="shared" si="78"/>
        <v/>
      </c>
      <c r="D1241" s="7" t="str">
        <f t="shared" si="76"/>
        <v/>
      </c>
      <c r="E1241" s="9" t="str">
        <f>IF(TRIM(INDEX('Member Census'!$B$23:$BC$1401,MATCH($A1241,'Member Census'!$A$23:$A$1401,FALSE),MATCH(E$1,'Member Census'!$B$22:$BC$22,FALSE)))="","",VLOOKUP(INDEX('Member Census'!$B$23:$BC$1401,MATCH($A1241,'Member Census'!$A$23:$A$1401,FALSE),MATCH(E$1,'Member Census'!$B$22:$BC$22,FALSE)),Key!$A$2:$B$27,2,FALSE))</f>
        <v/>
      </c>
      <c r="F1241" s="10" t="str">
        <f>IF(TRIM(INDEX('Member Census'!$B$23:$BC$1401,MATCH($A1241,'Member Census'!$A$23:$A$1401,FALSE),MATCH(F$1,'Member Census'!$B$22:$BC$22,FALSE)))="","",TEXT(TRIM(INDEX('Member Census'!$B$23:$BC$1401,MATCH($A1241,'Member Census'!$A$23:$A$1401,FALSE),MATCH(F$1,'Member Census'!$B$22:$BC$22,FALSE))),"mmddyyyy"))</f>
        <v/>
      </c>
      <c r="G1241" s="7" t="str">
        <f>IF(TRIM($E1241)&lt;&gt;"",IF($D1241=1,IFERROR(VLOOKUP(INDEX('Member Census'!$B$23:$BC$1401,MATCH($A1241,'Member Census'!$A$23:$A$1401,FALSE),MATCH(G$1,'Member Census'!$B$22:$BC$22,FALSE)),Key!$C$2:$F$29,4,FALSE),""),G1240),"")</f>
        <v/>
      </c>
      <c r="H1241" s="7" t="str">
        <f>IF(TRIM($E1241)&lt;&gt;"",IF($D1241=1,IF(TRIM(INDEX('Member Census'!$B$23:$BC$1401,MATCH($A1241,'Member Census'!$A$23:$A$1401,FALSE),MATCH(H$1,'Member Census'!$B$22:$BC$22,FALSE)))="",$G1241,IFERROR(VLOOKUP(INDEX('Member Census'!$B$23:$BC$1401,MATCH($A1241,'Member Census'!$A$23:$A$1401,FALSE),MATCH(H$1,'Member Census'!$B$22:$BC$22,FALSE)),Key!$D$2:$F$29,3,FALSE),"")),H1240),"")</f>
        <v/>
      </c>
      <c r="I1241" s="7" t="str">
        <f>IF(TRIM(INDEX('Member Census'!$B$23:$BC$1401,MATCH($A1241,'Member Census'!$A$23:$A$1401,FALSE),MATCH(I$1,'Member Census'!$B$22:$BC$22,FALSE)))="","",INDEX('Member Census'!$B$23:$BC$1401,MATCH($A1241,'Member Census'!$A$23:$A$1401,FALSE),MATCH(I$1,'Member Census'!$B$22:$BC$22,FALSE)))</f>
        <v/>
      </c>
      <c r="J1241" s="7"/>
      <c r="K1241" s="7" t="str">
        <f>LEFT(TRIM(IF(TRIM(INDEX('Member Census'!$B$23:$BC$1401,MATCH($A1241,'Member Census'!$A$23:$A$1401,FALSE),MATCH(K$1,'Member Census'!$B$22:$BC$22,FALSE)))="",IF(AND(TRIM($E1241)&lt;&gt;"",$D1241&gt;1),K1240,""),INDEX('Member Census'!$B$23:$BC$1401,MATCH($A1241,'Member Census'!$A$23:$A$1401,FALSE),MATCH(K$1,'Member Census'!$B$22:$BC$22,FALSE)))),5)</f>
        <v/>
      </c>
      <c r="L1241" s="7" t="str">
        <f t="shared" si="79"/>
        <v/>
      </c>
      <c r="M1241" s="7" t="str">
        <f>IF(TRIM($E1241)&lt;&gt;"",TRIM(IF(TRIM(INDEX('Member Census'!$B$23:$BC$1401,MATCH($A1241,'Member Census'!$A$23:$A$1401,FALSE),MATCH(M$1,'Member Census'!$B$22:$BC$22,FALSE)))="",IF(AND(TRIM($E1241)&lt;&gt;"",$D1241&gt;1),M1240,"N"),INDEX('Member Census'!$B$23:$BC$1401,MATCH($A1241,'Member Census'!$A$23:$A$1401,FALSE),MATCH(M$1,'Member Census'!$B$22:$BC$22,FALSE)))),"")</f>
        <v/>
      </c>
      <c r="N1241" s="7"/>
      <c r="O1241" s="7" t="str">
        <f>TRIM(IF(TRIM(INDEX('Member Census'!$B$23:$BC$1401,MATCH($A1241,'Member Census'!$A$23:$A$1401,FALSE),MATCH(O$1,'Member Census'!$B$22:$BC$22,FALSE)))="",IF(AND(TRIM($E1241)&lt;&gt;"",$D1241&gt;1),O1240,""),INDEX('Member Census'!$B$23:$BC$1401,MATCH($A1241,'Member Census'!$A$23:$A$1401,FALSE),MATCH(O$1,'Member Census'!$B$22:$BC$22,FALSE))))</f>
        <v/>
      </c>
      <c r="P1241" s="7" t="str">
        <f>TRIM(IF(TRIM(INDEX('Member Census'!$B$23:$BC$1401,MATCH($A1241,'Member Census'!$A$23:$A$1401,FALSE),MATCH(P$1,'Member Census'!$B$22:$BC$22,FALSE)))="",IF(AND(TRIM($E1241)&lt;&gt;"",$D1241&gt;1),P1240,""),INDEX('Member Census'!$B$23:$BC$1401,MATCH($A1241,'Member Census'!$A$23:$A$1401,FALSE),MATCH(P$1,'Member Census'!$B$22:$BC$22,FALSE))))</f>
        <v/>
      </c>
      <c r="Q1241" s="7"/>
    </row>
    <row r="1242" spans="1:17" x14ac:dyDescent="0.3">
      <c r="A1242" s="1">
        <f t="shared" si="77"/>
        <v>1235</v>
      </c>
      <c r="B1242" s="3"/>
      <c r="C1242" s="7" t="str">
        <f t="shared" si="78"/>
        <v/>
      </c>
      <c r="D1242" s="7" t="str">
        <f t="shared" si="76"/>
        <v/>
      </c>
      <c r="E1242" s="9" t="str">
        <f>IF(TRIM(INDEX('Member Census'!$B$23:$BC$1401,MATCH($A1242,'Member Census'!$A$23:$A$1401,FALSE),MATCH(E$1,'Member Census'!$B$22:$BC$22,FALSE)))="","",VLOOKUP(INDEX('Member Census'!$B$23:$BC$1401,MATCH($A1242,'Member Census'!$A$23:$A$1401,FALSE),MATCH(E$1,'Member Census'!$B$22:$BC$22,FALSE)),Key!$A$2:$B$27,2,FALSE))</f>
        <v/>
      </c>
      <c r="F1242" s="10" t="str">
        <f>IF(TRIM(INDEX('Member Census'!$B$23:$BC$1401,MATCH($A1242,'Member Census'!$A$23:$A$1401,FALSE),MATCH(F$1,'Member Census'!$B$22:$BC$22,FALSE)))="","",TEXT(TRIM(INDEX('Member Census'!$B$23:$BC$1401,MATCH($A1242,'Member Census'!$A$23:$A$1401,FALSE),MATCH(F$1,'Member Census'!$B$22:$BC$22,FALSE))),"mmddyyyy"))</f>
        <v/>
      </c>
      <c r="G1242" s="7" t="str">
        <f>IF(TRIM($E1242)&lt;&gt;"",IF($D1242=1,IFERROR(VLOOKUP(INDEX('Member Census'!$B$23:$BC$1401,MATCH($A1242,'Member Census'!$A$23:$A$1401,FALSE),MATCH(G$1,'Member Census'!$B$22:$BC$22,FALSE)),Key!$C$2:$F$29,4,FALSE),""),G1241),"")</f>
        <v/>
      </c>
      <c r="H1242" s="7" t="str">
        <f>IF(TRIM($E1242)&lt;&gt;"",IF($D1242=1,IF(TRIM(INDEX('Member Census'!$B$23:$BC$1401,MATCH($A1242,'Member Census'!$A$23:$A$1401,FALSE),MATCH(H$1,'Member Census'!$B$22:$BC$22,FALSE)))="",$G1242,IFERROR(VLOOKUP(INDEX('Member Census'!$B$23:$BC$1401,MATCH($A1242,'Member Census'!$A$23:$A$1401,FALSE),MATCH(H$1,'Member Census'!$B$22:$BC$22,FALSE)),Key!$D$2:$F$29,3,FALSE),"")),H1241),"")</f>
        <v/>
      </c>
      <c r="I1242" s="7" t="str">
        <f>IF(TRIM(INDEX('Member Census'!$B$23:$BC$1401,MATCH($A1242,'Member Census'!$A$23:$A$1401,FALSE),MATCH(I$1,'Member Census'!$B$22:$BC$22,FALSE)))="","",INDEX('Member Census'!$B$23:$BC$1401,MATCH($A1242,'Member Census'!$A$23:$A$1401,FALSE),MATCH(I$1,'Member Census'!$B$22:$BC$22,FALSE)))</f>
        <v/>
      </c>
      <c r="J1242" s="7"/>
      <c r="K1242" s="7" t="str">
        <f>LEFT(TRIM(IF(TRIM(INDEX('Member Census'!$B$23:$BC$1401,MATCH($A1242,'Member Census'!$A$23:$A$1401,FALSE),MATCH(K$1,'Member Census'!$B$22:$BC$22,FALSE)))="",IF(AND(TRIM($E1242)&lt;&gt;"",$D1242&gt;1),K1241,""),INDEX('Member Census'!$B$23:$BC$1401,MATCH($A1242,'Member Census'!$A$23:$A$1401,FALSE),MATCH(K$1,'Member Census'!$B$22:$BC$22,FALSE)))),5)</f>
        <v/>
      </c>
      <c r="L1242" s="7" t="str">
        <f t="shared" si="79"/>
        <v/>
      </c>
      <c r="M1242" s="7" t="str">
        <f>IF(TRIM($E1242)&lt;&gt;"",TRIM(IF(TRIM(INDEX('Member Census'!$B$23:$BC$1401,MATCH($A1242,'Member Census'!$A$23:$A$1401,FALSE),MATCH(M$1,'Member Census'!$B$22:$BC$22,FALSE)))="",IF(AND(TRIM($E1242)&lt;&gt;"",$D1242&gt;1),M1241,"N"),INDEX('Member Census'!$B$23:$BC$1401,MATCH($A1242,'Member Census'!$A$23:$A$1401,FALSE),MATCH(M$1,'Member Census'!$B$22:$BC$22,FALSE)))),"")</f>
        <v/>
      </c>
      <c r="N1242" s="7"/>
      <c r="O1242" s="7" t="str">
        <f>TRIM(IF(TRIM(INDEX('Member Census'!$B$23:$BC$1401,MATCH($A1242,'Member Census'!$A$23:$A$1401,FALSE),MATCH(O$1,'Member Census'!$B$22:$BC$22,FALSE)))="",IF(AND(TRIM($E1242)&lt;&gt;"",$D1242&gt;1),O1241,""),INDEX('Member Census'!$B$23:$BC$1401,MATCH($A1242,'Member Census'!$A$23:$A$1401,FALSE),MATCH(O$1,'Member Census'!$B$22:$BC$22,FALSE))))</f>
        <v/>
      </c>
      <c r="P1242" s="7" t="str">
        <f>TRIM(IF(TRIM(INDEX('Member Census'!$B$23:$BC$1401,MATCH($A1242,'Member Census'!$A$23:$A$1401,FALSE),MATCH(P$1,'Member Census'!$B$22:$BC$22,FALSE)))="",IF(AND(TRIM($E1242)&lt;&gt;"",$D1242&gt;1),P1241,""),INDEX('Member Census'!$B$23:$BC$1401,MATCH($A1242,'Member Census'!$A$23:$A$1401,FALSE),MATCH(P$1,'Member Census'!$B$22:$BC$22,FALSE))))</f>
        <v/>
      </c>
      <c r="Q1242" s="7"/>
    </row>
    <row r="1243" spans="1:17" x14ac:dyDescent="0.3">
      <c r="A1243" s="1">
        <f t="shared" si="77"/>
        <v>1236</v>
      </c>
      <c r="B1243" s="3"/>
      <c r="C1243" s="7" t="str">
        <f t="shared" si="78"/>
        <v/>
      </c>
      <c r="D1243" s="7" t="str">
        <f t="shared" si="76"/>
        <v/>
      </c>
      <c r="E1243" s="9" t="str">
        <f>IF(TRIM(INDEX('Member Census'!$B$23:$BC$1401,MATCH($A1243,'Member Census'!$A$23:$A$1401,FALSE),MATCH(E$1,'Member Census'!$B$22:$BC$22,FALSE)))="","",VLOOKUP(INDEX('Member Census'!$B$23:$BC$1401,MATCH($A1243,'Member Census'!$A$23:$A$1401,FALSE),MATCH(E$1,'Member Census'!$B$22:$BC$22,FALSE)),Key!$A$2:$B$27,2,FALSE))</f>
        <v/>
      </c>
      <c r="F1243" s="10" t="str">
        <f>IF(TRIM(INDEX('Member Census'!$B$23:$BC$1401,MATCH($A1243,'Member Census'!$A$23:$A$1401,FALSE),MATCH(F$1,'Member Census'!$B$22:$BC$22,FALSE)))="","",TEXT(TRIM(INDEX('Member Census'!$B$23:$BC$1401,MATCH($A1243,'Member Census'!$A$23:$A$1401,FALSE),MATCH(F$1,'Member Census'!$B$22:$BC$22,FALSE))),"mmddyyyy"))</f>
        <v/>
      </c>
      <c r="G1243" s="7" t="str">
        <f>IF(TRIM($E1243)&lt;&gt;"",IF($D1243=1,IFERROR(VLOOKUP(INDEX('Member Census'!$B$23:$BC$1401,MATCH($A1243,'Member Census'!$A$23:$A$1401,FALSE),MATCH(G$1,'Member Census'!$B$22:$BC$22,FALSE)),Key!$C$2:$F$29,4,FALSE),""),G1242),"")</f>
        <v/>
      </c>
      <c r="H1243" s="7" t="str">
        <f>IF(TRIM($E1243)&lt;&gt;"",IF($D1243=1,IF(TRIM(INDEX('Member Census'!$B$23:$BC$1401,MATCH($A1243,'Member Census'!$A$23:$A$1401,FALSE),MATCH(H$1,'Member Census'!$B$22:$BC$22,FALSE)))="",$G1243,IFERROR(VLOOKUP(INDEX('Member Census'!$B$23:$BC$1401,MATCH($A1243,'Member Census'!$A$23:$A$1401,FALSE),MATCH(H$1,'Member Census'!$B$22:$BC$22,FALSE)),Key!$D$2:$F$29,3,FALSE),"")),H1242),"")</f>
        <v/>
      </c>
      <c r="I1243" s="7" t="str">
        <f>IF(TRIM(INDEX('Member Census'!$B$23:$BC$1401,MATCH($A1243,'Member Census'!$A$23:$A$1401,FALSE),MATCH(I$1,'Member Census'!$B$22:$BC$22,FALSE)))="","",INDEX('Member Census'!$B$23:$BC$1401,MATCH($A1243,'Member Census'!$A$23:$A$1401,FALSE),MATCH(I$1,'Member Census'!$B$22:$BC$22,FALSE)))</f>
        <v/>
      </c>
      <c r="J1243" s="7"/>
      <c r="K1243" s="7" t="str">
        <f>LEFT(TRIM(IF(TRIM(INDEX('Member Census'!$B$23:$BC$1401,MATCH($A1243,'Member Census'!$A$23:$A$1401,FALSE),MATCH(K$1,'Member Census'!$B$22:$BC$22,FALSE)))="",IF(AND(TRIM($E1243)&lt;&gt;"",$D1243&gt;1),K1242,""),INDEX('Member Census'!$B$23:$BC$1401,MATCH($A1243,'Member Census'!$A$23:$A$1401,FALSE),MATCH(K$1,'Member Census'!$B$22:$BC$22,FALSE)))),5)</f>
        <v/>
      </c>
      <c r="L1243" s="7" t="str">
        <f t="shared" si="79"/>
        <v/>
      </c>
      <c r="M1243" s="7" t="str">
        <f>IF(TRIM($E1243)&lt;&gt;"",TRIM(IF(TRIM(INDEX('Member Census'!$B$23:$BC$1401,MATCH($A1243,'Member Census'!$A$23:$A$1401,FALSE),MATCH(M$1,'Member Census'!$B$22:$BC$22,FALSE)))="",IF(AND(TRIM($E1243)&lt;&gt;"",$D1243&gt;1),M1242,"N"),INDEX('Member Census'!$B$23:$BC$1401,MATCH($A1243,'Member Census'!$A$23:$A$1401,FALSE),MATCH(M$1,'Member Census'!$B$22:$BC$22,FALSE)))),"")</f>
        <v/>
      </c>
      <c r="N1243" s="7"/>
      <c r="O1243" s="7" t="str">
        <f>TRIM(IF(TRIM(INDEX('Member Census'!$B$23:$BC$1401,MATCH($A1243,'Member Census'!$A$23:$A$1401,FALSE),MATCH(O$1,'Member Census'!$B$22:$BC$22,FALSE)))="",IF(AND(TRIM($E1243)&lt;&gt;"",$D1243&gt;1),O1242,""),INDEX('Member Census'!$B$23:$BC$1401,MATCH($A1243,'Member Census'!$A$23:$A$1401,FALSE),MATCH(O$1,'Member Census'!$B$22:$BC$22,FALSE))))</f>
        <v/>
      </c>
      <c r="P1243" s="7" t="str">
        <f>TRIM(IF(TRIM(INDEX('Member Census'!$B$23:$BC$1401,MATCH($A1243,'Member Census'!$A$23:$A$1401,FALSE),MATCH(P$1,'Member Census'!$B$22:$BC$22,FALSE)))="",IF(AND(TRIM($E1243)&lt;&gt;"",$D1243&gt;1),P1242,""),INDEX('Member Census'!$B$23:$BC$1401,MATCH($A1243,'Member Census'!$A$23:$A$1401,FALSE),MATCH(P$1,'Member Census'!$B$22:$BC$22,FALSE))))</f>
        <v/>
      </c>
      <c r="Q1243" s="7"/>
    </row>
    <row r="1244" spans="1:17" x14ac:dyDescent="0.3">
      <c r="A1244" s="1">
        <f t="shared" si="77"/>
        <v>1237</v>
      </c>
      <c r="B1244" s="3"/>
      <c r="C1244" s="7" t="str">
        <f t="shared" si="78"/>
        <v/>
      </c>
      <c r="D1244" s="7" t="str">
        <f t="shared" si="76"/>
        <v/>
      </c>
      <c r="E1244" s="9" t="str">
        <f>IF(TRIM(INDEX('Member Census'!$B$23:$BC$1401,MATCH($A1244,'Member Census'!$A$23:$A$1401,FALSE),MATCH(E$1,'Member Census'!$B$22:$BC$22,FALSE)))="","",VLOOKUP(INDEX('Member Census'!$B$23:$BC$1401,MATCH($A1244,'Member Census'!$A$23:$A$1401,FALSE),MATCH(E$1,'Member Census'!$B$22:$BC$22,FALSE)),Key!$A$2:$B$27,2,FALSE))</f>
        <v/>
      </c>
      <c r="F1244" s="10" t="str">
        <f>IF(TRIM(INDEX('Member Census'!$B$23:$BC$1401,MATCH($A1244,'Member Census'!$A$23:$A$1401,FALSE),MATCH(F$1,'Member Census'!$B$22:$BC$22,FALSE)))="","",TEXT(TRIM(INDEX('Member Census'!$B$23:$BC$1401,MATCH($A1244,'Member Census'!$A$23:$A$1401,FALSE),MATCH(F$1,'Member Census'!$B$22:$BC$22,FALSE))),"mmddyyyy"))</f>
        <v/>
      </c>
      <c r="G1244" s="7" t="str">
        <f>IF(TRIM($E1244)&lt;&gt;"",IF($D1244=1,IFERROR(VLOOKUP(INDEX('Member Census'!$B$23:$BC$1401,MATCH($A1244,'Member Census'!$A$23:$A$1401,FALSE),MATCH(G$1,'Member Census'!$B$22:$BC$22,FALSE)),Key!$C$2:$F$29,4,FALSE),""),G1243),"")</f>
        <v/>
      </c>
      <c r="H1244" s="7" t="str">
        <f>IF(TRIM($E1244)&lt;&gt;"",IF($D1244=1,IF(TRIM(INDEX('Member Census'!$B$23:$BC$1401,MATCH($A1244,'Member Census'!$A$23:$A$1401,FALSE),MATCH(H$1,'Member Census'!$B$22:$BC$22,FALSE)))="",$G1244,IFERROR(VLOOKUP(INDEX('Member Census'!$B$23:$BC$1401,MATCH($A1244,'Member Census'!$A$23:$A$1401,FALSE),MATCH(H$1,'Member Census'!$B$22:$BC$22,FALSE)),Key!$D$2:$F$29,3,FALSE),"")),H1243),"")</f>
        <v/>
      </c>
      <c r="I1244" s="7" t="str">
        <f>IF(TRIM(INDEX('Member Census'!$B$23:$BC$1401,MATCH($A1244,'Member Census'!$A$23:$A$1401,FALSE),MATCH(I$1,'Member Census'!$B$22:$BC$22,FALSE)))="","",INDEX('Member Census'!$B$23:$BC$1401,MATCH($A1244,'Member Census'!$A$23:$A$1401,FALSE),MATCH(I$1,'Member Census'!$B$22:$BC$22,FALSE)))</f>
        <v/>
      </c>
      <c r="J1244" s="7"/>
      <c r="K1244" s="7" t="str">
        <f>LEFT(TRIM(IF(TRIM(INDEX('Member Census'!$B$23:$BC$1401,MATCH($A1244,'Member Census'!$A$23:$A$1401,FALSE),MATCH(K$1,'Member Census'!$B$22:$BC$22,FALSE)))="",IF(AND(TRIM($E1244)&lt;&gt;"",$D1244&gt;1),K1243,""),INDEX('Member Census'!$B$23:$BC$1401,MATCH($A1244,'Member Census'!$A$23:$A$1401,FALSE),MATCH(K$1,'Member Census'!$B$22:$BC$22,FALSE)))),5)</f>
        <v/>
      </c>
      <c r="L1244" s="7" t="str">
        <f t="shared" si="79"/>
        <v/>
      </c>
      <c r="M1244" s="7" t="str">
        <f>IF(TRIM($E1244)&lt;&gt;"",TRIM(IF(TRIM(INDEX('Member Census'!$B$23:$BC$1401,MATCH($A1244,'Member Census'!$A$23:$A$1401,FALSE),MATCH(M$1,'Member Census'!$B$22:$BC$22,FALSE)))="",IF(AND(TRIM($E1244)&lt;&gt;"",$D1244&gt;1),M1243,"N"),INDEX('Member Census'!$B$23:$BC$1401,MATCH($A1244,'Member Census'!$A$23:$A$1401,FALSE),MATCH(M$1,'Member Census'!$B$22:$BC$22,FALSE)))),"")</f>
        <v/>
      </c>
      <c r="N1244" s="7"/>
      <c r="O1244" s="7" t="str">
        <f>TRIM(IF(TRIM(INDEX('Member Census'!$B$23:$BC$1401,MATCH($A1244,'Member Census'!$A$23:$A$1401,FALSE),MATCH(O$1,'Member Census'!$B$22:$BC$22,FALSE)))="",IF(AND(TRIM($E1244)&lt;&gt;"",$D1244&gt;1),O1243,""),INDEX('Member Census'!$B$23:$BC$1401,MATCH($A1244,'Member Census'!$A$23:$A$1401,FALSE),MATCH(O$1,'Member Census'!$B$22:$BC$22,FALSE))))</f>
        <v/>
      </c>
      <c r="P1244" s="7" t="str">
        <f>TRIM(IF(TRIM(INDEX('Member Census'!$B$23:$BC$1401,MATCH($A1244,'Member Census'!$A$23:$A$1401,FALSE),MATCH(P$1,'Member Census'!$B$22:$BC$22,FALSE)))="",IF(AND(TRIM($E1244)&lt;&gt;"",$D1244&gt;1),P1243,""),INDEX('Member Census'!$B$23:$BC$1401,MATCH($A1244,'Member Census'!$A$23:$A$1401,FALSE),MATCH(P$1,'Member Census'!$B$22:$BC$22,FALSE))))</f>
        <v/>
      </c>
      <c r="Q1244" s="7"/>
    </row>
    <row r="1245" spans="1:17" x14ac:dyDescent="0.3">
      <c r="A1245" s="1">
        <f t="shared" si="77"/>
        <v>1238</v>
      </c>
      <c r="B1245" s="3"/>
      <c r="C1245" s="7" t="str">
        <f t="shared" si="78"/>
        <v/>
      </c>
      <c r="D1245" s="7" t="str">
        <f t="shared" si="76"/>
        <v/>
      </c>
      <c r="E1245" s="9" t="str">
        <f>IF(TRIM(INDEX('Member Census'!$B$23:$BC$1401,MATCH($A1245,'Member Census'!$A$23:$A$1401,FALSE),MATCH(E$1,'Member Census'!$B$22:$BC$22,FALSE)))="","",VLOOKUP(INDEX('Member Census'!$B$23:$BC$1401,MATCH($A1245,'Member Census'!$A$23:$A$1401,FALSE),MATCH(E$1,'Member Census'!$B$22:$BC$22,FALSE)),Key!$A$2:$B$27,2,FALSE))</f>
        <v/>
      </c>
      <c r="F1245" s="10" t="str">
        <f>IF(TRIM(INDEX('Member Census'!$B$23:$BC$1401,MATCH($A1245,'Member Census'!$A$23:$A$1401,FALSE),MATCH(F$1,'Member Census'!$B$22:$BC$22,FALSE)))="","",TEXT(TRIM(INDEX('Member Census'!$B$23:$BC$1401,MATCH($A1245,'Member Census'!$A$23:$A$1401,FALSE),MATCH(F$1,'Member Census'!$B$22:$BC$22,FALSE))),"mmddyyyy"))</f>
        <v/>
      </c>
      <c r="G1245" s="7" t="str">
        <f>IF(TRIM($E1245)&lt;&gt;"",IF($D1245=1,IFERROR(VLOOKUP(INDEX('Member Census'!$B$23:$BC$1401,MATCH($A1245,'Member Census'!$A$23:$A$1401,FALSE),MATCH(G$1,'Member Census'!$B$22:$BC$22,FALSE)),Key!$C$2:$F$29,4,FALSE),""),G1244),"")</f>
        <v/>
      </c>
      <c r="H1245" s="7" t="str">
        <f>IF(TRIM($E1245)&lt;&gt;"",IF($D1245=1,IF(TRIM(INDEX('Member Census'!$B$23:$BC$1401,MATCH($A1245,'Member Census'!$A$23:$A$1401,FALSE),MATCH(H$1,'Member Census'!$B$22:$BC$22,FALSE)))="",$G1245,IFERROR(VLOOKUP(INDEX('Member Census'!$B$23:$BC$1401,MATCH($A1245,'Member Census'!$A$23:$A$1401,FALSE),MATCH(H$1,'Member Census'!$B$22:$BC$22,FALSE)),Key!$D$2:$F$29,3,FALSE),"")),H1244),"")</f>
        <v/>
      </c>
      <c r="I1245" s="7" t="str">
        <f>IF(TRIM(INDEX('Member Census'!$B$23:$BC$1401,MATCH($A1245,'Member Census'!$A$23:$A$1401,FALSE),MATCH(I$1,'Member Census'!$B$22:$BC$22,FALSE)))="","",INDEX('Member Census'!$B$23:$BC$1401,MATCH($A1245,'Member Census'!$A$23:$A$1401,FALSE),MATCH(I$1,'Member Census'!$B$22:$BC$22,FALSE)))</f>
        <v/>
      </c>
      <c r="J1245" s="7"/>
      <c r="K1245" s="7" t="str">
        <f>LEFT(TRIM(IF(TRIM(INDEX('Member Census'!$B$23:$BC$1401,MATCH($A1245,'Member Census'!$A$23:$A$1401,FALSE),MATCH(K$1,'Member Census'!$B$22:$BC$22,FALSE)))="",IF(AND(TRIM($E1245)&lt;&gt;"",$D1245&gt;1),K1244,""),INDEX('Member Census'!$B$23:$BC$1401,MATCH($A1245,'Member Census'!$A$23:$A$1401,FALSE),MATCH(K$1,'Member Census'!$B$22:$BC$22,FALSE)))),5)</f>
        <v/>
      </c>
      <c r="L1245" s="7" t="str">
        <f t="shared" si="79"/>
        <v/>
      </c>
      <c r="M1245" s="7" t="str">
        <f>IF(TRIM($E1245)&lt;&gt;"",TRIM(IF(TRIM(INDEX('Member Census'!$B$23:$BC$1401,MATCH($A1245,'Member Census'!$A$23:$A$1401,FALSE),MATCH(M$1,'Member Census'!$B$22:$BC$22,FALSE)))="",IF(AND(TRIM($E1245)&lt;&gt;"",$D1245&gt;1),M1244,"N"),INDEX('Member Census'!$B$23:$BC$1401,MATCH($A1245,'Member Census'!$A$23:$A$1401,FALSE),MATCH(M$1,'Member Census'!$B$22:$BC$22,FALSE)))),"")</f>
        <v/>
      </c>
      <c r="N1245" s="7"/>
      <c r="O1245" s="7" t="str">
        <f>TRIM(IF(TRIM(INDEX('Member Census'!$B$23:$BC$1401,MATCH($A1245,'Member Census'!$A$23:$A$1401,FALSE),MATCH(O$1,'Member Census'!$B$22:$BC$22,FALSE)))="",IF(AND(TRIM($E1245)&lt;&gt;"",$D1245&gt;1),O1244,""),INDEX('Member Census'!$B$23:$BC$1401,MATCH($A1245,'Member Census'!$A$23:$A$1401,FALSE),MATCH(O$1,'Member Census'!$B$22:$BC$22,FALSE))))</f>
        <v/>
      </c>
      <c r="P1245" s="7" t="str">
        <f>TRIM(IF(TRIM(INDEX('Member Census'!$B$23:$BC$1401,MATCH($A1245,'Member Census'!$A$23:$A$1401,FALSE),MATCH(P$1,'Member Census'!$B$22:$BC$22,FALSE)))="",IF(AND(TRIM($E1245)&lt;&gt;"",$D1245&gt;1),P1244,""),INDEX('Member Census'!$B$23:$BC$1401,MATCH($A1245,'Member Census'!$A$23:$A$1401,FALSE),MATCH(P$1,'Member Census'!$B$22:$BC$22,FALSE))))</f>
        <v/>
      </c>
      <c r="Q1245" s="7"/>
    </row>
    <row r="1246" spans="1:17" x14ac:dyDescent="0.3">
      <c r="A1246" s="1">
        <f t="shared" si="77"/>
        <v>1239</v>
      </c>
      <c r="B1246" s="3"/>
      <c r="C1246" s="7" t="str">
        <f t="shared" si="78"/>
        <v/>
      </c>
      <c r="D1246" s="7" t="str">
        <f t="shared" si="76"/>
        <v/>
      </c>
      <c r="E1246" s="9" t="str">
        <f>IF(TRIM(INDEX('Member Census'!$B$23:$BC$1401,MATCH($A1246,'Member Census'!$A$23:$A$1401,FALSE),MATCH(E$1,'Member Census'!$B$22:$BC$22,FALSE)))="","",VLOOKUP(INDEX('Member Census'!$B$23:$BC$1401,MATCH($A1246,'Member Census'!$A$23:$A$1401,FALSE),MATCH(E$1,'Member Census'!$B$22:$BC$22,FALSE)),Key!$A$2:$B$27,2,FALSE))</f>
        <v/>
      </c>
      <c r="F1246" s="10" t="str">
        <f>IF(TRIM(INDEX('Member Census'!$B$23:$BC$1401,MATCH($A1246,'Member Census'!$A$23:$A$1401,FALSE),MATCH(F$1,'Member Census'!$B$22:$BC$22,FALSE)))="","",TEXT(TRIM(INDEX('Member Census'!$B$23:$BC$1401,MATCH($A1246,'Member Census'!$A$23:$A$1401,FALSE),MATCH(F$1,'Member Census'!$B$22:$BC$22,FALSE))),"mmddyyyy"))</f>
        <v/>
      </c>
      <c r="G1246" s="7" t="str">
        <f>IF(TRIM($E1246)&lt;&gt;"",IF($D1246=1,IFERROR(VLOOKUP(INDEX('Member Census'!$B$23:$BC$1401,MATCH($A1246,'Member Census'!$A$23:$A$1401,FALSE),MATCH(G$1,'Member Census'!$B$22:$BC$22,FALSE)),Key!$C$2:$F$29,4,FALSE),""),G1245),"")</f>
        <v/>
      </c>
      <c r="H1246" s="7" t="str">
        <f>IF(TRIM($E1246)&lt;&gt;"",IF($D1246=1,IF(TRIM(INDEX('Member Census'!$B$23:$BC$1401,MATCH($A1246,'Member Census'!$A$23:$A$1401,FALSE),MATCH(H$1,'Member Census'!$B$22:$BC$22,FALSE)))="",$G1246,IFERROR(VLOOKUP(INDEX('Member Census'!$B$23:$BC$1401,MATCH($A1246,'Member Census'!$A$23:$A$1401,FALSE),MATCH(H$1,'Member Census'!$B$22:$BC$22,FALSE)),Key!$D$2:$F$29,3,FALSE),"")),H1245),"")</f>
        <v/>
      </c>
      <c r="I1246" s="7" t="str">
        <f>IF(TRIM(INDEX('Member Census'!$B$23:$BC$1401,MATCH($A1246,'Member Census'!$A$23:$A$1401,FALSE),MATCH(I$1,'Member Census'!$B$22:$BC$22,FALSE)))="","",INDEX('Member Census'!$B$23:$BC$1401,MATCH($A1246,'Member Census'!$A$23:$A$1401,FALSE),MATCH(I$1,'Member Census'!$B$22:$BC$22,FALSE)))</f>
        <v/>
      </c>
      <c r="J1246" s="7"/>
      <c r="K1246" s="7" t="str">
        <f>LEFT(TRIM(IF(TRIM(INDEX('Member Census'!$B$23:$BC$1401,MATCH($A1246,'Member Census'!$A$23:$A$1401,FALSE),MATCH(K$1,'Member Census'!$B$22:$BC$22,FALSE)))="",IF(AND(TRIM($E1246)&lt;&gt;"",$D1246&gt;1),K1245,""),INDEX('Member Census'!$B$23:$BC$1401,MATCH($A1246,'Member Census'!$A$23:$A$1401,FALSE),MATCH(K$1,'Member Census'!$B$22:$BC$22,FALSE)))),5)</f>
        <v/>
      </c>
      <c r="L1246" s="7" t="str">
        <f t="shared" si="79"/>
        <v/>
      </c>
      <c r="M1246" s="7" t="str">
        <f>IF(TRIM($E1246)&lt;&gt;"",TRIM(IF(TRIM(INDEX('Member Census'!$B$23:$BC$1401,MATCH($A1246,'Member Census'!$A$23:$A$1401,FALSE),MATCH(M$1,'Member Census'!$B$22:$BC$22,FALSE)))="",IF(AND(TRIM($E1246)&lt;&gt;"",$D1246&gt;1),M1245,"N"),INDEX('Member Census'!$B$23:$BC$1401,MATCH($A1246,'Member Census'!$A$23:$A$1401,FALSE),MATCH(M$1,'Member Census'!$B$22:$BC$22,FALSE)))),"")</f>
        <v/>
      </c>
      <c r="N1246" s="7"/>
      <c r="O1246" s="7" t="str">
        <f>TRIM(IF(TRIM(INDEX('Member Census'!$B$23:$BC$1401,MATCH($A1246,'Member Census'!$A$23:$A$1401,FALSE),MATCH(O$1,'Member Census'!$B$22:$BC$22,FALSE)))="",IF(AND(TRIM($E1246)&lt;&gt;"",$D1246&gt;1),O1245,""),INDEX('Member Census'!$B$23:$BC$1401,MATCH($A1246,'Member Census'!$A$23:$A$1401,FALSE),MATCH(O$1,'Member Census'!$B$22:$BC$22,FALSE))))</f>
        <v/>
      </c>
      <c r="P1246" s="7" t="str">
        <f>TRIM(IF(TRIM(INDEX('Member Census'!$B$23:$BC$1401,MATCH($A1246,'Member Census'!$A$23:$A$1401,FALSE),MATCH(P$1,'Member Census'!$B$22:$BC$22,FALSE)))="",IF(AND(TRIM($E1246)&lt;&gt;"",$D1246&gt;1),P1245,""),INDEX('Member Census'!$B$23:$BC$1401,MATCH($A1246,'Member Census'!$A$23:$A$1401,FALSE),MATCH(P$1,'Member Census'!$B$22:$BC$22,FALSE))))</f>
        <v/>
      </c>
      <c r="Q1246" s="7"/>
    </row>
    <row r="1247" spans="1:17" x14ac:dyDescent="0.3">
      <c r="A1247" s="1">
        <f t="shared" si="77"/>
        <v>1240</v>
      </c>
      <c r="B1247" s="3"/>
      <c r="C1247" s="7" t="str">
        <f t="shared" si="78"/>
        <v/>
      </c>
      <c r="D1247" s="7" t="str">
        <f t="shared" si="76"/>
        <v/>
      </c>
      <c r="E1247" s="9" t="str">
        <f>IF(TRIM(INDEX('Member Census'!$B$23:$BC$1401,MATCH($A1247,'Member Census'!$A$23:$A$1401,FALSE),MATCH(E$1,'Member Census'!$B$22:$BC$22,FALSE)))="","",VLOOKUP(INDEX('Member Census'!$B$23:$BC$1401,MATCH($A1247,'Member Census'!$A$23:$A$1401,FALSE),MATCH(E$1,'Member Census'!$B$22:$BC$22,FALSE)),Key!$A$2:$B$27,2,FALSE))</f>
        <v/>
      </c>
      <c r="F1247" s="10" t="str">
        <f>IF(TRIM(INDEX('Member Census'!$B$23:$BC$1401,MATCH($A1247,'Member Census'!$A$23:$A$1401,FALSE),MATCH(F$1,'Member Census'!$B$22:$BC$22,FALSE)))="","",TEXT(TRIM(INDEX('Member Census'!$B$23:$BC$1401,MATCH($A1247,'Member Census'!$A$23:$A$1401,FALSE),MATCH(F$1,'Member Census'!$B$22:$BC$22,FALSE))),"mmddyyyy"))</f>
        <v/>
      </c>
      <c r="G1247" s="7" t="str">
        <f>IF(TRIM($E1247)&lt;&gt;"",IF($D1247=1,IFERROR(VLOOKUP(INDEX('Member Census'!$B$23:$BC$1401,MATCH($A1247,'Member Census'!$A$23:$A$1401,FALSE),MATCH(G$1,'Member Census'!$B$22:$BC$22,FALSE)),Key!$C$2:$F$29,4,FALSE),""),G1246),"")</f>
        <v/>
      </c>
      <c r="H1247" s="7" t="str">
        <f>IF(TRIM($E1247)&lt;&gt;"",IF($D1247=1,IF(TRIM(INDEX('Member Census'!$B$23:$BC$1401,MATCH($A1247,'Member Census'!$A$23:$A$1401,FALSE),MATCH(H$1,'Member Census'!$B$22:$BC$22,FALSE)))="",$G1247,IFERROR(VLOOKUP(INDEX('Member Census'!$B$23:$BC$1401,MATCH($A1247,'Member Census'!$A$23:$A$1401,FALSE),MATCH(H$1,'Member Census'!$B$22:$BC$22,FALSE)),Key!$D$2:$F$29,3,FALSE),"")),H1246),"")</f>
        <v/>
      </c>
      <c r="I1247" s="7" t="str">
        <f>IF(TRIM(INDEX('Member Census'!$B$23:$BC$1401,MATCH($A1247,'Member Census'!$A$23:$A$1401,FALSE),MATCH(I$1,'Member Census'!$B$22:$BC$22,FALSE)))="","",INDEX('Member Census'!$B$23:$BC$1401,MATCH($A1247,'Member Census'!$A$23:$A$1401,FALSE),MATCH(I$1,'Member Census'!$B$22:$BC$22,FALSE)))</f>
        <v/>
      </c>
      <c r="J1247" s="7"/>
      <c r="K1247" s="7" t="str">
        <f>LEFT(TRIM(IF(TRIM(INDEX('Member Census'!$B$23:$BC$1401,MATCH($A1247,'Member Census'!$A$23:$A$1401,FALSE),MATCH(K$1,'Member Census'!$B$22:$BC$22,FALSE)))="",IF(AND(TRIM($E1247)&lt;&gt;"",$D1247&gt;1),K1246,""),INDEX('Member Census'!$B$23:$BC$1401,MATCH($A1247,'Member Census'!$A$23:$A$1401,FALSE),MATCH(K$1,'Member Census'!$B$22:$BC$22,FALSE)))),5)</f>
        <v/>
      </c>
      <c r="L1247" s="7" t="str">
        <f t="shared" si="79"/>
        <v/>
      </c>
      <c r="M1247" s="7" t="str">
        <f>IF(TRIM($E1247)&lt;&gt;"",TRIM(IF(TRIM(INDEX('Member Census'!$B$23:$BC$1401,MATCH($A1247,'Member Census'!$A$23:$A$1401,FALSE),MATCH(M$1,'Member Census'!$B$22:$BC$22,FALSE)))="",IF(AND(TRIM($E1247)&lt;&gt;"",$D1247&gt;1),M1246,"N"),INDEX('Member Census'!$B$23:$BC$1401,MATCH($A1247,'Member Census'!$A$23:$A$1401,FALSE),MATCH(M$1,'Member Census'!$B$22:$BC$22,FALSE)))),"")</f>
        <v/>
      </c>
      <c r="N1247" s="7"/>
      <c r="O1247" s="7" t="str">
        <f>TRIM(IF(TRIM(INDEX('Member Census'!$B$23:$BC$1401,MATCH($A1247,'Member Census'!$A$23:$A$1401,FALSE),MATCH(O$1,'Member Census'!$B$22:$BC$22,FALSE)))="",IF(AND(TRIM($E1247)&lt;&gt;"",$D1247&gt;1),O1246,""),INDEX('Member Census'!$B$23:$BC$1401,MATCH($A1247,'Member Census'!$A$23:$A$1401,FALSE),MATCH(O$1,'Member Census'!$B$22:$BC$22,FALSE))))</f>
        <v/>
      </c>
      <c r="P1247" s="7" t="str">
        <f>TRIM(IF(TRIM(INDEX('Member Census'!$B$23:$BC$1401,MATCH($A1247,'Member Census'!$A$23:$A$1401,FALSE),MATCH(P$1,'Member Census'!$B$22:$BC$22,FALSE)))="",IF(AND(TRIM($E1247)&lt;&gt;"",$D1247&gt;1),P1246,""),INDEX('Member Census'!$B$23:$BC$1401,MATCH($A1247,'Member Census'!$A$23:$A$1401,FALSE),MATCH(P$1,'Member Census'!$B$22:$BC$22,FALSE))))</f>
        <v/>
      </c>
      <c r="Q1247" s="7"/>
    </row>
    <row r="1248" spans="1:17" x14ac:dyDescent="0.3">
      <c r="A1248" s="1">
        <f t="shared" si="77"/>
        <v>1241</v>
      </c>
      <c r="B1248" s="3"/>
      <c r="C1248" s="7" t="str">
        <f t="shared" si="78"/>
        <v/>
      </c>
      <c r="D1248" s="7" t="str">
        <f t="shared" si="76"/>
        <v/>
      </c>
      <c r="E1248" s="9" t="str">
        <f>IF(TRIM(INDEX('Member Census'!$B$23:$BC$1401,MATCH($A1248,'Member Census'!$A$23:$A$1401,FALSE),MATCH(E$1,'Member Census'!$B$22:$BC$22,FALSE)))="","",VLOOKUP(INDEX('Member Census'!$B$23:$BC$1401,MATCH($A1248,'Member Census'!$A$23:$A$1401,FALSE),MATCH(E$1,'Member Census'!$B$22:$BC$22,FALSE)),Key!$A$2:$B$27,2,FALSE))</f>
        <v/>
      </c>
      <c r="F1248" s="10" t="str">
        <f>IF(TRIM(INDEX('Member Census'!$B$23:$BC$1401,MATCH($A1248,'Member Census'!$A$23:$A$1401,FALSE),MATCH(F$1,'Member Census'!$B$22:$BC$22,FALSE)))="","",TEXT(TRIM(INDEX('Member Census'!$B$23:$BC$1401,MATCH($A1248,'Member Census'!$A$23:$A$1401,FALSE),MATCH(F$1,'Member Census'!$B$22:$BC$22,FALSE))),"mmddyyyy"))</f>
        <v/>
      </c>
      <c r="G1248" s="7" t="str">
        <f>IF(TRIM($E1248)&lt;&gt;"",IF($D1248=1,IFERROR(VLOOKUP(INDEX('Member Census'!$B$23:$BC$1401,MATCH($A1248,'Member Census'!$A$23:$A$1401,FALSE),MATCH(G$1,'Member Census'!$B$22:$BC$22,FALSE)),Key!$C$2:$F$29,4,FALSE),""),G1247),"")</f>
        <v/>
      </c>
      <c r="H1248" s="7" t="str">
        <f>IF(TRIM($E1248)&lt;&gt;"",IF($D1248=1,IF(TRIM(INDEX('Member Census'!$B$23:$BC$1401,MATCH($A1248,'Member Census'!$A$23:$A$1401,FALSE),MATCH(H$1,'Member Census'!$B$22:$BC$22,FALSE)))="",$G1248,IFERROR(VLOOKUP(INDEX('Member Census'!$B$23:$BC$1401,MATCH($A1248,'Member Census'!$A$23:$A$1401,FALSE),MATCH(H$1,'Member Census'!$B$22:$BC$22,FALSE)),Key!$D$2:$F$29,3,FALSE),"")),H1247),"")</f>
        <v/>
      </c>
      <c r="I1248" s="7" t="str">
        <f>IF(TRIM(INDEX('Member Census'!$B$23:$BC$1401,MATCH($A1248,'Member Census'!$A$23:$A$1401,FALSE),MATCH(I$1,'Member Census'!$B$22:$BC$22,FALSE)))="","",INDEX('Member Census'!$B$23:$BC$1401,MATCH($A1248,'Member Census'!$A$23:$A$1401,FALSE),MATCH(I$1,'Member Census'!$B$22:$BC$22,FALSE)))</f>
        <v/>
      </c>
      <c r="J1248" s="7"/>
      <c r="K1248" s="7" t="str">
        <f>LEFT(TRIM(IF(TRIM(INDEX('Member Census'!$B$23:$BC$1401,MATCH($A1248,'Member Census'!$A$23:$A$1401,FALSE),MATCH(K$1,'Member Census'!$B$22:$BC$22,FALSE)))="",IF(AND(TRIM($E1248)&lt;&gt;"",$D1248&gt;1),K1247,""),INDEX('Member Census'!$B$23:$BC$1401,MATCH($A1248,'Member Census'!$A$23:$A$1401,FALSE),MATCH(K$1,'Member Census'!$B$22:$BC$22,FALSE)))),5)</f>
        <v/>
      </c>
      <c r="L1248" s="7" t="str">
        <f t="shared" si="79"/>
        <v/>
      </c>
      <c r="M1248" s="7" t="str">
        <f>IF(TRIM($E1248)&lt;&gt;"",TRIM(IF(TRIM(INDEX('Member Census'!$B$23:$BC$1401,MATCH($A1248,'Member Census'!$A$23:$A$1401,FALSE),MATCH(M$1,'Member Census'!$B$22:$BC$22,FALSE)))="",IF(AND(TRIM($E1248)&lt;&gt;"",$D1248&gt;1),M1247,"N"),INDEX('Member Census'!$B$23:$BC$1401,MATCH($A1248,'Member Census'!$A$23:$A$1401,FALSE),MATCH(M$1,'Member Census'!$B$22:$BC$22,FALSE)))),"")</f>
        <v/>
      </c>
      <c r="N1248" s="7"/>
      <c r="O1248" s="7" t="str">
        <f>TRIM(IF(TRIM(INDEX('Member Census'!$B$23:$BC$1401,MATCH($A1248,'Member Census'!$A$23:$A$1401,FALSE),MATCH(O$1,'Member Census'!$B$22:$BC$22,FALSE)))="",IF(AND(TRIM($E1248)&lt;&gt;"",$D1248&gt;1),O1247,""),INDEX('Member Census'!$B$23:$BC$1401,MATCH($A1248,'Member Census'!$A$23:$A$1401,FALSE),MATCH(O$1,'Member Census'!$B$22:$BC$22,FALSE))))</f>
        <v/>
      </c>
      <c r="P1248" s="7" t="str">
        <f>TRIM(IF(TRIM(INDEX('Member Census'!$B$23:$BC$1401,MATCH($A1248,'Member Census'!$A$23:$A$1401,FALSE),MATCH(P$1,'Member Census'!$B$22:$BC$22,FALSE)))="",IF(AND(TRIM($E1248)&lt;&gt;"",$D1248&gt;1),P1247,""),INDEX('Member Census'!$B$23:$BC$1401,MATCH($A1248,'Member Census'!$A$23:$A$1401,FALSE),MATCH(P$1,'Member Census'!$B$22:$BC$22,FALSE))))</f>
        <v/>
      </c>
      <c r="Q1248" s="7"/>
    </row>
    <row r="1249" spans="1:17" x14ac:dyDescent="0.3">
      <c r="A1249" s="1">
        <f t="shared" si="77"/>
        <v>1242</v>
      </c>
      <c r="B1249" s="3"/>
      <c r="C1249" s="7" t="str">
        <f t="shared" si="78"/>
        <v/>
      </c>
      <c r="D1249" s="7" t="str">
        <f t="shared" si="76"/>
        <v/>
      </c>
      <c r="E1249" s="9" t="str">
        <f>IF(TRIM(INDEX('Member Census'!$B$23:$BC$1401,MATCH($A1249,'Member Census'!$A$23:$A$1401,FALSE),MATCH(E$1,'Member Census'!$B$22:$BC$22,FALSE)))="","",VLOOKUP(INDEX('Member Census'!$B$23:$BC$1401,MATCH($A1249,'Member Census'!$A$23:$A$1401,FALSE),MATCH(E$1,'Member Census'!$B$22:$BC$22,FALSE)),Key!$A$2:$B$27,2,FALSE))</f>
        <v/>
      </c>
      <c r="F1249" s="10" t="str">
        <f>IF(TRIM(INDEX('Member Census'!$B$23:$BC$1401,MATCH($A1249,'Member Census'!$A$23:$A$1401,FALSE),MATCH(F$1,'Member Census'!$B$22:$BC$22,FALSE)))="","",TEXT(TRIM(INDEX('Member Census'!$B$23:$BC$1401,MATCH($A1249,'Member Census'!$A$23:$A$1401,FALSE),MATCH(F$1,'Member Census'!$B$22:$BC$22,FALSE))),"mmddyyyy"))</f>
        <v/>
      </c>
      <c r="G1249" s="7" t="str">
        <f>IF(TRIM($E1249)&lt;&gt;"",IF($D1249=1,IFERROR(VLOOKUP(INDEX('Member Census'!$B$23:$BC$1401,MATCH($A1249,'Member Census'!$A$23:$A$1401,FALSE),MATCH(G$1,'Member Census'!$B$22:$BC$22,FALSE)),Key!$C$2:$F$29,4,FALSE),""),G1248),"")</f>
        <v/>
      </c>
      <c r="H1249" s="7" t="str">
        <f>IF(TRIM($E1249)&lt;&gt;"",IF($D1249=1,IF(TRIM(INDEX('Member Census'!$B$23:$BC$1401,MATCH($A1249,'Member Census'!$A$23:$A$1401,FALSE),MATCH(H$1,'Member Census'!$B$22:$BC$22,FALSE)))="",$G1249,IFERROR(VLOOKUP(INDEX('Member Census'!$B$23:$BC$1401,MATCH($A1249,'Member Census'!$A$23:$A$1401,FALSE),MATCH(H$1,'Member Census'!$B$22:$BC$22,FALSE)),Key!$D$2:$F$29,3,FALSE),"")),H1248),"")</f>
        <v/>
      </c>
      <c r="I1249" s="7" t="str">
        <f>IF(TRIM(INDEX('Member Census'!$B$23:$BC$1401,MATCH($A1249,'Member Census'!$A$23:$A$1401,FALSE),MATCH(I$1,'Member Census'!$B$22:$BC$22,FALSE)))="","",INDEX('Member Census'!$B$23:$BC$1401,MATCH($A1249,'Member Census'!$A$23:$A$1401,FALSE),MATCH(I$1,'Member Census'!$B$22:$BC$22,FALSE)))</f>
        <v/>
      </c>
      <c r="J1249" s="7"/>
      <c r="K1249" s="7" t="str">
        <f>LEFT(TRIM(IF(TRIM(INDEX('Member Census'!$B$23:$BC$1401,MATCH($A1249,'Member Census'!$A$23:$A$1401,FALSE),MATCH(K$1,'Member Census'!$B$22:$BC$22,FALSE)))="",IF(AND(TRIM($E1249)&lt;&gt;"",$D1249&gt;1),K1248,""),INDEX('Member Census'!$B$23:$BC$1401,MATCH($A1249,'Member Census'!$A$23:$A$1401,FALSE),MATCH(K$1,'Member Census'!$B$22:$BC$22,FALSE)))),5)</f>
        <v/>
      </c>
      <c r="L1249" s="7" t="str">
        <f t="shared" si="79"/>
        <v/>
      </c>
      <c r="M1249" s="7" t="str">
        <f>IF(TRIM($E1249)&lt;&gt;"",TRIM(IF(TRIM(INDEX('Member Census'!$B$23:$BC$1401,MATCH($A1249,'Member Census'!$A$23:$A$1401,FALSE),MATCH(M$1,'Member Census'!$B$22:$BC$22,FALSE)))="",IF(AND(TRIM($E1249)&lt;&gt;"",$D1249&gt;1),M1248,"N"),INDEX('Member Census'!$B$23:$BC$1401,MATCH($A1249,'Member Census'!$A$23:$A$1401,FALSE),MATCH(M$1,'Member Census'!$B$22:$BC$22,FALSE)))),"")</f>
        <v/>
      </c>
      <c r="N1249" s="7"/>
      <c r="O1249" s="7" t="str">
        <f>TRIM(IF(TRIM(INDEX('Member Census'!$B$23:$BC$1401,MATCH($A1249,'Member Census'!$A$23:$A$1401,FALSE),MATCH(O$1,'Member Census'!$B$22:$BC$22,FALSE)))="",IF(AND(TRIM($E1249)&lt;&gt;"",$D1249&gt;1),O1248,""),INDEX('Member Census'!$B$23:$BC$1401,MATCH($A1249,'Member Census'!$A$23:$A$1401,FALSE),MATCH(O$1,'Member Census'!$B$22:$BC$22,FALSE))))</f>
        <v/>
      </c>
      <c r="P1249" s="7" t="str">
        <f>TRIM(IF(TRIM(INDEX('Member Census'!$B$23:$BC$1401,MATCH($A1249,'Member Census'!$A$23:$A$1401,FALSE),MATCH(P$1,'Member Census'!$B$22:$BC$22,FALSE)))="",IF(AND(TRIM($E1249)&lt;&gt;"",$D1249&gt;1),P1248,""),INDEX('Member Census'!$B$23:$BC$1401,MATCH($A1249,'Member Census'!$A$23:$A$1401,FALSE),MATCH(P$1,'Member Census'!$B$22:$BC$22,FALSE))))</f>
        <v/>
      </c>
      <c r="Q1249" s="7"/>
    </row>
    <row r="1250" spans="1:17" x14ac:dyDescent="0.3">
      <c r="A1250" s="1">
        <f t="shared" si="77"/>
        <v>1243</v>
      </c>
      <c r="B1250" s="3"/>
      <c r="C1250" s="7" t="str">
        <f t="shared" si="78"/>
        <v/>
      </c>
      <c r="D1250" s="7" t="str">
        <f t="shared" si="76"/>
        <v/>
      </c>
      <c r="E1250" s="9" t="str">
        <f>IF(TRIM(INDEX('Member Census'!$B$23:$BC$1401,MATCH($A1250,'Member Census'!$A$23:$A$1401,FALSE),MATCH(E$1,'Member Census'!$B$22:$BC$22,FALSE)))="","",VLOOKUP(INDEX('Member Census'!$B$23:$BC$1401,MATCH($A1250,'Member Census'!$A$23:$A$1401,FALSE),MATCH(E$1,'Member Census'!$B$22:$BC$22,FALSE)),Key!$A$2:$B$27,2,FALSE))</f>
        <v/>
      </c>
      <c r="F1250" s="10" t="str">
        <f>IF(TRIM(INDEX('Member Census'!$B$23:$BC$1401,MATCH($A1250,'Member Census'!$A$23:$A$1401,FALSE),MATCH(F$1,'Member Census'!$B$22:$BC$22,FALSE)))="","",TEXT(TRIM(INDEX('Member Census'!$B$23:$BC$1401,MATCH($A1250,'Member Census'!$A$23:$A$1401,FALSE),MATCH(F$1,'Member Census'!$B$22:$BC$22,FALSE))),"mmddyyyy"))</f>
        <v/>
      </c>
      <c r="G1250" s="7" t="str">
        <f>IF(TRIM($E1250)&lt;&gt;"",IF($D1250=1,IFERROR(VLOOKUP(INDEX('Member Census'!$B$23:$BC$1401,MATCH($A1250,'Member Census'!$A$23:$A$1401,FALSE),MATCH(G$1,'Member Census'!$B$22:$BC$22,FALSE)),Key!$C$2:$F$29,4,FALSE),""),G1249),"")</f>
        <v/>
      </c>
      <c r="H1250" s="7" t="str">
        <f>IF(TRIM($E1250)&lt;&gt;"",IF($D1250=1,IF(TRIM(INDEX('Member Census'!$B$23:$BC$1401,MATCH($A1250,'Member Census'!$A$23:$A$1401,FALSE),MATCH(H$1,'Member Census'!$B$22:$BC$22,FALSE)))="",$G1250,IFERROR(VLOOKUP(INDEX('Member Census'!$B$23:$BC$1401,MATCH($A1250,'Member Census'!$A$23:$A$1401,FALSE),MATCH(H$1,'Member Census'!$B$22:$BC$22,FALSE)),Key!$D$2:$F$29,3,FALSE),"")),H1249),"")</f>
        <v/>
      </c>
      <c r="I1250" s="7" t="str">
        <f>IF(TRIM(INDEX('Member Census'!$B$23:$BC$1401,MATCH($A1250,'Member Census'!$A$23:$A$1401,FALSE),MATCH(I$1,'Member Census'!$B$22:$BC$22,FALSE)))="","",INDEX('Member Census'!$B$23:$BC$1401,MATCH($A1250,'Member Census'!$A$23:$A$1401,FALSE),MATCH(I$1,'Member Census'!$B$22:$BC$22,FALSE)))</f>
        <v/>
      </c>
      <c r="J1250" s="7"/>
      <c r="K1250" s="7" t="str">
        <f>LEFT(TRIM(IF(TRIM(INDEX('Member Census'!$B$23:$BC$1401,MATCH($A1250,'Member Census'!$A$23:$A$1401,FALSE),MATCH(K$1,'Member Census'!$B$22:$BC$22,FALSE)))="",IF(AND(TRIM($E1250)&lt;&gt;"",$D1250&gt;1),K1249,""),INDEX('Member Census'!$B$23:$BC$1401,MATCH($A1250,'Member Census'!$A$23:$A$1401,FALSE),MATCH(K$1,'Member Census'!$B$22:$BC$22,FALSE)))),5)</f>
        <v/>
      </c>
      <c r="L1250" s="7" t="str">
        <f t="shared" si="79"/>
        <v/>
      </c>
      <c r="M1250" s="7" t="str">
        <f>IF(TRIM($E1250)&lt;&gt;"",TRIM(IF(TRIM(INDEX('Member Census'!$B$23:$BC$1401,MATCH($A1250,'Member Census'!$A$23:$A$1401,FALSE),MATCH(M$1,'Member Census'!$B$22:$BC$22,FALSE)))="",IF(AND(TRIM($E1250)&lt;&gt;"",$D1250&gt;1),M1249,"N"),INDEX('Member Census'!$B$23:$BC$1401,MATCH($A1250,'Member Census'!$A$23:$A$1401,FALSE),MATCH(M$1,'Member Census'!$B$22:$BC$22,FALSE)))),"")</f>
        <v/>
      </c>
      <c r="N1250" s="7"/>
      <c r="O1250" s="7" t="str">
        <f>TRIM(IF(TRIM(INDEX('Member Census'!$B$23:$BC$1401,MATCH($A1250,'Member Census'!$A$23:$A$1401,FALSE),MATCH(O$1,'Member Census'!$B$22:$BC$22,FALSE)))="",IF(AND(TRIM($E1250)&lt;&gt;"",$D1250&gt;1),O1249,""),INDEX('Member Census'!$B$23:$BC$1401,MATCH($A1250,'Member Census'!$A$23:$A$1401,FALSE),MATCH(O$1,'Member Census'!$B$22:$BC$22,FALSE))))</f>
        <v/>
      </c>
      <c r="P1250" s="7" t="str">
        <f>TRIM(IF(TRIM(INDEX('Member Census'!$B$23:$BC$1401,MATCH($A1250,'Member Census'!$A$23:$A$1401,FALSE),MATCH(P$1,'Member Census'!$B$22:$BC$22,FALSE)))="",IF(AND(TRIM($E1250)&lt;&gt;"",$D1250&gt;1),P1249,""),INDEX('Member Census'!$B$23:$BC$1401,MATCH($A1250,'Member Census'!$A$23:$A$1401,FALSE),MATCH(P$1,'Member Census'!$B$22:$BC$22,FALSE))))</f>
        <v/>
      </c>
      <c r="Q1250" s="7"/>
    </row>
    <row r="1251" spans="1:17" x14ac:dyDescent="0.3">
      <c r="A1251" s="1">
        <f t="shared" si="77"/>
        <v>1244</v>
      </c>
      <c r="B1251" s="3"/>
      <c r="C1251" s="7" t="str">
        <f t="shared" si="78"/>
        <v/>
      </c>
      <c r="D1251" s="7" t="str">
        <f t="shared" si="76"/>
        <v/>
      </c>
      <c r="E1251" s="9" t="str">
        <f>IF(TRIM(INDEX('Member Census'!$B$23:$BC$1401,MATCH($A1251,'Member Census'!$A$23:$A$1401,FALSE),MATCH(E$1,'Member Census'!$B$22:$BC$22,FALSE)))="","",VLOOKUP(INDEX('Member Census'!$B$23:$BC$1401,MATCH($A1251,'Member Census'!$A$23:$A$1401,FALSE),MATCH(E$1,'Member Census'!$B$22:$BC$22,FALSE)),Key!$A$2:$B$27,2,FALSE))</f>
        <v/>
      </c>
      <c r="F1251" s="10" t="str">
        <f>IF(TRIM(INDEX('Member Census'!$B$23:$BC$1401,MATCH($A1251,'Member Census'!$A$23:$A$1401,FALSE),MATCH(F$1,'Member Census'!$B$22:$BC$22,FALSE)))="","",TEXT(TRIM(INDEX('Member Census'!$B$23:$BC$1401,MATCH($A1251,'Member Census'!$A$23:$A$1401,FALSE),MATCH(F$1,'Member Census'!$B$22:$BC$22,FALSE))),"mmddyyyy"))</f>
        <v/>
      </c>
      <c r="G1251" s="7" t="str">
        <f>IF(TRIM($E1251)&lt;&gt;"",IF($D1251=1,IFERROR(VLOOKUP(INDEX('Member Census'!$B$23:$BC$1401,MATCH($A1251,'Member Census'!$A$23:$A$1401,FALSE),MATCH(G$1,'Member Census'!$B$22:$BC$22,FALSE)),Key!$C$2:$F$29,4,FALSE),""),G1250),"")</f>
        <v/>
      </c>
      <c r="H1251" s="7" t="str">
        <f>IF(TRIM($E1251)&lt;&gt;"",IF($D1251=1,IF(TRIM(INDEX('Member Census'!$B$23:$BC$1401,MATCH($A1251,'Member Census'!$A$23:$A$1401,FALSE),MATCH(H$1,'Member Census'!$B$22:$BC$22,FALSE)))="",$G1251,IFERROR(VLOOKUP(INDEX('Member Census'!$B$23:$BC$1401,MATCH($A1251,'Member Census'!$A$23:$A$1401,FALSE),MATCH(H$1,'Member Census'!$B$22:$BC$22,FALSE)),Key!$D$2:$F$29,3,FALSE),"")),H1250),"")</f>
        <v/>
      </c>
      <c r="I1251" s="7" t="str">
        <f>IF(TRIM(INDEX('Member Census'!$B$23:$BC$1401,MATCH($A1251,'Member Census'!$A$23:$A$1401,FALSE),MATCH(I$1,'Member Census'!$B$22:$BC$22,FALSE)))="","",INDEX('Member Census'!$B$23:$BC$1401,MATCH($A1251,'Member Census'!$A$23:$A$1401,FALSE),MATCH(I$1,'Member Census'!$B$22:$BC$22,FALSE)))</f>
        <v/>
      </c>
      <c r="J1251" s="7"/>
      <c r="K1251" s="7" t="str">
        <f>LEFT(TRIM(IF(TRIM(INDEX('Member Census'!$B$23:$BC$1401,MATCH($A1251,'Member Census'!$A$23:$A$1401,FALSE),MATCH(K$1,'Member Census'!$B$22:$BC$22,FALSE)))="",IF(AND(TRIM($E1251)&lt;&gt;"",$D1251&gt;1),K1250,""),INDEX('Member Census'!$B$23:$BC$1401,MATCH($A1251,'Member Census'!$A$23:$A$1401,FALSE),MATCH(K$1,'Member Census'!$B$22:$BC$22,FALSE)))),5)</f>
        <v/>
      </c>
      <c r="L1251" s="7" t="str">
        <f t="shared" si="79"/>
        <v/>
      </c>
      <c r="M1251" s="7" t="str">
        <f>IF(TRIM($E1251)&lt;&gt;"",TRIM(IF(TRIM(INDEX('Member Census'!$B$23:$BC$1401,MATCH($A1251,'Member Census'!$A$23:$A$1401,FALSE),MATCH(M$1,'Member Census'!$B$22:$BC$22,FALSE)))="",IF(AND(TRIM($E1251)&lt;&gt;"",$D1251&gt;1),M1250,"N"),INDEX('Member Census'!$B$23:$BC$1401,MATCH($A1251,'Member Census'!$A$23:$A$1401,FALSE),MATCH(M$1,'Member Census'!$B$22:$BC$22,FALSE)))),"")</f>
        <v/>
      </c>
      <c r="N1251" s="7"/>
      <c r="O1251" s="7" t="str">
        <f>TRIM(IF(TRIM(INDEX('Member Census'!$B$23:$BC$1401,MATCH($A1251,'Member Census'!$A$23:$A$1401,FALSE),MATCH(O$1,'Member Census'!$B$22:$BC$22,FALSE)))="",IF(AND(TRIM($E1251)&lt;&gt;"",$D1251&gt;1),O1250,""),INDEX('Member Census'!$B$23:$BC$1401,MATCH($A1251,'Member Census'!$A$23:$A$1401,FALSE),MATCH(O$1,'Member Census'!$B$22:$BC$22,FALSE))))</f>
        <v/>
      </c>
      <c r="P1251" s="7" t="str">
        <f>TRIM(IF(TRIM(INDEX('Member Census'!$B$23:$BC$1401,MATCH($A1251,'Member Census'!$A$23:$A$1401,FALSE),MATCH(P$1,'Member Census'!$B$22:$BC$22,FALSE)))="",IF(AND(TRIM($E1251)&lt;&gt;"",$D1251&gt;1),P1250,""),INDEX('Member Census'!$B$23:$BC$1401,MATCH($A1251,'Member Census'!$A$23:$A$1401,FALSE),MATCH(P$1,'Member Census'!$B$22:$BC$22,FALSE))))</f>
        <v/>
      </c>
      <c r="Q1251" s="7"/>
    </row>
    <row r="1252" spans="1:17" x14ac:dyDescent="0.3">
      <c r="A1252" s="1">
        <f t="shared" si="77"/>
        <v>1245</v>
      </c>
      <c r="B1252" s="3"/>
      <c r="C1252" s="7" t="str">
        <f t="shared" si="78"/>
        <v/>
      </c>
      <c r="D1252" s="7" t="str">
        <f t="shared" si="76"/>
        <v/>
      </c>
      <c r="E1252" s="9" t="str">
        <f>IF(TRIM(INDEX('Member Census'!$B$23:$BC$1401,MATCH($A1252,'Member Census'!$A$23:$A$1401,FALSE),MATCH(E$1,'Member Census'!$B$22:$BC$22,FALSE)))="","",VLOOKUP(INDEX('Member Census'!$B$23:$BC$1401,MATCH($A1252,'Member Census'!$A$23:$A$1401,FALSE),MATCH(E$1,'Member Census'!$B$22:$BC$22,FALSE)),Key!$A$2:$B$27,2,FALSE))</f>
        <v/>
      </c>
      <c r="F1252" s="10" t="str">
        <f>IF(TRIM(INDEX('Member Census'!$B$23:$BC$1401,MATCH($A1252,'Member Census'!$A$23:$A$1401,FALSE),MATCH(F$1,'Member Census'!$B$22:$BC$22,FALSE)))="","",TEXT(TRIM(INDEX('Member Census'!$B$23:$BC$1401,MATCH($A1252,'Member Census'!$A$23:$A$1401,FALSE),MATCH(F$1,'Member Census'!$B$22:$BC$22,FALSE))),"mmddyyyy"))</f>
        <v/>
      </c>
      <c r="G1252" s="7" t="str">
        <f>IF(TRIM($E1252)&lt;&gt;"",IF($D1252=1,IFERROR(VLOOKUP(INDEX('Member Census'!$B$23:$BC$1401,MATCH($A1252,'Member Census'!$A$23:$A$1401,FALSE),MATCH(G$1,'Member Census'!$B$22:$BC$22,FALSE)),Key!$C$2:$F$29,4,FALSE),""),G1251),"")</f>
        <v/>
      </c>
      <c r="H1252" s="7" t="str">
        <f>IF(TRIM($E1252)&lt;&gt;"",IF($D1252=1,IF(TRIM(INDEX('Member Census'!$B$23:$BC$1401,MATCH($A1252,'Member Census'!$A$23:$A$1401,FALSE),MATCH(H$1,'Member Census'!$B$22:$BC$22,FALSE)))="",$G1252,IFERROR(VLOOKUP(INDEX('Member Census'!$B$23:$BC$1401,MATCH($A1252,'Member Census'!$A$23:$A$1401,FALSE),MATCH(H$1,'Member Census'!$B$22:$BC$22,FALSE)),Key!$D$2:$F$29,3,FALSE),"")),H1251),"")</f>
        <v/>
      </c>
      <c r="I1252" s="7" t="str">
        <f>IF(TRIM(INDEX('Member Census'!$B$23:$BC$1401,MATCH($A1252,'Member Census'!$A$23:$A$1401,FALSE),MATCH(I$1,'Member Census'!$B$22:$BC$22,FALSE)))="","",INDEX('Member Census'!$B$23:$BC$1401,MATCH($A1252,'Member Census'!$A$23:$A$1401,FALSE),MATCH(I$1,'Member Census'!$B$22:$BC$22,FALSE)))</f>
        <v/>
      </c>
      <c r="J1252" s="7"/>
      <c r="K1252" s="7" t="str">
        <f>LEFT(TRIM(IF(TRIM(INDEX('Member Census'!$B$23:$BC$1401,MATCH($A1252,'Member Census'!$A$23:$A$1401,FALSE),MATCH(K$1,'Member Census'!$B$22:$BC$22,FALSE)))="",IF(AND(TRIM($E1252)&lt;&gt;"",$D1252&gt;1),K1251,""),INDEX('Member Census'!$B$23:$BC$1401,MATCH($A1252,'Member Census'!$A$23:$A$1401,FALSE),MATCH(K$1,'Member Census'!$B$22:$BC$22,FALSE)))),5)</f>
        <v/>
      </c>
      <c r="L1252" s="7" t="str">
        <f t="shared" si="79"/>
        <v/>
      </c>
      <c r="M1252" s="7" t="str">
        <f>IF(TRIM($E1252)&lt;&gt;"",TRIM(IF(TRIM(INDEX('Member Census'!$B$23:$BC$1401,MATCH($A1252,'Member Census'!$A$23:$A$1401,FALSE),MATCH(M$1,'Member Census'!$B$22:$BC$22,FALSE)))="",IF(AND(TRIM($E1252)&lt;&gt;"",$D1252&gt;1),M1251,"N"),INDEX('Member Census'!$B$23:$BC$1401,MATCH($A1252,'Member Census'!$A$23:$A$1401,FALSE),MATCH(M$1,'Member Census'!$B$22:$BC$22,FALSE)))),"")</f>
        <v/>
      </c>
      <c r="N1252" s="7"/>
      <c r="O1252" s="7" t="str">
        <f>TRIM(IF(TRIM(INDEX('Member Census'!$B$23:$BC$1401,MATCH($A1252,'Member Census'!$A$23:$A$1401,FALSE),MATCH(O$1,'Member Census'!$B$22:$BC$22,FALSE)))="",IF(AND(TRIM($E1252)&lt;&gt;"",$D1252&gt;1),O1251,""),INDEX('Member Census'!$B$23:$BC$1401,MATCH($A1252,'Member Census'!$A$23:$A$1401,FALSE),MATCH(O$1,'Member Census'!$B$22:$BC$22,FALSE))))</f>
        <v/>
      </c>
      <c r="P1252" s="7" t="str">
        <f>TRIM(IF(TRIM(INDEX('Member Census'!$B$23:$BC$1401,MATCH($A1252,'Member Census'!$A$23:$A$1401,FALSE),MATCH(P$1,'Member Census'!$B$22:$BC$22,FALSE)))="",IF(AND(TRIM($E1252)&lt;&gt;"",$D1252&gt;1),P1251,""),INDEX('Member Census'!$B$23:$BC$1401,MATCH($A1252,'Member Census'!$A$23:$A$1401,FALSE),MATCH(P$1,'Member Census'!$B$22:$BC$22,FALSE))))</f>
        <v/>
      </c>
      <c r="Q1252" s="7"/>
    </row>
    <row r="1253" spans="1:17" x14ac:dyDescent="0.3">
      <c r="A1253" s="1">
        <f t="shared" si="77"/>
        <v>1246</v>
      </c>
      <c r="B1253" s="3"/>
      <c r="C1253" s="7" t="str">
        <f t="shared" si="78"/>
        <v/>
      </c>
      <c r="D1253" s="7" t="str">
        <f t="shared" si="76"/>
        <v/>
      </c>
      <c r="E1253" s="9" t="str">
        <f>IF(TRIM(INDEX('Member Census'!$B$23:$BC$1401,MATCH($A1253,'Member Census'!$A$23:$A$1401,FALSE),MATCH(E$1,'Member Census'!$B$22:$BC$22,FALSE)))="","",VLOOKUP(INDEX('Member Census'!$B$23:$BC$1401,MATCH($A1253,'Member Census'!$A$23:$A$1401,FALSE),MATCH(E$1,'Member Census'!$B$22:$BC$22,FALSE)),Key!$A$2:$B$27,2,FALSE))</f>
        <v/>
      </c>
      <c r="F1253" s="10" t="str">
        <f>IF(TRIM(INDEX('Member Census'!$B$23:$BC$1401,MATCH($A1253,'Member Census'!$A$23:$A$1401,FALSE),MATCH(F$1,'Member Census'!$B$22:$BC$22,FALSE)))="","",TEXT(TRIM(INDEX('Member Census'!$B$23:$BC$1401,MATCH($A1253,'Member Census'!$A$23:$A$1401,FALSE),MATCH(F$1,'Member Census'!$B$22:$BC$22,FALSE))),"mmddyyyy"))</f>
        <v/>
      </c>
      <c r="G1253" s="7" t="str">
        <f>IF(TRIM($E1253)&lt;&gt;"",IF($D1253=1,IFERROR(VLOOKUP(INDEX('Member Census'!$B$23:$BC$1401,MATCH($A1253,'Member Census'!$A$23:$A$1401,FALSE),MATCH(G$1,'Member Census'!$B$22:$BC$22,FALSE)),Key!$C$2:$F$29,4,FALSE),""),G1252),"")</f>
        <v/>
      </c>
      <c r="H1253" s="7" t="str">
        <f>IF(TRIM($E1253)&lt;&gt;"",IF($D1253=1,IF(TRIM(INDEX('Member Census'!$B$23:$BC$1401,MATCH($A1253,'Member Census'!$A$23:$A$1401,FALSE),MATCH(H$1,'Member Census'!$B$22:$BC$22,FALSE)))="",$G1253,IFERROR(VLOOKUP(INDEX('Member Census'!$B$23:$BC$1401,MATCH($A1253,'Member Census'!$A$23:$A$1401,FALSE),MATCH(H$1,'Member Census'!$B$22:$BC$22,FALSE)),Key!$D$2:$F$29,3,FALSE),"")),H1252),"")</f>
        <v/>
      </c>
      <c r="I1253" s="7" t="str">
        <f>IF(TRIM(INDEX('Member Census'!$B$23:$BC$1401,MATCH($A1253,'Member Census'!$A$23:$A$1401,FALSE),MATCH(I$1,'Member Census'!$B$22:$BC$22,FALSE)))="","",INDEX('Member Census'!$B$23:$BC$1401,MATCH($A1253,'Member Census'!$A$23:$A$1401,FALSE),MATCH(I$1,'Member Census'!$B$22:$BC$22,FALSE)))</f>
        <v/>
      </c>
      <c r="J1253" s="7"/>
      <c r="K1253" s="7" t="str">
        <f>LEFT(TRIM(IF(TRIM(INDEX('Member Census'!$B$23:$BC$1401,MATCH($A1253,'Member Census'!$A$23:$A$1401,FALSE),MATCH(K$1,'Member Census'!$B$22:$BC$22,FALSE)))="",IF(AND(TRIM($E1253)&lt;&gt;"",$D1253&gt;1),K1252,""),INDEX('Member Census'!$B$23:$BC$1401,MATCH($A1253,'Member Census'!$A$23:$A$1401,FALSE),MATCH(K$1,'Member Census'!$B$22:$BC$22,FALSE)))),5)</f>
        <v/>
      </c>
      <c r="L1253" s="7" t="str">
        <f t="shared" si="79"/>
        <v/>
      </c>
      <c r="M1253" s="7" t="str">
        <f>IF(TRIM($E1253)&lt;&gt;"",TRIM(IF(TRIM(INDEX('Member Census'!$B$23:$BC$1401,MATCH($A1253,'Member Census'!$A$23:$A$1401,FALSE),MATCH(M$1,'Member Census'!$B$22:$BC$22,FALSE)))="",IF(AND(TRIM($E1253)&lt;&gt;"",$D1253&gt;1),M1252,"N"),INDEX('Member Census'!$B$23:$BC$1401,MATCH($A1253,'Member Census'!$A$23:$A$1401,FALSE),MATCH(M$1,'Member Census'!$B$22:$BC$22,FALSE)))),"")</f>
        <v/>
      </c>
      <c r="N1253" s="7"/>
      <c r="O1253" s="7" t="str">
        <f>TRIM(IF(TRIM(INDEX('Member Census'!$B$23:$BC$1401,MATCH($A1253,'Member Census'!$A$23:$A$1401,FALSE),MATCH(O$1,'Member Census'!$B$22:$BC$22,FALSE)))="",IF(AND(TRIM($E1253)&lt;&gt;"",$D1253&gt;1),O1252,""),INDEX('Member Census'!$B$23:$BC$1401,MATCH($A1253,'Member Census'!$A$23:$A$1401,FALSE),MATCH(O$1,'Member Census'!$B$22:$BC$22,FALSE))))</f>
        <v/>
      </c>
      <c r="P1253" s="7" t="str">
        <f>TRIM(IF(TRIM(INDEX('Member Census'!$B$23:$BC$1401,MATCH($A1253,'Member Census'!$A$23:$A$1401,FALSE),MATCH(P$1,'Member Census'!$B$22:$BC$22,FALSE)))="",IF(AND(TRIM($E1253)&lt;&gt;"",$D1253&gt;1),P1252,""),INDEX('Member Census'!$B$23:$BC$1401,MATCH($A1253,'Member Census'!$A$23:$A$1401,FALSE),MATCH(P$1,'Member Census'!$B$22:$BC$22,FALSE))))</f>
        <v/>
      </c>
      <c r="Q1253" s="7"/>
    </row>
    <row r="1254" spans="1:17" x14ac:dyDescent="0.3">
      <c r="A1254" s="1">
        <f t="shared" si="77"/>
        <v>1247</v>
      </c>
      <c r="B1254" s="3"/>
      <c r="C1254" s="7" t="str">
        <f t="shared" si="78"/>
        <v/>
      </c>
      <c r="D1254" s="7" t="str">
        <f t="shared" si="76"/>
        <v/>
      </c>
      <c r="E1254" s="9" t="str">
        <f>IF(TRIM(INDEX('Member Census'!$B$23:$BC$1401,MATCH($A1254,'Member Census'!$A$23:$A$1401,FALSE),MATCH(E$1,'Member Census'!$B$22:$BC$22,FALSE)))="","",VLOOKUP(INDEX('Member Census'!$B$23:$BC$1401,MATCH($A1254,'Member Census'!$A$23:$A$1401,FALSE),MATCH(E$1,'Member Census'!$B$22:$BC$22,FALSE)),Key!$A$2:$B$27,2,FALSE))</f>
        <v/>
      </c>
      <c r="F1254" s="10" t="str">
        <f>IF(TRIM(INDEX('Member Census'!$B$23:$BC$1401,MATCH($A1254,'Member Census'!$A$23:$A$1401,FALSE),MATCH(F$1,'Member Census'!$B$22:$BC$22,FALSE)))="","",TEXT(TRIM(INDEX('Member Census'!$B$23:$BC$1401,MATCH($A1254,'Member Census'!$A$23:$A$1401,FALSE),MATCH(F$1,'Member Census'!$B$22:$BC$22,FALSE))),"mmddyyyy"))</f>
        <v/>
      </c>
      <c r="G1254" s="7" t="str">
        <f>IF(TRIM($E1254)&lt;&gt;"",IF($D1254=1,IFERROR(VLOOKUP(INDEX('Member Census'!$B$23:$BC$1401,MATCH($A1254,'Member Census'!$A$23:$A$1401,FALSE),MATCH(G$1,'Member Census'!$B$22:$BC$22,FALSE)),Key!$C$2:$F$29,4,FALSE),""),G1253),"")</f>
        <v/>
      </c>
      <c r="H1254" s="7" t="str">
        <f>IF(TRIM($E1254)&lt;&gt;"",IF($D1254=1,IF(TRIM(INDEX('Member Census'!$B$23:$BC$1401,MATCH($A1254,'Member Census'!$A$23:$A$1401,FALSE),MATCH(H$1,'Member Census'!$B$22:$BC$22,FALSE)))="",$G1254,IFERROR(VLOOKUP(INDEX('Member Census'!$B$23:$BC$1401,MATCH($A1254,'Member Census'!$A$23:$A$1401,FALSE),MATCH(H$1,'Member Census'!$B$22:$BC$22,FALSE)),Key!$D$2:$F$29,3,FALSE),"")),H1253),"")</f>
        <v/>
      </c>
      <c r="I1254" s="7" t="str">
        <f>IF(TRIM(INDEX('Member Census'!$B$23:$BC$1401,MATCH($A1254,'Member Census'!$A$23:$A$1401,FALSE),MATCH(I$1,'Member Census'!$B$22:$BC$22,FALSE)))="","",INDEX('Member Census'!$B$23:$BC$1401,MATCH($A1254,'Member Census'!$A$23:$A$1401,FALSE),MATCH(I$1,'Member Census'!$B$22:$BC$22,FALSE)))</f>
        <v/>
      </c>
      <c r="J1254" s="7"/>
      <c r="K1254" s="7" t="str">
        <f>LEFT(TRIM(IF(TRIM(INDEX('Member Census'!$B$23:$BC$1401,MATCH($A1254,'Member Census'!$A$23:$A$1401,FALSE),MATCH(K$1,'Member Census'!$B$22:$BC$22,FALSE)))="",IF(AND(TRIM($E1254)&lt;&gt;"",$D1254&gt;1),K1253,""),INDEX('Member Census'!$B$23:$BC$1401,MATCH($A1254,'Member Census'!$A$23:$A$1401,FALSE),MATCH(K$1,'Member Census'!$B$22:$BC$22,FALSE)))),5)</f>
        <v/>
      </c>
      <c r="L1254" s="7" t="str">
        <f t="shared" si="79"/>
        <v/>
      </c>
      <c r="M1254" s="7" t="str">
        <f>IF(TRIM($E1254)&lt;&gt;"",TRIM(IF(TRIM(INDEX('Member Census'!$B$23:$BC$1401,MATCH($A1254,'Member Census'!$A$23:$A$1401,FALSE),MATCH(M$1,'Member Census'!$B$22:$BC$22,FALSE)))="",IF(AND(TRIM($E1254)&lt;&gt;"",$D1254&gt;1),M1253,"N"),INDEX('Member Census'!$B$23:$BC$1401,MATCH($A1254,'Member Census'!$A$23:$A$1401,FALSE),MATCH(M$1,'Member Census'!$B$22:$BC$22,FALSE)))),"")</f>
        <v/>
      </c>
      <c r="N1254" s="7"/>
      <c r="O1254" s="7" t="str">
        <f>TRIM(IF(TRIM(INDEX('Member Census'!$B$23:$BC$1401,MATCH($A1254,'Member Census'!$A$23:$A$1401,FALSE),MATCH(O$1,'Member Census'!$B$22:$BC$22,FALSE)))="",IF(AND(TRIM($E1254)&lt;&gt;"",$D1254&gt;1),O1253,""),INDEX('Member Census'!$B$23:$BC$1401,MATCH($A1254,'Member Census'!$A$23:$A$1401,FALSE),MATCH(O$1,'Member Census'!$B$22:$BC$22,FALSE))))</f>
        <v/>
      </c>
      <c r="P1254" s="7" t="str">
        <f>TRIM(IF(TRIM(INDEX('Member Census'!$B$23:$BC$1401,MATCH($A1254,'Member Census'!$A$23:$A$1401,FALSE),MATCH(P$1,'Member Census'!$B$22:$BC$22,FALSE)))="",IF(AND(TRIM($E1254)&lt;&gt;"",$D1254&gt;1),P1253,""),INDEX('Member Census'!$B$23:$BC$1401,MATCH($A1254,'Member Census'!$A$23:$A$1401,FALSE),MATCH(P$1,'Member Census'!$B$22:$BC$22,FALSE))))</f>
        <v/>
      </c>
      <c r="Q1254" s="7"/>
    </row>
    <row r="1255" spans="1:17" x14ac:dyDescent="0.3">
      <c r="A1255" s="1">
        <f t="shared" si="77"/>
        <v>1248</v>
      </c>
      <c r="B1255" s="3"/>
      <c r="C1255" s="7" t="str">
        <f t="shared" si="78"/>
        <v/>
      </c>
      <c r="D1255" s="7" t="str">
        <f t="shared" si="76"/>
        <v/>
      </c>
      <c r="E1255" s="9" t="str">
        <f>IF(TRIM(INDEX('Member Census'!$B$23:$BC$1401,MATCH($A1255,'Member Census'!$A$23:$A$1401,FALSE),MATCH(E$1,'Member Census'!$B$22:$BC$22,FALSE)))="","",VLOOKUP(INDEX('Member Census'!$B$23:$BC$1401,MATCH($A1255,'Member Census'!$A$23:$A$1401,FALSE),MATCH(E$1,'Member Census'!$B$22:$BC$22,FALSE)),Key!$A$2:$B$27,2,FALSE))</f>
        <v/>
      </c>
      <c r="F1255" s="10" t="str">
        <f>IF(TRIM(INDEX('Member Census'!$B$23:$BC$1401,MATCH($A1255,'Member Census'!$A$23:$A$1401,FALSE),MATCH(F$1,'Member Census'!$B$22:$BC$22,FALSE)))="","",TEXT(TRIM(INDEX('Member Census'!$B$23:$BC$1401,MATCH($A1255,'Member Census'!$A$23:$A$1401,FALSE),MATCH(F$1,'Member Census'!$B$22:$BC$22,FALSE))),"mmddyyyy"))</f>
        <v/>
      </c>
      <c r="G1255" s="7" t="str">
        <f>IF(TRIM($E1255)&lt;&gt;"",IF($D1255=1,IFERROR(VLOOKUP(INDEX('Member Census'!$B$23:$BC$1401,MATCH($A1255,'Member Census'!$A$23:$A$1401,FALSE),MATCH(G$1,'Member Census'!$B$22:$BC$22,FALSE)),Key!$C$2:$F$29,4,FALSE),""),G1254),"")</f>
        <v/>
      </c>
      <c r="H1255" s="7" t="str">
        <f>IF(TRIM($E1255)&lt;&gt;"",IF($D1255=1,IF(TRIM(INDEX('Member Census'!$B$23:$BC$1401,MATCH($A1255,'Member Census'!$A$23:$A$1401,FALSE),MATCH(H$1,'Member Census'!$B$22:$BC$22,FALSE)))="",$G1255,IFERROR(VLOOKUP(INDEX('Member Census'!$B$23:$BC$1401,MATCH($A1255,'Member Census'!$A$23:$A$1401,FALSE),MATCH(H$1,'Member Census'!$B$22:$BC$22,FALSE)),Key!$D$2:$F$29,3,FALSE),"")),H1254),"")</f>
        <v/>
      </c>
      <c r="I1255" s="7" t="str">
        <f>IF(TRIM(INDEX('Member Census'!$B$23:$BC$1401,MATCH($A1255,'Member Census'!$A$23:$A$1401,FALSE),MATCH(I$1,'Member Census'!$B$22:$BC$22,FALSE)))="","",INDEX('Member Census'!$B$23:$BC$1401,MATCH($A1255,'Member Census'!$A$23:$A$1401,FALSE),MATCH(I$1,'Member Census'!$B$22:$BC$22,FALSE)))</f>
        <v/>
      </c>
      <c r="J1255" s="7"/>
      <c r="K1255" s="7" t="str">
        <f>LEFT(TRIM(IF(TRIM(INDEX('Member Census'!$B$23:$BC$1401,MATCH($A1255,'Member Census'!$A$23:$A$1401,FALSE),MATCH(K$1,'Member Census'!$B$22:$BC$22,FALSE)))="",IF(AND(TRIM($E1255)&lt;&gt;"",$D1255&gt;1),K1254,""),INDEX('Member Census'!$B$23:$BC$1401,MATCH($A1255,'Member Census'!$A$23:$A$1401,FALSE),MATCH(K$1,'Member Census'!$B$22:$BC$22,FALSE)))),5)</f>
        <v/>
      </c>
      <c r="L1255" s="7" t="str">
        <f t="shared" si="79"/>
        <v/>
      </c>
      <c r="M1255" s="7" t="str">
        <f>IF(TRIM($E1255)&lt;&gt;"",TRIM(IF(TRIM(INDEX('Member Census'!$B$23:$BC$1401,MATCH($A1255,'Member Census'!$A$23:$A$1401,FALSE),MATCH(M$1,'Member Census'!$B$22:$BC$22,FALSE)))="",IF(AND(TRIM($E1255)&lt;&gt;"",$D1255&gt;1),M1254,"N"),INDEX('Member Census'!$B$23:$BC$1401,MATCH($A1255,'Member Census'!$A$23:$A$1401,FALSE),MATCH(M$1,'Member Census'!$B$22:$BC$22,FALSE)))),"")</f>
        <v/>
      </c>
      <c r="N1255" s="7"/>
      <c r="O1255" s="7" t="str">
        <f>TRIM(IF(TRIM(INDEX('Member Census'!$B$23:$BC$1401,MATCH($A1255,'Member Census'!$A$23:$A$1401,FALSE),MATCH(O$1,'Member Census'!$B$22:$BC$22,FALSE)))="",IF(AND(TRIM($E1255)&lt;&gt;"",$D1255&gt;1),O1254,""),INDEX('Member Census'!$B$23:$BC$1401,MATCH($A1255,'Member Census'!$A$23:$A$1401,FALSE),MATCH(O$1,'Member Census'!$B$22:$BC$22,FALSE))))</f>
        <v/>
      </c>
      <c r="P1255" s="7" t="str">
        <f>TRIM(IF(TRIM(INDEX('Member Census'!$B$23:$BC$1401,MATCH($A1255,'Member Census'!$A$23:$A$1401,FALSE),MATCH(P$1,'Member Census'!$B$22:$BC$22,FALSE)))="",IF(AND(TRIM($E1255)&lt;&gt;"",$D1255&gt;1),P1254,""),INDEX('Member Census'!$B$23:$BC$1401,MATCH($A1255,'Member Census'!$A$23:$A$1401,FALSE),MATCH(P$1,'Member Census'!$B$22:$BC$22,FALSE))))</f>
        <v/>
      </c>
      <c r="Q1255" s="7"/>
    </row>
    <row r="1256" spans="1:17" x14ac:dyDescent="0.3">
      <c r="A1256" s="1">
        <f t="shared" si="77"/>
        <v>1249</v>
      </c>
      <c r="B1256" s="3"/>
      <c r="C1256" s="7" t="str">
        <f t="shared" si="78"/>
        <v/>
      </c>
      <c r="D1256" s="7" t="str">
        <f t="shared" si="76"/>
        <v/>
      </c>
      <c r="E1256" s="9" t="str">
        <f>IF(TRIM(INDEX('Member Census'!$B$23:$BC$1401,MATCH($A1256,'Member Census'!$A$23:$A$1401,FALSE),MATCH(E$1,'Member Census'!$B$22:$BC$22,FALSE)))="","",VLOOKUP(INDEX('Member Census'!$B$23:$BC$1401,MATCH($A1256,'Member Census'!$A$23:$A$1401,FALSE),MATCH(E$1,'Member Census'!$B$22:$BC$22,FALSE)),Key!$A$2:$B$27,2,FALSE))</f>
        <v/>
      </c>
      <c r="F1256" s="10" t="str">
        <f>IF(TRIM(INDEX('Member Census'!$B$23:$BC$1401,MATCH($A1256,'Member Census'!$A$23:$A$1401,FALSE),MATCH(F$1,'Member Census'!$B$22:$BC$22,FALSE)))="","",TEXT(TRIM(INDEX('Member Census'!$B$23:$BC$1401,MATCH($A1256,'Member Census'!$A$23:$A$1401,FALSE),MATCH(F$1,'Member Census'!$B$22:$BC$22,FALSE))),"mmddyyyy"))</f>
        <v/>
      </c>
      <c r="G1256" s="7" t="str">
        <f>IF(TRIM($E1256)&lt;&gt;"",IF($D1256=1,IFERROR(VLOOKUP(INDEX('Member Census'!$B$23:$BC$1401,MATCH($A1256,'Member Census'!$A$23:$A$1401,FALSE),MATCH(G$1,'Member Census'!$B$22:$BC$22,FALSE)),Key!$C$2:$F$29,4,FALSE),""),G1255),"")</f>
        <v/>
      </c>
      <c r="H1256" s="7" t="str">
        <f>IF(TRIM($E1256)&lt;&gt;"",IF($D1256=1,IF(TRIM(INDEX('Member Census'!$B$23:$BC$1401,MATCH($A1256,'Member Census'!$A$23:$A$1401,FALSE),MATCH(H$1,'Member Census'!$B$22:$BC$22,FALSE)))="",$G1256,IFERROR(VLOOKUP(INDEX('Member Census'!$B$23:$BC$1401,MATCH($A1256,'Member Census'!$A$23:$A$1401,FALSE),MATCH(H$1,'Member Census'!$B$22:$BC$22,FALSE)),Key!$D$2:$F$29,3,FALSE),"")),H1255),"")</f>
        <v/>
      </c>
      <c r="I1256" s="7" t="str">
        <f>IF(TRIM(INDEX('Member Census'!$B$23:$BC$1401,MATCH($A1256,'Member Census'!$A$23:$A$1401,FALSE),MATCH(I$1,'Member Census'!$B$22:$BC$22,FALSE)))="","",INDEX('Member Census'!$B$23:$BC$1401,MATCH($A1256,'Member Census'!$A$23:$A$1401,FALSE),MATCH(I$1,'Member Census'!$B$22:$BC$22,FALSE)))</f>
        <v/>
      </c>
      <c r="J1256" s="7"/>
      <c r="K1256" s="7" t="str">
        <f>LEFT(TRIM(IF(TRIM(INDEX('Member Census'!$B$23:$BC$1401,MATCH($A1256,'Member Census'!$A$23:$A$1401,FALSE),MATCH(K$1,'Member Census'!$B$22:$BC$22,FALSE)))="",IF(AND(TRIM($E1256)&lt;&gt;"",$D1256&gt;1),K1255,""),INDEX('Member Census'!$B$23:$BC$1401,MATCH($A1256,'Member Census'!$A$23:$A$1401,FALSE),MATCH(K$1,'Member Census'!$B$22:$BC$22,FALSE)))),5)</f>
        <v/>
      </c>
      <c r="L1256" s="7" t="str">
        <f t="shared" si="79"/>
        <v/>
      </c>
      <c r="M1256" s="7" t="str">
        <f>IF(TRIM($E1256)&lt;&gt;"",TRIM(IF(TRIM(INDEX('Member Census'!$B$23:$BC$1401,MATCH($A1256,'Member Census'!$A$23:$A$1401,FALSE),MATCH(M$1,'Member Census'!$B$22:$BC$22,FALSE)))="",IF(AND(TRIM($E1256)&lt;&gt;"",$D1256&gt;1),M1255,"N"),INDEX('Member Census'!$B$23:$BC$1401,MATCH($A1256,'Member Census'!$A$23:$A$1401,FALSE),MATCH(M$1,'Member Census'!$B$22:$BC$22,FALSE)))),"")</f>
        <v/>
      </c>
      <c r="N1256" s="7"/>
      <c r="O1256" s="7" t="str">
        <f>TRIM(IF(TRIM(INDEX('Member Census'!$B$23:$BC$1401,MATCH($A1256,'Member Census'!$A$23:$A$1401,FALSE),MATCH(O$1,'Member Census'!$B$22:$BC$22,FALSE)))="",IF(AND(TRIM($E1256)&lt;&gt;"",$D1256&gt;1),O1255,""),INDEX('Member Census'!$B$23:$BC$1401,MATCH($A1256,'Member Census'!$A$23:$A$1401,FALSE),MATCH(O$1,'Member Census'!$B$22:$BC$22,FALSE))))</f>
        <v/>
      </c>
      <c r="P1256" s="7" t="str">
        <f>TRIM(IF(TRIM(INDEX('Member Census'!$B$23:$BC$1401,MATCH($A1256,'Member Census'!$A$23:$A$1401,FALSE),MATCH(P$1,'Member Census'!$B$22:$BC$22,FALSE)))="",IF(AND(TRIM($E1256)&lt;&gt;"",$D1256&gt;1),P1255,""),INDEX('Member Census'!$B$23:$BC$1401,MATCH($A1256,'Member Census'!$A$23:$A$1401,FALSE),MATCH(P$1,'Member Census'!$B$22:$BC$22,FALSE))))</f>
        <v/>
      </c>
      <c r="Q1256" s="7"/>
    </row>
    <row r="1257" spans="1:17" x14ac:dyDescent="0.3">
      <c r="A1257" s="1">
        <f t="shared" si="77"/>
        <v>1250</v>
      </c>
      <c r="B1257" s="3"/>
      <c r="C1257" s="7" t="str">
        <f t="shared" si="78"/>
        <v/>
      </c>
      <c r="D1257" s="7" t="str">
        <f t="shared" si="76"/>
        <v/>
      </c>
      <c r="E1257" s="9" t="str">
        <f>IF(TRIM(INDEX('Member Census'!$B$23:$BC$1401,MATCH($A1257,'Member Census'!$A$23:$A$1401,FALSE),MATCH(E$1,'Member Census'!$B$22:$BC$22,FALSE)))="","",VLOOKUP(INDEX('Member Census'!$B$23:$BC$1401,MATCH($A1257,'Member Census'!$A$23:$A$1401,FALSE),MATCH(E$1,'Member Census'!$B$22:$BC$22,FALSE)),Key!$A$2:$B$27,2,FALSE))</f>
        <v/>
      </c>
      <c r="F1257" s="10" t="str">
        <f>IF(TRIM(INDEX('Member Census'!$B$23:$BC$1401,MATCH($A1257,'Member Census'!$A$23:$A$1401,FALSE),MATCH(F$1,'Member Census'!$B$22:$BC$22,FALSE)))="","",TEXT(TRIM(INDEX('Member Census'!$B$23:$BC$1401,MATCH($A1257,'Member Census'!$A$23:$A$1401,FALSE),MATCH(F$1,'Member Census'!$B$22:$BC$22,FALSE))),"mmddyyyy"))</f>
        <v/>
      </c>
      <c r="G1257" s="7" t="str">
        <f>IF(TRIM($E1257)&lt;&gt;"",IF($D1257=1,IFERROR(VLOOKUP(INDEX('Member Census'!$B$23:$BC$1401,MATCH($A1257,'Member Census'!$A$23:$A$1401,FALSE),MATCH(G$1,'Member Census'!$B$22:$BC$22,FALSE)),Key!$C$2:$F$29,4,FALSE),""),G1256),"")</f>
        <v/>
      </c>
      <c r="H1257" s="7" t="str">
        <f>IF(TRIM($E1257)&lt;&gt;"",IF($D1257=1,IF(TRIM(INDEX('Member Census'!$B$23:$BC$1401,MATCH($A1257,'Member Census'!$A$23:$A$1401,FALSE),MATCH(H$1,'Member Census'!$B$22:$BC$22,FALSE)))="",$G1257,IFERROR(VLOOKUP(INDEX('Member Census'!$B$23:$BC$1401,MATCH($A1257,'Member Census'!$A$23:$A$1401,FALSE),MATCH(H$1,'Member Census'!$B$22:$BC$22,FALSE)),Key!$D$2:$F$29,3,FALSE),"")),H1256),"")</f>
        <v/>
      </c>
      <c r="I1257" s="7" t="str">
        <f>IF(TRIM(INDEX('Member Census'!$B$23:$BC$1401,MATCH($A1257,'Member Census'!$A$23:$A$1401,FALSE),MATCH(I$1,'Member Census'!$B$22:$BC$22,FALSE)))="","",INDEX('Member Census'!$B$23:$BC$1401,MATCH($A1257,'Member Census'!$A$23:$A$1401,FALSE),MATCH(I$1,'Member Census'!$B$22:$BC$22,FALSE)))</f>
        <v/>
      </c>
      <c r="J1257" s="7"/>
      <c r="K1257" s="7" t="str">
        <f>LEFT(TRIM(IF(TRIM(INDEX('Member Census'!$B$23:$BC$1401,MATCH($A1257,'Member Census'!$A$23:$A$1401,FALSE),MATCH(K$1,'Member Census'!$B$22:$BC$22,FALSE)))="",IF(AND(TRIM($E1257)&lt;&gt;"",$D1257&gt;1),K1256,""),INDEX('Member Census'!$B$23:$BC$1401,MATCH($A1257,'Member Census'!$A$23:$A$1401,FALSE),MATCH(K$1,'Member Census'!$B$22:$BC$22,FALSE)))),5)</f>
        <v/>
      </c>
      <c r="L1257" s="7" t="str">
        <f t="shared" si="79"/>
        <v/>
      </c>
      <c r="M1257" s="7" t="str">
        <f>IF(TRIM($E1257)&lt;&gt;"",TRIM(IF(TRIM(INDEX('Member Census'!$B$23:$BC$1401,MATCH($A1257,'Member Census'!$A$23:$A$1401,FALSE),MATCH(M$1,'Member Census'!$B$22:$BC$22,FALSE)))="",IF(AND(TRIM($E1257)&lt;&gt;"",$D1257&gt;1),M1256,"N"),INDEX('Member Census'!$B$23:$BC$1401,MATCH($A1257,'Member Census'!$A$23:$A$1401,FALSE),MATCH(M$1,'Member Census'!$B$22:$BC$22,FALSE)))),"")</f>
        <v/>
      </c>
      <c r="N1257" s="7"/>
      <c r="O1257" s="7" t="str">
        <f>TRIM(IF(TRIM(INDEX('Member Census'!$B$23:$BC$1401,MATCH($A1257,'Member Census'!$A$23:$A$1401,FALSE),MATCH(O$1,'Member Census'!$B$22:$BC$22,FALSE)))="",IF(AND(TRIM($E1257)&lt;&gt;"",$D1257&gt;1),O1256,""),INDEX('Member Census'!$B$23:$BC$1401,MATCH($A1257,'Member Census'!$A$23:$A$1401,FALSE),MATCH(O$1,'Member Census'!$B$22:$BC$22,FALSE))))</f>
        <v/>
      </c>
      <c r="P1257" s="7" t="str">
        <f>TRIM(IF(TRIM(INDEX('Member Census'!$B$23:$BC$1401,MATCH($A1257,'Member Census'!$A$23:$A$1401,FALSE),MATCH(P$1,'Member Census'!$B$22:$BC$22,FALSE)))="",IF(AND(TRIM($E1257)&lt;&gt;"",$D1257&gt;1),P1256,""),INDEX('Member Census'!$B$23:$BC$1401,MATCH($A1257,'Member Census'!$A$23:$A$1401,FALSE),MATCH(P$1,'Member Census'!$B$22:$BC$22,FALSE))))</f>
        <v/>
      </c>
      <c r="Q1257" s="7"/>
    </row>
    <row r="1258" spans="1:17" x14ac:dyDescent="0.3">
      <c r="A1258" s="1">
        <f t="shared" si="77"/>
        <v>1251</v>
      </c>
      <c r="B1258" s="3"/>
      <c r="C1258" s="7" t="str">
        <f t="shared" si="78"/>
        <v/>
      </c>
      <c r="D1258" s="7" t="str">
        <f t="shared" si="76"/>
        <v/>
      </c>
      <c r="E1258" s="9" t="str">
        <f>IF(TRIM(INDEX('Member Census'!$B$23:$BC$1401,MATCH($A1258,'Member Census'!$A$23:$A$1401,FALSE),MATCH(E$1,'Member Census'!$B$22:$BC$22,FALSE)))="","",VLOOKUP(INDEX('Member Census'!$B$23:$BC$1401,MATCH($A1258,'Member Census'!$A$23:$A$1401,FALSE),MATCH(E$1,'Member Census'!$B$22:$BC$22,FALSE)),Key!$A$2:$B$27,2,FALSE))</f>
        <v/>
      </c>
      <c r="F1258" s="10" t="str">
        <f>IF(TRIM(INDEX('Member Census'!$B$23:$BC$1401,MATCH($A1258,'Member Census'!$A$23:$A$1401,FALSE),MATCH(F$1,'Member Census'!$B$22:$BC$22,FALSE)))="","",TEXT(TRIM(INDEX('Member Census'!$B$23:$BC$1401,MATCH($A1258,'Member Census'!$A$23:$A$1401,FALSE),MATCH(F$1,'Member Census'!$B$22:$BC$22,FALSE))),"mmddyyyy"))</f>
        <v/>
      </c>
      <c r="G1258" s="7" t="str">
        <f>IF(TRIM($E1258)&lt;&gt;"",IF($D1258=1,IFERROR(VLOOKUP(INDEX('Member Census'!$B$23:$BC$1401,MATCH($A1258,'Member Census'!$A$23:$A$1401,FALSE),MATCH(G$1,'Member Census'!$B$22:$BC$22,FALSE)),Key!$C$2:$F$29,4,FALSE),""),G1257),"")</f>
        <v/>
      </c>
      <c r="H1258" s="7" t="str">
        <f>IF(TRIM($E1258)&lt;&gt;"",IF($D1258=1,IF(TRIM(INDEX('Member Census'!$B$23:$BC$1401,MATCH($A1258,'Member Census'!$A$23:$A$1401,FALSE),MATCH(H$1,'Member Census'!$B$22:$BC$22,FALSE)))="",$G1258,IFERROR(VLOOKUP(INDEX('Member Census'!$B$23:$BC$1401,MATCH($A1258,'Member Census'!$A$23:$A$1401,FALSE),MATCH(H$1,'Member Census'!$B$22:$BC$22,FALSE)),Key!$D$2:$F$29,3,FALSE),"")),H1257),"")</f>
        <v/>
      </c>
      <c r="I1258" s="7" t="str">
        <f>IF(TRIM(INDEX('Member Census'!$B$23:$BC$1401,MATCH($A1258,'Member Census'!$A$23:$A$1401,FALSE),MATCH(I$1,'Member Census'!$B$22:$BC$22,FALSE)))="","",INDEX('Member Census'!$B$23:$BC$1401,MATCH($A1258,'Member Census'!$A$23:$A$1401,FALSE),MATCH(I$1,'Member Census'!$B$22:$BC$22,FALSE)))</f>
        <v/>
      </c>
      <c r="J1258" s="7"/>
      <c r="K1258" s="7" t="str">
        <f>LEFT(TRIM(IF(TRIM(INDEX('Member Census'!$B$23:$BC$1401,MATCH($A1258,'Member Census'!$A$23:$A$1401,FALSE),MATCH(K$1,'Member Census'!$B$22:$BC$22,FALSE)))="",IF(AND(TRIM($E1258)&lt;&gt;"",$D1258&gt;1),K1257,""),INDEX('Member Census'!$B$23:$BC$1401,MATCH($A1258,'Member Census'!$A$23:$A$1401,FALSE),MATCH(K$1,'Member Census'!$B$22:$BC$22,FALSE)))),5)</f>
        <v/>
      </c>
      <c r="L1258" s="7" t="str">
        <f t="shared" si="79"/>
        <v/>
      </c>
      <c r="M1258" s="7" t="str">
        <f>IF(TRIM($E1258)&lt;&gt;"",TRIM(IF(TRIM(INDEX('Member Census'!$B$23:$BC$1401,MATCH($A1258,'Member Census'!$A$23:$A$1401,FALSE),MATCH(M$1,'Member Census'!$B$22:$BC$22,FALSE)))="",IF(AND(TRIM($E1258)&lt;&gt;"",$D1258&gt;1),M1257,"N"),INDEX('Member Census'!$B$23:$BC$1401,MATCH($A1258,'Member Census'!$A$23:$A$1401,FALSE),MATCH(M$1,'Member Census'!$B$22:$BC$22,FALSE)))),"")</f>
        <v/>
      </c>
      <c r="N1258" s="7"/>
      <c r="O1258" s="7" t="str">
        <f>TRIM(IF(TRIM(INDEX('Member Census'!$B$23:$BC$1401,MATCH($A1258,'Member Census'!$A$23:$A$1401,FALSE),MATCH(O$1,'Member Census'!$B$22:$BC$22,FALSE)))="",IF(AND(TRIM($E1258)&lt;&gt;"",$D1258&gt;1),O1257,""),INDEX('Member Census'!$B$23:$BC$1401,MATCH($A1258,'Member Census'!$A$23:$A$1401,FALSE),MATCH(O$1,'Member Census'!$B$22:$BC$22,FALSE))))</f>
        <v/>
      </c>
      <c r="P1258" s="7" t="str">
        <f>TRIM(IF(TRIM(INDEX('Member Census'!$B$23:$BC$1401,MATCH($A1258,'Member Census'!$A$23:$A$1401,FALSE),MATCH(P$1,'Member Census'!$B$22:$BC$22,FALSE)))="",IF(AND(TRIM($E1258)&lt;&gt;"",$D1258&gt;1),P1257,""),INDEX('Member Census'!$B$23:$BC$1401,MATCH($A1258,'Member Census'!$A$23:$A$1401,FALSE),MATCH(P$1,'Member Census'!$B$22:$BC$22,FALSE))))</f>
        <v/>
      </c>
      <c r="Q1258" s="7"/>
    </row>
    <row r="1259" spans="1:17" x14ac:dyDescent="0.3">
      <c r="A1259" s="1">
        <f t="shared" si="77"/>
        <v>1252</v>
      </c>
      <c r="B1259" s="3"/>
      <c r="C1259" s="7" t="str">
        <f t="shared" si="78"/>
        <v/>
      </c>
      <c r="D1259" s="7" t="str">
        <f t="shared" si="76"/>
        <v/>
      </c>
      <c r="E1259" s="9" t="str">
        <f>IF(TRIM(INDEX('Member Census'!$B$23:$BC$1401,MATCH($A1259,'Member Census'!$A$23:$A$1401,FALSE),MATCH(E$1,'Member Census'!$B$22:$BC$22,FALSE)))="","",VLOOKUP(INDEX('Member Census'!$B$23:$BC$1401,MATCH($A1259,'Member Census'!$A$23:$A$1401,FALSE),MATCH(E$1,'Member Census'!$B$22:$BC$22,FALSE)),Key!$A$2:$B$27,2,FALSE))</f>
        <v/>
      </c>
      <c r="F1259" s="10" t="str">
        <f>IF(TRIM(INDEX('Member Census'!$B$23:$BC$1401,MATCH($A1259,'Member Census'!$A$23:$A$1401,FALSE),MATCH(F$1,'Member Census'!$B$22:$BC$22,FALSE)))="","",TEXT(TRIM(INDEX('Member Census'!$B$23:$BC$1401,MATCH($A1259,'Member Census'!$A$23:$A$1401,FALSE),MATCH(F$1,'Member Census'!$B$22:$BC$22,FALSE))),"mmddyyyy"))</f>
        <v/>
      </c>
      <c r="G1259" s="7" t="str">
        <f>IF(TRIM($E1259)&lt;&gt;"",IF($D1259=1,IFERROR(VLOOKUP(INDEX('Member Census'!$B$23:$BC$1401,MATCH($A1259,'Member Census'!$A$23:$A$1401,FALSE),MATCH(G$1,'Member Census'!$B$22:$BC$22,FALSE)),Key!$C$2:$F$29,4,FALSE),""),G1258),"")</f>
        <v/>
      </c>
      <c r="H1259" s="7" t="str">
        <f>IF(TRIM($E1259)&lt;&gt;"",IF($D1259=1,IF(TRIM(INDEX('Member Census'!$B$23:$BC$1401,MATCH($A1259,'Member Census'!$A$23:$A$1401,FALSE),MATCH(H$1,'Member Census'!$B$22:$BC$22,FALSE)))="",$G1259,IFERROR(VLOOKUP(INDEX('Member Census'!$B$23:$BC$1401,MATCH($A1259,'Member Census'!$A$23:$A$1401,FALSE),MATCH(H$1,'Member Census'!$B$22:$BC$22,FALSE)),Key!$D$2:$F$29,3,FALSE),"")),H1258),"")</f>
        <v/>
      </c>
      <c r="I1259" s="7" t="str">
        <f>IF(TRIM(INDEX('Member Census'!$B$23:$BC$1401,MATCH($A1259,'Member Census'!$A$23:$A$1401,FALSE),MATCH(I$1,'Member Census'!$B$22:$BC$22,FALSE)))="","",INDEX('Member Census'!$B$23:$BC$1401,MATCH($A1259,'Member Census'!$A$23:$A$1401,FALSE),MATCH(I$1,'Member Census'!$B$22:$BC$22,FALSE)))</f>
        <v/>
      </c>
      <c r="J1259" s="7"/>
      <c r="K1259" s="7" t="str">
        <f>LEFT(TRIM(IF(TRIM(INDEX('Member Census'!$B$23:$BC$1401,MATCH($A1259,'Member Census'!$A$23:$A$1401,FALSE),MATCH(K$1,'Member Census'!$B$22:$BC$22,FALSE)))="",IF(AND(TRIM($E1259)&lt;&gt;"",$D1259&gt;1),K1258,""),INDEX('Member Census'!$B$23:$BC$1401,MATCH($A1259,'Member Census'!$A$23:$A$1401,FALSE),MATCH(K$1,'Member Census'!$B$22:$BC$22,FALSE)))),5)</f>
        <v/>
      </c>
      <c r="L1259" s="7" t="str">
        <f t="shared" si="79"/>
        <v/>
      </c>
      <c r="M1259" s="7" t="str">
        <f>IF(TRIM($E1259)&lt;&gt;"",TRIM(IF(TRIM(INDEX('Member Census'!$B$23:$BC$1401,MATCH($A1259,'Member Census'!$A$23:$A$1401,FALSE),MATCH(M$1,'Member Census'!$B$22:$BC$22,FALSE)))="",IF(AND(TRIM($E1259)&lt;&gt;"",$D1259&gt;1),M1258,"N"),INDEX('Member Census'!$B$23:$BC$1401,MATCH($A1259,'Member Census'!$A$23:$A$1401,FALSE),MATCH(M$1,'Member Census'!$B$22:$BC$22,FALSE)))),"")</f>
        <v/>
      </c>
      <c r="N1259" s="7"/>
      <c r="O1259" s="7" t="str">
        <f>TRIM(IF(TRIM(INDEX('Member Census'!$B$23:$BC$1401,MATCH($A1259,'Member Census'!$A$23:$A$1401,FALSE),MATCH(O$1,'Member Census'!$B$22:$BC$22,FALSE)))="",IF(AND(TRIM($E1259)&lt;&gt;"",$D1259&gt;1),O1258,""),INDEX('Member Census'!$B$23:$BC$1401,MATCH($A1259,'Member Census'!$A$23:$A$1401,FALSE),MATCH(O$1,'Member Census'!$B$22:$BC$22,FALSE))))</f>
        <v/>
      </c>
      <c r="P1259" s="7" t="str">
        <f>TRIM(IF(TRIM(INDEX('Member Census'!$B$23:$BC$1401,MATCH($A1259,'Member Census'!$A$23:$A$1401,FALSE),MATCH(P$1,'Member Census'!$B$22:$BC$22,FALSE)))="",IF(AND(TRIM($E1259)&lt;&gt;"",$D1259&gt;1),P1258,""),INDEX('Member Census'!$B$23:$BC$1401,MATCH($A1259,'Member Census'!$A$23:$A$1401,FALSE),MATCH(P$1,'Member Census'!$B$22:$BC$22,FALSE))))</f>
        <v/>
      </c>
      <c r="Q1259" s="7"/>
    </row>
    <row r="1260" spans="1:17" x14ac:dyDescent="0.3">
      <c r="A1260" s="1">
        <f t="shared" si="77"/>
        <v>1253</v>
      </c>
      <c r="B1260" s="3"/>
      <c r="C1260" s="7" t="str">
        <f t="shared" si="78"/>
        <v/>
      </c>
      <c r="D1260" s="7" t="str">
        <f t="shared" si="76"/>
        <v/>
      </c>
      <c r="E1260" s="9" t="str">
        <f>IF(TRIM(INDEX('Member Census'!$B$23:$BC$1401,MATCH($A1260,'Member Census'!$A$23:$A$1401,FALSE),MATCH(E$1,'Member Census'!$B$22:$BC$22,FALSE)))="","",VLOOKUP(INDEX('Member Census'!$B$23:$BC$1401,MATCH($A1260,'Member Census'!$A$23:$A$1401,FALSE),MATCH(E$1,'Member Census'!$B$22:$BC$22,FALSE)),Key!$A$2:$B$27,2,FALSE))</f>
        <v/>
      </c>
      <c r="F1260" s="10" t="str">
        <f>IF(TRIM(INDEX('Member Census'!$B$23:$BC$1401,MATCH($A1260,'Member Census'!$A$23:$A$1401,FALSE),MATCH(F$1,'Member Census'!$B$22:$BC$22,FALSE)))="","",TEXT(TRIM(INDEX('Member Census'!$B$23:$BC$1401,MATCH($A1260,'Member Census'!$A$23:$A$1401,FALSE),MATCH(F$1,'Member Census'!$B$22:$BC$22,FALSE))),"mmddyyyy"))</f>
        <v/>
      </c>
      <c r="G1260" s="7" t="str">
        <f>IF(TRIM($E1260)&lt;&gt;"",IF($D1260=1,IFERROR(VLOOKUP(INDEX('Member Census'!$B$23:$BC$1401,MATCH($A1260,'Member Census'!$A$23:$A$1401,FALSE),MATCH(G$1,'Member Census'!$B$22:$BC$22,FALSE)),Key!$C$2:$F$29,4,FALSE),""),G1259),"")</f>
        <v/>
      </c>
      <c r="H1260" s="7" t="str">
        <f>IF(TRIM($E1260)&lt;&gt;"",IF($D1260=1,IF(TRIM(INDEX('Member Census'!$B$23:$BC$1401,MATCH($A1260,'Member Census'!$A$23:$A$1401,FALSE),MATCH(H$1,'Member Census'!$B$22:$BC$22,FALSE)))="",$G1260,IFERROR(VLOOKUP(INDEX('Member Census'!$B$23:$BC$1401,MATCH($A1260,'Member Census'!$A$23:$A$1401,FALSE),MATCH(H$1,'Member Census'!$B$22:$BC$22,FALSE)),Key!$D$2:$F$29,3,FALSE),"")),H1259),"")</f>
        <v/>
      </c>
      <c r="I1260" s="7" t="str">
        <f>IF(TRIM(INDEX('Member Census'!$B$23:$BC$1401,MATCH($A1260,'Member Census'!$A$23:$A$1401,FALSE),MATCH(I$1,'Member Census'!$B$22:$BC$22,FALSE)))="","",INDEX('Member Census'!$B$23:$BC$1401,MATCH($A1260,'Member Census'!$A$23:$A$1401,FALSE),MATCH(I$1,'Member Census'!$B$22:$BC$22,FALSE)))</f>
        <v/>
      </c>
      <c r="J1260" s="7"/>
      <c r="K1260" s="7" t="str">
        <f>LEFT(TRIM(IF(TRIM(INDEX('Member Census'!$B$23:$BC$1401,MATCH($A1260,'Member Census'!$A$23:$A$1401,FALSE),MATCH(K$1,'Member Census'!$B$22:$BC$22,FALSE)))="",IF(AND(TRIM($E1260)&lt;&gt;"",$D1260&gt;1),K1259,""),INDEX('Member Census'!$B$23:$BC$1401,MATCH($A1260,'Member Census'!$A$23:$A$1401,FALSE),MATCH(K$1,'Member Census'!$B$22:$BC$22,FALSE)))),5)</f>
        <v/>
      </c>
      <c r="L1260" s="7" t="str">
        <f t="shared" si="79"/>
        <v/>
      </c>
      <c r="M1260" s="7" t="str">
        <f>IF(TRIM($E1260)&lt;&gt;"",TRIM(IF(TRIM(INDEX('Member Census'!$B$23:$BC$1401,MATCH($A1260,'Member Census'!$A$23:$A$1401,FALSE),MATCH(M$1,'Member Census'!$B$22:$BC$22,FALSE)))="",IF(AND(TRIM($E1260)&lt;&gt;"",$D1260&gt;1),M1259,"N"),INDEX('Member Census'!$B$23:$BC$1401,MATCH($A1260,'Member Census'!$A$23:$A$1401,FALSE),MATCH(M$1,'Member Census'!$B$22:$BC$22,FALSE)))),"")</f>
        <v/>
      </c>
      <c r="N1260" s="7"/>
      <c r="O1260" s="7" t="str">
        <f>TRIM(IF(TRIM(INDEX('Member Census'!$B$23:$BC$1401,MATCH($A1260,'Member Census'!$A$23:$A$1401,FALSE),MATCH(O$1,'Member Census'!$B$22:$BC$22,FALSE)))="",IF(AND(TRIM($E1260)&lt;&gt;"",$D1260&gt;1),O1259,""),INDEX('Member Census'!$B$23:$BC$1401,MATCH($A1260,'Member Census'!$A$23:$A$1401,FALSE),MATCH(O$1,'Member Census'!$B$22:$BC$22,FALSE))))</f>
        <v/>
      </c>
      <c r="P1260" s="7" t="str">
        <f>TRIM(IF(TRIM(INDEX('Member Census'!$B$23:$BC$1401,MATCH($A1260,'Member Census'!$A$23:$A$1401,FALSE),MATCH(P$1,'Member Census'!$B$22:$BC$22,FALSE)))="",IF(AND(TRIM($E1260)&lt;&gt;"",$D1260&gt;1),P1259,""),INDEX('Member Census'!$B$23:$BC$1401,MATCH($A1260,'Member Census'!$A$23:$A$1401,FALSE),MATCH(P$1,'Member Census'!$B$22:$BC$22,FALSE))))</f>
        <v/>
      </c>
      <c r="Q1260" s="7"/>
    </row>
    <row r="1261" spans="1:17" x14ac:dyDescent="0.3">
      <c r="A1261" s="1">
        <f t="shared" si="77"/>
        <v>1254</v>
      </c>
      <c r="B1261" s="3"/>
      <c r="C1261" s="7" t="str">
        <f t="shared" si="78"/>
        <v/>
      </c>
      <c r="D1261" s="7" t="str">
        <f t="shared" si="76"/>
        <v/>
      </c>
      <c r="E1261" s="9" t="str">
        <f>IF(TRIM(INDEX('Member Census'!$B$23:$BC$1401,MATCH($A1261,'Member Census'!$A$23:$A$1401,FALSE),MATCH(E$1,'Member Census'!$B$22:$BC$22,FALSE)))="","",VLOOKUP(INDEX('Member Census'!$B$23:$BC$1401,MATCH($A1261,'Member Census'!$A$23:$A$1401,FALSE),MATCH(E$1,'Member Census'!$B$22:$BC$22,FALSE)),Key!$A$2:$B$27,2,FALSE))</f>
        <v/>
      </c>
      <c r="F1261" s="10" t="str">
        <f>IF(TRIM(INDEX('Member Census'!$B$23:$BC$1401,MATCH($A1261,'Member Census'!$A$23:$A$1401,FALSE),MATCH(F$1,'Member Census'!$B$22:$BC$22,FALSE)))="","",TEXT(TRIM(INDEX('Member Census'!$B$23:$BC$1401,MATCH($A1261,'Member Census'!$A$23:$A$1401,FALSE),MATCH(F$1,'Member Census'!$B$22:$BC$22,FALSE))),"mmddyyyy"))</f>
        <v/>
      </c>
      <c r="G1261" s="7" t="str">
        <f>IF(TRIM($E1261)&lt;&gt;"",IF($D1261=1,IFERROR(VLOOKUP(INDEX('Member Census'!$B$23:$BC$1401,MATCH($A1261,'Member Census'!$A$23:$A$1401,FALSE),MATCH(G$1,'Member Census'!$B$22:$BC$22,FALSE)),Key!$C$2:$F$29,4,FALSE),""),G1260),"")</f>
        <v/>
      </c>
      <c r="H1261" s="7" t="str">
        <f>IF(TRIM($E1261)&lt;&gt;"",IF($D1261=1,IF(TRIM(INDEX('Member Census'!$B$23:$BC$1401,MATCH($A1261,'Member Census'!$A$23:$A$1401,FALSE),MATCH(H$1,'Member Census'!$B$22:$BC$22,FALSE)))="",$G1261,IFERROR(VLOOKUP(INDEX('Member Census'!$B$23:$BC$1401,MATCH($A1261,'Member Census'!$A$23:$A$1401,FALSE),MATCH(H$1,'Member Census'!$B$22:$BC$22,FALSE)),Key!$D$2:$F$29,3,FALSE),"")),H1260),"")</f>
        <v/>
      </c>
      <c r="I1261" s="7" t="str">
        <f>IF(TRIM(INDEX('Member Census'!$B$23:$BC$1401,MATCH($A1261,'Member Census'!$A$23:$A$1401,FALSE),MATCH(I$1,'Member Census'!$B$22:$BC$22,FALSE)))="","",INDEX('Member Census'!$B$23:$BC$1401,MATCH($A1261,'Member Census'!$A$23:$A$1401,FALSE),MATCH(I$1,'Member Census'!$B$22:$BC$22,FALSE)))</f>
        <v/>
      </c>
      <c r="J1261" s="7"/>
      <c r="K1261" s="7" t="str">
        <f>LEFT(TRIM(IF(TRIM(INDEX('Member Census'!$B$23:$BC$1401,MATCH($A1261,'Member Census'!$A$23:$A$1401,FALSE),MATCH(K$1,'Member Census'!$B$22:$BC$22,FALSE)))="",IF(AND(TRIM($E1261)&lt;&gt;"",$D1261&gt;1),K1260,""),INDEX('Member Census'!$B$23:$BC$1401,MATCH($A1261,'Member Census'!$A$23:$A$1401,FALSE),MATCH(K$1,'Member Census'!$B$22:$BC$22,FALSE)))),5)</f>
        <v/>
      </c>
      <c r="L1261" s="7" t="str">
        <f t="shared" si="79"/>
        <v/>
      </c>
      <c r="M1261" s="7" t="str">
        <f>IF(TRIM($E1261)&lt;&gt;"",TRIM(IF(TRIM(INDEX('Member Census'!$B$23:$BC$1401,MATCH($A1261,'Member Census'!$A$23:$A$1401,FALSE),MATCH(M$1,'Member Census'!$B$22:$BC$22,FALSE)))="",IF(AND(TRIM($E1261)&lt;&gt;"",$D1261&gt;1),M1260,"N"),INDEX('Member Census'!$B$23:$BC$1401,MATCH($A1261,'Member Census'!$A$23:$A$1401,FALSE),MATCH(M$1,'Member Census'!$B$22:$BC$22,FALSE)))),"")</f>
        <v/>
      </c>
      <c r="N1261" s="7"/>
      <c r="O1261" s="7" t="str">
        <f>TRIM(IF(TRIM(INDEX('Member Census'!$B$23:$BC$1401,MATCH($A1261,'Member Census'!$A$23:$A$1401,FALSE),MATCH(O$1,'Member Census'!$B$22:$BC$22,FALSE)))="",IF(AND(TRIM($E1261)&lt;&gt;"",$D1261&gt;1),O1260,""),INDEX('Member Census'!$B$23:$BC$1401,MATCH($A1261,'Member Census'!$A$23:$A$1401,FALSE),MATCH(O$1,'Member Census'!$B$22:$BC$22,FALSE))))</f>
        <v/>
      </c>
      <c r="P1261" s="7" t="str">
        <f>TRIM(IF(TRIM(INDEX('Member Census'!$B$23:$BC$1401,MATCH($A1261,'Member Census'!$A$23:$A$1401,FALSE),MATCH(P$1,'Member Census'!$B$22:$BC$22,FALSE)))="",IF(AND(TRIM($E1261)&lt;&gt;"",$D1261&gt;1),P1260,""),INDEX('Member Census'!$B$23:$BC$1401,MATCH($A1261,'Member Census'!$A$23:$A$1401,FALSE),MATCH(P$1,'Member Census'!$B$22:$BC$22,FALSE))))</f>
        <v/>
      </c>
      <c r="Q1261" s="7"/>
    </row>
    <row r="1262" spans="1:17" x14ac:dyDescent="0.3">
      <c r="A1262" s="1">
        <f t="shared" si="77"/>
        <v>1255</v>
      </c>
      <c r="B1262" s="3"/>
      <c r="C1262" s="7" t="str">
        <f t="shared" si="78"/>
        <v/>
      </c>
      <c r="D1262" s="7" t="str">
        <f t="shared" si="76"/>
        <v/>
      </c>
      <c r="E1262" s="9" t="str">
        <f>IF(TRIM(INDEX('Member Census'!$B$23:$BC$1401,MATCH($A1262,'Member Census'!$A$23:$A$1401,FALSE),MATCH(E$1,'Member Census'!$B$22:$BC$22,FALSE)))="","",VLOOKUP(INDEX('Member Census'!$B$23:$BC$1401,MATCH($A1262,'Member Census'!$A$23:$A$1401,FALSE),MATCH(E$1,'Member Census'!$B$22:$BC$22,FALSE)),Key!$A$2:$B$27,2,FALSE))</f>
        <v/>
      </c>
      <c r="F1262" s="10" t="str">
        <f>IF(TRIM(INDEX('Member Census'!$B$23:$BC$1401,MATCH($A1262,'Member Census'!$A$23:$A$1401,FALSE),MATCH(F$1,'Member Census'!$B$22:$BC$22,FALSE)))="","",TEXT(TRIM(INDEX('Member Census'!$B$23:$BC$1401,MATCH($A1262,'Member Census'!$A$23:$A$1401,FALSE),MATCH(F$1,'Member Census'!$B$22:$BC$22,FALSE))),"mmddyyyy"))</f>
        <v/>
      </c>
      <c r="G1262" s="7" t="str">
        <f>IF(TRIM($E1262)&lt;&gt;"",IF($D1262=1,IFERROR(VLOOKUP(INDEX('Member Census'!$B$23:$BC$1401,MATCH($A1262,'Member Census'!$A$23:$A$1401,FALSE),MATCH(G$1,'Member Census'!$B$22:$BC$22,FALSE)),Key!$C$2:$F$29,4,FALSE),""),G1261),"")</f>
        <v/>
      </c>
      <c r="H1262" s="7" t="str">
        <f>IF(TRIM($E1262)&lt;&gt;"",IF($D1262=1,IF(TRIM(INDEX('Member Census'!$B$23:$BC$1401,MATCH($A1262,'Member Census'!$A$23:$A$1401,FALSE),MATCH(H$1,'Member Census'!$B$22:$BC$22,FALSE)))="",$G1262,IFERROR(VLOOKUP(INDEX('Member Census'!$B$23:$BC$1401,MATCH($A1262,'Member Census'!$A$23:$A$1401,FALSE),MATCH(H$1,'Member Census'!$B$22:$BC$22,FALSE)),Key!$D$2:$F$29,3,FALSE),"")),H1261),"")</f>
        <v/>
      </c>
      <c r="I1262" s="7" t="str">
        <f>IF(TRIM(INDEX('Member Census'!$B$23:$BC$1401,MATCH($A1262,'Member Census'!$A$23:$A$1401,FALSE),MATCH(I$1,'Member Census'!$B$22:$BC$22,FALSE)))="","",INDEX('Member Census'!$B$23:$BC$1401,MATCH($A1262,'Member Census'!$A$23:$A$1401,FALSE),MATCH(I$1,'Member Census'!$B$22:$BC$22,FALSE)))</f>
        <v/>
      </c>
      <c r="J1262" s="7"/>
      <c r="K1262" s="7" t="str">
        <f>LEFT(TRIM(IF(TRIM(INDEX('Member Census'!$B$23:$BC$1401,MATCH($A1262,'Member Census'!$A$23:$A$1401,FALSE),MATCH(K$1,'Member Census'!$B$22:$BC$22,FALSE)))="",IF(AND(TRIM($E1262)&lt;&gt;"",$D1262&gt;1),K1261,""),INDEX('Member Census'!$B$23:$BC$1401,MATCH($A1262,'Member Census'!$A$23:$A$1401,FALSE),MATCH(K$1,'Member Census'!$B$22:$BC$22,FALSE)))),5)</f>
        <v/>
      </c>
      <c r="L1262" s="7" t="str">
        <f t="shared" si="79"/>
        <v/>
      </c>
      <c r="M1262" s="7" t="str">
        <f>IF(TRIM($E1262)&lt;&gt;"",TRIM(IF(TRIM(INDEX('Member Census'!$B$23:$BC$1401,MATCH($A1262,'Member Census'!$A$23:$A$1401,FALSE),MATCH(M$1,'Member Census'!$B$22:$BC$22,FALSE)))="",IF(AND(TRIM($E1262)&lt;&gt;"",$D1262&gt;1),M1261,"N"),INDEX('Member Census'!$B$23:$BC$1401,MATCH($A1262,'Member Census'!$A$23:$A$1401,FALSE),MATCH(M$1,'Member Census'!$B$22:$BC$22,FALSE)))),"")</f>
        <v/>
      </c>
      <c r="N1262" s="7"/>
      <c r="O1262" s="7" t="str">
        <f>TRIM(IF(TRIM(INDEX('Member Census'!$B$23:$BC$1401,MATCH($A1262,'Member Census'!$A$23:$A$1401,FALSE),MATCH(O$1,'Member Census'!$B$22:$BC$22,FALSE)))="",IF(AND(TRIM($E1262)&lt;&gt;"",$D1262&gt;1),O1261,""),INDEX('Member Census'!$B$23:$BC$1401,MATCH($A1262,'Member Census'!$A$23:$A$1401,FALSE),MATCH(O$1,'Member Census'!$B$22:$BC$22,FALSE))))</f>
        <v/>
      </c>
      <c r="P1262" s="7" t="str">
        <f>TRIM(IF(TRIM(INDEX('Member Census'!$B$23:$BC$1401,MATCH($A1262,'Member Census'!$A$23:$A$1401,FALSE),MATCH(P$1,'Member Census'!$B$22:$BC$22,FALSE)))="",IF(AND(TRIM($E1262)&lt;&gt;"",$D1262&gt;1),P1261,""),INDEX('Member Census'!$B$23:$BC$1401,MATCH($A1262,'Member Census'!$A$23:$A$1401,FALSE),MATCH(P$1,'Member Census'!$B$22:$BC$22,FALSE))))</f>
        <v/>
      </c>
      <c r="Q1262" s="7"/>
    </row>
    <row r="1263" spans="1:17" x14ac:dyDescent="0.3">
      <c r="A1263" s="1">
        <f t="shared" si="77"/>
        <v>1256</v>
      </c>
      <c r="B1263" s="3"/>
      <c r="C1263" s="7" t="str">
        <f t="shared" si="78"/>
        <v/>
      </c>
      <c r="D1263" s="7" t="str">
        <f t="shared" si="76"/>
        <v/>
      </c>
      <c r="E1263" s="9" t="str">
        <f>IF(TRIM(INDEX('Member Census'!$B$23:$BC$1401,MATCH($A1263,'Member Census'!$A$23:$A$1401,FALSE),MATCH(E$1,'Member Census'!$B$22:$BC$22,FALSE)))="","",VLOOKUP(INDEX('Member Census'!$B$23:$BC$1401,MATCH($A1263,'Member Census'!$A$23:$A$1401,FALSE),MATCH(E$1,'Member Census'!$B$22:$BC$22,FALSE)),Key!$A$2:$B$27,2,FALSE))</f>
        <v/>
      </c>
      <c r="F1263" s="10" t="str">
        <f>IF(TRIM(INDEX('Member Census'!$B$23:$BC$1401,MATCH($A1263,'Member Census'!$A$23:$A$1401,FALSE),MATCH(F$1,'Member Census'!$B$22:$BC$22,FALSE)))="","",TEXT(TRIM(INDEX('Member Census'!$B$23:$BC$1401,MATCH($A1263,'Member Census'!$A$23:$A$1401,FALSE),MATCH(F$1,'Member Census'!$B$22:$BC$22,FALSE))),"mmddyyyy"))</f>
        <v/>
      </c>
      <c r="G1263" s="7" t="str">
        <f>IF(TRIM($E1263)&lt;&gt;"",IF($D1263=1,IFERROR(VLOOKUP(INDEX('Member Census'!$B$23:$BC$1401,MATCH($A1263,'Member Census'!$A$23:$A$1401,FALSE),MATCH(G$1,'Member Census'!$B$22:$BC$22,FALSE)),Key!$C$2:$F$29,4,FALSE),""),G1262),"")</f>
        <v/>
      </c>
      <c r="H1263" s="7" t="str">
        <f>IF(TRIM($E1263)&lt;&gt;"",IF($D1263=1,IF(TRIM(INDEX('Member Census'!$B$23:$BC$1401,MATCH($A1263,'Member Census'!$A$23:$A$1401,FALSE),MATCH(H$1,'Member Census'!$B$22:$BC$22,FALSE)))="",$G1263,IFERROR(VLOOKUP(INDEX('Member Census'!$B$23:$BC$1401,MATCH($A1263,'Member Census'!$A$23:$A$1401,FALSE),MATCH(H$1,'Member Census'!$B$22:$BC$22,FALSE)),Key!$D$2:$F$29,3,FALSE),"")),H1262),"")</f>
        <v/>
      </c>
      <c r="I1263" s="7" t="str">
        <f>IF(TRIM(INDEX('Member Census'!$B$23:$BC$1401,MATCH($A1263,'Member Census'!$A$23:$A$1401,FALSE),MATCH(I$1,'Member Census'!$B$22:$BC$22,FALSE)))="","",INDEX('Member Census'!$B$23:$BC$1401,MATCH($A1263,'Member Census'!$A$23:$A$1401,FALSE),MATCH(I$1,'Member Census'!$B$22:$BC$22,FALSE)))</f>
        <v/>
      </c>
      <c r="J1263" s="7"/>
      <c r="K1263" s="7" t="str">
        <f>LEFT(TRIM(IF(TRIM(INDEX('Member Census'!$B$23:$BC$1401,MATCH($A1263,'Member Census'!$A$23:$A$1401,FALSE),MATCH(K$1,'Member Census'!$B$22:$BC$22,FALSE)))="",IF(AND(TRIM($E1263)&lt;&gt;"",$D1263&gt;1),K1262,""),INDEX('Member Census'!$B$23:$BC$1401,MATCH($A1263,'Member Census'!$A$23:$A$1401,FALSE),MATCH(K$1,'Member Census'!$B$22:$BC$22,FALSE)))),5)</f>
        <v/>
      </c>
      <c r="L1263" s="7" t="str">
        <f t="shared" si="79"/>
        <v/>
      </c>
      <c r="M1263" s="7" t="str">
        <f>IF(TRIM($E1263)&lt;&gt;"",TRIM(IF(TRIM(INDEX('Member Census'!$B$23:$BC$1401,MATCH($A1263,'Member Census'!$A$23:$A$1401,FALSE),MATCH(M$1,'Member Census'!$B$22:$BC$22,FALSE)))="",IF(AND(TRIM($E1263)&lt;&gt;"",$D1263&gt;1),M1262,"N"),INDEX('Member Census'!$B$23:$BC$1401,MATCH($A1263,'Member Census'!$A$23:$A$1401,FALSE),MATCH(M$1,'Member Census'!$B$22:$BC$22,FALSE)))),"")</f>
        <v/>
      </c>
      <c r="N1263" s="7"/>
      <c r="O1263" s="7" t="str">
        <f>TRIM(IF(TRIM(INDEX('Member Census'!$B$23:$BC$1401,MATCH($A1263,'Member Census'!$A$23:$A$1401,FALSE),MATCH(O$1,'Member Census'!$B$22:$BC$22,FALSE)))="",IF(AND(TRIM($E1263)&lt;&gt;"",$D1263&gt;1),O1262,""),INDEX('Member Census'!$B$23:$BC$1401,MATCH($A1263,'Member Census'!$A$23:$A$1401,FALSE),MATCH(O$1,'Member Census'!$B$22:$BC$22,FALSE))))</f>
        <v/>
      </c>
      <c r="P1263" s="7" t="str">
        <f>TRIM(IF(TRIM(INDEX('Member Census'!$B$23:$BC$1401,MATCH($A1263,'Member Census'!$A$23:$A$1401,FALSE),MATCH(P$1,'Member Census'!$B$22:$BC$22,FALSE)))="",IF(AND(TRIM($E1263)&lt;&gt;"",$D1263&gt;1),P1262,""),INDEX('Member Census'!$B$23:$BC$1401,MATCH($A1263,'Member Census'!$A$23:$A$1401,FALSE),MATCH(P$1,'Member Census'!$B$22:$BC$22,FALSE))))</f>
        <v/>
      </c>
      <c r="Q1263" s="7"/>
    </row>
    <row r="1264" spans="1:17" x14ac:dyDescent="0.3">
      <c r="A1264" s="1">
        <f t="shared" si="77"/>
        <v>1257</v>
      </c>
      <c r="B1264" s="3"/>
      <c r="C1264" s="7" t="str">
        <f t="shared" si="78"/>
        <v/>
      </c>
      <c r="D1264" s="7" t="str">
        <f t="shared" si="76"/>
        <v/>
      </c>
      <c r="E1264" s="9" t="str">
        <f>IF(TRIM(INDEX('Member Census'!$B$23:$BC$1401,MATCH($A1264,'Member Census'!$A$23:$A$1401,FALSE),MATCH(E$1,'Member Census'!$B$22:$BC$22,FALSE)))="","",VLOOKUP(INDEX('Member Census'!$B$23:$BC$1401,MATCH($A1264,'Member Census'!$A$23:$A$1401,FALSE),MATCH(E$1,'Member Census'!$B$22:$BC$22,FALSE)),Key!$A$2:$B$27,2,FALSE))</f>
        <v/>
      </c>
      <c r="F1264" s="10" t="str">
        <f>IF(TRIM(INDEX('Member Census'!$B$23:$BC$1401,MATCH($A1264,'Member Census'!$A$23:$A$1401,FALSE),MATCH(F$1,'Member Census'!$B$22:$BC$22,FALSE)))="","",TEXT(TRIM(INDEX('Member Census'!$B$23:$BC$1401,MATCH($A1264,'Member Census'!$A$23:$A$1401,FALSE),MATCH(F$1,'Member Census'!$B$22:$BC$22,FALSE))),"mmddyyyy"))</f>
        <v/>
      </c>
      <c r="G1264" s="7" t="str">
        <f>IF(TRIM($E1264)&lt;&gt;"",IF($D1264=1,IFERROR(VLOOKUP(INDEX('Member Census'!$B$23:$BC$1401,MATCH($A1264,'Member Census'!$A$23:$A$1401,FALSE),MATCH(G$1,'Member Census'!$B$22:$BC$22,FALSE)),Key!$C$2:$F$29,4,FALSE),""),G1263),"")</f>
        <v/>
      </c>
      <c r="H1264" s="7" t="str">
        <f>IF(TRIM($E1264)&lt;&gt;"",IF($D1264=1,IF(TRIM(INDEX('Member Census'!$B$23:$BC$1401,MATCH($A1264,'Member Census'!$A$23:$A$1401,FALSE),MATCH(H$1,'Member Census'!$B$22:$BC$22,FALSE)))="",$G1264,IFERROR(VLOOKUP(INDEX('Member Census'!$B$23:$BC$1401,MATCH($A1264,'Member Census'!$A$23:$A$1401,FALSE),MATCH(H$1,'Member Census'!$B$22:$BC$22,FALSE)),Key!$D$2:$F$29,3,FALSE),"")),H1263),"")</f>
        <v/>
      </c>
      <c r="I1264" s="7" t="str">
        <f>IF(TRIM(INDEX('Member Census'!$B$23:$BC$1401,MATCH($A1264,'Member Census'!$A$23:$A$1401,FALSE),MATCH(I$1,'Member Census'!$B$22:$BC$22,FALSE)))="","",INDEX('Member Census'!$B$23:$BC$1401,MATCH($A1264,'Member Census'!$A$23:$A$1401,FALSE),MATCH(I$1,'Member Census'!$B$22:$BC$22,FALSE)))</f>
        <v/>
      </c>
      <c r="J1264" s="7"/>
      <c r="K1264" s="7" t="str">
        <f>LEFT(TRIM(IF(TRIM(INDEX('Member Census'!$B$23:$BC$1401,MATCH($A1264,'Member Census'!$A$23:$A$1401,FALSE),MATCH(K$1,'Member Census'!$B$22:$BC$22,FALSE)))="",IF(AND(TRIM($E1264)&lt;&gt;"",$D1264&gt;1),K1263,""),INDEX('Member Census'!$B$23:$BC$1401,MATCH($A1264,'Member Census'!$A$23:$A$1401,FALSE),MATCH(K$1,'Member Census'!$B$22:$BC$22,FALSE)))),5)</f>
        <v/>
      </c>
      <c r="L1264" s="7" t="str">
        <f t="shared" si="79"/>
        <v/>
      </c>
      <c r="M1264" s="7" t="str">
        <f>IF(TRIM($E1264)&lt;&gt;"",TRIM(IF(TRIM(INDEX('Member Census'!$B$23:$BC$1401,MATCH($A1264,'Member Census'!$A$23:$A$1401,FALSE),MATCH(M$1,'Member Census'!$B$22:$BC$22,FALSE)))="",IF(AND(TRIM($E1264)&lt;&gt;"",$D1264&gt;1),M1263,"N"),INDEX('Member Census'!$B$23:$BC$1401,MATCH($A1264,'Member Census'!$A$23:$A$1401,FALSE),MATCH(M$1,'Member Census'!$B$22:$BC$22,FALSE)))),"")</f>
        <v/>
      </c>
      <c r="N1264" s="7"/>
      <c r="O1264" s="7" t="str">
        <f>TRIM(IF(TRIM(INDEX('Member Census'!$B$23:$BC$1401,MATCH($A1264,'Member Census'!$A$23:$A$1401,FALSE),MATCH(O$1,'Member Census'!$B$22:$BC$22,FALSE)))="",IF(AND(TRIM($E1264)&lt;&gt;"",$D1264&gt;1),O1263,""),INDEX('Member Census'!$B$23:$BC$1401,MATCH($A1264,'Member Census'!$A$23:$A$1401,FALSE),MATCH(O$1,'Member Census'!$B$22:$BC$22,FALSE))))</f>
        <v/>
      </c>
      <c r="P1264" s="7" t="str">
        <f>TRIM(IF(TRIM(INDEX('Member Census'!$B$23:$BC$1401,MATCH($A1264,'Member Census'!$A$23:$A$1401,FALSE),MATCH(P$1,'Member Census'!$B$22:$BC$22,FALSE)))="",IF(AND(TRIM($E1264)&lt;&gt;"",$D1264&gt;1),P1263,""),INDEX('Member Census'!$B$23:$BC$1401,MATCH($A1264,'Member Census'!$A$23:$A$1401,FALSE),MATCH(P$1,'Member Census'!$B$22:$BC$22,FALSE))))</f>
        <v/>
      </c>
      <c r="Q1264" s="7"/>
    </row>
    <row r="1265" spans="1:17" x14ac:dyDescent="0.3">
      <c r="A1265" s="1">
        <f t="shared" si="77"/>
        <v>1258</v>
      </c>
      <c r="B1265" s="3"/>
      <c r="C1265" s="7" t="str">
        <f t="shared" si="78"/>
        <v/>
      </c>
      <c r="D1265" s="7" t="str">
        <f t="shared" si="76"/>
        <v/>
      </c>
      <c r="E1265" s="9" t="str">
        <f>IF(TRIM(INDEX('Member Census'!$B$23:$BC$1401,MATCH($A1265,'Member Census'!$A$23:$A$1401,FALSE),MATCH(E$1,'Member Census'!$B$22:$BC$22,FALSE)))="","",VLOOKUP(INDEX('Member Census'!$B$23:$BC$1401,MATCH($A1265,'Member Census'!$A$23:$A$1401,FALSE),MATCH(E$1,'Member Census'!$B$22:$BC$22,FALSE)),Key!$A$2:$B$27,2,FALSE))</f>
        <v/>
      </c>
      <c r="F1265" s="10" t="str">
        <f>IF(TRIM(INDEX('Member Census'!$B$23:$BC$1401,MATCH($A1265,'Member Census'!$A$23:$A$1401,FALSE),MATCH(F$1,'Member Census'!$B$22:$BC$22,FALSE)))="","",TEXT(TRIM(INDEX('Member Census'!$B$23:$BC$1401,MATCH($A1265,'Member Census'!$A$23:$A$1401,FALSE),MATCH(F$1,'Member Census'!$B$22:$BC$22,FALSE))),"mmddyyyy"))</f>
        <v/>
      </c>
      <c r="G1265" s="7" t="str">
        <f>IF(TRIM($E1265)&lt;&gt;"",IF($D1265=1,IFERROR(VLOOKUP(INDEX('Member Census'!$B$23:$BC$1401,MATCH($A1265,'Member Census'!$A$23:$A$1401,FALSE),MATCH(G$1,'Member Census'!$B$22:$BC$22,FALSE)),Key!$C$2:$F$29,4,FALSE),""),G1264),"")</f>
        <v/>
      </c>
      <c r="H1265" s="7" t="str">
        <f>IF(TRIM($E1265)&lt;&gt;"",IF($D1265=1,IF(TRIM(INDEX('Member Census'!$B$23:$BC$1401,MATCH($A1265,'Member Census'!$A$23:$A$1401,FALSE),MATCH(H$1,'Member Census'!$B$22:$BC$22,FALSE)))="",$G1265,IFERROR(VLOOKUP(INDEX('Member Census'!$B$23:$BC$1401,MATCH($A1265,'Member Census'!$A$23:$A$1401,FALSE),MATCH(H$1,'Member Census'!$B$22:$BC$22,FALSE)),Key!$D$2:$F$29,3,FALSE),"")),H1264),"")</f>
        <v/>
      </c>
      <c r="I1265" s="7" t="str">
        <f>IF(TRIM(INDEX('Member Census'!$B$23:$BC$1401,MATCH($A1265,'Member Census'!$A$23:$A$1401,FALSE),MATCH(I$1,'Member Census'!$B$22:$BC$22,FALSE)))="","",INDEX('Member Census'!$B$23:$BC$1401,MATCH($A1265,'Member Census'!$A$23:$A$1401,FALSE),MATCH(I$1,'Member Census'!$B$22:$BC$22,FALSE)))</f>
        <v/>
      </c>
      <c r="J1265" s="7"/>
      <c r="K1265" s="7" t="str">
        <f>LEFT(TRIM(IF(TRIM(INDEX('Member Census'!$B$23:$BC$1401,MATCH($A1265,'Member Census'!$A$23:$A$1401,FALSE),MATCH(K$1,'Member Census'!$B$22:$BC$22,FALSE)))="",IF(AND(TRIM($E1265)&lt;&gt;"",$D1265&gt;1),K1264,""),INDEX('Member Census'!$B$23:$BC$1401,MATCH($A1265,'Member Census'!$A$23:$A$1401,FALSE),MATCH(K$1,'Member Census'!$B$22:$BC$22,FALSE)))),5)</f>
        <v/>
      </c>
      <c r="L1265" s="7" t="str">
        <f t="shared" si="79"/>
        <v/>
      </c>
      <c r="M1265" s="7" t="str">
        <f>IF(TRIM($E1265)&lt;&gt;"",TRIM(IF(TRIM(INDEX('Member Census'!$B$23:$BC$1401,MATCH($A1265,'Member Census'!$A$23:$A$1401,FALSE),MATCH(M$1,'Member Census'!$B$22:$BC$22,FALSE)))="",IF(AND(TRIM($E1265)&lt;&gt;"",$D1265&gt;1),M1264,"N"),INDEX('Member Census'!$B$23:$BC$1401,MATCH($A1265,'Member Census'!$A$23:$A$1401,FALSE),MATCH(M$1,'Member Census'!$B$22:$BC$22,FALSE)))),"")</f>
        <v/>
      </c>
      <c r="N1265" s="7"/>
      <c r="O1265" s="7" t="str">
        <f>TRIM(IF(TRIM(INDEX('Member Census'!$B$23:$BC$1401,MATCH($A1265,'Member Census'!$A$23:$A$1401,FALSE),MATCH(O$1,'Member Census'!$B$22:$BC$22,FALSE)))="",IF(AND(TRIM($E1265)&lt;&gt;"",$D1265&gt;1),O1264,""),INDEX('Member Census'!$B$23:$BC$1401,MATCH($A1265,'Member Census'!$A$23:$A$1401,FALSE),MATCH(O$1,'Member Census'!$B$22:$BC$22,FALSE))))</f>
        <v/>
      </c>
      <c r="P1265" s="7" t="str">
        <f>TRIM(IF(TRIM(INDEX('Member Census'!$B$23:$BC$1401,MATCH($A1265,'Member Census'!$A$23:$A$1401,FALSE),MATCH(P$1,'Member Census'!$B$22:$BC$22,FALSE)))="",IF(AND(TRIM($E1265)&lt;&gt;"",$D1265&gt;1),P1264,""),INDEX('Member Census'!$B$23:$BC$1401,MATCH($A1265,'Member Census'!$A$23:$A$1401,FALSE),MATCH(P$1,'Member Census'!$B$22:$BC$22,FALSE))))</f>
        <v/>
      </c>
      <c r="Q1265" s="7"/>
    </row>
    <row r="1266" spans="1:17" x14ac:dyDescent="0.3">
      <c r="A1266" s="1">
        <f t="shared" si="77"/>
        <v>1259</v>
      </c>
      <c r="B1266" s="3"/>
      <c r="C1266" s="7" t="str">
        <f t="shared" si="78"/>
        <v/>
      </c>
      <c r="D1266" s="7" t="str">
        <f t="shared" si="76"/>
        <v/>
      </c>
      <c r="E1266" s="9" t="str">
        <f>IF(TRIM(INDEX('Member Census'!$B$23:$BC$1401,MATCH($A1266,'Member Census'!$A$23:$A$1401,FALSE),MATCH(E$1,'Member Census'!$B$22:$BC$22,FALSE)))="","",VLOOKUP(INDEX('Member Census'!$B$23:$BC$1401,MATCH($A1266,'Member Census'!$A$23:$A$1401,FALSE),MATCH(E$1,'Member Census'!$B$22:$BC$22,FALSE)),Key!$A$2:$B$27,2,FALSE))</f>
        <v/>
      </c>
      <c r="F1266" s="10" t="str">
        <f>IF(TRIM(INDEX('Member Census'!$B$23:$BC$1401,MATCH($A1266,'Member Census'!$A$23:$A$1401,FALSE),MATCH(F$1,'Member Census'!$B$22:$BC$22,FALSE)))="","",TEXT(TRIM(INDEX('Member Census'!$B$23:$BC$1401,MATCH($A1266,'Member Census'!$A$23:$A$1401,FALSE),MATCH(F$1,'Member Census'!$B$22:$BC$22,FALSE))),"mmddyyyy"))</f>
        <v/>
      </c>
      <c r="G1266" s="7" t="str">
        <f>IF(TRIM($E1266)&lt;&gt;"",IF($D1266=1,IFERROR(VLOOKUP(INDEX('Member Census'!$B$23:$BC$1401,MATCH($A1266,'Member Census'!$A$23:$A$1401,FALSE),MATCH(G$1,'Member Census'!$B$22:$BC$22,FALSE)),Key!$C$2:$F$29,4,FALSE),""),G1265),"")</f>
        <v/>
      </c>
      <c r="H1266" s="7" t="str">
        <f>IF(TRIM($E1266)&lt;&gt;"",IF($D1266=1,IF(TRIM(INDEX('Member Census'!$B$23:$BC$1401,MATCH($A1266,'Member Census'!$A$23:$A$1401,FALSE),MATCH(H$1,'Member Census'!$B$22:$BC$22,FALSE)))="",$G1266,IFERROR(VLOOKUP(INDEX('Member Census'!$B$23:$BC$1401,MATCH($A1266,'Member Census'!$A$23:$A$1401,FALSE),MATCH(H$1,'Member Census'!$B$22:$BC$22,FALSE)),Key!$D$2:$F$29,3,FALSE),"")),H1265),"")</f>
        <v/>
      </c>
      <c r="I1266" s="7" t="str">
        <f>IF(TRIM(INDEX('Member Census'!$B$23:$BC$1401,MATCH($A1266,'Member Census'!$A$23:$A$1401,FALSE),MATCH(I$1,'Member Census'!$B$22:$BC$22,FALSE)))="","",INDEX('Member Census'!$B$23:$BC$1401,MATCH($A1266,'Member Census'!$A$23:$A$1401,FALSE),MATCH(I$1,'Member Census'!$B$22:$BC$22,FALSE)))</f>
        <v/>
      </c>
      <c r="J1266" s="7"/>
      <c r="K1266" s="7" t="str">
        <f>LEFT(TRIM(IF(TRIM(INDEX('Member Census'!$B$23:$BC$1401,MATCH($A1266,'Member Census'!$A$23:$A$1401,FALSE),MATCH(K$1,'Member Census'!$B$22:$BC$22,FALSE)))="",IF(AND(TRIM($E1266)&lt;&gt;"",$D1266&gt;1),K1265,""),INDEX('Member Census'!$B$23:$BC$1401,MATCH($A1266,'Member Census'!$A$23:$A$1401,FALSE),MATCH(K$1,'Member Census'!$B$22:$BC$22,FALSE)))),5)</f>
        <v/>
      </c>
      <c r="L1266" s="7" t="str">
        <f t="shared" si="79"/>
        <v/>
      </c>
      <c r="M1266" s="7" t="str">
        <f>IF(TRIM($E1266)&lt;&gt;"",TRIM(IF(TRIM(INDEX('Member Census'!$B$23:$BC$1401,MATCH($A1266,'Member Census'!$A$23:$A$1401,FALSE),MATCH(M$1,'Member Census'!$B$22:$BC$22,FALSE)))="",IF(AND(TRIM($E1266)&lt;&gt;"",$D1266&gt;1),M1265,"N"),INDEX('Member Census'!$B$23:$BC$1401,MATCH($A1266,'Member Census'!$A$23:$A$1401,FALSE),MATCH(M$1,'Member Census'!$B$22:$BC$22,FALSE)))),"")</f>
        <v/>
      </c>
      <c r="N1266" s="7"/>
      <c r="O1266" s="7" t="str">
        <f>TRIM(IF(TRIM(INDEX('Member Census'!$B$23:$BC$1401,MATCH($A1266,'Member Census'!$A$23:$A$1401,FALSE),MATCH(O$1,'Member Census'!$B$22:$BC$22,FALSE)))="",IF(AND(TRIM($E1266)&lt;&gt;"",$D1266&gt;1),O1265,""),INDEX('Member Census'!$B$23:$BC$1401,MATCH($A1266,'Member Census'!$A$23:$A$1401,FALSE),MATCH(O$1,'Member Census'!$B$22:$BC$22,FALSE))))</f>
        <v/>
      </c>
      <c r="P1266" s="7" t="str">
        <f>TRIM(IF(TRIM(INDEX('Member Census'!$B$23:$BC$1401,MATCH($A1266,'Member Census'!$A$23:$A$1401,FALSE),MATCH(P$1,'Member Census'!$B$22:$BC$22,FALSE)))="",IF(AND(TRIM($E1266)&lt;&gt;"",$D1266&gt;1),P1265,""),INDEX('Member Census'!$B$23:$BC$1401,MATCH($A1266,'Member Census'!$A$23:$A$1401,FALSE),MATCH(P$1,'Member Census'!$B$22:$BC$22,FALSE))))</f>
        <v/>
      </c>
      <c r="Q1266" s="7"/>
    </row>
    <row r="1267" spans="1:17" x14ac:dyDescent="0.3">
      <c r="A1267" s="1">
        <f t="shared" si="77"/>
        <v>1260</v>
      </c>
      <c r="B1267" s="3"/>
      <c r="C1267" s="7" t="str">
        <f t="shared" si="78"/>
        <v/>
      </c>
      <c r="D1267" s="7" t="str">
        <f t="shared" si="76"/>
        <v/>
      </c>
      <c r="E1267" s="9" t="str">
        <f>IF(TRIM(INDEX('Member Census'!$B$23:$BC$1401,MATCH($A1267,'Member Census'!$A$23:$A$1401,FALSE),MATCH(E$1,'Member Census'!$B$22:$BC$22,FALSE)))="","",VLOOKUP(INDEX('Member Census'!$B$23:$BC$1401,MATCH($A1267,'Member Census'!$A$23:$A$1401,FALSE),MATCH(E$1,'Member Census'!$B$22:$BC$22,FALSE)),Key!$A$2:$B$27,2,FALSE))</f>
        <v/>
      </c>
      <c r="F1267" s="10" t="str">
        <f>IF(TRIM(INDEX('Member Census'!$B$23:$BC$1401,MATCH($A1267,'Member Census'!$A$23:$A$1401,FALSE),MATCH(F$1,'Member Census'!$B$22:$BC$22,FALSE)))="","",TEXT(TRIM(INDEX('Member Census'!$B$23:$BC$1401,MATCH($A1267,'Member Census'!$A$23:$A$1401,FALSE),MATCH(F$1,'Member Census'!$B$22:$BC$22,FALSE))),"mmddyyyy"))</f>
        <v/>
      </c>
      <c r="G1267" s="7" t="str">
        <f>IF(TRIM($E1267)&lt;&gt;"",IF($D1267=1,IFERROR(VLOOKUP(INDEX('Member Census'!$B$23:$BC$1401,MATCH($A1267,'Member Census'!$A$23:$A$1401,FALSE),MATCH(G$1,'Member Census'!$B$22:$BC$22,FALSE)),Key!$C$2:$F$29,4,FALSE),""),G1266),"")</f>
        <v/>
      </c>
      <c r="H1267" s="7" t="str">
        <f>IF(TRIM($E1267)&lt;&gt;"",IF($D1267=1,IF(TRIM(INDEX('Member Census'!$B$23:$BC$1401,MATCH($A1267,'Member Census'!$A$23:$A$1401,FALSE),MATCH(H$1,'Member Census'!$B$22:$BC$22,FALSE)))="",$G1267,IFERROR(VLOOKUP(INDEX('Member Census'!$B$23:$BC$1401,MATCH($A1267,'Member Census'!$A$23:$A$1401,FALSE),MATCH(H$1,'Member Census'!$B$22:$BC$22,FALSE)),Key!$D$2:$F$29,3,FALSE),"")),H1266),"")</f>
        <v/>
      </c>
      <c r="I1267" s="7" t="str">
        <f>IF(TRIM(INDEX('Member Census'!$B$23:$BC$1401,MATCH($A1267,'Member Census'!$A$23:$A$1401,FALSE),MATCH(I$1,'Member Census'!$B$22:$BC$22,FALSE)))="","",INDEX('Member Census'!$B$23:$BC$1401,MATCH($A1267,'Member Census'!$A$23:$A$1401,FALSE),MATCH(I$1,'Member Census'!$B$22:$BC$22,FALSE)))</f>
        <v/>
      </c>
      <c r="J1267" s="7"/>
      <c r="K1267" s="7" t="str">
        <f>LEFT(TRIM(IF(TRIM(INDEX('Member Census'!$B$23:$BC$1401,MATCH($A1267,'Member Census'!$A$23:$A$1401,FALSE),MATCH(K$1,'Member Census'!$B$22:$BC$22,FALSE)))="",IF(AND(TRIM($E1267)&lt;&gt;"",$D1267&gt;1),K1266,""),INDEX('Member Census'!$B$23:$BC$1401,MATCH($A1267,'Member Census'!$A$23:$A$1401,FALSE),MATCH(K$1,'Member Census'!$B$22:$BC$22,FALSE)))),5)</f>
        <v/>
      </c>
      <c r="L1267" s="7" t="str">
        <f t="shared" si="79"/>
        <v/>
      </c>
      <c r="M1267" s="7" t="str">
        <f>IF(TRIM($E1267)&lt;&gt;"",TRIM(IF(TRIM(INDEX('Member Census'!$B$23:$BC$1401,MATCH($A1267,'Member Census'!$A$23:$A$1401,FALSE),MATCH(M$1,'Member Census'!$B$22:$BC$22,FALSE)))="",IF(AND(TRIM($E1267)&lt;&gt;"",$D1267&gt;1),M1266,"N"),INDEX('Member Census'!$B$23:$BC$1401,MATCH($A1267,'Member Census'!$A$23:$A$1401,FALSE),MATCH(M$1,'Member Census'!$B$22:$BC$22,FALSE)))),"")</f>
        <v/>
      </c>
      <c r="N1267" s="7"/>
      <c r="O1267" s="7" t="str">
        <f>TRIM(IF(TRIM(INDEX('Member Census'!$B$23:$BC$1401,MATCH($A1267,'Member Census'!$A$23:$A$1401,FALSE),MATCH(O$1,'Member Census'!$B$22:$BC$22,FALSE)))="",IF(AND(TRIM($E1267)&lt;&gt;"",$D1267&gt;1),O1266,""),INDEX('Member Census'!$B$23:$BC$1401,MATCH($A1267,'Member Census'!$A$23:$A$1401,FALSE),MATCH(O$1,'Member Census'!$B$22:$BC$22,FALSE))))</f>
        <v/>
      </c>
      <c r="P1267" s="7" t="str">
        <f>TRIM(IF(TRIM(INDEX('Member Census'!$B$23:$BC$1401,MATCH($A1267,'Member Census'!$A$23:$A$1401,FALSE),MATCH(P$1,'Member Census'!$B$22:$BC$22,FALSE)))="",IF(AND(TRIM($E1267)&lt;&gt;"",$D1267&gt;1),P1266,""),INDEX('Member Census'!$B$23:$BC$1401,MATCH($A1267,'Member Census'!$A$23:$A$1401,FALSE),MATCH(P$1,'Member Census'!$B$22:$BC$22,FALSE))))</f>
        <v/>
      </c>
      <c r="Q1267" s="7"/>
    </row>
    <row r="1268" spans="1:17" x14ac:dyDescent="0.3">
      <c r="A1268" s="1">
        <f t="shared" si="77"/>
        <v>1261</v>
      </c>
      <c r="B1268" s="3"/>
      <c r="C1268" s="7" t="str">
        <f t="shared" si="78"/>
        <v/>
      </c>
      <c r="D1268" s="7" t="str">
        <f t="shared" si="76"/>
        <v/>
      </c>
      <c r="E1268" s="9" t="str">
        <f>IF(TRIM(INDEX('Member Census'!$B$23:$BC$1401,MATCH($A1268,'Member Census'!$A$23:$A$1401,FALSE),MATCH(E$1,'Member Census'!$B$22:$BC$22,FALSE)))="","",VLOOKUP(INDEX('Member Census'!$B$23:$BC$1401,MATCH($A1268,'Member Census'!$A$23:$A$1401,FALSE),MATCH(E$1,'Member Census'!$B$22:$BC$22,FALSE)),Key!$A$2:$B$27,2,FALSE))</f>
        <v/>
      </c>
      <c r="F1268" s="10" t="str">
        <f>IF(TRIM(INDEX('Member Census'!$B$23:$BC$1401,MATCH($A1268,'Member Census'!$A$23:$A$1401,FALSE),MATCH(F$1,'Member Census'!$B$22:$BC$22,FALSE)))="","",TEXT(TRIM(INDEX('Member Census'!$B$23:$BC$1401,MATCH($A1268,'Member Census'!$A$23:$A$1401,FALSE),MATCH(F$1,'Member Census'!$B$22:$BC$22,FALSE))),"mmddyyyy"))</f>
        <v/>
      </c>
      <c r="G1268" s="7" t="str">
        <f>IF(TRIM($E1268)&lt;&gt;"",IF($D1268=1,IFERROR(VLOOKUP(INDEX('Member Census'!$B$23:$BC$1401,MATCH($A1268,'Member Census'!$A$23:$A$1401,FALSE),MATCH(G$1,'Member Census'!$B$22:$BC$22,FALSE)),Key!$C$2:$F$29,4,FALSE),""),G1267),"")</f>
        <v/>
      </c>
      <c r="H1268" s="7" t="str">
        <f>IF(TRIM($E1268)&lt;&gt;"",IF($D1268=1,IF(TRIM(INDEX('Member Census'!$B$23:$BC$1401,MATCH($A1268,'Member Census'!$A$23:$A$1401,FALSE),MATCH(H$1,'Member Census'!$B$22:$BC$22,FALSE)))="",$G1268,IFERROR(VLOOKUP(INDEX('Member Census'!$B$23:$BC$1401,MATCH($A1268,'Member Census'!$A$23:$A$1401,FALSE),MATCH(H$1,'Member Census'!$B$22:$BC$22,FALSE)),Key!$D$2:$F$29,3,FALSE),"")),H1267),"")</f>
        <v/>
      </c>
      <c r="I1268" s="7" t="str">
        <f>IF(TRIM(INDEX('Member Census'!$B$23:$BC$1401,MATCH($A1268,'Member Census'!$A$23:$A$1401,FALSE),MATCH(I$1,'Member Census'!$B$22:$BC$22,FALSE)))="","",INDEX('Member Census'!$B$23:$BC$1401,MATCH($A1268,'Member Census'!$A$23:$A$1401,FALSE),MATCH(I$1,'Member Census'!$B$22:$BC$22,FALSE)))</f>
        <v/>
      </c>
      <c r="J1268" s="7"/>
      <c r="K1268" s="7" t="str">
        <f>LEFT(TRIM(IF(TRIM(INDEX('Member Census'!$B$23:$BC$1401,MATCH($A1268,'Member Census'!$A$23:$A$1401,FALSE),MATCH(K$1,'Member Census'!$B$22:$BC$22,FALSE)))="",IF(AND(TRIM($E1268)&lt;&gt;"",$D1268&gt;1),K1267,""),INDEX('Member Census'!$B$23:$BC$1401,MATCH($A1268,'Member Census'!$A$23:$A$1401,FALSE),MATCH(K$1,'Member Census'!$B$22:$BC$22,FALSE)))),5)</f>
        <v/>
      </c>
      <c r="L1268" s="7" t="str">
        <f t="shared" si="79"/>
        <v/>
      </c>
      <c r="M1268" s="7" t="str">
        <f>IF(TRIM($E1268)&lt;&gt;"",TRIM(IF(TRIM(INDEX('Member Census'!$B$23:$BC$1401,MATCH($A1268,'Member Census'!$A$23:$A$1401,FALSE),MATCH(M$1,'Member Census'!$B$22:$BC$22,FALSE)))="",IF(AND(TRIM($E1268)&lt;&gt;"",$D1268&gt;1),M1267,"N"),INDEX('Member Census'!$B$23:$BC$1401,MATCH($A1268,'Member Census'!$A$23:$A$1401,FALSE),MATCH(M$1,'Member Census'!$B$22:$BC$22,FALSE)))),"")</f>
        <v/>
      </c>
      <c r="N1268" s="7"/>
      <c r="O1268" s="7" t="str">
        <f>TRIM(IF(TRIM(INDEX('Member Census'!$B$23:$BC$1401,MATCH($A1268,'Member Census'!$A$23:$A$1401,FALSE),MATCH(O$1,'Member Census'!$B$22:$BC$22,FALSE)))="",IF(AND(TRIM($E1268)&lt;&gt;"",$D1268&gt;1),O1267,""),INDEX('Member Census'!$B$23:$BC$1401,MATCH($A1268,'Member Census'!$A$23:$A$1401,FALSE),MATCH(O$1,'Member Census'!$B$22:$BC$22,FALSE))))</f>
        <v/>
      </c>
      <c r="P1268" s="7" t="str">
        <f>TRIM(IF(TRIM(INDEX('Member Census'!$B$23:$BC$1401,MATCH($A1268,'Member Census'!$A$23:$A$1401,FALSE),MATCH(P$1,'Member Census'!$B$22:$BC$22,FALSE)))="",IF(AND(TRIM($E1268)&lt;&gt;"",$D1268&gt;1),P1267,""),INDEX('Member Census'!$B$23:$BC$1401,MATCH($A1268,'Member Census'!$A$23:$A$1401,FALSE),MATCH(P$1,'Member Census'!$B$22:$BC$22,FALSE))))</f>
        <v/>
      </c>
      <c r="Q1268" s="7"/>
    </row>
    <row r="1269" spans="1:17" x14ac:dyDescent="0.3">
      <c r="A1269" s="1">
        <f t="shared" si="77"/>
        <v>1262</v>
      </c>
      <c r="B1269" s="3"/>
      <c r="C1269" s="7" t="str">
        <f t="shared" si="78"/>
        <v/>
      </c>
      <c r="D1269" s="7" t="str">
        <f t="shared" si="76"/>
        <v/>
      </c>
      <c r="E1269" s="9" t="str">
        <f>IF(TRIM(INDEX('Member Census'!$B$23:$BC$1401,MATCH($A1269,'Member Census'!$A$23:$A$1401,FALSE),MATCH(E$1,'Member Census'!$B$22:$BC$22,FALSE)))="","",VLOOKUP(INDEX('Member Census'!$B$23:$BC$1401,MATCH($A1269,'Member Census'!$A$23:$A$1401,FALSE),MATCH(E$1,'Member Census'!$B$22:$BC$22,FALSE)),Key!$A$2:$B$27,2,FALSE))</f>
        <v/>
      </c>
      <c r="F1269" s="10" t="str">
        <f>IF(TRIM(INDEX('Member Census'!$B$23:$BC$1401,MATCH($A1269,'Member Census'!$A$23:$A$1401,FALSE),MATCH(F$1,'Member Census'!$B$22:$BC$22,FALSE)))="","",TEXT(TRIM(INDEX('Member Census'!$B$23:$BC$1401,MATCH($A1269,'Member Census'!$A$23:$A$1401,FALSE),MATCH(F$1,'Member Census'!$B$22:$BC$22,FALSE))),"mmddyyyy"))</f>
        <v/>
      </c>
      <c r="G1269" s="7" t="str">
        <f>IF(TRIM($E1269)&lt;&gt;"",IF($D1269=1,IFERROR(VLOOKUP(INDEX('Member Census'!$B$23:$BC$1401,MATCH($A1269,'Member Census'!$A$23:$A$1401,FALSE),MATCH(G$1,'Member Census'!$B$22:$BC$22,FALSE)),Key!$C$2:$F$29,4,FALSE),""),G1268),"")</f>
        <v/>
      </c>
      <c r="H1269" s="7" t="str">
        <f>IF(TRIM($E1269)&lt;&gt;"",IF($D1269=1,IF(TRIM(INDEX('Member Census'!$B$23:$BC$1401,MATCH($A1269,'Member Census'!$A$23:$A$1401,FALSE),MATCH(H$1,'Member Census'!$B$22:$BC$22,FALSE)))="",$G1269,IFERROR(VLOOKUP(INDEX('Member Census'!$B$23:$BC$1401,MATCH($A1269,'Member Census'!$A$23:$A$1401,FALSE),MATCH(H$1,'Member Census'!$B$22:$BC$22,FALSE)),Key!$D$2:$F$29,3,FALSE),"")),H1268),"")</f>
        <v/>
      </c>
      <c r="I1269" s="7" t="str">
        <f>IF(TRIM(INDEX('Member Census'!$B$23:$BC$1401,MATCH($A1269,'Member Census'!$A$23:$A$1401,FALSE),MATCH(I$1,'Member Census'!$B$22:$BC$22,FALSE)))="","",INDEX('Member Census'!$B$23:$BC$1401,MATCH($A1269,'Member Census'!$A$23:$A$1401,FALSE),MATCH(I$1,'Member Census'!$B$22:$BC$22,FALSE)))</f>
        <v/>
      </c>
      <c r="J1269" s="7"/>
      <c r="K1269" s="7" t="str">
        <f>LEFT(TRIM(IF(TRIM(INDEX('Member Census'!$B$23:$BC$1401,MATCH($A1269,'Member Census'!$A$23:$A$1401,FALSE),MATCH(K$1,'Member Census'!$B$22:$BC$22,FALSE)))="",IF(AND(TRIM($E1269)&lt;&gt;"",$D1269&gt;1),K1268,""),INDEX('Member Census'!$B$23:$BC$1401,MATCH($A1269,'Member Census'!$A$23:$A$1401,FALSE),MATCH(K$1,'Member Census'!$B$22:$BC$22,FALSE)))),5)</f>
        <v/>
      </c>
      <c r="L1269" s="7" t="str">
        <f t="shared" si="79"/>
        <v/>
      </c>
      <c r="M1269" s="7" t="str">
        <f>IF(TRIM($E1269)&lt;&gt;"",TRIM(IF(TRIM(INDEX('Member Census'!$B$23:$BC$1401,MATCH($A1269,'Member Census'!$A$23:$A$1401,FALSE),MATCH(M$1,'Member Census'!$B$22:$BC$22,FALSE)))="",IF(AND(TRIM($E1269)&lt;&gt;"",$D1269&gt;1),M1268,"N"),INDEX('Member Census'!$B$23:$BC$1401,MATCH($A1269,'Member Census'!$A$23:$A$1401,FALSE),MATCH(M$1,'Member Census'!$B$22:$BC$22,FALSE)))),"")</f>
        <v/>
      </c>
      <c r="N1269" s="7"/>
      <c r="O1269" s="7" t="str">
        <f>TRIM(IF(TRIM(INDEX('Member Census'!$B$23:$BC$1401,MATCH($A1269,'Member Census'!$A$23:$A$1401,FALSE),MATCH(O$1,'Member Census'!$B$22:$BC$22,FALSE)))="",IF(AND(TRIM($E1269)&lt;&gt;"",$D1269&gt;1),O1268,""),INDEX('Member Census'!$B$23:$BC$1401,MATCH($A1269,'Member Census'!$A$23:$A$1401,FALSE),MATCH(O$1,'Member Census'!$B$22:$BC$22,FALSE))))</f>
        <v/>
      </c>
      <c r="P1269" s="7" t="str">
        <f>TRIM(IF(TRIM(INDEX('Member Census'!$B$23:$BC$1401,MATCH($A1269,'Member Census'!$A$23:$A$1401,FALSE),MATCH(P$1,'Member Census'!$B$22:$BC$22,FALSE)))="",IF(AND(TRIM($E1269)&lt;&gt;"",$D1269&gt;1),P1268,""),INDEX('Member Census'!$B$23:$BC$1401,MATCH($A1269,'Member Census'!$A$23:$A$1401,FALSE),MATCH(P$1,'Member Census'!$B$22:$BC$22,FALSE))))</f>
        <v/>
      </c>
      <c r="Q1269" s="7"/>
    </row>
    <row r="1270" spans="1:17" x14ac:dyDescent="0.3">
      <c r="A1270" s="1">
        <f t="shared" si="77"/>
        <v>1263</v>
      </c>
      <c r="B1270" s="3"/>
      <c r="C1270" s="7" t="str">
        <f t="shared" si="78"/>
        <v/>
      </c>
      <c r="D1270" s="7" t="str">
        <f t="shared" si="76"/>
        <v/>
      </c>
      <c r="E1270" s="9" t="str">
        <f>IF(TRIM(INDEX('Member Census'!$B$23:$BC$1401,MATCH($A1270,'Member Census'!$A$23:$A$1401,FALSE),MATCH(E$1,'Member Census'!$B$22:$BC$22,FALSE)))="","",VLOOKUP(INDEX('Member Census'!$B$23:$BC$1401,MATCH($A1270,'Member Census'!$A$23:$A$1401,FALSE),MATCH(E$1,'Member Census'!$B$22:$BC$22,FALSE)),Key!$A$2:$B$27,2,FALSE))</f>
        <v/>
      </c>
      <c r="F1270" s="10" t="str">
        <f>IF(TRIM(INDEX('Member Census'!$B$23:$BC$1401,MATCH($A1270,'Member Census'!$A$23:$A$1401,FALSE),MATCH(F$1,'Member Census'!$B$22:$BC$22,FALSE)))="","",TEXT(TRIM(INDEX('Member Census'!$B$23:$BC$1401,MATCH($A1270,'Member Census'!$A$23:$A$1401,FALSE),MATCH(F$1,'Member Census'!$B$22:$BC$22,FALSE))),"mmddyyyy"))</f>
        <v/>
      </c>
      <c r="G1270" s="7" t="str">
        <f>IF(TRIM($E1270)&lt;&gt;"",IF($D1270=1,IFERROR(VLOOKUP(INDEX('Member Census'!$B$23:$BC$1401,MATCH($A1270,'Member Census'!$A$23:$A$1401,FALSE),MATCH(G$1,'Member Census'!$B$22:$BC$22,FALSE)),Key!$C$2:$F$29,4,FALSE),""),G1269),"")</f>
        <v/>
      </c>
      <c r="H1270" s="7" t="str">
        <f>IF(TRIM($E1270)&lt;&gt;"",IF($D1270=1,IF(TRIM(INDEX('Member Census'!$B$23:$BC$1401,MATCH($A1270,'Member Census'!$A$23:$A$1401,FALSE),MATCH(H$1,'Member Census'!$B$22:$BC$22,FALSE)))="",$G1270,IFERROR(VLOOKUP(INDEX('Member Census'!$B$23:$BC$1401,MATCH($A1270,'Member Census'!$A$23:$A$1401,FALSE),MATCH(H$1,'Member Census'!$B$22:$BC$22,FALSE)),Key!$D$2:$F$29,3,FALSE),"")),H1269),"")</f>
        <v/>
      </c>
      <c r="I1270" s="7" t="str">
        <f>IF(TRIM(INDEX('Member Census'!$B$23:$BC$1401,MATCH($A1270,'Member Census'!$A$23:$A$1401,FALSE),MATCH(I$1,'Member Census'!$B$22:$BC$22,FALSE)))="","",INDEX('Member Census'!$B$23:$BC$1401,MATCH($A1270,'Member Census'!$A$23:$A$1401,FALSE),MATCH(I$1,'Member Census'!$B$22:$BC$22,FALSE)))</f>
        <v/>
      </c>
      <c r="J1270" s="7"/>
      <c r="K1270" s="7" t="str">
        <f>LEFT(TRIM(IF(TRIM(INDEX('Member Census'!$B$23:$BC$1401,MATCH($A1270,'Member Census'!$A$23:$A$1401,FALSE),MATCH(K$1,'Member Census'!$B$22:$BC$22,FALSE)))="",IF(AND(TRIM($E1270)&lt;&gt;"",$D1270&gt;1),K1269,""),INDEX('Member Census'!$B$23:$BC$1401,MATCH($A1270,'Member Census'!$A$23:$A$1401,FALSE),MATCH(K$1,'Member Census'!$B$22:$BC$22,FALSE)))),5)</f>
        <v/>
      </c>
      <c r="L1270" s="7" t="str">
        <f t="shared" si="79"/>
        <v/>
      </c>
      <c r="M1270" s="7" t="str">
        <f>IF(TRIM($E1270)&lt;&gt;"",TRIM(IF(TRIM(INDEX('Member Census'!$B$23:$BC$1401,MATCH($A1270,'Member Census'!$A$23:$A$1401,FALSE),MATCH(M$1,'Member Census'!$B$22:$BC$22,FALSE)))="",IF(AND(TRIM($E1270)&lt;&gt;"",$D1270&gt;1),M1269,"N"),INDEX('Member Census'!$B$23:$BC$1401,MATCH($A1270,'Member Census'!$A$23:$A$1401,FALSE),MATCH(M$1,'Member Census'!$B$22:$BC$22,FALSE)))),"")</f>
        <v/>
      </c>
      <c r="N1270" s="7"/>
      <c r="O1270" s="7" t="str">
        <f>TRIM(IF(TRIM(INDEX('Member Census'!$B$23:$BC$1401,MATCH($A1270,'Member Census'!$A$23:$A$1401,FALSE),MATCH(O$1,'Member Census'!$B$22:$BC$22,FALSE)))="",IF(AND(TRIM($E1270)&lt;&gt;"",$D1270&gt;1),O1269,""),INDEX('Member Census'!$B$23:$BC$1401,MATCH($A1270,'Member Census'!$A$23:$A$1401,FALSE),MATCH(O$1,'Member Census'!$B$22:$BC$22,FALSE))))</f>
        <v/>
      </c>
      <c r="P1270" s="7" t="str">
        <f>TRIM(IF(TRIM(INDEX('Member Census'!$B$23:$BC$1401,MATCH($A1270,'Member Census'!$A$23:$A$1401,FALSE),MATCH(P$1,'Member Census'!$B$22:$BC$22,FALSE)))="",IF(AND(TRIM($E1270)&lt;&gt;"",$D1270&gt;1),P1269,""),INDEX('Member Census'!$B$23:$BC$1401,MATCH($A1270,'Member Census'!$A$23:$A$1401,FALSE),MATCH(P$1,'Member Census'!$B$22:$BC$22,FALSE))))</f>
        <v/>
      </c>
      <c r="Q1270" s="7"/>
    </row>
    <row r="1271" spans="1:17" x14ac:dyDescent="0.3">
      <c r="A1271" s="1">
        <f t="shared" si="77"/>
        <v>1264</v>
      </c>
      <c r="B1271" s="3"/>
      <c r="C1271" s="7" t="str">
        <f t="shared" si="78"/>
        <v/>
      </c>
      <c r="D1271" s="7" t="str">
        <f t="shared" si="76"/>
        <v/>
      </c>
      <c r="E1271" s="9" t="str">
        <f>IF(TRIM(INDEX('Member Census'!$B$23:$BC$1401,MATCH($A1271,'Member Census'!$A$23:$A$1401,FALSE),MATCH(E$1,'Member Census'!$B$22:$BC$22,FALSE)))="","",VLOOKUP(INDEX('Member Census'!$B$23:$BC$1401,MATCH($A1271,'Member Census'!$A$23:$A$1401,FALSE),MATCH(E$1,'Member Census'!$B$22:$BC$22,FALSE)),Key!$A$2:$B$27,2,FALSE))</f>
        <v/>
      </c>
      <c r="F1271" s="10" t="str">
        <f>IF(TRIM(INDEX('Member Census'!$B$23:$BC$1401,MATCH($A1271,'Member Census'!$A$23:$A$1401,FALSE),MATCH(F$1,'Member Census'!$B$22:$BC$22,FALSE)))="","",TEXT(TRIM(INDEX('Member Census'!$B$23:$BC$1401,MATCH($A1271,'Member Census'!$A$23:$A$1401,FALSE),MATCH(F$1,'Member Census'!$B$22:$BC$22,FALSE))),"mmddyyyy"))</f>
        <v/>
      </c>
      <c r="G1271" s="7" t="str">
        <f>IF(TRIM($E1271)&lt;&gt;"",IF($D1271=1,IFERROR(VLOOKUP(INDEX('Member Census'!$B$23:$BC$1401,MATCH($A1271,'Member Census'!$A$23:$A$1401,FALSE),MATCH(G$1,'Member Census'!$B$22:$BC$22,FALSE)),Key!$C$2:$F$29,4,FALSE),""),G1270),"")</f>
        <v/>
      </c>
      <c r="H1271" s="7" t="str">
        <f>IF(TRIM($E1271)&lt;&gt;"",IF($D1271=1,IF(TRIM(INDEX('Member Census'!$B$23:$BC$1401,MATCH($A1271,'Member Census'!$A$23:$A$1401,FALSE),MATCH(H$1,'Member Census'!$B$22:$BC$22,FALSE)))="",$G1271,IFERROR(VLOOKUP(INDEX('Member Census'!$B$23:$BC$1401,MATCH($A1271,'Member Census'!$A$23:$A$1401,FALSE),MATCH(H$1,'Member Census'!$B$22:$BC$22,FALSE)),Key!$D$2:$F$29,3,FALSE),"")),H1270),"")</f>
        <v/>
      </c>
      <c r="I1271" s="7" t="str">
        <f>IF(TRIM(INDEX('Member Census'!$B$23:$BC$1401,MATCH($A1271,'Member Census'!$A$23:$A$1401,FALSE),MATCH(I$1,'Member Census'!$B$22:$BC$22,FALSE)))="","",INDEX('Member Census'!$B$23:$BC$1401,MATCH($A1271,'Member Census'!$A$23:$A$1401,FALSE),MATCH(I$1,'Member Census'!$B$22:$BC$22,FALSE)))</f>
        <v/>
      </c>
      <c r="J1271" s="7"/>
      <c r="K1271" s="7" t="str">
        <f>LEFT(TRIM(IF(TRIM(INDEX('Member Census'!$B$23:$BC$1401,MATCH($A1271,'Member Census'!$A$23:$A$1401,FALSE),MATCH(K$1,'Member Census'!$B$22:$BC$22,FALSE)))="",IF(AND(TRIM($E1271)&lt;&gt;"",$D1271&gt;1),K1270,""),INDEX('Member Census'!$B$23:$BC$1401,MATCH($A1271,'Member Census'!$A$23:$A$1401,FALSE),MATCH(K$1,'Member Census'!$B$22:$BC$22,FALSE)))),5)</f>
        <v/>
      </c>
      <c r="L1271" s="7" t="str">
        <f t="shared" si="79"/>
        <v/>
      </c>
      <c r="M1271" s="7" t="str">
        <f>IF(TRIM($E1271)&lt;&gt;"",TRIM(IF(TRIM(INDEX('Member Census'!$B$23:$BC$1401,MATCH($A1271,'Member Census'!$A$23:$A$1401,FALSE),MATCH(M$1,'Member Census'!$B$22:$BC$22,FALSE)))="",IF(AND(TRIM($E1271)&lt;&gt;"",$D1271&gt;1),M1270,"N"),INDEX('Member Census'!$B$23:$BC$1401,MATCH($A1271,'Member Census'!$A$23:$A$1401,FALSE),MATCH(M$1,'Member Census'!$B$22:$BC$22,FALSE)))),"")</f>
        <v/>
      </c>
      <c r="N1271" s="7"/>
      <c r="O1271" s="7" t="str">
        <f>TRIM(IF(TRIM(INDEX('Member Census'!$B$23:$BC$1401,MATCH($A1271,'Member Census'!$A$23:$A$1401,FALSE),MATCH(O$1,'Member Census'!$B$22:$BC$22,FALSE)))="",IF(AND(TRIM($E1271)&lt;&gt;"",$D1271&gt;1),O1270,""),INDEX('Member Census'!$B$23:$BC$1401,MATCH($A1271,'Member Census'!$A$23:$A$1401,FALSE),MATCH(O$1,'Member Census'!$B$22:$BC$22,FALSE))))</f>
        <v/>
      </c>
      <c r="P1271" s="7" t="str">
        <f>TRIM(IF(TRIM(INDEX('Member Census'!$B$23:$BC$1401,MATCH($A1271,'Member Census'!$A$23:$A$1401,FALSE),MATCH(P$1,'Member Census'!$B$22:$BC$22,FALSE)))="",IF(AND(TRIM($E1271)&lt;&gt;"",$D1271&gt;1),P1270,""),INDEX('Member Census'!$B$23:$BC$1401,MATCH($A1271,'Member Census'!$A$23:$A$1401,FALSE),MATCH(P$1,'Member Census'!$B$22:$BC$22,FALSE))))</f>
        <v/>
      </c>
      <c r="Q1271" s="7"/>
    </row>
    <row r="1272" spans="1:17" x14ac:dyDescent="0.3">
      <c r="A1272" s="1">
        <f t="shared" si="77"/>
        <v>1265</v>
      </c>
      <c r="B1272" s="3"/>
      <c r="C1272" s="7" t="str">
        <f t="shared" si="78"/>
        <v/>
      </c>
      <c r="D1272" s="7" t="str">
        <f t="shared" si="76"/>
        <v/>
      </c>
      <c r="E1272" s="9" t="str">
        <f>IF(TRIM(INDEX('Member Census'!$B$23:$BC$1401,MATCH($A1272,'Member Census'!$A$23:$A$1401,FALSE),MATCH(E$1,'Member Census'!$B$22:$BC$22,FALSE)))="","",VLOOKUP(INDEX('Member Census'!$B$23:$BC$1401,MATCH($A1272,'Member Census'!$A$23:$A$1401,FALSE),MATCH(E$1,'Member Census'!$B$22:$BC$22,FALSE)),Key!$A$2:$B$27,2,FALSE))</f>
        <v/>
      </c>
      <c r="F1272" s="10" t="str">
        <f>IF(TRIM(INDEX('Member Census'!$B$23:$BC$1401,MATCH($A1272,'Member Census'!$A$23:$A$1401,FALSE),MATCH(F$1,'Member Census'!$B$22:$BC$22,FALSE)))="","",TEXT(TRIM(INDEX('Member Census'!$B$23:$BC$1401,MATCH($A1272,'Member Census'!$A$23:$A$1401,FALSE),MATCH(F$1,'Member Census'!$B$22:$BC$22,FALSE))),"mmddyyyy"))</f>
        <v/>
      </c>
      <c r="G1272" s="7" t="str">
        <f>IF(TRIM($E1272)&lt;&gt;"",IF($D1272=1,IFERROR(VLOOKUP(INDEX('Member Census'!$B$23:$BC$1401,MATCH($A1272,'Member Census'!$A$23:$A$1401,FALSE),MATCH(G$1,'Member Census'!$B$22:$BC$22,FALSE)),Key!$C$2:$F$29,4,FALSE),""),G1271),"")</f>
        <v/>
      </c>
      <c r="H1272" s="7" t="str">
        <f>IF(TRIM($E1272)&lt;&gt;"",IF($D1272=1,IF(TRIM(INDEX('Member Census'!$B$23:$BC$1401,MATCH($A1272,'Member Census'!$A$23:$A$1401,FALSE),MATCH(H$1,'Member Census'!$B$22:$BC$22,FALSE)))="",$G1272,IFERROR(VLOOKUP(INDEX('Member Census'!$B$23:$BC$1401,MATCH($A1272,'Member Census'!$A$23:$A$1401,FALSE),MATCH(H$1,'Member Census'!$B$22:$BC$22,FALSE)),Key!$D$2:$F$29,3,FALSE),"")),H1271),"")</f>
        <v/>
      </c>
      <c r="I1272" s="7" t="str">
        <f>IF(TRIM(INDEX('Member Census'!$B$23:$BC$1401,MATCH($A1272,'Member Census'!$A$23:$A$1401,FALSE),MATCH(I$1,'Member Census'!$B$22:$BC$22,FALSE)))="","",INDEX('Member Census'!$B$23:$BC$1401,MATCH($A1272,'Member Census'!$A$23:$A$1401,FALSE),MATCH(I$1,'Member Census'!$B$22:$BC$22,FALSE)))</f>
        <v/>
      </c>
      <c r="J1272" s="7"/>
      <c r="K1272" s="7" t="str">
        <f>LEFT(TRIM(IF(TRIM(INDEX('Member Census'!$B$23:$BC$1401,MATCH($A1272,'Member Census'!$A$23:$A$1401,FALSE),MATCH(K$1,'Member Census'!$B$22:$BC$22,FALSE)))="",IF(AND(TRIM($E1272)&lt;&gt;"",$D1272&gt;1),K1271,""),INDEX('Member Census'!$B$23:$BC$1401,MATCH($A1272,'Member Census'!$A$23:$A$1401,FALSE),MATCH(K$1,'Member Census'!$B$22:$BC$22,FALSE)))),5)</f>
        <v/>
      </c>
      <c r="L1272" s="7" t="str">
        <f t="shared" si="79"/>
        <v/>
      </c>
      <c r="M1272" s="7" t="str">
        <f>IF(TRIM($E1272)&lt;&gt;"",TRIM(IF(TRIM(INDEX('Member Census'!$B$23:$BC$1401,MATCH($A1272,'Member Census'!$A$23:$A$1401,FALSE),MATCH(M$1,'Member Census'!$B$22:$BC$22,FALSE)))="",IF(AND(TRIM($E1272)&lt;&gt;"",$D1272&gt;1),M1271,"N"),INDEX('Member Census'!$B$23:$BC$1401,MATCH($A1272,'Member Census'!$A$23:$A$1401,FALSE),MATCH(M$1,'Member Census'!$B$22:$BC$22,FALSE)))),"")</f>
        <v/>
      </c>
      <c r="N1272" s="7"/>
      <c r="O1272" s="7" t="str">
        <f>TRIM(IF(TRIM(INDEX('Member Census'!$B$23:$BC$1401,MATCH($A1272,'Member Census'!$A$23:$A$1401,FALSE),MATCH(O$1,'Member Census'!$B$22:$BC$22,FALSE)))="",IF(AND(TRIM($E1272)&lt;&gt;"",$D1272&gt;1),O1271,""),INDEX('Member Census'!$B$23:$BC$1401,MATCH($A1272,'Member Census'!$A$23:$A$1401,FALSE),MATCH(O$1,'Member Census'!$B$22:$BC$22,FALSE))))</f>
        <v/>
      </c>
      <c r="P1272" s="7" t="str">
        <f>TRIM(IF(TRIM(INDEX('Member Census'!$B$23:$BC$1401,MATCH($A1272,'Member Census'!$A$23:$A$1401,FALSE),MATCH(P$1,'Member Census'!$B$22:$BC$22,FALSE)))="",IF(AND(TRIM($E1272)&lt;&gt;"",$D1272&gt;1),P1271,""),INDEX('Member Census'!$B$23:$BC$1401,MATCH($A1272,'Member Census'!$A$23:$A$1401,FALSE),MATCH(P$1,'Member Census'!$B$22:$BC$22,FALSE))))</f>
        <v/>
      </c>
      <c r="Q1272" s="7"/>
    </row>
    <row r="1273" spans="1:17" x14ac:dyDescent="0.3">
      <c r="A1273" s="1">
        <f t="shared" si="77"/>
        <v>1266</v>
      </c>
      <c r="B1273" s="3"/>
      <c r="C1273" s="7" t="str">
        <f t="shared" si="78"/>
        <v/>
      </c>
      <c r="D1273" s="7" t="str">
        <f t="shared" si="76"/>
        <v/>
      </c>
      <c r="E1273" s="9" t="str">
        <f>IF(TRIM(INDEX('Member Census'!$B$23:$BC$1401,MATCH($A1273,'Member Census'!$A$23:$A$1401,FALSE),MATCH(E$1,'Member Census'!$B$22:$BC$22,FALSE)))="","",VLOOKUP(INDEX('Member Census'!$B$23:$BC$1401,MATCH($A1273,'Member Census'!$A$23:$A$1401,FALSE),MATCH(E$1,'Member Census'!$B$22:$BC$22,FALSE)),Key!$A$2:$B$27,2,FALSE))</f>
        <v/>
      </c>
      <c r="F1273" s="10" t="str">
        <f>IF(TRIM(INDEX('Member Census'!$B$23:$BC$1401,MATCH($A1273,'Member Census'!$A$23:$A$1401,FALSE),MATCH(F$1,'Member Census'!$B$22:$BC$22,FALSE)))="","",TEXT(TRIM(INDEX('Member Census'!$B$23:$BC$1401,MATCH($A1273,'Member Census'!$A$23:$A$1401,FALSE),MATCH(F$1,'Member Census'!$B$22:$BC$22,FALSE))),"mmddyyyy"))</f>
        <v/>
      </c>
      <c r="G1273" s="7" t="str">
        <f>IF(TRIM($E1273)&lt;&gt;"",IF($D1273=1,IFERROR(VLOOKUP(INDEX('Member Census'!$B$23:$BC$1401,MATCH($A1273,'Member Census'!$A$23:$A$1401,FALSE),MATCH(G$1,'Member Census'!$B$22:$BC$22,FALSE)),Key!$C$2:$F$29,4,FALSE),""),G1272),"")</f>
        <v/>
      </c>
      <c r="H1273" s="7" t="str">
        <f>IF(TRIM($E1273)&lt;&gt;"",IF($D1273=1,IF(TRIM(INDEX('Member Census'!$B$23:$BC$1401,MATCH($A1273,'Member Census'!$A$23:$A$1401,FALSE),MATCH(H$1,'Member Census'!$B$22:$BC$22,FALSE)))="",$G1273,IFERROR(VLOOKUP(INDEX('Member Census'!$B$23:$BC$1401,MATCH($A1273,'Member Census'!$A$23:$A$1401,FALSE),MATCH(H$1,'Member Census'!$B$22:$BC$22,FALSE)),Key!$D$2:$F$29,3,FALSE),"")),H1272),"")</f>
        <v/>
      </c>
      <c r="I1273" s="7" t="str">
        <f>IF(TRIM(INDEX('Member Census'!$B$23:$BC$1401,MATCH($A1273,'Member Census'!$A$23:$A$1401,FALSE),MATCH(I$1,'Member Census'!$B$22:$BC$22,FALSE)))="","",INDEX('Member Census'!$B$23:$BC$1401,MATCH($A1273,'Member Census'!$A$23:$A$1401,FALSE),MATCH(I$1,'Member Census'!$B$22:$BC$22,FALSE)))</f>
        <v/>
      </c>
      <c r="J1273" s="7"/>
      <c r="K1273" s="7" t="str">
        <f>LEFT(TRIM(IF(TRIM(INDEX('Member Census'!$B$23:$BC$1401,MATCH($A1273,'Member Census'!$A$23:$A$1401,FALSE),MATCH(K$1,'Member Census'!$B$22:$BC$22,FALSE)))="",IF(AND(TRIM($E1273)&lt;&gt;"",$D1273&gt;1),K1272,""),INDEX('Member Census'!$B$23:$BC$1401,MATCH($A1273,'Member Census'!$A$23:$A$1401,FALSE),MATCH(K$1,'Member Census'!$B$22:$BC$22,FALSE)))),5)</f>
        <v/>
      </c>
      <c r="L1273" s="7" t="str">
        <f t="shared" si="79"/>
        <v/>
      </c>
      <c r="M1273" s="7" t="str">
        <f>IF(TRIM($E1273)&lt;&gt;"",TRIM(IF(TRIM(INDEX('Member Census'!$B$23:$BC$1401,MATCH($A1273,'Member Census'!$A$23:$A$1401,FALSE),MATCH(M$1,'Member Census'!$B$22:$BC$22,FALSE)))="",IF(AND(TRIM($E1273)&lt;&gt;"",$D1273&gt;1),M1272,"N"),INDEX('Member Census'!$B$23:$BC$1401,MATCH($A1273,'Member Census'!$A$23:$A$1401,FALSE),MATCH(M$1,'Member Census'!$B$22:$BC$22,FALSE)))),"")</f>
        <v/>
      </c>
      <c r="N1273" s="7"/>
      <c r="O1273" s="7" t="str">
        <f>TRIM(IF(TRIM(INDEX('Member Census'!$B$23:$BC$1401,MATCH($A1273,'Member Census'!$A$23:$A$1401,FALSE),MATCH(O$1,'Member Census'!$B$22:$BC$22,FALSE)))="",IF(AND(TRIM($E1273)&lt;&gt;"",$D1273&gt;1),O1272,""),INDEX('Member Census'!$B$23:$BC$1401,MATCH($A1273,'Member Census'!$A$23:$A$1401,FALSE),MATCH(O$1,'Member Census'!$B$22:$BC$22,FALSE))))</f>
        <v/>
      </c>
      <c r="P1273" s="7" t="str">
        <f>TRIM(IF(TRIM(INDEX('Member Census'!$B$23:$BC$1401,MATCH($A1273,'Member Census'!$A$23:$A$1401,FALSE),MATCH(P$1,'Member Census'!$B$22:$BC$22,FALSE)))="",IF(AND(TRIM($E1273)&lt;&gt;"",$D1273&gt;1),P1272,""),INDEX('Member Census'!$B$23:$BC$1401,MATCH($A1273,'Member Census'!$A$23:$A$1401,FALSE),MATCH(P$1,'Member Census'!$B$22:$BC$22,FALSE))))</f>
        <v/>
      </c>
      <c r="Q1273" s="7"/>
    </row>
    <row r="1274" spans="1:17" x14ac:dyDescent="0.3">
      <c r="A1274" s="1">
        <f t="shared" si="77"/>
        <v>1267</v>
      </c>
      <c r="B1274" s="3"/>
      <c r="C1274" s="7" t="str">
        <f t="shared" si="78"/>
        <v/>
      </c>
      <c r="D1274" s="7" t="str">
        <f t="shared" si="76"/>
        <v/>
      </c>
      <c r="E1274" s="9" t="str">
        <f>IF(TRIM(INDEX('Member Census'!$B$23:$BC$1401,MATCH($A1274,'Member Census'!$A$23:$A$1401,FALSE),MATCH(E$1,'Member Census'!$B$22:$BC$22,FALSE)))="","",VLOOKUP(INDEX('Member Census'!$B$23:$BC$1401,MATCH($A1274,'Member Census'!$A$23:$A$1401,FALSE),MATCH(E$1,'Member Census'!$B$22:$BC$22,FALSE)),Key!$A$2:$B$27,2,FALSE))</f>
        <v/>
      </c>
      <c r="F1274" s="10" t="str">
        <f>IF(TRIM(INDEX('Member Census'!$B$23:$BC$1401,MATCH($A1274,'Member Census'!$A$23:$A$1401,FALSE),MATCH(F$1,'Member Census'!$B$22:$BC$22,FALSE)))="","",TEXT(TRIM(INDEX('Member Census'!$B$23:$BC$1401,MATCH($A1274,'Member Census'!$A$23:$A$1401,FALSE),MATCH(F$1,'Member Census'!$B$22:$BC$22,FALSE))),"mmddyyyy"))</f>
        <v/>
      </c>
      <c r="G1274" s="7" t="str">
        <f>IF(TRIM($E1274)&lt;&gt;"",IF($D1274=1,IFERROR(VLOOKUP(INDEX('Member Census'!$B$23:$BC$1401,MATCH($A1274,'Member Census'!$A$23:$A$1401,FALSE),MATCH(G$1,'Member Census'!$B$22:$BC$22,FALSE)),Key!$C$2:$F$29,4,FALSE),""),G1273),"")</f>
        <v/>
      </c>
      <c r="H1274" s="7" t="str">
        <f>IF(TRIM($E1274)&lt;&gt;"",IF($D1274=1,IF(TRIM(INDEX('Member Census'!$B$23:$BC$1401,MATCH($A1274,'Member Census'!$A$23:$A$1401,FALSE),MATCH(H$1,'Member Census'!$B$22:$BC$22,FALSE)))="",$G1274,IFERROR(VLOOKUP(INDEX('Member Census'!$B$23:$BC$1401,MATCH($A1274,'Member Census'!$A$23:$A$1401,FALSE),MATCH(H$1,'Member Census'!$B$22:$BC$22,FALSE)),Key!$D$2:$F$29,3,FALSE),"")),H1273),"")</f>
        <v/>
      </c>
      <c r="I1274" s="7" t="str">
        <f>IF(TRIM(INDEX('Member Census'!$B$23:$BC$1401,MATCH($A1274,'Member Census'!$A$23:$A$1401,FALSE),MATCH(I$1,'Member Census'!$B$22:$BC$22,FALSE)))="","",INDEX('Member Census'!$B$23:$BC$1401,MATCH($A1274,'Member Census'!$A$23:$A$1401,FALSE),MATCH(I$1,'Member Census'!$B$22:$BC$22,FALSE)))</f>
        <v/>
      </c>
      <c r="J1274" s="7"/>
      <c r="K1274" s="7" t="str">
        <f>LEFT(TRIM(IF(TRIM(INDEX('Member Census'!$B$23:$BC$1401,MATCH($A1274,'Member Census'!$A$23:$A$1401,FALSE),MATCH(K$1,'Member Census'!$B$22:$BC$22,FALSE)))="",IF(AND(TRIM($E1274)&lt;&gt;"",$D1274&gt;1),K1273,""),INDEX('Member Census'!$B$23:$BC$1401,MATCH($A1274,'Member Census'!$A$23:$A$1401,FALSE),MATCH(K$1,'Member Census'!$B$22:$BC$22,FALSE)))),5)</f>
        <v/>
      </c>
      <c r="L1274" s="7" t="str">
        <f t="shared" si="79"/>
        <v/>
      </c>
      <c r="M1274" s="7" t="str">
        <f>IF(TRIM($E1274)&lt;&gt;"",TRIM(IF(TRIM(INDEX('Member Census'!$B$23:$BC$1401,MATCH($A1274,'Member Census'!$A$23:$A$1401,FALSE),MATCH(M$1,'Member Census'!$B$22:$BC$22,FALSE)))="",IF(AND(TRIM($E1274)&lt;&gt;"",$D1274&gt;1),M1273,"N"),INDEX('Member Census'!$B$23:$BC$1401,MATCH($A1274,'Member Census'!$A$23:$A$1401,FALSE),MATCH(M$1,'Member Census'!$B$22:$BC$22,FALSE)))),"")</f>
        <v/>
      </c>
      <c r="N1274" s="7"/>
      <c r="O1274" s="7" t="str">
        <f>TRIM(IF(TRIM(INDEX('Member Census'!$B$23:$BC$1401,MATCH($A1274,'Member Census'!$A$23:$A$1401,FALSE),MATCH(O$1,'Member Census'!$B$22:$BC$22,FALSE)))="",IF(AND(TRIM($E1274)&lt;&gt;"",$D1274&gt;1),O1273,""),INDEX('Member Census'!$B$23:$BC$1401,MATCH($A1274,'Member Census'!$A$23:$A$1401,FALSE),MATCH(O$1,'Member Census'!$B$22:$BC$22,FALSE))))</f>
        <v/>
      </c>
      <c r="P1274" s="7" t="str">
        <f>TRIM(IF(TRIM(INDEX('Member Census'!$B$23:$BC$1401,MATCH($A1274,'Member Census'!$A$23:$A$1401,FALSE),MATCH(P$1,'Member Census'!$B$22:$BC$22,FALSE)))="",IF(AND(TRIM($E1274)&lt;&gt;"",$D1274&gt;1),P1273,""),INDEX('Member Census'!$B$23:$BC$1401,MATCH($A1274,'Member Census'!$A$23:$A$1401,FALSE),MATCH(P$1,'Member Census'!$B$22:$BC$22,FALSE))))</f>
        <v/>
      </c>
      <c r="Q1274" s="7"/>
    </row>
    <row r="1275" spans="1:17" x14ac:dyDescent="0.3">
      <c r="A1275" s="1">
        <f t="shared" si="77"/>
        <v>1268</v>
      </c>
      <c r="B1275" s="3"/>
      <c r="C1275" s="7" t="str">
        <f t="shared" si="78"/>
        <v/>
      </c>
      <c r="D1275" s="7" t="str">
        <f t="shared" si="76"/>
        <v/>
      </c>
      <c r="E1275" s="9" t="str">
        <f>IF(TRIM(INDEX('Member Census'!$B$23:$BC$1401,MATCH($A1275,'Member Census'!$A$23:$A$1401,FALSE),MATCH(E$1,'Member Census'!$B$22:$BC$22,FALSE)))="","",VLOOKUP(INDEX('Member Census'!$B$23:$BC$1401,MATCH($A1275,'Member Census'!$A$23:$A$1401,FALSE),MATCH(E$1,'Member Census'!$B$22:$BC$22,FALSE)),Key!$A$2:$B$27,2,FALSE))</f>
        <v/>
      </c>
      <c r="F1275" s="10" t="str">
        <f>IF(TRIM(INDEX('Member Census'!$B$23:$BC$1401,MATCH($A1275,'Member Census'!$A$23:$A$1401,FALSE),MATCH(F$1,'Member Census'!$B$22:$BC$22,FALSE)))="","",TEXT(TRIM(INDEX('Member Census'!$B$23:$BC$1401,MATCH($A1275,'Member Census'!$A$23:$A$1401,FALSE),MATCH(F$1,'Member Census'!$B$22:$BC$22,FALSE))),"mmddyyyy"))</f>
        <v/>
      </c>
      <c r="G1275" s="7" t="str">
        <f>IF(TRIM($E1275)&lt;&gt;"",IF($D1275=1,IFERROR(VLOOKUP(INDEX('Member Census'!$B$23:$BC$1401,MATCH($A1275,'Member Census'!$A$23:$A$1401,FALSE),MATCH(G$1,'Member Census'!$B$22:$BC$22,FALSE)),Key!$C$2:$F$29,4,FALSE),""),G1274),"")</f>
        <v/>
      </c>
      <c r="H1275" s="7" t="str">
        <f>IF(TRIM($E1275)&lt;&gt;"",IF($D1275=1,IF(TRIM(INDEX('Member Census'!$B$23:$BC$1401,MATCH($A1275,'Member Census'!$A$23:$A$1401,FALSE),MATCH(H$1,'Member Census'!$B$22:$BC$22,FALSE)))="",$G1275,IFERROR(VLOOKUP(INDEX('Member Census'!$B$23:$BC$1401,MATCH($A1275,'Member Census'!$A$23:$A$1401,FALSE),MATCH(H$1,'Member Census'!$B$22:$BC$22,FALSE)),Key!$D$2:$F$29,3,FALSE),"")),H1274),"")</f>
        <v/>
      </c>
      <c r="I1275" s="7" t="str">
        <f>IF(TRIM(INDEX('Member Census'!$B$23:$BC$1401,MATCH($A1275,'Member Census'!$A$23:$A$1401,FALSE),MATCH(I$1,'Member Census'!$B$22:$BC$22,FALSE)))="","",INDEX('Member Census'!$B$23:$BC$1401,MATCH($A1275,'Member Census'!$A$23:$A$1401,FALSE),MATCH(I$1,'Member Census'!$B$22:$BC$22,FALSE)))</f>
        <v/>
      </c>
      <c r="J1275" s="7"/>
      <c r="K1275" s="7" t="str">
        <f>LEFT(TRIM(IF(TRIM(INDEX('Member Census'!$B$23:$BC$1401,MATCH($A1275,'Member Census'!$A$23:$A$1401,FALSE),MATCH(K$1,'Member Census'!$B$22:$BC$22,FALSE)))="",IF(AND(TRIM($E1275)&lt;&gt;"",$D1275&gt;1),K1274,""),INDEX('Member Census'!$B$23:$BC$1401,MATCH($A1275,'Member Census'!$A$23:$A$1401,FALSE),MATCH(K$1,'Member Census'!$B$22:$BC$22,FALSE)))),5)</f>
        <v/>
      </c>
      <c r="L1275" s="7" t="str">
        <f t="shared" si="79"/>
        <v/>
      </c>
      <c r="M1275" s="7" t="str">
        <f>IF(TRIM($E1275)&lt;&gt;"",TRIM(IF(TRIM(INDEX('Member Census'!$B$23:$BC$1401,MATCH($A1275,'Member Census'!$A$23:$A$1401,FALSE),MATCH(M$1,'Member Census'!$B$22:$BC$22,FALSE)))="",IF(AND(TRIM($E1275)&lt;&gt;"",$D1275&gt;1),M1274,"N"),INDEX('Member Census'!$B$23:$BC$1401,MATCH($A1275,'Member Census'!$A$23:$A$1401,FALSE),MATCH(M$1,'Member Census'!$B$22:$BC$22,FALSE)))),"")</f>
        <v/>
      </c>
      <c r="N1275" s="7"/>
      <c r="O1275" s="7" t="str">
        <f>TRIM(IF(TRIM(INDEX('Member Census'!$B$23:$BC$1401,MATCH($A1275,'Member Census'!$A$23:$A$1401,FALSE),MATCH(O$1,'Member Census'!$B$22:$BC$22,FALSE)))="",IF(AND(TRIM($E1275)&lt;&gt;"",$D1275&gt;1),O1274,""),INDEX('Member Census'!$B$23:$BC$1401,MATCH($A1275,'Member Census'!$A$23:$A$1401,FALSE),MATCH(O$1,'Member Census'!$B$22:$BC$22,FALSE))))</f>
        <v/>
      </c>
      <c r="P1275" s="7" t="str">
        <f>TRIM(IF(TRIM(INDEX('Member Census'!$B$23:$BC$1401,MATCH($A1275,'Member Census'!$A$23:$A$1401,FALSE),MATCH(P$1,'Member Census'!$B$22:$BC$22,FALSE)))="",IF(AND(TRIM($E1275)&lt;&gt;"",$D1275&gt;1),P1274,""),INDEX('Member Census'!$B$23:$BC$1401,MATCH($A1275,'Member Census'!$A$23:$A$1401,FALSE),MATCH(P$1,'Member Census'!$B$22:$BC$22,FALSE))))</f>
        <v/>
      </c>
      <c r="Q1275" s="7"/>
    </row>
    <row r="1276" spans="1:17" x14ac:dyDescent="0.3">
      <c r="A1276" s="1">
        <f t="shared" si="77"/>
        <v>1269</v>
      </c>
      <c r="B1276" s="3"/>
      <c r="C1276" s="7" t="str">
        <f t="shared" si="78"/>
        <v/>
      </c>
      <c r="D1276" s="7" t="str">
        <f t="shared" si="76"/>
        <v/>
      </c>
      <c r="E1276" s="9" t="str">
        <f>IF(TRIM(INDEX('Member Census'!$B$23:$BC$1401,MATCH($A1276,'Member Census'!$A$23:$A$1401,FALSE),MATCH(E$1,'Member Census'!$B$22:$BC$22,FALSE)))="","",VLOOKUP(INDEX('Member Census'!$B$23:$BC$1401,MATCH($A1276,'Member Census'!$A$23:$A$1401,FALSE),MATCH(E$1,'Member Census'!$B$22:$BC$22,FALSE)),Key!$A$2:$B$27,2,FALSE))</f>
        <v/>
      </c>
      <c r="F1276" s="10" t="str">
        <f>IF(TRIM(INDEX('Member Census'!$B$23:$BC$1401,MATCH($A1276,'Member Census'!$A$23:$A$1401,FALSE),MATCH(F$1,'Member Census'!$B$22:$BC$22,FALSE)))="","",TEXT(TRIM(INDEX('Member Census'!$B$23:$BC$1401,MATCH($A1276,'Member Census'!$A$23:$A$1401,FALSE),MATCH(F$1,'Member Census'!$B$22:$BC$22,FALSE))),"mmddyyyy"))</f>
        <v/>
      </c>
      <c r="G1276" s="7" t="str">
        <f>IF(TRIM($E1276)&lt;&gt;"",IF($D1276=1,IFERROR(VLOOKUP(INDEX('Member Census'!$B$23:$BC$1401,MATCH($A1276,'Member Census'!$A$23:$A$1401,FALSE),MATCH(G$1,'Member Census'!$B$22:$BC$22,FALSE)),Key!$C$2:$F$29,4,FALSE),""),G1275),"")</f>
        <v/>
      </c>
      <c r="H1276" s="7" t="str">
        <f>IF(TRIM($E1276)&lt;&gt;"",IF($D1276=1,IF(TRIM(INDEX('Member Census'!$B$23:$BC$1401,MATCH($A1276,'Member Census'!$A$23:$A$1401,FALSE),MATCH(H$1,'Member Census'!$B$22:$BC$22,FALSE)))="",$G1276,IFERROR(VLOOKUP(INDEX('Member Census'!$B$23:$BC$1401,MATCH($A1276,'Member Census'!$A$23:$A$1401,FALSE),MATCH(H$1,'Member Census'!$B$22:$BC$22,FALSE)),Key!$D$2:$F$29,3,FALSE),"")),H1275),"")</f>
        <v/>
      </c>
      <c r="I1276" s="7" t="str">
        <f>IF(TRIM(INDEX('Member Census'!$B$23:$BC$1401,MATCH($A1276,'Member Census'!$A$23:$A$1401,FALSE),MATCH(I$1,'Member Census'!$B$22:$BC$22,FALSE)))="","",INDEX('Member Census'!$B$23:$BC$1401,MATCH($A1276,'Member Census'!$A$23:$A$1401,FALSE),MATCH(I$1,'Member Census'!$B$22:$BC$22,FALSE)))</f>
        <v/>
      </c>
      <c r="J1276" s="7"/>
      <c r="K1276" s="7" t="str">
        <f>LEFT(TRIM(IF(TRIM(INDEX('Member Census'!$B$23:$BC$1401,MATCH($A1276,'Member Census'!$A$23:$A$1401,FALSE),MATCH(K$1,'Member Census'!$B$22:$BC$22,FALSE)))="",IF(AND(TRIM($E1276)&lt;&gt;"",$D1276&gt;1),K1275,""),INDEX('Member Census'!$B$23:$BC$1401,MATCH($A1276,'Member Census'!$A$23:$A$1401,FALSE),MATCH(K$1,'Member Census'!$B$22:$BC$22,FALSE)))),5)</f>
        <v/>
      </c>
      <c r="L1276" s="7" t="str">
        <f t="shared" si="79"/>
        <v/>
      </c>
      <c r="M1276" s="7" t="str">
        <f>IF(TRIM($E1276)&lt;&gt;"",TRIM(IF(TRIM(INDEX('Member Census'!$B$23:$BC$1401,MATCH($A1276,'Member Census'!$A$23:$A$1401,FALSE),MATCH(M$1,'Member Census'!$B$22:$BC$22,FALSE)))="",IF(AND(TRIM($E1276)&lt;&gt;"",$D1276&gt;1),M1275,"N"),INDEX('Member Census'!$B$23:$BC$1401,MATCH($A1276,'Member Census'!$A$23:$A$1401,FALSE),MATCH(M$1,'Member Census'!$B$22:$BC$22,FALSE)))),"")</f>
        <v/>
      </c>
      <c r="N1276" s="7"/>
      <c r="O1276" s="7" t="str">
        <f>TRIM(IF(TRIM(INDEX('Member Census'!$B$23:$BC$1401,MATCH($A1276,'Member Census'!$A$23:$A$1401,FALSE),MATCH(O$1,'Member Census'!$B$22:$BC$22,FALSE)))="",IF(AND(TRIM($E1276)&lt;&gt;"",$D1276&gt;1),O1275,""),INDEX('Member Census'!$B$23:$BC$1401,MATCH($A1276,'Member Census'!$A$23:$A$1401,FALSE),MATCH(O$1,'Member Census'!$B$22:$BC$22,FALSE))))</f>
        <v/>
      </c>
      <c r="P1276" s="7" t="str">
        <f>TRIM(IF(TRIM(INDEX('Member Census'!$B$23:$BC$1401,MATCH($A1276,'Member Census'!$A$23:$A$1401,FALSE),MATCH(P$1,'Member Census'!$B$22:$BC$22,FALSE)))="",IF(AND(TRIM($E1276)&lt;&gt;"",$D1276&gt;1),P1275,""),INDEX('Member Census'!$B$23:$BC$1401,MATCH($A1276,'Member Census'!$A$23:$A$1401,FALSE),MATCH(P$1,'Member Census'!$B$22:$BC$22,FALSE))))</f>
        <v/>
      </c>
      <c r="Q1276" s="7"/>
    </row>
    <row r="1277" spans="1:17" x14ac:dyDescent="0.3">
      <c r="A1277" s="1">
        <f t="shared" si="77"/>
        <v>1270</v>
      </c>
      <c r="B1277" s="3"/>
      <c r="C1277" s="7" t="str">
        <f t="shared" si="78"/>
        <v/>
      </c>
      <c r="D1277" s="7" t="str">
        <f t="shared" si="76"/>
        <v/>
      </c>
      <c r="E1277" s="9" t="str">
        <f>IF(TRIM(INDEX('Member Census'!$B$23:$BC$1401,MATCH($A1277,'Member Census'!$A$23:$A$1401,FALSE),MATCH(E$1,'Member Census'!$B$22:$BC$22,FALSE)))="","",VLOOKUP(INDEX('Member Census'!$B$23:$BC$1401,MATCH($A1277,'Member Census'!$A$23:$A$1401,FALSE),MATCH(E$1,'Member Census'!$B$22:$BC$22,FALSE)),Key!$A$2:$B$27,2,FALSE))</f>
        <v/>
      </c>
      <c r="F1277" s="10" t="str">
        <f>IF(TRIM(INDEX('Member Census'!$B$23:$BC$1401,MATCH($A1277,'Member Census'!$A$23:$A$1401,FALSE),MATCH(F$1,'Member Census'!$B$22:$BC$22,FALSE)))="","",TEXT(TRIM(INDEX('Member Census'!$B$23:$BC$1401,MATCH($A1277,'Member Census'!$A$23:$A$1401,FALSE),MATCH(F$1,'Member Census'!$B$22:$BC$22,FALSE))),"mmddyyyy"))</f>
        <v/>
      </c>
      <c r="G1277" s="7" t="str">
        <f>IF(TRIM($E1277)&lt;&gt;"",IF($D1277=1,IFERROR(VLOOKUP(INDEX('Member Census'!$B$23:$BC$1401,MATCH($A1277,'Member Census'!$A$23:$A$1401,FALSE),MATCH(G$1,'Member Census'!$B$22:$BC$22,FALSE)),Key!$C$2:$F$29,4,FALSE),""),G1276),"")</f>
        <v/>
      </c>
      <c r="H1277" s="7" t="str">
        <f>IF(TRIM($E1277)&lt;&gt;"",IF($D1277=1,IF(TRIM(INDEX('Member Census'!$B$23:$BC$1401,MATCH($A1277,'Member Census'!$A$23:$A$1401,FALSE),MATCH(H$1,'Member Census'!$B$22:$BC$22,FALSE)))="",$G1277,IFERROR(VLOOKUP(INDEX('Member Census'!$B$23:$BC$1401,MATCH($A1277,'Member Census'!$A$23:$A$1401,FALSE),MATCH(H$1,'Member Census'!$B$22:$BC$22,FALSE)),Key!$D$2:$F$29,3,FALSE),"")),H1276),"")</f>
        <v/>
      </c>
      <c r="I1277" s="7" t="str">
        <f>IF(TRIM(INDEX('Member Census'!$B$23:$BC$1401,MATCH($A1277,'Member Census'!$A$23:$A$1401,FALSE),MATCH(I$1,'Member Census'!$B$22:$BC$22,FALSE)))="","",INDEX('Member Census'!$B$23:$BC$1401,MATCH($A1277,'Member Census'!$A$23:$A$1401,FALSE),MATCH(I$1,'Member Census'!$B$22:$BC$22,FALSE)))</f>
        <v/>
      </c>
      <c r="J1277" s="7"/>
      <c r="K1277" s="7" t="str">
        <f>LEFT(TRIM(IF(TRIM(INDEX('Member Census'!$B$23:$BC$1401,MATCH($A1277,'Member Census'!$A$23:$A$1401,FALSE),MATCH(K$1,'Member Census'!$B$22:$BC$22,FALSE)))="",IF(AND(TRIM($E1277)&lt;&gt;"",$D1277&gt;1),K1276,""),INDEX('Member Census'!$B$23:$BC$1401,MATCH($A1277,'Member Census'!$A$23:$A$1401,FALSE),MATCH(K$1,'Member Census'!$B$22:$BC$22,FALSE)))),5)</f>
        <v/>
      </c>
      <c r="L1277" s="7" t="str">
        <f t="shared" si="79"/>
        <v/>
      </c>
      <c r="M1277" s="7" t="str">
        <f>IF(TRIM($E1277)&lt;&gt;"",TRIM(IF(TRIM(INDEX('Member Census'!$B$23:$BC$1401,MATCH($A1277,'Member Census'!$A$23:$A$1401,FALSE),MATCH(M$1,'Member Census'!$B$22:$BC$22,FALSE)))="",IF(AND(TRIM($E1277)&lt;&gt;"",$D1277&gt;1),M1276,"N"),INDEX('Member Census'!$B$23:$BC$1401,MATCH($A1277,'Member Census'!$A$23:$A$1401,FALSE),MATCH(M$1,'Member Census'!$B$22:$BC$22,FALSE)))),"")</f>
        <v/>
      </c>
      <c r="N1277" s="7"/>
      <c r="O1277" s="7" t="str">
        <f>TRIM(IF(TRIM(INDEX('Member Census'!$B$23:$BC$1401,MATCH($A1277,'Member Census'!$A$23:$A$1401,FALSE),MATCH(O$1,'Member Census'!$B$22:$BC$22,FALSE)))="",IF(AND(TRIM($E1277)&lt;&gt;"",$D1277&gt;1),O1276,""),INDEX('Member Census'!$B$23:$BC$1401,MATCH($A1277,'Member Census'!$A$23:$A$1401,FALSE),MATCH(O$1,'Member Census'!$B$22:$BC$22,FALSE))))</f>
        <v/>
      </c>
      <c r="P1277" s="7" t="str">
        <f>TRIM(IF(TRIM(INDEX('Member Census'!$B$23:$BC$1401,MATCH($A1277,'Member Census'!$A$23:$A$1401,FALSE),MATCH(P$1,'Member Census'!$B$22:$BC$22,FALSE)))="",IF(AND(TRIM($E1277)&lt;&gt;"",$D1277&gt;1),P1276,""),INDEX('Member Census'!$B$23:$BC$1401,MATCH($A1277,'Member Census'!$A$23:$A$1401,FALSE),MATCH(P$1,'Member Census'!$B$22:$BC$22,FALSE))))</f>
        <v/>
      </c>
      <c r="Q1277" s="7"/>
    </row>
    <row r="1278" spans="1:17" x14ac:dyDescent="0.3">
      <c r="A1278" s="1">
        <f t="shared" si="77"/>
        <v>1271</v>
      </c>
      <c r="B1278" s="3"/>
      <c r="C1278" s="7" t="str">
        <f t="shared" si="78"/>
        <v/>
      </c>
      <c r="D1278" s="7" t="str">
        <f t="shared" si="76"/>
        <v/>
      </c>
      <c r="E1278" s="9" t="str">
        <f>IF(TRIM(INDEX('Member Census'!$B$23:$BC$1401,MATCH($A1278,'Member Census'!$A$23:$A$1401,FALSE),MATCH(E$1,'Member Census'!$B$22:$BC$22,FALSE)))="","",VLOOKUP(INDEX('Member Census'!$B$23:$BC$1401,MATCH($A1278,'Member Census'!$A$23:$A$1401,FALSE),MATCH(E$1,'Member Census'!$B$22:$BC$22,FALSE)),Key!$A$2:$B$27,2,FALSE))</f>
        <v/>
      </c>
      <c r="F1278" s="10" t="str">
        <f>IF(TRIM(INDEX('Member Census'!$B$23:$BC$1401,MATCH($A1278,'Member Census'!$A$23:$A$1401,FALSE),MATCH(F$1,'Member Census'!$B$22:$BC$22,FALSE)))="","",TEXT(TRIM(INDEX('Member Census'!$B$23:$BC$1401,MATCH($A1278,'Member Census'!$A$23:$A$1401,FALSE),MATCH(F$1,'Member Census'!$B$22:$BC$22,FALSE))),"mmddyyyy"))</f>
        <v/>
      </c>
      <c r="G1278" s="7" t="str">
        <f>IF(TRIM($E1278)&lt;&gt;"",IF($D1278=1,IFERROR(VLOOKUP(INDEX('Member Census'!$B$23:$BC$1401,MATCH($A1278,'Member Census'!$A$23:$A$1401,FALSE),MATCH(G$1,'Member Census'!$B$22:$BC$22,FALSE)),Key!$C$2:$F$29,4,FALSE),""),G1277),"")</f>
        <v/>
      </c>
      <c r="H1278" s="7" t="str">
        <f>IF(TRIM($E1278)&lt;&gt;"",IF($D1278=1,IF(TRIM(INDEX('Member Census'!$B$23:$BC$1401,MATCH($A1278,'Member Census'!$A$23:$A$1401,FALSE),MATCH(H$1,'Member Census'!$B$22:$BC$22,FALSE)))="",$G1278,IFERROR(VLOOKUP(INDEX('Member Census'!$B$23:$BC$1401,MATCH($A1278,'Member Census'!$A$23:$A$1401,FALSE),MATCH(H$1,'Member Census'!$B$22:$BC$22,FALSE)),Key!$D$2:$F$29,3,FALSE),"")),H1277),"")</f>
        <v/>
      </c>
      <c r="I1278" s="7" t="str">
        <f>IF(TRIM(INDEX('Member Census'!$B$23:$BC$1401,MATCH($A1278,'Member Census'!$A$23:$A$1401,FALSE),MATCH(I$1,'Member Census'!$B$22:$BC$22,FALSE)))="","",INDEX('Member Census'!$B$23:$BC$1401,MATCH($A1278,'Member Census'!$A$23:$A$1401,FALSE),MATCH(I$1,'Member Census'!$B$22:$BC$22,FALSE)))</f>
        <v/>
      </c>
      <c r="J1278" s="7"/>
      <c r="K1278" s="7" t="str">
        <f>LEFT(TRIM(IF(TRIM(INDEX('Member Census'!$B$23:$BC$1401,MATCH($A1278,'Member Census'!$A$23:$A$1401,FALSE),MATCH(K$1,'Member Census'!$B$22:$BC$22,FALSE)))="",IF(AND(TRIM($E1278)&lt;&gt;"",$D1278&gt;1),K1277,""),INDEX('Member Census'!$B$23:$BC$1401,MATCH($A1278,'Member Census'!$A$23:$A$1401,FALSE),MATCH(K$1,'Member Census'!$B$22:$BC$22,FALSE)))),5)</f>
        <v/>
      </c>
      <c r="L1278" s="7" t="str">
        <f t="shared" si="79"/>
        <v/>
      </c>
      <c r="M1278" s="7" t="str">
        <f>IF(TRIM($E1278)&lt;&gt;"",TRIM(IF(TRIM(INDEX('Member Census'!$B$23:$BC$1401,MATCH($A1278,'Member Census'!$A$23:$A$1401,FALSE),MATCH(M$1,'Member Census'!$B$22:$BC$22,FALSE)))="",IF(AND(TRIM($E1278)&lt;&gt;"",$D1278&gt;1),M1277,"N"),INDEX('Member Census'!$B$23:$BC$1401,MATCH($A1278,'Member Census'!$A$23:$A$1401,FALSE),MATCH(M$1,'Member Census'!$B$22:$BC$22,FALSE)))),"")</f>
        <v/>
      </c>
      <c r="N1278" s="7"/>
      <c r="O1278" s="7" t="str">
        <f>TRIM(IF(TRIM(INDEX('Member Census'!$B$23:$BC$1401,MATCH($A1278,'Member Census'!$A$23:$A$1401,FALSE),MATCH(O$1,'Member Census'!$B$22:$BC$22,FALSE)))="",IF(AND(TRIM($E1278)&lt;&gt;"",$D1278&gt;1),O1277,""),INDEX('Member Census'!$B$23:$BC$1401,MATCH($A1278,'Member Census'!$A$23:$A$1401,FALSE),MATCH(O$1,'Member Census'!$B$22:$BC$22,FALSE))))</f>
        <v/>
      </c>
      <c r="P1278" s="7" t="str">
        <f>TRIM(IF(TRIM(INDEX('Member Census'!$B$23:$BC$1401,MATCH($A1278,'Member Census'!$A$23:$A$1401,FALSE),MATCH(P$1,'Member Census'!$B$22:$BC$22,FALSE)))="",IF(AND(TRIM($E1278)&lt;&gt;"",$D1278&gt;1),P1277,""),INDEX('Member Census'!$B$23:$BC$1401,MATCH($A1278,'Member Census'!$A$23:$A$1401,FALSE),MATCH(P$1,'Member Census'!$B$22:$BC$22,FALSE))))</f>
        <v/>
      </c>
      <c r="Q1278" s="7"/>
    </row>
    <row r="1279" spans="1:17" x14ac:dyDescent="0.3">
      <c r="A1279" s="1">
        <f t="shared" si="77"/>
        <v>1272</v>
      </c>
      <c r="B1279" s="3"/>
      <c r="C1279" s="7" t="str">
        <f t="shared" si="78"/>
        <v/>
      </c>
      <c r="D1279" s="7" t="str">
        <f t="shared" si="76"/>
        <v/>
      </c>
      <c r="E1279" s="9" t="str">
        <f>IF(TRIM(INDEX('Member Census'!$B$23:$BC$1401,MATCH($A1279,'Member Census'!$A$23:$A$1401,FALSE),MATCH(E$1,'Member Census'!$B$22:$BC$22,FALSE)))="","",VLOOKUP(INDEX('Member Census'!$B$23:$BC$1401,MATCH($A1279,'Member Census'!$A$23:$A$1401,FALSE),MATCH(E$1,'Member Census'!$B$22:$BC$22,FALSE)),Key!$A$2:$B$27,2,FALSE))</f>
        <v/>
      </c>
      <c r="F1279" s="10" t="str">
        <f>IF(TRIM(INDEX('Member Census'!$B$23:$BC$1401,MATCH($A1279,'Member Census'!$A$23:$A$1401,FALSE),MATCH(F$1,'Member Census'!$B$22:$BC$22,FALSE)))="","",TEXT(TRIM(INDEX('Member Census'!$B$23:$BC$1401,MATCH($A1279,'Member Census'!$A$23:$A$1401,FALSE),MATCH(F$1,'Member Census'!$B$22:$BC$22,FALSE))),"mmddyyyy"))</f>
        <v/>
      </c>
      <c r="G1279" s="7" t="str">
        <f>IF(TRIM($E1279)&lt;&gt;"",IF($D1279=1,IFERROR(VLOOKUP(INDEX('Member Census'!$B$23:$BC$1401,MATCH($A1279,'Member Census'!$A$23:$A$1401,FALSE),MATCH(G$1,'Member Census'!$B$22:$BC$22,FALSE)),Key!$C$2:$F$29,4,FALSE),""),G1278),"")</f>
        <v/>
      </c>
      <c r="H1279" s="7" t="str">
        <f>IF(TRIM($E1279)&lt;&gt;"",IF($D1279=1,IF(TRIM(INDEX('Member Census'!$B$23:$BC$1401,MATCH($A1279,'Member Census'!$A$23:$A$1401,FALSE),MATCH(H$1,'Member Census'!$B$22:$BC$22,FALSE)))="",$G1279,IFERROR(VLOOKUP(INDEX('Member Census'!$B$23:$BC$1401,MATCH($A1279,'Member Census'!$A$23:$A$1401,FALSE),MATCH(H$1,'Member Census'!$B$22:$BC$22,FALSE)),Key!$D$2:$F$29,3,FALSE),"")),H1278),"")</f>
        <v/>
      </c>
      <c r="I1279" s="7" t="str">
        <f>IF(TRIM(INDEX('Member Census'!$B$23:$BC$1401,MATCH($A1279,'Member Census'!$A$23:$A$1401,FALSE),MATCH(I$1,'Member Census'!$B$22:$BC$22,FALSE)))="","",INDEX('Member Census'!$B$23:$BC$1401,MATCH($A1279,'Member Census'!$A$23:$A$1401,FALSE),MATCH(I$1,'Member Census'!$B$22:$BC$22,FALSE)))</f>
        <v/>
      </c>
      <c r="J1279" s="7"/>
      <c r="K1279" s="7" t="str">
        <f>LEFT(TRIM(IF(TRIM(INDEX('Member Census'!$B$23:$BC$1401,MATCH($A1279,'Member Census'!$A$23:$A$1401,FALSE),MATCH(K$1,'Member Census'!$B$22:$BC$22,FALSE)))="",IF(AND(TRIM($E1279)&lt;&gt;"",$D1279&gt;1),K1278,""),INDEX('Member Census'!$B$23:$BC$1401,MATCH($A1279,'Member Census'!$A$23:$A$1401,FALSE),MATCH(K$1,'Member Census'!$B$22:$BC$22,FALSE)))),5)</f>
        <v/>
      </c>
      <c r="L1279" s="7" t="str">
        <f t="shared" si="79"/>
        <v/>
      </c>
      <c r="M1279" s="7" t="str">
        <f>IF(TRIM($E1279)&lt;&gt;"",TRIM(IF(TRIM(INDEX('Member Census'!$B$23:$BC$1401,MATCH($A1279,'Member Census'!$A$23:$A$1401,FALSE),MATCH(M$1,'Member Census'!$B$22:$BC$22,FALSE)))="",IF(AND(TRIM($E1279)&lt;&gt;"",$D1279&gt;1),M1278,"N"),INDEX('Member Census'!$B$23:$BC$1401,MATCH($A1279,'Member Census'!$A$23:$A$1401,FALSE),MATCH(M$1,'Member Census'!$B$22:$BC$22,FALSE)))),"")</f>
        <v/>
      </c>
      <c r="N1279" s="7"/>
      <c r="O1279" s="7" t="str">
        <f>TRIM(IF(TRIM(INDEX('Member Census'!$B$23:$BC$1401,MATCH($A1279,'Member Census'!$A$23:$A$1401,FALSE),MATCH(O$1,'Member Census'!$B$22:$BC$22,FALSE)))="",IF(AND(TRIM($E1279)&lt;&gt;"",$D1279&gt;1),O1278,""),INDEX('Member Census'!$B$23:$BC$1401,MATCH($A1279,'Member Census'!$A$23:$A$1401,FALSE),MATCH(O$1,'Member Census'!$B$22:$BC$22,FALSE))))</f>
        <v/>
      </c>
      <c r="P1279" s="7" t="str">
        <f>TRIM(IF(TRIM(INDEX('Member Census'!$B$23:$BC$1401,MATCH($A1279,'Member Census'!$A$23:$A$1401,FALSE),MATCH(P$1,'Member Census'!$B$22:$BC$22,FALSE)))="",IF(AND(TRIM($E1279)&lt;&gt;"",$D1279&gt;1),P1278,""),INDEX('Member Census'!$B$23:$BC$1401,MATCH($A1279,'Member Census'!$A$23:$A$1401,FALSE),MATCH(P$1,'Member Census'!$B$22:$BC$22,FALSE))))</f>
        <v/>
      </c>
      <c r="Q1279" s="7"/>
    </row>
    <row r="1280" spans="1:17" x14ac:dyDescent="0.3">
      <c r="A1280" s="1">
        <f t="shared" si="77"/>
        <v>1273</v>
      </c>
      <c r="B1280" s="3"/>
      <c r="C1280" s="7" t="str">
        <f t="shared" si="78"/>
        <v/>
      </c>
      <c r="D1280" s="7" t="str">
        <f t="shared" si="76"/>
        <v/>
      </c>
      <c r="E1280" s="9" t="str">
        <f>IF(TRIM(INDEX('Member Census'!$B$23:$BC$1401,MATCH($A1280,'Member Census'!$A$23:$A$1401,FALSE),MATCH(E$1,'Member Census'!$B$22:$BC$22,FALSE)))="","",VLOOKUP(INDEX('Member Census'!$B$23:$BC$1401,MATCH($A1280,'Member Census'!$A$23:$A$1401,FALSE),MATCH(E$1,'Member Census'!$B$22:$BC$22,FALSE)),Key!$A$2:$B$27,2,FALSE))</f>
        <v/>
      </c>
      <c r="F1280" s="10" t="str">
        <f>IF(TRIM(INDEX('Member Census'!$B$23:$BC$1401,MATCH($A1280,'Member Census'!$A$23:$A$1401,FALSE),MATCH(F$1,'Member Census'!$B$22:$BC$22,FALSE)))="","",TEXT(TRIM(INDEX('Member Census'!$B$23:$BC$1401,MATCH($A1280,'Member Census'!$A$23:$A$1401,FALSE),MATCH(F$1,'Member Census'!$B$22:$BC$22,FALSE))),"mmddyyyy"))</f>
        <v/>
      </c>
      <c r="G1280" s="7" t="str">
        <f>IF(TRIM($E1280)&lt;&gt;"",IF($D1280=1,IFERROR(VLOOKUP(INDEX('Member Census'!$B$23:$BC$1401,MATCH($A1280,'Member Census'!$A$23:$A$1401,FALSE),MATCH(G$1,'Member Census'!$B$22:$BC$22,FALSE)),Key!$C$2:$F$29,4,FALSE),""),G1279),"")</f>
        <v/>
      </c>
      <c r="H1280" s="7" t="str">
        <f>IF(TRIM($E1280)&lt;&gt;"",IF($D1280=1,IF(TRIM(INDEX('Member Census'!$B$23:$BC$1401,MATCH($A1280,'Member Census'!$A$23:$A$1401,FALSE),MATCH(H$1,'Member Census'!$B$22:$BC$22,FALSE)))="",$G1280,IFERROR(VLOOKUP(INDEX('Member Census'!$B$23:$BC$1401,MATCH($A1280,'Member Census'!$A$23:$A$1401,FALSE),MATCH(H$1,'Member Census'!$B$22:$BC$22,FALSE)),Key!$D$2:$F$29,3,FALSE),"")),H1279),"")</f>
        <v/>
      </c>
      <c r="I1280" s="7" t="str">
        <f>IF(TRIM(INDEX('Member Census'!$B$23:$BC$1401,MATCH($A1280,'Member Census'!$A$23:$A$1401,FALSE),MATCH(I$1,'Member Census'!$B$22:$BC$22,FALSE)))="","",INDEX('Member Census'!$B$23:$BC$1401,MATCH($A1280,'Member Census'!$A$23:$A$1401,FALSE),MATCH(I$1,'Member Census'!$B$22:$BC$22,FALSE)))</f>
        <v/>
      </c>
      <c r="J1280" s="7"/>
      <c r="K1280" s="7" t="str">
        <f>LEFT(TRIM(IF(TRIM(INDEX('Member Census'!$B$23:$BC$1401,MATCH($A1280,'Member Census'!$A$23:$A$1401,FALSE),MATCH(K$1,'Member Census'!$B$22:$BC$22,FALSE)))="",IF(AND(TRIM($E1280)&lt;&gt;"",$D1280&gt;1),K1279,""),INDEX('Member Census'!$B$23:$BC$1401,MATCH($A1280,'Member Census'!$A$23:$A$1401,FALSE),MATCH(K$1,'Member Census'!$B$22:$BC$22,FALSE)))),5)</f>
        <v/>
      </c>
      <c r="L1280" s="7" t="str">
        <f t="shared" si="79"/>
        <v/>
      </c>
      <c r="M1280" s="7" t="str">
        <f>IF(TRIM($E1280)&lt;&gt;"",TRIM(IF(TRIM(INDEX('Member Census'!$B$23:$BC$1401,MATCH($A1280,'Member Census'!$A$23:$A$1401,FALSE),MATCH(M$1,'Member Census'!$B$22:$BC$22,FALSE)))="",IF(AND(TRIM($E1280)&lt;&gt;"",$D1280&gt;1),M1279,"N"),INDEX('Member Census'!$B$23:$BC$1401,MATCH($A1280,'Member Census'!$A$23:$A$1401,FALSE),MATCH(M$1,'Member Census'!$B$22:$BC$22,FALSE)))),"")</f>
        <v/>
      </c>
      <c r="N1280" s="7"/>
      <c r="O1280" s="7" t="str">
        <f>TRIM(IF(TRIM(INDEX('Member Census'!$B$23:$BC$1401,MATCH($A1280,'Member Census'!$A$23:$A$1401,FALSE),MATCH(O$1,'Member Census'!$B$22:$BC$22,FALSE)))="",IF(AND(TRIM($E1280)&lt;&gt;"",$D1280&gt;1),O1279,""),INDEX('Member Census'!$B$23:$BC$1401,MATCH($A1280,'Member Census'!$A$23:$A$1401,FALSE),MATCH(O$1,'Member Census'!$B$22:$BC$22,FALSE))))</f>
        <v/>
      </c>
      <c r="P1280" s="7" t="str">
        <f>TRIM(IF(TRIM(INDEX('Member Census'!$B$23:$BC$1401,MATCH($A1280,'Member Census'!$A$23:$A$1401,FALSE),MATCH(P$1,'Member Census'!$B$22:$BC$22,FALSE)))="",IF(AND(TRIM($E1280)&lt;&gt;"",$D1280&gt;1),P1279,""),INDEX('Member Census'!$B$23:$BC$1401,MATCH($A1280,'Member Census'!$A$23:$A$1401,FALSE),MATCH(P$1,'Member Census'!$B$22:$BC$22,FALSE))))</f>
        <v/>
      </c>
      <c r="Q1280" s="7"/>
    </row>
    <row r="1281" spans="1:17" x14ac:dyDescent="0.3">
      <c r="A1281" s="1">
        <f t="shared" si="77"/>
        <v>1274</v>
      </c>
      <c r="B1281" s="3"/>
      <c r="C1281" s="7" t="str">
        <f t="shared" si="78"/>
        <v/>
      </c>
      <c r="D1281" s="7" t="str">
        <f t="shared" si="76"/>
        <v/>
      </c>
      <c r="E1281" s="9" t="str">
        <f>IF(TRIM(INDEX('Member Census'!$B$23:$BC$1401,MATCH($A1281,'Member Census'!$A$23:$A$1401,FALSE),MATCH(E$1,'Member Census'!$B$22:$BC$22,FALSE)))="","",VLOOKUP(INDEX('Member Census'!$B$23:$BC$1401,MATCH($A1281,'Member Census'!$A$23:$A$1401,FALSE),MATCH(E$1,'Member Census'!$B$22:$BC$22,FALSE)),Key!$A$2:$B$27,2,FALSE))</f>
        <v/>
      </c>
      <c r="F1281" s="10" t="str">
        <f>IF(TRIM(INDEX('Member Census'!$B$23:$BC$1401,MATCH($A1281,'Member Census'!$A$23:$A$1401,FALSE),MATCH(F$1,'Member Census'!$B$22:$BC$22,FALSE)))="","",TEXT(TRIM(INDEX('Member Census'!$B$23:$BC$1401,MATCH($A1281,'Member Census'!$A$23:$A$1401,FALSE),MATCH(F$1,'Member Census'!$B$22:$BC$22,FALSE))),"mmddyyyy"))</f>
        <v/>
      </c>
      <c r="G1281" s="7" t="str">
        <f>IF(TRIM($E1281)&lt;&gt;"",IF($D1281=1,IFERROR(VLOOKUP(INDEX('Member Census'!$B$23:$BC$1401,MATCH($A1281,'Member Census'!$A$23:$A$1401,FALSE),MATCH(G$1,'Member Census'!$B$22:$BC$22,FALSE)),Key!$C$2:$F$29,4,FALSE),""),G1280),"")</f>
        <v/>
      </c>
      <c r="H1281" s="7" t="str">
        <f>IF(TRIM($E1281)&lt;&gt;"",IF($D1281=1,IF(TRIM(INDEX('Member Census'!$B$23:$BC$1401,MATCH($A1281,'Member Census'!$A$23:$A$1401,FALSE),MATCH(H$1,'Member Census'!$B$22:$BC$22,FALSE)))="",$G1281,IFERROR(VLOOKUP(INDEX('Member Census'!$B$23:$BC$1401,MATCH($A1281,'Member Census'!$A$23:$A$1401,FALSE),MATCH(H$1,'Member Census'!$B$22:$BC$22,FALSE)),Key!$D$2:$F$29,3,FALSE),"")),H1280),"")</f>
        <v/>
      </c>
      <c r="I1281" s="7" t="str">
        <f>IF(TRIM(INDEX('Member Census'!$B$23:$BC$1401,MATCH($A1281,'Member Census'!$A$23:$A$1401,FALSE),MATCH(I$1,'Member Census'!$B$22:$BC$22,FALSE)))="","",INDEX('Member Census'!$B$23:$BC$1401,MATCH($A1281,'Member Census'!$A$23:$A$1401,FALSE),MATCH(I$1,'Member Census'!$B$22:$BC$22,FALSE)))</f>
        <v/>
      </c>
      <c r="J1281" s="7"/>
      <c r="K1281" s="7" t="str">
        <f>LEFT(TRIM(IF(TRIM(INDEX('Member Census'!$B$23:$BC$1401,MATCH($A1281,'Member Census'!$A$23:$A$1401,FALSE),MATCH(K$1,'Member Census'!$B$22:$BC$22,FALSE)))="",IF(AND(TRIM($E1281)&lt;&gt;"",$D1281&gt;1),K1280,""),INDEX('Member Census'!$B$23:$BC$1401,MATCH($A1281,'Member Census'!$A$23:$A$1401,FALSE),MATCH(K$1,'Member Census'!$B$22:$BC$22,FALSE)))),5)</f>
        <v/>
      </c>
      <c r="L1281" s="7" t="str">
        <f t="shared" si="79"/>
        <v/>
      </c>
      <c r="M1281" s="7" t="str">
        <f>IF(TRIM($E1281)&lt;&gt;"",TRIM(IF(TRIM(INDEX('Member Census'!$B$23:$BC$1401,MATCH($A1281,'Member Census'!$A$23:$A$1401,FALSE),MATCH(M$1,'Member Census'!$B$22:$BC$22,FALSE)))="",IF(AND(TRIM($E1281)&lt;&gt;"",$D1281&gt;1),M1280,"N"),INDEX('Member Census'!$B$23:$BC$1401,MATCH($A1281,'Member Census'!$A$23:$A$1401,FALSE),MATCH(M$1,'Member Census'!$B$22:$BC$22,FALSE)))),"")</f>
        <v/>
      </c>
      <c r="N1281" s="7"/>
      <c r="O1281" s="7" t="str">
        <f>TRIM(IF(TRIM(INDEX('Member Census'!$B$23:$BC$1401,MATCH($A1281,'Member Census'!$A$23:$A$1401,FALSE),MATCH(O$1,'Member Census'!$B$22:$BC$22,FALSE)))="",IF(AND(TRIM($E1281)&lt;&gt;"",$D1281&gt;1),O1280,""),INDEX('Member Census'!$B$23:$BC$1401,MATCH($A1281,'Member Census'!$A$23:$A$1401,FALSE),MATCH(O$1,'Member Census'!$B$22:$BC$22,FALSE))))</f>
        <v/>
      </c>
      <c r="P1281" s="7" t="str">
        <f>TRIM(IF(TRIM(INDEX('Member Census'!$B$23:$BC$1401,MATCH($A1281,'Member Census'!$A$23:$A$1401,FALSE),MATCH(P$1,'Member Census'!$B$22:$BC$22,FALSE)))="",IF(AND(TRIM($E1281)&lt;&gt;"",$D1281&gt;1),P1280,""),INDEX('Member Census'!$B$23:$BC$1401,MATCH($A1281,'Member Census'!$A$23:$A$1401,FALSE),MATCH(P$1,'Member Census'!$B$22:$BC$22,FALSE))))</f>
        <v/>
      </c>
      <c r="Q1281" s="7"/>
    </row>
    <row r="1282" spans="1:17" x14ac:dyDescent="0.3">
      <c r="A1282" s="1">
        <f t="shared" si="77"/>
        <v>1275</v>
      </c>
      <c r="B1282" s="3"/>
      <c r="C1282" s="7" t="str">
        <f t="shared" si="78"/>
        <v/>
      </c>
      <c r="D1282" s="7" t="str">
        <f t="shared" si="76"/>
        <v/>
      </c>
      <c r="E1282" s="9" t="str">
        <f>IF(TRIM(INDEX('Member Census'!$B$23:$BC$1401,MATCH($A1282,'Member Census'!$A$23:$A$1401,FALSE),MATCH(E$1,'Member Census'!$B$22:$BC$22,FALSE)))="","",VLOOKUP(INDEX('Member Census'!$B$23:$BC$1401,MATCH($A1282,'Member Census'!$A$23:$A$1401,FALSE),MATCH(E$1,'Member Census'!$B$22:$BC$22,FALSE)),Key!$A$2:$B$27,2,FALSE))</f>
        <v/>
      </c>
      <c r="F1282" s="10" t="str">
        <f>IF(TRIM(INDEX('Member Census'!$B$23:$BC$1401,MATCH($A1282,'Member Census'!$A$23:$A$1401,FALSE),MATCH(F$1,'Member Census'!$B$22:$BC$22,FALSE)))="","",TEXT(TRIM(INDEX('Member Census'!$B$23:$BC$1401,MATCH($A1282,'Member Census'!$A$23:$A$1401,FALSE),MATCH(F$1,'Member Census'!$B$22:$BC$22,FALSE))),"mmddyyyy"))</f>
        <v/>
      </c>
      <c r="G1282" s="7" t="str">
        <f>IF(TRIM($E1282)&lt;&gt;"",IF($D1282=1,IFERROR(VLOOKUP(INDEX('Member Census'!$B$23:$BC$1401,MATCH($A1282,'Member Census'!$A$23:$A$1401,FALSE),MATCH(G$1,'Member Census'!$B$22:$BC$22,FALSE)),Key!$C$2:$F$29,4,FALSE),""),G1281),"")</f>
        <v/>
      </c>
      <c r="H1282" s="7" t="str">
        <f>IF(TRIM($E1282)&lt;&gt;"",IF($D1282=1,IF(TRIM(INDEX('Member Census'!$B$23:$BC$1401,MATCH($A1282,'Member Census'!$A$23:$A$1401,FALSE),MATCH(H$1,'Member Census'!$B$22:$BC$22,FALSE)))="",$G1282,IFERROR(VLOOKUP(INDEX('Member Census'!$B$23:$BC$1401,MATCH($A1282,'Member Census'!$A$23:$A$1401,FALSE),MATCH(H$1,'Member Census'!$B$22:$BC$22,FALSE)),Key!$D$2:$F$29,3,FALSE),"")),H1281),"")</f>
        <v/>
      </c>
      <c r="I1282" s="7" t="str">
        <f>IF(TRIM(INDEX('Member Census'!$B$23:$BC$1401,MATCH($A1282,'Member Census'!$A$23:$A$1401,FALSE),MATCH(I$1,'Member Census'!$B$22:$BC$22,FALSE)))="","",INDEX('Member Census'!$B$23:$BC$1401,MATCH($A1282,'Member Census'!$A$23:$A$1401,FALSE),MATCH(I$1,'Member Census'!$B$22:$BC$22,FALSE)))</f>
        <v/>
      </c>
      <c r="J1282" s="7"/>
      <c r="K1282" s="7" t="str">
        <f>LEFT(TRIM(IF(TRIM(INDEX('Member Census'!$B$23:$BC$1401,MATCH($A1282,'Member Census'!$A$23:$A$1401,FALSE),MATCH(K$1,'Member Census'!$B$22:$BC$22,FALSE)))="",IF(AND(TRIM($E1282)&lt;&gt;"",$D1282&gt;1),K1281,""),INDEX('Member Census'!$B$23:$BC$1401,MATCH($A1282,'Member Census'!$A$23:$A$1401,FALSE),MATCH(K$1,'Member Census'!$B$22:$BC$22,FALSE)))),5)</f>
        <v/>
      </c>
      <c r="L1282" s="7" t="str">
        <f t="shared" si="79"/>
        <v/>
      </c>
      <c r="M1282" s="7" t="str">
        <f>IF(TRIM($E1282)&lt;&gt;"",TRIM(IF(TRIM(INDEX('Member Census'!$B$23:$BC$1401,MATCH($A1282,'Member Census'!$A$23:$A$1401,FALSE),MATCH(M$1,'Member Census'!$B$22:$BC$22,FALSE)))="",IF(AND(TRIM($E1282)&lt;&gt;"",$D1282&gt;1),M1281,"N"),INDEX('Member Census'!$B$23:$BC$1401,MATCH($A1282,'Member Census'!$A$23:$A$1401,FALSE),MATCH(M$1,'Member Census'!$B$22:$BC$22,FALSE)))),"")</f>
        <v/>
      </c>
      <c r="N1282" s="7"/>
      <c r="O1282" s="7" t="str">
        <f>TRIM(IF(TRIM(INDEX('Member Census'!$B$23:$BC$1401,MATCH($A1282,'Member Census'!$A$23:$A$1401,FALSE),MATCH(O$1,'Member Census'!$B$22:$BC$22,FALSE)))="",IF(AND(TRIM($E1282)&lt;&gt;"",$D1282&gt;1),O1281,""),INDEX('Member Census'!$B$23:$BC$1401,MATCH($A1282,'Member Census'!$A$23:$A$1401,FALSE),MATCH(O$1,'Member Census'!$B$22:$BC$22,FALSE))))</f>
        <v/>
      </c>
      <c r="P1282" s="7" t="str">
        <f>TRIM(IF(TRIM(INDEX('Member Census'!$B$23:$BC$1401,MATCH($A1282,'Member Census'!$A$23:$A$1401,FALSE),MATCH(P$1,'Member Census'!$B$22:$BC$22,FALSE)))="",IF(AND(TRIM($E1282)&lt;&gt;"",$D1282&gt;1),P1281,""),INDEX('Member Census'!$B$23:$BC$1401,MATCH($A1282,'Member Census'!$A$23:$A$1401,FALSE),MATCH(P$1,'Member Census'!$B$22:$BC$22,FALSE))))</f>
        <v/>
      </c>
      <c r="Q1282" s="7"/>
    </row>
    <row r="1283" spans="1:17" x14ac:dyDescent="0.3">
      <c r="A1283" s="1">
        <f t="shared" si="77"/>
        <v>1276</v>
      </c>
      <c r="B1283" s="3"/>
      <c r="C1283" s="7" t="str">
        <f t="shared" si="78"/>
        <v/>
      </c>
      <c r="D1283" s="7" t="str">
        <f t="shared" si="76"/>
        <v/>
      </c>
      <c r="E1283" s="9" t="str">
        <f>IF(TRIM(INDEX('Member Census'!$B$23:$BC$1401,MATCH($A1283,'Member Census'!$A$23:$A$1401,FALSE),MATCH(E$1,'Member Census'!$B$22:$BC$22,FALSE)))="","",VLOOKUP(INDEX('Member Census'!$B$23:$BC$1401,MATCH($A1283,'Member Census'!$A$23:$A$1401,FALSE),MATCH(E$1,'Member Census'!$B$22:$BC$22,FALSE)),Key!$A$2:$B$27,2,FALSE))</f>
        <v/>
      </c>
      <c r="F1283" s="10" t="str">
        <f>IF(TRIM(INDEX('Member Census'!$B$23:$BC$1401,MATCH($A1283,'Member Census'!$A$23:$A$1401,FALSE),MATCH(F$1,'Member Census'!$B$22:$BC$22,FALSE)))="","",TEXT(TRIM(INDEX('Member Census'!$B$23:$BC$1401,MATCH($A1283,'Member Census'!$A$23:$A$1401,FALSE),MATCH(F$1,'Member Census'!$B$22:$BC$22,FALSE))),"mmddyyyy"))</f>
        <v/>
      </c>
      <c r="G1283" s="7" t="str">
        <f>IF(TRIM($E1283)&lt;&gt;"",IF($D1283=1,IFERROR(VLOOKUP(INDEX('Member Census'!$B$23:$BC$1401,MATCH($A1283,'Member Census'!$A$23:$A$1401,FALSE),MATCH(G$1,'Member Census'!$B$22:$BC$22,FALSE)),Key!$C$2:$F$29,4,FALSE),""),G1282),"")</f>
        <v/>
      </c>
      <c r="H1283" s="7" t="str">
        <f>IF(TRIM($E1283)&lt;&gt;"",IF($D1283=1,IF(TRIM(INDEX('Member Census'!$B$23:$BC$1401,MATCH($A1283,'Member Census'!$A$23:$A$1401,FALSE),MATCH(H$1,'Member Census'!$B$22:$BC$22,FALSE)))="",$G1283,IFERROR(VLOOKUP(INDEX('Member Census'!$B$23:$BC$1401,MATCH($A1283,'Member Census'!$A$23:$A$1401,FALSE),MATCH(H$1,'Member Census'!$B$22:$BC$22,FALSE)),Key!$D$2:$F$29,3,FALSE),"")),H1282),"")</f>
        <v/>
      </c>
      <c r="I1283" s="7" t="str">
        <f>IF(TRIM(INDEX('Member Census'!$B$23:$BC$1401,MATCH($A1283,'Member Census'!$A$23:$A$1401,FALSE),MATCH(I$1,'Member Census'!$B$22:$BC$22,FALSE)))="","",INDEX('Member Census'!$B$23:$BC$1401,MATCH($A1283,'Member Census'!$A$23:$A$1401,FALSE),MATCH(I$1,'Member Census'!$B$22:$BC$22,FALSE)))</f>
        <v/>
      </c>
      <c r="J1283" s="7"/>
      <c r="K1283" s="7" t="str">
        <f>LEFT(TRIM(IF(TRIM(INDEX('Member Census'!$B$23:$BC$1401,MATCH($A1283,'Member Census'!$A$23:$A$1401,FALSE),MATCH(K$1,'Member Census'!$B$22:$BC$22,FALSE)))="",IF(AND(TRIM($E1283)&lt;&gt;"",$D1283&gt;1),K1282,""),INDEX('Member Census'!$B$23:$BC$1401,MATCH($A1283,'Member Census'!$A$23:$A$1401,FALSE),MATCH(K$1,'Member Census'!$B$22:$BC$22,FALSE)))),5)</f>
        <v/>
      </c>
      <c r="L1283" s="7" t="str">
        <f t="shared" si="79"/>
        <v/>
      </c>
      <c r="M1283" s="7" t="str">
        <f>IF(TRIM($E1283)&lt;&gt;"",TRIM(IF(TRIM(INDEX('Member Census'!$B$23:$BC$1401,MATCH($A1283,'Member Census'!$A$23:$A$1401,FALSE),MATCH(M$1,'Member Census'!$B$22:$BC$22,FALSE)))="",IF(AND(TRIM($E1283)&lt;&gt;"",$D1283&gt;1),M1282,"N"),INDEX('Member Census'!$B$23:$BC$1401,MATCH($A1283,'Member Census'!$A$23:$A$1401,FALSE),MATCH(M$1,'Member Census'!$B$22:$BC$22,FALSE)))),"")</f>
        <v/>
      </c>
      <c r="N1283" s="7"/>
      <c r="O1283" s="7" t="str">
        <f>TRIM(IF(TRIM(INDEX('Member Census'!$B$23:$BC$1401,MATCH($A1283,'Member Census'!$A$23:$A$1401,FALSE),MATCH(O$1,'Member Census'!$B$22:$BC$22,FALSE)))="",IF(AND(TRIM($E1283)&lt;&gt;"",$D1283&gt;1),O1282,""),INDEX('Member Census'!$B$23:$BC$1401,MATCH($A1283,'Member Census'!$A$23:$A$1401,FALSE),MATCH(O$1,'Member Census'!$B$22:$BC$22,FALSE))))</f>
        <v/>
      </c>
      <c r="P1283" s="7" t="str">
        <f>TRIM(IF(TRIM(INDEX('Member Census'!$B$23:$BC$1401,MATCH($A1283,'Member Census'!$A$23:$A$1401,FALSE),MATCH(P$1,'Member Census'!$B$22:$BC$22,FALSE)))="",IF(AND(TRIM($E1283)&lt;&gt;"",$D1283&gt;1),P1282,""),INDEX('Member Census'!$B$23:$BC$1401,MATCH($A1283,'Member Census'!$A$23:$A$1401,FALSE),MATCH(P$1,'Member Census'!$B$22:$BC$22,FALSE))))</f>
        <v/>
      </c>
      <c r="Q1283" s="7"/>
    </row>
    <row r="1284" spans="1:17" x14ac:dyDescent="0.3">
      <c r="A1284" s="1">
        <f t="shared" si="77"/>
        <v>1277</v>
      </c>
      <c r="B1284" s="3"/>
      <c r="C1284" s="7" t="str">
        <f t="shared" si="78"/>
        <v/>
      </c>
      <c r="D1284" s="7" t="str">
        <f t="shared" si="76"/>
        <v/>
      </c>
      <c r="E1284" s="9" t="str">
        <f>IF(TRIM(INDEX('Member Census'!$B$23:$BC$1401,MATCH($A1284,'Member Census'!$A$23:$A$1401,FALSE),MATCH(E$1,'Member Census'!$B$22:$BC$22,FALSE)))="","",VLOOKUP(INDEX('Member Census'!$B$23:$BC$1401,MATCH($A1284,'Member Census'!$A$23:$A$1401,FALSE),MATCH(E$1,'Member Census'!$B$22:$BC$22,FALSE)),Key!$A$2:$B$27,2,FALSE))</f>
        <v/>
      </c>
      <c r="F1284" s="10" t="str">
        <f>IF(TRIM(INDEX('Member Census'!$B$23:$BC$1401,MATCH($A1284,'Member Census'!$A$23:$A$1401,FALSE),MATCH(F$1,'Member Census'!$B$22:$BC$22,FALSE)))="","",TEXT(TRIM(INDEX('Member Census'!$B$23:$BC$1401,MATCH($A1284,'Member Census'!$A$23:$A$1401,FALSE),MATCH(F$1,'Member Census'!$B$22:$BC$22,FALSE))),"mmddyyyy"))</f>
        <v/>
      </c>
      <c r="G1284" s="7" t="str">
        <f>IF(TRIM($E1284)&lt;&gt;"",IF($D1284=1,IFERROR(VLOOKUP(INDEX('Member Census'!$B$23:$BC$1401,MATCH($A1284,'Member Census'!$A$23:$A$1401,FALSE),MATCH(G$1,'Member Census'!$B$22:$BC$22,FALSE)),Key!$C$2:$F$29,4,FALSE),""),G1283),"")</f>
        <v/>
      </c>
      <c r="H1284" s="7" t="str">
        <f>IF(TRIM($E1284)&lt;&gt;"",IF($D1284=1,IF(TRIM(INDEX('Member Census'!$B$23:$BC$1401,MATCH($A1284,'Member Census'!$A$23:$A$1401,FALSE),MATCH(H$1,'Member Census'!$B$22:$BC$22,FALSE)))="",$G1284,IFERROR(VLOOKUP(INDEX('Member Census'!$B$23:$BC$1401,MATCH($A1284,'Member Census'!$A$23:$A$1401,FALSE),MATCH(H$1,'Member Census'!$B$22:$BC$22,FALSE)),Key!$D$2:$F$29,3,FALSE),"")),H1283),"")</f>
        <v/>
      </c>
      <c r="I1284" s="7" t="str">
        <f>IF(TRIM(INDEX('Member Census'!$B$23:$BC$1401,MATCH($A1284,'Member Census'!$A$23:$A$1401,FALSE),MATCH(I$1,'Member Census'!$B$22:$BC$22,FALSE)))="","",INDEX('Member Census'!$B$23:$BC$1401,MATCH($A1284,'Member Census'!$A$23:$A$1401,FALSE),MATCH(I$1,'Member Census'!$B$22:$BC$22,FALSE)))</f>
        <v/>
      </c>
      <c r="J1284" s="7"/>
      <c r="K1284" s="7" t="str">
        <f>LEFT(TRIM(IF(TRIM(INDEX('Member Census'!$B$23:$BC$1401,MATCH($A1284,'Member Census'!$A$23:$A$1401,FALSE),MATCH(K$1,'Member Census'!$B$22:$BC$22,FALSE)))="",IF(AND(TRIM($E1284)&lt;&gt;"",$D1284&gt;1),K1283,""),INDEX('Member Census'!$B$23:$BC$1401,MATCH($A1284,'Member Census'!$A$23:$A$1401,FALSE),MATCH(K$1,'Member Census'!$B$22:$BC$22,FALSE)))),5)</f>
        <v/>
      </c>
      <c r="L1284" s="7" t="str">
        <f t="shared" si="79"/>
        <v/>
      </c>
      <c r="M1284" s="7" t="str">
        <f>IF(TRIM($E1284)&lt;&gt;"",TRIM(IF(TRIM(INDEX('Member Census'!$B$23:$BC$1401,MATCH($A1284,'Member Census'!$A$23:$A$1401,FALSE),MATCH(M$1,'Member Census'!$B$22:$BC$22,FALSE)))="",IF(AND(TRIM($E1284)&lt;&gt;"",$D1284&gt;1),M1283,"N"),INDEX('Member Census'!$B$23:$BC$1401,MATCH($A1284,'Member Census'!$A$23:$A$1401,FALSE),MATCH(M$1,'Member Census'!$B$22:$BC$22,FALSE)))),"")</f>
        <v/>
      </c>
      <c r="N1284" s="7"/>
      <c r="O1284" s="7" t="str">
        <f>TRIM(IF(TRIM(INDEX('Member Census'!$B$23:$BC$1401,MATCH($A1284,'Member Census'!$A$23:$A$1401,FALSE),MATCH(O$1,'Member Census'!$B$22:$BC$22,FALSE)))="",IF(AND(TRIM($E1284)&lt;&gt;"",$D1284&gt;1),O1283,""),INDEX('Member Census'!$B$23:$BC$1401,MATCH($A1284,'Member Census'!$A$23:$A$1401,FALSE),MATCH(O$1,'Member Census'!$B$22:$BC$22,FALSE))))</f>
        <v/>
      </c>
      <c r="P1284" s="7" t="str">
        <f>TRIM(IF(TRIM(INDEX('Member Census'!$B$23:$BC$1401,MATCH($A1284,'Member Census'!$A$23:$A$1401,FALSE),MATCH(P$1,'Member Census'!$B$22:$BC$22,FALSE)))="",IF(AND(TRIM($E1284)&lt;&gt;"",$D1284&gt;1),P1283,""),INDEX('Member Census'!$B$23:$BC$1401,MATCH($A1284,'Member Census'!$A$23:$A$1401,FALSE),MATCH(P$1,'Member Census'!$B$22:$BC$22,FALSE))))</f>
        <v/>
      </c>
      <c r="Q1284" s="7"/>
    </row>
    <row r="1285" spans="1:17" x14ac:dyDescent="0.3">
      <c r="A1285" s="1">
        <f t="shared" si="77"/>
        <v>1278</v>
      </c>
      <c r="B1285" s="3"/>
      <c r="C1285" s="7" t="str">
        <f t="shared" si="78"/>
        <v/>
      </c>
      <c r="D1285" s="7" t="str">
        <f t="shared" si="76"/>
        <v/>
      </c>
      <c r="E1285" s="9" t="str">
        <f>IF(TRIM(INDEX('Member Census'!$B$23:$BC$1401,MATCH($A1285,'Member Census'!$A$23:$A$1401,FALSE),MATCH(E$1,'Member Census'!$B$22:$BC$22,FALSE)))="","",VLOOKUP(INDEX('Member Census'!$B$23:$BC$1401,MATCH($A1285,'Member Census'!$A$23:$A$1401,FALSE),MATCH(E$1,'Member Census'!$B$22:$BC$22,FALSE)),Key!$A$2:$B$27,2,FALSE))</f>
        <v/>
      </c>
      <c r="F1285" s="10" t="str">
        <f>IF(TRIM(INDEX('Member Census'!$B$23:$BC$1401,MATCH($A1285,'Member Census'!$A$23:$A$1401,FALSE),MATCH(F$1,'Member Census'!$B$22:$BC$22,FALSE)))="","",TEXT(TRIM(INDEX('Member Census'!$B$23:$BC$1401,MATCH($A1285,'Member Census'!$A$23:$A$1401,FALSE),MATCH(F$1,'Member Census'!$B$22:$BC$22,FALSE))),"mmddyyyy"))</f>
        <v/>
      </c>
      <c r="G1285" s="7" t="str">
        <f>IF(TRIM($E1285)&lt;&gt;"",IF($D1285=1,IFERROR(VLOOKUP(INDEX('Member Census'!$B$23:$BC$1401,MATCH($A1285,'Member Census'!$A$23:$A$1401,FALSE),MATCH(G$1,'Member Census'!$B$22:$BC$22,FALSE)),Key!$C$2:$F$29,4,FALSE),""),G1284),"")</f>
        <v/>
      </c>
      <c r="H1285" s="7" t="str">
        <f>IF(TRIM($E1285)&lt;&gt;"",IF($D1285=1,IF(TRIM(INDEX('Member Census'!$B$23:$BC$1401,MATCH($A1285,'Member Census'!$A$23:$A$1401,FALSE),MATCH(H$1,'Member Census'!$B$22:$BC$22,FALSE)))="",$G1285,IFERROR(VLOOKUP(INDEX('Member Census'!$B$23:$BC$1401,MATCH($A1285,'Member Census'!$A$23:$A$1401,FALSE),MATCH(H$1,'Member Census'!$B$22:$BC$22,FALSE)),Key!$D$2:$F$29,3,FALSE),"")),H1284),"")</f>
        <v/>
      </c>
      <c r="I1285" s="7" t="str">
        <f>IF(TRIM(INDEX('Member Census'!$B$23:$BC$1401,MATCH($A1285,'Member Census'!$A$23:$A$1401,FALSE),MATCH(I$1,'Member Census'!$B$22:$BC$22,FALSE)))="","",INDEX('Member Census'!$B$23:$BC$1401,MATCH($A1285,'Member Census'!$A$23:$A$1401,FALSE),MATCH(I$1,'Member Census'!$B$22:$BC$22,FALSE)))</f>
        <v/>
      </c>
      <c r="J1285" s="7"/>
      <c r="K1285" s="7" t="str">
        <f>LEFT(TRIM(IF(TRIM(INDEX('Member Census'!$B$23:$BC$1401,MATCH($A1285,'Member Census'!$A$23:$A$1401,FALSE),MATCH(K$1,'Member Census'!$B$22:$BC$22,FALSE)))="",IF(AND(TRIM($E1285)&lt;&gt;"",$D1285&gt;1),K1284,""),INDEX('Member Census'!$B$23:$BC$1401,MATCH($A1285,'Member Census'!$A$23:$A$1401,FALSE),MATCH(K$1,'Member Census'!$B$22:$BC$22,FALSE)))),5)</f>
        <v/>
      </c>
      <c r="L1285" s="7" t="str">
        <f t="shared" si="79"/>
        <v/>
      </c>
      <c r="M1285" s="7" t="str">
        <f>IF(TRIM($E1285)&lt;&gt;"",TRIM(IF(TRIM(INDEX('Member Census'!$B$23:$BC$1401,MATCH($A1285,'Member Census'!$A$23:$A$1401,FALSE),MATCH(M$1,'Member Census'!$B$22:$BC$22,FALSE)))="",IF(AND(TRIM($E1285)&lt;&gt;"",$D1285&gt;1),M1284,"N"),INDEX('Member Census'!$B$23:$BC$1401,MATCH($A1285,'Member Census'!$A$23:$A$1401,FALSE),MATCH(M$1,'Member Census'!$B$22:$BC$22,FALSE)))),"")</f>
        <v/>
      </c>
      <c r="N1285" s="7"/>
      <c r="O1285" s="7" t="str">
        <f>TRIM(IF(TRIM(INDEX('Member Census'!$B$23:$BC$1401,MATCH($A1285,'Member Census'!$A$23:$A$1401,FALSE),MATCH(O$1,'Member Census'!$B$22:$BC$22,FALSE)))="",IF(AND(TRIM($E1285)&lt;&gt;"",$D1285&gt;1),O1284,""),INDEX('Member Census'!$B$23:$BC$1401,MATCH($A1285,'Member Census'!$A$23:$A$1401,FALSE),MATCH(O$1,'Member Census'!$B$22:$BC$22,FALSE))))</f>
        <v/>
      </c>
      <c r="P1285" s="7" t="str">
        <f>TRIM(IF(TRIM(INDEX('Member Census'!$B$23:$BC$1401,MATCH($A1285,'Member Census'!$A$23:$A$1401,FALSE),MATCH(P$1,'Member Census'!$B$22:$BC$22,FALSE)))="",IF(AND(TRIM($E1285)&lt;&gt;"",$D1285&gt;1),P1284,""),INDEX('Member Census'!$B$23:$BC$1401,MATCH($A1285,'Member Census'!$A$23:$A$1401,FALSE),MATCH(P$1,'Member Census'!$B$22:$BC$22,FALSE))))</f>
        <v/>
      </c>
      <c r="Q1285" s="7"/>
    </row>
    <row r="1286" spans="1:17" x14ac:dyDescent="0.3">
      <c r="A1286" s="1">
        <f t="shared" si="77"/>
        <v>1279</v>
      </c>
      <c r="B1286" s="3"/>
      <c r="C1286" s="7" t="str">
        <f t="shared" si="78"/>
        <v/>
      </c>
      <c r="D1286" s="7" t="str">
        <f t="shared" si="76"/>
        <v/>
      </c>
      <c r="E1286" s="9" t="str">
        <f>IF(TRIM(INDEX('Member Census'!$B$23:$BC$1401,MATCH($A1286,'Member Census'!$A$23:$A$1401,FALSE),MATCH(E$1,'Member Census'!$B$22:$BC$22,FALSE)))="","",VLOOKUP(INDEX('Member Census'!$B$23:$BC$1401,MATCH($A1286,'Member Census'!$A$23:$A$1401,FALSE),MATCH(E$1,'Member Census'!$B$22:$BC$22,FALSE)),Key!$A$2:$B$27,2,FALSE))</f>
        <v/>
      </c>
      <c r="F1286" s="10" t="str">
        <f>IF(TRIM(INDEX('Member Census'!$B$23:$BC$1401,MATCH($A1286,'Member Census'!$A$23:$A$1401,FALSE),MATCH(F$1,'Member Census'!$B$22:$BC$22,FALSE)))="","",TEXT(TRIM(INDEX('Member Census'!$B$23:$BC$1401,MATCH($A1286,'Member Census'!$A$23:$A$1401,FALSE),MATCH(F$1,'Member Census'!$B$22:$BC$22,FALSE))),"mmddyyyy"))</f>
        <v/>
      </c>
      <c r="G1286" s="7" t="str">
        <f>IF(TRIM($E1286)&lt;&gt;"",IF($D1286=1,IFERROR(VLOOKUP(INDEX('Member Census'!$B$23:$BC$1401,MATCH($A1286,'Member Census'!$A$23:$A$1401,FALSE),MATCH(G$1,'Member Census'!$B$22:$BC$22,FALSE)),Key!$C$2:$F$29,4,FALSE),""),G1285),"")</f>
        <v/>
      </c>
      <c r="H1286" s="7" t="str">
        <f>IF(TRIM($E1286)&lt;&gt;"",IF($D1286=1,IF(TRIM(INDEX('Member Census'!$B$23:$BC$1401,MATCH($A1286,'Member Census'!$A$23:$A$1401,FALSE),MATCH(H$1,'Member Census'!$B$22:$BC$22,FALSE)))="",$G1286,IFERROR(VLOOKUP(INDEX('Member Census'!$B$23:$BC$1401,MATCH($A1286,'Member Census'!$A$23:$A$1401,FALSE),MATCH(H$1,'Member Census'!$B$22:$BC$22,FALSE)),Key!$D$2:$F$29,3,FALSE),"")),H1285),"")</f>
        <v/>
      </c>
      <c r="I1286" s="7" t="str">
        <f>IF(TRIM(INDEX('Member Census'!$B$23:$BC$1401,MATCH($A1286,'Member Census'!$A$23:$A$1401,FALSE),MATCH(I$1,'Member Census'!$B$22:$BC$22,FALSE)))="","",INDEX('Member Census'!$B$23:$BC$1401,MATCH($A1286,'Member Census'!$A$23:$A$1401,FALSE),MATCH(I$1,'Member Census'!$B$22:$BC$22,FALSE)))</f>
        <v/>
      </c>
      <c r="J1286" s="7"/>
      <c r="K1286" s="7" t="str">
        <f>LEFT(TRIM(IF(TRIM(INDEX('Member Census'!$B$23:$BC$1401,MATCH($A1286,'Member Census'!$A$23:$A$1401,FALSE),MATCH(K$1,'Member Census'!$B$22:$BC$22,FALSE)))="",IF(AND(TRIM($E1286)&lt;&gt;"",$D1286&gt;1),K1285,""),INDEX('Member Census'!$B$23:$BC$1401,MATCH($A1286,'Member Census'!$A$23:$A$1401,FALSE),MATCH(K$1,'Member Census'!$B$22:$BC$22,FALSE)))),5)</f>
        <v/>
      </c>
      <c r="L1286" s="7" t="str">
        <f t="shared" si="79"/>
        <v/>
      </c>
      <c r="M1286" s="7" t="str">
        <f>IF(TRIM($E1286)&lt;&gt;"",TRIM(IF(TRIM(INDEX('Member Census'!$B$23:$BC$1401,MATCH($A1286,'Member Census'!$A$23:$A$1401,FALSE),MATCH(M$1,'Member Census'!$B$22:$BC$22,FALSE)))="",IF(AND(TRIM($E1286)&lt;&gt;"",$D1286&gt;1),M1285,"N"),INDEX('Member Census'!$B$23:$BC$1401,MATCH($A1286,'Member Census'!$A$23:$A$1401,FALSE),MATCH(M$1,'Member Census'!$B$22:$BC$22,FALSE)))),"")</f>
        <v/>
      </c>
      <c r="N1286" s="7"/>
      <c r="O1286" s="7" t="str">
        <f>TRIM(IF(TRIM(INDEX('Member Census'!$B$23:$BC$1401,MATCH($A1286,'Member Census'!$A$23:$A$1401,FALSE),MATCH(O$1,'Member Census'!$B$22:$BC$22,FALSE)))="",IF(AND(TRIM($E1286)&lt;&gt;"",$D1286&gt;1),O1285,""),INDEX('Member Census'!$B$23:$BC$1401,MATCH($A1286,'Member Census'!$A$23:$A$1401,FALSE),MATCH(O$1,'Member Census'!$B$22:$BC$22,FALSE))))</f>
        <v/>
      </c>
      <c r="P1286" s="7" t="str">
        <f>TRIM(IF(TRIM(INDEX('Member Census'!$B$23:$BC$1401,MATCH($A1286,'Member Census'!$A$23:$A$1401,FALSE),MATCH(P$1,'Member Census'!$B$22:$BC$22,FALSE)))="",IF(AND(TRIM($E1286)&lt;&gt;"",$D1286&gt;1),P1285,""),INDEX('Member Census'!$B$23:$BC$1401,MATCH($A1286,'Member Census'!$A$23:$A$1401,FALSE),MATCH(P$1,'Member Census'!$B$22:$BC$22,FALSE))))</f>
        <v/>
      </c>
      <c r="Q1286" s="7"/>
    </row>
    <row r="1287" spans="1:17" x14ac:dyDescent="0.3">
      <c r="A1287" s="1">
        <f t="shared" si="77"/>
        <v>1280</v>
      </c>
      <c r="B1287" s="3"/>
      <c r="C1287" s="7" t="str">
        <f t="shared" si="78"/>
        <v/>
      </c>
      <c r="D1287" s="7" t="str">
        <f t="shared" si="76"/>
        <v/>
      </c>
      <c r="E1287" s="9" t="str">
        <f>IF(TRIM(INDEX('Member Census'!$B$23:$BC$1401,MATCH($A1287,'Member Census'!$A$23:$A$1401,FALSE),MATCH(E$1,'Member Census'!$B$22:$BC$22,FALSE)))="","",VLOOKUP(INDEX('Member Census'!$B$23:$BC$1401,MATCH($A1287,'Member Census'!$A$23:$A$1401,FALSE),MATCH(E$1,'Member Census'!$B$22:$BC$22,FALSE)),Key!$A$2:$B$27,2,FALSE))</f>
        <v/>
      </c>
      <c r="F1287" s="10" t="str">
        <f>IF(TRIM(INDEX('Member Census'!$B$23:$BC$1401,MATCH($A1287,'Member Census'!$A$23:$A$1401,FALSE),MATCH(F$1,'Member Census'!$B$22:$BC$22,FALSE)))="","",TEXT(TRIM(INDEX('Member Census'!$B$23:$BC$1401,MATCH($A1287,'Member Census'!$A$23:$A$1401,FALSE),MATCH(F$1,'Member Census'!$B$22:$BC$22,FALSE))),"mmddyyyy"))</f>
        <v/>
      </c>
      <c r="G1287" s="7" t="str">
        <f>IF(TRIM($E1287)&lt;&gt;"",IF($D1287=1,IFERROR(VLOOKUP(INDEX('Member Census'!$B$23:$BC$1401,MATCH($A1287,'Member Census'!$A$23:$A$1401,FALSE),MATCH(G$1,'Member Census'!$B$22:$BC$22,FALSE)),Key!$C$2:$F$29,4,FALSE),""),G1286),"")</f>
        <v/>
      </c>
      <c r="H1287" s="7" t="str">
        <f>IF(TRIM($E1287)&lt;&gt;"",IF($D1287=1,IF(TRIM(INDEX('Member Census'!$B$23:$BC$1401,MATCH($A1287,'Member Census'!$A$23:$A$1401,FALSE),MATCH(H$1,'Member Census'!$B$22:$BC$22,FALSE)))="",$G1287,IFERROR(VLOOKUP(INDEX('Member Census'!$B$23:$BC$1401,MATCH($A1287,'Member Census'!$A$23:$A$1401,FALSE),MATCH(H$1,'Member Census'!$B$22:$BC$22,FALSE)),Key!$D$2:$F$29,3,FALSE),"")),H1286),"")</f>
        <v/>
      </c>
      <c r="I1287" s="7" t="str">
        <f>IF(TRIM(INDEX('Member Census'!$B$23:$BC$1401,MATCH($A1287,'Member Census'!$A$23:$A$1401,FALSE),MATCH(I$1,'Member Census'!$B$22:$BC$22,FALSE)))="","",INDEX('Member Census'!$B$23:$BC$1401,MATCH($A1287,'Member Census'!$A$23:$A$1401,FALSE),MATCH(I$1,'Member Census'!$B$22:$BC$22,FALSE)))</f>
        <v/>
      </c>
      <c r="J1287" s="7"/>
      <c r="K1287" s="7" t="str">
        <f>LEFT(TRIM(IF(TRIM(INDEX('Member Census'!$B$23:$BC$1401,MATCH($A1287,'Member Census'!$A$23:$A$1401,FALSE),MATCH(K$1,'Member Census'!$B$22:$BC$22,FALSE)))="",IF(AND(TRIM($E1287)&lt;&gt;"",$D1287&gt;1),K1286,""),INDEX('Member Census'!$B$23:$BC$1401,MATCH($A1287,'Member Census'!$A$23:$A$1401,FALSE),MATCH(K$1,'Member Census'!$B$22:$BC$22,FALSE)))),5)</f>
        <v/>
      </c>
      <c r="L1287" s="7" t="str">
        <f t="shared" si="79"/>
        <v/>
      </c>
      <c r="M1287" s="7" t="str">
        <f>IF(TRIM($E1287)&lt;&gt;"",TRIM(IF(TRIM(INDEX('Member Census'!$B$23:$BC$1401,MATCH($A1287,'Member Census'!$A$23:$A$1401,FALSE),MATCH(M$1,'Member Census'!$B$22:$BC$22,FALSE)))="",IF(AND(TRIM($E1287)&lt;&gt;"",$D1287&gt;1),M1286,"N"),INDEX('Member Census'!$B$23:$BC$1401,MATCH($A1287,'Member Census'!$A$23:$A$1401,FALSE),MATCH(M$1,'Member Census'!$B$22:$BC$22,FALSE)))),"")</f>
        <v/>
      </c>
      <c r="N1287" s="7"/>
      <c r="O1287" s="7" t="str">
        <f>TRIM(IF(TRIM(INDEX('Member Census'!$B$23:$BC$1401,MATCH($A1287,'Member Census'!$A$23:$A$1401,FALSE),MATCH(O$1,'Member Census'!$B$22:$BC$22,FALSE)))="",IF(AND(TRIM($E1287)&lt;&gt;"",$D1287&gt;1),O1286,""),INDEX('Member Census'!$B$23:$BC$1401,MATCH($A1287,'Member Census'!$A$23:$A$1401,FALSE),MATCH(O$1,'Member Census'!$B$22:$BC$22,FALSE))))</f>
        <v/>
      </c>
      <c r="P1287" s="7" t="str">
        <f>TRIM(IF(TRIM(INDEX('Member Census'!$B$23:$BC$1401,MATCH($A1287,'Member Census'!$A$23:$A$1401,FALSE),MATCH(P$1,'Member Census'!$B$22:$BC$22,FALSE)))="",IF(AND(TRIM($E1287)&lt;&gt;"",$D1287&gt;1),P1286,""),INDEX('Member Census'!$B$23:$BC$1401,MATCH($A1287,'Member Census'!$A$23:$A$1401,FALSE),MATCH(P$1,'Member Census'!$B$22:$BC$22,FALSE))))</f>
        <v/>
      </c>
      <c r="Q1287" s="7"/>
    </row>
    <row r="1288" spans="1:17" x14ac:dyDescent="0.3">
      <c r="A1288" s="1">
        <f t="shared" si="77"/>
        <v>1281</v>
      </c>
      <c r="B1288" s="3"/>
      <c r="C1288" s="7" t="str">
        <f t="shared" si="78"/>
        <v/>
      </c>
      <c r="D1288" s="7" t="str">
        <f t="shared" si="76"/>
        <v/>
      </c>
      <c r="E1288" s="9" t="str">
        <f>IF(TRIM(INDEX('Member Census'!$B$23:$BC$1401,MATCH($A1288,'Member Census'!$A$23:$A$1401,FALSE),MATCH(E$1,'Member Census'!$B$22:$BC$22,FALSE)))="","",VLOOKUP(INDEX('Member Census'!$B$23:$BC$1401,MATCH($A1288,'Member Census'!$A$23:$A$1401,FALSE),MATCH(E$1,'Member Census'!$B$22:$BC$22,FALSE)),Key!$A$2:$B$27,2,FALSE))</f>
        <v/>
      </c>
      <c r="F1288" s="10" t="str">
        <f>IF(TRIM(INDEX('Member Census'!$B$23:$BC$1401,MATCH($A1288,'Member Census'!$A$23:$A$1401,FALSE),MATCH(F$1,'Member Census'!$B$22:$BC$22,FALSE)))="","",TEXT(TRIM(INDEX('Member Census'!$B$23:$BC$1401,MATCH($A1288,'Member Census'!$A$23:$A$1401,FALSE),MATCH(F$1,'Member Census'!$B$22:$BC$22,FALSE))),"mmddyyyy"))</f>
        <v/>
      </c>
      <c r="G1288" s="7" t="str">
        <f>IF(TRIM($E1288)&lt;&gt;"",IF($D1288=1,IFERROR(VLOOKUP(INDEX('Member Census'!$B$23:$BC$1401,MATCH($A1288,'Member Census'!$A$23:$A$1401,FALSE),MATCH(G$1,'Member Census'!$B$22:$BC$22,FALSE)),Key!$C$2:$F$29,4,FALSE),""),G1287),"")</f>
        <v/>
      </c>
      <c r="H1288" s="7" t="str">
        <f>IF(TRIM($E1288)&lt;&gt;"",IF($D1288=1,IF(TRIM(INDEX('Member Census'!$B$23:$BC$1401,MATCH($A1288,'Member Census'!$A$23:$A$1401,FALSE),MATCH(H$1,'Member Census'!$B$22:$BC$22,FALSE)))="",$G1288,IFERROR(VLOOKUP(INDEX('Member Census'!$B$23:$BC$1401,MATCH($A1288,'Member Census'!$A$23:$A$1401,FALSE),MATCH(H$1,'Member Census'!$B$22:$BC$22,FALSE)),Key!$D$2:$F$29,3,FALSE),"")),H1287),"")</f>
        <v/>
      </c>
      <c r="I1288" s="7" t="str">
        <f>IF(TRIM(INDEX('Member Census'!$B$23:$BC$1401,MATCH($A1288,'Member Census'!$A$23:$A$1401,FALSE),MATCH(I$1,'Member Census'!$B$22:$BC$22,FALSE)))="","",INDEX('Member Census'!$B$23:$BC$1401,MATCH($A1288,'Member Census'!$A$23:$A$1401,FALSE),MATCH(I$1,'Member Census'!$B$22:$BC$22,FALSE)))</f>
        <v/>
      </c>
      <c r="J1288" s="7"/>
      <c r="K1288" s="7" t="str">
        <f>LEFT(TRIM(IF(TRIM(INDEX('Member Census'!$B$23:$BC$1401,MATCH($A1288,'Member Census'!$A$23:$A$1401,FALSE),MATCH(K$1,'Member Census'!$B$22:$BC$22,FALSE)))="",IF(AND(TRIM($E1288)&lt;&gt;"",$D1288&gt;1),K1287,""),INDEX('Member Census'!$B$23:$BC$1401,MATCH($A1288,'Member Census'!$A$23:$A$1401,FALSE),MATCH(K$1,'Member Census'!$B$22:$BC$22,FALSE)))),5)</f>
        <v/>
      </c>
      <c r="L1288" s="7" t="str">
        <f t="shared" si="79"/>
        <v/>
      </c>
      <c r="M1288" s="7" t="str">
        <f>IF(TRIM($E1288)&lt;&gt;"",TRIM(IF(TRIM(INDEX('Member Census'!$B$23:$BC$1401,MATCH($A1288,'Member Census'!$A$23:$A$1401,FALSE),MATCH(M$1,'Member Census'!$B$22:$BC$22,FALSE)))="",IF(AND(TRIM($E1288)&lt;&gt;"",$D1288&gt;1),M1287,"N"),INDEX('Member Census'!$B$23:$BC$1401,MATCH($A1288,'Member Census'!$A$23:$A$1401,FALSE),MATCH(M$1,'Member Census'!$B$22:$BC$22,FALSE)))),"")</f>
        <v/>
      </c>
      <c r="N1288" s="7"/>
      <c r="O1288" s="7" t="str">
        <f>TRIM(IF(TRIM(INDEX('Member Census'!$B$23:$BC$1401,MATCH($A1288,'Member Census'!$A$23:$A$1401,FALSE),MATCH(O$1,'Member Census'!$B$22:$BC$22,FALSE)))="",IF(AND(TRIM($E1288)&lt;&gt;"",$D1288&gt;1),O1287,""),INDEX('Member Census'!$B$23:$BC$1401,MATCH($A1288,'Member Census'!$A$23:$A$1401,FALSE),MATCH(O$1,'Member Census'!$B$22:$BC$22,FALSE))))</f>
        <v/>
      </c>
      <c r="P1288" s="7" t="str">
        <f>TRIM(IF(TRIM(INDEX('Member Census'!$B$23:$BC$1401,MATCH($A1288,'Member Census'!$A$23:$A$1401,FALSE),MATCH(P$1,'Member Census'!$B$22:$BC$22,FALSE)))="",IF(AND(TRIM($E1288)&lt;&gt;"",$D1288&gt;1),P1287,""),INDEX('Member Census'!$B$23:$BC$1401,MATCH($A1288,'Member Census'!$A$23:$A$1401,FALSE),MATCH(P$1,'Member Census'!$B$22:$BC$22,FALSE))))</f>
        <v/>
      </c>
      <c r="Q1288" s="7"/>
    </row>
    <row r="1289" spans="1:17" x14ac:dyDescent="0.3">
      <c r="A1289" s="1">
        <f t="shared" si="77"/>
        <v>1282</v>
      </c>
      <c r="B1289" s="3"/>
      <c r="C1289" s="7" t="str">
        <f t="shared" si="78"/>
        <v/>
      </c>
      <c r="D1289" s="7" t="str">
        <f t="shared" ref="D1289:D1352" si="80">IF(TRIM($E1289)&lt;&gt;"",IF($E1289="Contract Holder",1,IFERROR(D1288+1,"")),"")</f>
        <v/>
      </c>
      <c r="E1289" s="9" t="str">
        <f>IF(TRIM(INDEX('Member Census'!$B$23:$BC$1401,MATCH($A1289,'Member Census'!$A$23:$A$1401,FALSE),MATCH(E$1,'Member Census'!$B$22:$BC$22,FALSE)))="","",VLOOKUP(INDEX('Member Census'!$B$23:$BC$1401,MATCH($A1289,'Member Census'!$A$23:$A$1401,FALSE),MATCH(E$1,'Member Census'!$B$22:$BC$22,FALSE)),Key!$A$2:$B$27,2,FALSE))</f>
        <v/>
      </c>
      <c r="F1289" s="10" t="str">
        <f>IF(TRIM(INDEX('Member Census'!$B$23:$BC$1401,MATCH($A1289,'Member Census'!$A$23:$A$1401,FALSE),MATCH(F$1,'Member Census'!$B$22:$BC$22,FALSE)))="","",TEXT(TRIM(INDEX('Member Census'!$B$23:$BC$1401,MATCH($A1289,'Member Census'!$A$23:$A$1401,FALSE),MATCH(F$1,'Member Census'!$B$22:$BC$22,FALSE))),"mmddyyyy"))</f>
        <v/>
      </c>
      <c r="G1289" s="7" t="str">
        <f>IF(TRIM($E1289)&lt;&gt;"",IF($D1289=1,IFERROR(VLOOKUP(INDEX('Member Census'!$B$23:$BC$1401,MATCH($A1289,'Member Census'!$A$23:$A$1401,FALSE),MATCH(G$1,'Member Census'!$B$22:$BC$22,FALSE)),Key!$C$2:$F$29,4,FALSE),""),G1288),"")</f>
        <v/>
      </c>
      <c r="H1289" s="7" t="str">
        <f>IF(TRIM($E1289)&lt;&gt;"",IF($D1289=1,IF(TRIM(INDEX('Member Census'!$B$23:$BC$1401,MATCH($A1289,'Member Census'!$A$23:$A$1401,FALSE),MATCH(H$1,'Member Census'!$B$22:$BC$22,FALSE)))="",$G1289,IFERROR(VLOOKUP(INDEX('Member Census'!$B$23:$BC$1401,MATCH($A1289,'Member Census'!$A$23:$A$1401,FALSE),MATCH(H$1,'Member Census'!$B$22:$BC$22,FALSE)),Key!$D$2:$F$29,3,FALSE),"")),H1288),"")</f>
        <v/>
      </c>
      <c r="I1289" s="7" t="str">
        <f>IF(TRIM(INDEX('Member Census'!$B$23:$BC$1401,MATCH($A1289,'Member Census'!$A$23:$A$1401,FALSE),MATCH(I$1,'Member Census'!$B$22:$BC$22,FALSE)))="","",INDEX('Member Census'!$B$23:$BC$1401,MATCH($A1289,'Member Census'!$A$23:$A$1401,FALSE),MATCH(I$1,'Member Census'!$B$22:$BC$22,FALSE)))</f>
        <v/>
      </c>
      <c r="J1289" s="7"/>
      <c r="K1289" s="7" t="str">
        <f>LEFT(TRIM(IF(TRIM(INDEX('Member Census'!$B$23:$BC$1401,MATCH($A1289,'Member Census'!$A$23:$A$1401,FALSE),MATCH(K$1,'Member Census'!$B$22:$BC$22,FALSE)))="",IF(AND(TRIM($E1289)&lt;&gt;"",$D1289&gt;1),K1288,""),INDEX('Member Census'!$B$23:$BC$1401,MATCH($A1289,'Member Census'!$A$23:$A$1401,FALSE),MATCH(K$1,'Member Census'!$B$22:$BC$22,FALSE)))),5)</f>
        <v/>
      </c>
      <c r="L1289" s="7" t="str">
        <f t="shared" si="79"/>
        <v/>
      </c>
      <c r="M1289" s="7" t="str">
        <f>IF(TRIM($E1289)&lt;&gt;"",TRIM(IF(TRIM(INDEX('Member Census'!$B$23:$BC$1401,MATCH($A1289,'Member Census'!$A$23:$A$1401,FALSE),MATCH(M$1,'Member Census'!$B$22:$BC$22,FALSE)))="",IF(AND(TRIM($E1289)&lt;&gt;"",$D1289&gt;1),M1288,"N"),INDEX('Member Census'!$B$23:$BC$1401,MATCH($A1289,'Member Census'!$A$23:$A$1401,FALSE),MATCH(M$1,'Member Census'!$B$22:$BC$22,FALSE)))),"")</f>
        <v/>
      </c>
      <c r="N1289" s="7"/>
      <c r="O1289" s="7" t="str">
        <f>TRIM(IF(TRIM(INDEX('Member Census'!$B$23:$BC$1401,MATCH($A1289,'Member Census'!$A$23:$A$1401,FALSE),MATCH(O$1,'Member Census'!$B$22:$BC$22,FALSE)))="",IF(AND(TRIM($E1289)&lt;&gt;"",$D1289&gt;1),O1288,""),INDEX('Member Census'!$B$23:$BC$1401,MATCH($A1289,'Member Census'!$A$23:$A$1401,FALSE),MATCH(O$1,'Member Census'!$B$22:$BC$22,FALSE))))</f>
        <v/>
      </c>
      <c r="P1289" s="7" t="str">
        <f>TRIM(IF(TRIM(INDEX('Member Census'!$B$23:$BC$1401,MATCH($A1289,'Member Census'!$A$23:$A$1401,FALSE),MATCH(P$1,'Member Census'!$B$22:$BC$22,FALSE)))="",IF(AND(TRIM($E1289)&lt;&gt;"",$D1289&gt;1),P1288,""),INDEX('Member Census'!$B$23:$BC$1401,MATCH($A1289,'Member Census'!$A$23:$A$1401,FALSE),MATCH(P$1,'Member Census'!$B$22:$BC$22,FALSE))))</f>
        <v/>
      </c>
      <c r="Q1289" s="7"/>
    </row>
    <row r="1290" spans="1:17" x14ac:dyDescent="0.3">
      <c r="A1290" s="1">
        <f t="shared" ref="A1290:A1353" si="81">A1289+1</f>
        <v>1283</v>
      </c>
      <c r="B1290" s="3"/>
      <c r="C1290" s="7" t="str">
        <f t="shared" ref="C1290:C1353" si="82">IF(TRIM($E1290)&lt;&gt;"",IFERROR(IF($D1290=1,C1289+1,C1289),""),"")</f>
        <v/>
      </c>
      <c r="D1290" s="7" t="str">
        <f t="shared" si="80"/>
        <v/>
      </c>
      <c r="E1290" s="9" t="str">
        <f>IF(TRIM(INDEX('Member Census'!$B$23:$BC$1401,MATCH($A1290,'Member Census'!$A$23:$A$1401,FALSE),MATCH(E$1,'Member Census'!$B$22:$BC$22,FALSE)))="","",VLOOKUP(INDEX('Member Census'!$B$23:$BC$1401,MATCH($A1290,'Member Census'!$A$23:$A$1401,FALSE),MATCH(E$1,'Member Census'!$B$22:$BC$22,FALSE)),Key!$A$2:$B$27,2,FALSE))</f>
        <v/>
      </c>
      <c r="F1290" s="10" t="str">
        <f>IF(TRIM(INDEX('Member Census'!$B$23:$BC$1401,MATCH($A1290,'Member Census'!$A$23:$A$1401,FALSE),MATCH(F$1,'Member Census'!$B$22:$BC$22,FALSE)))="","",TEXT(TRIM(INDEX('Member Census'!$B$23:$BC$1401,MATCH($A1290,'Member Census'!$A$23:$A$1401,FALSE),MATCH(F$1,'Member Census'!$B$22:$BC$22,FALSE))),"mmddyyyy"))</f>
        <v/>
      </c>
      <c r="G1290" s="7" t="str">
        <f>IF(TRIM($E1290)&lt;&gt;"",IF($D1290=1,IFERROR(VLOOKUP(INDEX('Member Census'!$B$23:$BC$1401,MATCH($A1290,'Member Census'!$A$23:$A$1401,FALSE),MATCH(G$1,'Member Census'!$B$22:$BC$22,FALSE)),Key!$C$2:$F$29,4,FALSE),""),G1289),"")</f>
        <v/>
      </c>
      <c r="H1290" s="7" t="str">
        <f>IF(TRIM($E1290)&lt;&gt;"",IF($D1290=1,IF(TRIM(INDEX('Member Census'!$B$23:$BC$1401,MATCH($A1290,'Member Census'!$A$23:$A$1401,FALSE),MATCH(H$1,'Member Census'!$B$22:$BC$22,FALSE)))="",$G1290,IFERROR(VLOOKUP(INDEX('Member Census'!$B$23:$BC$1401,MATCH($A1290,'Member Census'!$A$23:$A$1401,FALSE),MATCH(H$1,'Member Census'!$B$22:$BC$22,FALSE)),Key!$D$2:$F$29,3,FALSE),"")),H1289),"")</f>
        <v/>
      </c>
      <c r="I1290" s="7" t="str">
        <f>IF(TRIM(INDEX('Member Census'!$B$23:$BC$1401,MATCH($A1290,'Member Census'!$A$23:$A$1401,FALSE),MATCH(I$1,'Member Census'!$B$22:$BC$22,FALSE)))="","",INDEX('Member Census'!$B$23:$BC$1401,MATCH($A1290,'Member Census'!$A$23:$A$1401,FALSE),MATCH(I$1,'Member Census'!$B$22:$BC$22,FALSE)))</f>
        <v/>
      </c>
      <c r="J1290" s="7"/>
      <c r="K1290" s="7" t="str">
        <f>LEFT(TRIM(IF(TRIM(INDEX('Member Census'!$B$23:$BC$1401,MATCH($A1290,'Member Census'!$A$23:$A$1401,FALSE),MATCH(K$1,'Member Census'!$B$22:$BC$22,FALSE)))="",IF(AND(TRIM($E1290)&lt;&gt;"",$D1290&gt;1),K1289,""),INDEX('Member Census'!$B$23:$BC$1401,MATCH($A1290,'Member Census'!$A$23:$A$1401,FALSE),MATCH(K$1,'Member Census'!$B$22:$BC$22,FALSE)))),5)</f>
        <v/>
      </c>
      <c r="L1290" s="7" t="str">
        <f t="shared" ref="L1290:L1353" si="83">IF(TRIM($E1290)&lt;&gt;"","N","")</f>
        <v/>
      </c>
      <c r="M1290" s="7" t="str">
        <f>IF(TRIM($E1290)&lt;&gt;"",TRIM(IF(TRIM(INDEX('Member Census'!$B$23:$BC$1401,MATCH($A1290,'Member Census'!$A$23:$A$1401,FALSE),MATCH(M$1,'Member Census'!$B$22:$BC$22,FALSE)))="",IF(AND(TRIM($E1290)&lt;&gt;"",$D1290&gt;1),M1289,"N"),INDEX('Member Census'!$B$23:$BC$1401,MATCH($A1290,'Member Census'!$A$23:$A$1401,FALSE),MATCH(M$1,'Member Census'!$B$22:$BC$22,FALSE)))),"")</f>
        <v/>
      </c>
      <c r="N1290" s="7"/>
      <c r="O1290" s="7" t="str">
        <f>TRIM(IF(TRIM(INDEX('Member Census'!$B$23:$BC$1401,MATCH($A1290,'Member Census'!$A$23:$A$1401,FALSE),MATCH(O$1,'Member Census'!$B$22:$BC$22,FALSE)))="",IF(AND(TRIM($E1290)&lt;&gt;"",$D1290&gt;1),O1289,""),INDEX('Member Census'!$B$23:$BC$1401,MATCH($A1290,'Member Census'!$A$23:$A$1401,FALSE),MATCH(O$1,'Member Census'!$B$22:$BC$22,FALSE))))</f>
        <v/>
      </c>
      <c r="P1290" s="7" t="str">
        <f>TRIM(IF(TRIM(INDEX('Member Census'!$B$23:$BC$1401,MATCH($A1290,'Member Census'!$A$23:$A$1401,FALSE),MATCH(P$1,'Member Census'!$B$22:$BC$22,FALSE)))="",IF(AND(TRIM($E1290)&lt;&gt;"",$D1290&gt;1),P1289,""),INDEX('Member Census'!$B$23:$BC$1401,MATCH($A1290,'Member Census'!$A$23:$A$1401,FALSE),MATCH(P$1,'Member Census'!$B$22:$BC$22,FALSE))))</f>
        <v/>
      </c>
      <c r="Q1290" s="7"/>
    </row>
    <row r="1291" spans="1:17" x14ac:dyDescent="0.3">
      <c r="A1291" s="1">
        <f t="shared" si="81"/>
        <v>1284</v>
      </c>
      <c r="B1291" s="3"/>
      <c r="C1291" s="7" t="str">
        <f t="shared" si="82"/>
        <v/>
      </c>
      <c r="D1291" s="7" t="str">
        <f t="shared" si="80"/>
        <v/>
      </c>
      <c r="E1291" s="9" t="str">
        <f>IF(TRIM(INDEX('Member Census'!$B$23:$BC$1401,MATCH($A1291,'Member Census'!$A$23:$A$1401,FALSE),MATCH(E$1,'Member Census'!$B$22:$BC$22,FALSE)))="","",VLOOKUP(INDEX('Member Census'!$B$23:$BC$1401,MATCH($A1291,'Member Census'!$A$23:$A$1401,FALSE),MATCH(E$1,'Member Census'!$B$22:$BC$22,FALSE)),Key!$A$2:$B$27,2,FALSE))</f>
        <v/>
      </c>
      <c r="F1291" s="10" t="str">
        <f>IF(TRIM(INDEX('Member Census'!$B$23:$BC$1401,MATCH($A1291,'Member Census'!$A$23:$A$1401,FALSE),MATCH(F$1,'Member Census'!$B$22:$BC$22,FALSE)))="","",TEXT(TRIM(INDEX('Member Census'!$B$23:$BC$1401,MATCH($A1291,'Member Census'!$A$23:$A$1401,FALSE),MATCH(F$1,'Member Census'!$B$22:$BC$22,FALSE))),"mmddyyyy"))</f>
        <v/>
      </c>
      <c r="G1291" s="7" t="str">
        <f>IF(TRIM($E1291)&lt;&gt;"",IF($D1291=1,IFERROR(VLOOKUP(INDEX('Member Census'!$B$23:$BC$1401,MATCH($A1291,'Member Census'!$A$23:$A$1401,FALSE),MATCH(G$1,'Member Census'!$B$22:$BC$22,FALSE)),Key!$C$2:$F$29,4,FALSE),""),G1290),"")</f>
        <v/>
      </c>
      <c r="H1291" s="7" t="str">
        <f>IF(TRIM($E1291)&lt;&gt;"",IF($D1291=1,IF(TRIM(INDEX('Member Census'!$B$23:$BC$1401,MATCH($A1291,'Member Census'!$A$23:$A$1401,FALSE),MATCH(H$1,'Member Census'!$B$22:$BC$22,FALSE)))="",$G1291,IFERROR(VLOOKUP(INDEX('Member Census'!$B$23:$BC$1401,MATCH($A1291,'Member Census'!$A$23:$A$1401,FALSE),MATCH(H$1,'Member Census'!$B$22:$BC$22,FALSE)),Key!$D$2:$F$29,3,FALSE),"")),H1290),"")</f>
        <v/>
      </c>
      <c r="I1291" s="7" t="str">
        <f>IF(TRIM(INDEX('Member Census'!$B$23:$BC$1401,MATCH($A1291,'Member Census'!$A$23:$A$1401,FALSE),MATCH(I$1,'Member Census'!$B$22:$BC$22,FALSE)))="","",INDEX('Member Census'!$B$23:$BC$1401,MATCH($A1291,'Member Census'!$A$23:$A$1401,FALSE),MATCH(I$1,'Member Census'!$B$22:$BC$22,FALSE)))</f>
        <v/>
      </c>
      <c r="J1291" s="7"/>
      <c r="K1291" s="7" t="str">
        <f>LEFT(TRIM(IF(TRIM(INDEX('Member Census'!$B$23:$BC$1401,MATCH($A1291,'Member Census'!$A$23:$A$1401,FALSE),MATCH(K$1,'Member Census'!$B$22:$BC$22,FALSE)))="",IF(AND(TRIM($E1291)&lt;&gt;"",$D1291&gt;1),K1290,""),INDEX('Member Census'!$B$23:$BC$1401,MATCH($A1291,'Member Census'!$A$23:$A$1401,FALSE),MATCH(K$1,'Member Census'!$B$22:$BC$22,FALSE)))),5)</f>
        <v/>
      </c>
      <c r="L1291" s="7" t="str">
        <f t="shared" si="83"/>
        <v/>
      </c>
      <c r="M1291" s="7" t="str">
        <f>IF(TRIM($E1291)&lt;&gt;"",TRIM(IF(TRIM(INDEX('Member Census'!$B$23:$BC$1401,MATCH($A1291,'Member Census'!$A$23:$A$1401,FALSE),MATCH(M$1,'Member Census'!$B$22:$BC$22,FALSE)))="",IF(AND(TRIM($E1291)&lt;&gt;"",$D1291&gt;1),M1290,"N"),INDEX('Member Census'!$B$23:$BC$1401,MATCH($A1291,'Member Census'!$A$23:$A$1401,FALSE),MATCH(M$1,'Member Census'!$B$22:$BC$22,FALSE)))),"")</f>
        <v/>
      </c>
      <c r="N1291" s="7"/>
      <c r="O1291" s="7" t="str">
        <f>TRIM(IF(TRIM(INDEX('Member Census'!$B$23:$BC$1401,MATCH($A1291,'Member Census'!$A$23:$A$1401,FALSE),MATCH(O$1,'Member Census'!$B$22:$BC$22,FALSE)))="",IF(AND(TRIM($E1291)&lt;&gt;"",$D1291&gt;1),O1290,""),INDEX('Member Census'!$B$23:$BC$1401,MATCH($A1291,'Member Census'!$A$23:$A$1401,FALSE),MATCH(O$1,'Member Census'!$B$22:$BC$22,FALSE))))</f>
        <v/>
      </c>
      <c r="P1291" s="7" t="str">
        <f>TRIM(IF(TRIM(INDEX('Member Census'!$B$23:$BC$1401,MATCH($A1291,'Member Census'!$A$23:$A$1401,FALSE),MATCH(P$1,'Member Census'!$B$22:$BC$22,FALSE)))="",IF(AND(TRIM($E1291)&lt;&gt;"",$D1291&gt;1),P1290,""),INDEX('Member Census'!$B$23:$BC$1401,MATCH($A1291,'Member Census'!$A$23:$A$1401,FALSE),MATCH(P$1,'Member Census'!$B$22:$BC$22,FALSE))))</f>
        <v/>
      </c>
      <c r="Q1291" s="7"/>
    </row>
    <row r="1292" spans="1:17" x14ac:dyDescent="0.3">
      <c r="A1292" s="1">
        <f t="shared" si="81"/>
        <v>1285</v>
      </c>
      <c r="B1292" s="3"/>
      <c r="C1292" s="7" t="str">
        <f t="shared" si="82"/>
        <v/>
      </c>
      <c r="D1292" s="7" t="str">
        <f t="shared" si="80"/>
        <v/>
      </c>
      <c r="E1292" s="9" t="str">
        <f>IF(TRIM(INDEX('Member Census'!$B$23:$BC$1401,MATCH($A1292,'Member Census'!$A$23:$A$1401,FALSE),MATCH(E$1,'Member Census'!$B$22:$BC$22,FALSE)))="","",VLOOKUP(INDEX('Member Census'!$B$23:$BC$1401,MATCH($A1292,'Member Census'!$A$23:$A$1401,FALSE),MATCH(E$1,'Member Census'!$B$22:$BC$22,FALSE)),Key!$A$2:$B$27,2,FALSE))</f>
        <v/>
      </c>
      <c r="F1292" s="10" t="str">
        <f>IF(TRIM(INDEX('Member Census'!$B$23:$BC$1401,MATCH($A1292,'Member Census'!$A$23:$A$1401,FALSE),MATCH(F$1,'Member Census'!$B$22:$BC$22,FALSE)))="","",TEXT(TRIM(INDEX('Member Census'!$B$23:$BC$1401,MATCH($A1292,'Member Census'!$A$23:$A$1401,FALSE),MATCH(F$1,'Member Census'!$B$22:$BC$22,FALSE))),"mmddyyyy"))</f>
        <v/>
      </c>
      <c r="G1292" s="7" t="str">
        <f>IF(TRIM($E1292)&lt;&gt;"",IF($D1292=1,IFERROR(VLOOKUP(INDEX('Member Census'!$B$23:$BC$1401,MATCH($A1292,'Member Census'!$A$23:$A$1401,FALSE),MATCH(G$1,'Member Census'!$B$22:$BC$22,FALSE)),Key!$C$2:$F$29,4,FALSE),""),G1291),"")</f>
        <v/>
      </c>
      <c r="H1292" s="7" t="str">
        <f>IF(TRIM($E1292)&lt;&gt;"",IF($D1292=1,IF(TRIM(INDEX('Member Census'!$B$23:$BC$1401,MATCH($A1292,'Member Census'!$A$23:$A$1401,FALSE),MATCH(H$1,'Member Census'!$B$22:$BC$22,FALSE)))="",$G1292,IFERROR(VLOOKUP(INDEX('Member Census'!$B$23:$BC$1401,MATCH($A1292,'Member Census'!$A$23:$A$1401,FALSE),MATCH(H$1,'Member Census'!$B$22:$BC$22,FALSE)),Key!$D$2:$F$29,3,FALSE),"")),H1291),"")</f>
        <v/>
      </c>
      <c r="I1292" s="7" t="str">
        <f>IF(TRIM(INDEX('Member Census'!$B$23:$BC$1401,MATCH($A1292,'Member Census'!$A$23:$A$1401,FALSE),MATCH(I$1,'Member Census'!$B$22:$BC$22,FALSE)))="","",INDEX('Member Census'!$B$23:$BC$1401,MATCH($A1292,'Member Census'!$A$23:$A$1401,FALSE),MATCH(I$1,'Member Census'!$B$22:$BC$22,FALSE)))</f>
        <v/>
      </c>
      <c r="J1292" s="7"/>
      <c r="K1292" s="7" t="str">
        <f>LEFT(TRIM(IF(TRIM(INDEX('Member Census'!$B$23:$BC$1401,MATCH($A1292,'Member Census'!$A$23:$A$1401,FALSE),MATCH(K$1,'Member Census'!$B$22:$BC$22,FALSE)))="",IF(AND(TRIM($E1292)&lt;&gt;"",$D1292&gt;1),K1291,""),INDEX('Member Census'!$B$23:$BC$1401,MATCH($A1292,'Member Census'!$A$23:$A$1401,FALSE),MATCH(K$1,'Member Census'!$B$22:$BC$22,FALSE)))),5)</f>
        <v/>
      </c>
      <c r="L1292" s="7" t="str">
        <f t="shared" si="83"/>
        <v/>
      </c>
      <c r="M1292" s="7" t="str">
        <f>IF(TRIM($E1292)&lt;&gt;"",TRIM(IF(TRIM(INDEX('Member Census'!$B$23:$BC$1401,MATCH($A1292,'Member Census'!$A$23:$A$1401,FALSE),MATCH(M$1,'Member Census'!$B$22:$BC$22,FALSE)))="",IF(AND(TRIM($E1292)&lt;&gt;"",$D1292&gt;1),M1291,"N"),INDEX('Member Census'!$B$23:$BC$1401,MATCH($A1292,'Member Census'!$A$23:$A$1401,FALSE),MATCH(M$1,'Member Census'!$B$22:$BC$22,FALSE)))),"")</f>
        <v/>
      </c>
      <c r="N1292" s="7"/>
      <c r="O1292" s="7" t="str">
        <f>TRIM(IF(TRIM(INDEX('Member Census'!$B$23:$BC$1401,MATCH($A1292,'Member Census'!$A$23:$A$1401,FALSE),MATCH(O$1,'Member Census'!$B$22:$BC$22,FALSE)))="",IF(AND(TRIM($E1292)&lt;&gt;"",$D1292&gt;1),O1291,""),INDEX('Member Census'!$B$23:$BC$1401,MATCH($A1292,'Member Census'!$A$23:$A$1401,FALSE),MATCH(O$1,'Member Census'!$B$22:$BC$22,FALSE))))</f>
        <v/>
      </c>
      <c r="P1292" s="7" t="str">
        <f>TRIM(IF(TRIM(INDEX('Member Census'!$B$23:$BC$1401,MATCH($A1292,'Member Census'!$A$23:$A$1401,FALSE),MATCH(P$1,'Member Census'!$B$22:$BC$22,FALSE)))="",IF(AND(TRIM($E1292)&lt;&gt;"",$D1292&gt;1),P1291,""),INDEX('Member Census'!$B$23:$BC$1401,MATCH($A1292,'Member Census'!$A$23:$A$1401,FALSE),MATCH(P$1,'Member Census'!$B$22:$BC$22,FALSE))))</f>
        <v/>
      </c>
      <c r="Q1292" s="7"/>
    </row>
    <row r="1293" spans="1:17" x14ac:dyDescent="0.3">
      <c r="A1293" s="1">
        <f t="shared" si="81"/>
        <v>1286</v>
      </c>
      <c r="B1293" s="3"/>
      <c r="C1293" s="7" t="str">
        <f t="shared" si="82"/>
        <v/>
      </c>
      <c r="D1293" s="7" t="str">
        <f t="shared" si="80"/>
        <v/>
      </c>
      <c r="E1293" s="9" t="str">
        <f>IF(TRIM(INDEX('Member Census'!$B$23:$BC$1401,MATCH($A1293,'Member Census'!$A$23:$A$1401,FALSE),MATCH(E$1,'Member Census'!$B$22:$BC$22,FALSE)))="","",VLOOKUP(INDEX('Member Census'!$B$23:$BC$1401,MATCH($A1293,'Member Census'!$A$23:$A$1401,FALSE),MATCH(E$1,'Member Census'!$B$22:$BC$22,FALSE)),Key!$A$2:$B$27,2,FALSE))</f>
        <v/>
      </c>
      <c r="F1293" s="10" t="str">
        <f>IF(TRIM(INDEX('Member Census'!$B$23:$BC$1401,MATCH($A1293,'Member Census'!$A$23:$A$1401,FALSE),MATCH(F$1,'Member Census'!$B$22:$BC$22,FALSE)))="","",TEXT(TRIM(INDEX('Member Census'!$B$23:$BC$1401,MATCH($A1293,'Member Census'!$A$23:$A$1401,FALSE),MATCH(F$1,'Member Census'!$B$22:$BC$22,FALSE))),"mmddyyyy"))</f>
        <v/>
      </c>
      <c r="G1293" s="7" t="str">
        <f>IF(TRIM($E1293)&lt;&gt;"",IF($D1293=1,IFERROR(VLOOKUP(INDEX('Member Census'!$B$23:$BC$1401,MATCH($A1293,'Member Census'!$A$23:$A$1401,FALSE),MATCH(G$1,'Member Census'!$B$22:$BC$22,FALSE)),Key!$C$2:$F$29,4,FALSE),""),G1292),"")</f>
        <v/>
      </c>
      <c r="H1293" s="7" t="str">
        <f>IF(TRIM($E1293)&lt;&gt;"",IF($D1293=1,IF(TRIM(INDEX('Member Census'!$B$23:$BC$1401,MATCH($A1293,'Member Census'!$A$23:$A$1401,FALSE),MATCH(H$1,'Member Census'!$B$22:$BC$22,FALSE)))="",$G1293,IFERROR(VLOOKUP(INDEX('Member Census'!$B$23:$BC$1401,MATCH($A1293,'Member Census'!$A$23:$A$1401,FALSE),MATCH(H$1,'Member Census'!$B$22:$BC$22,FALSE)),Key!$D$2:$F$29,3,FALSE),"")),H1292),"")</f>
        <v/>
      </c>
      <c r="I1293" s="7" t="str">
        <f>IF(TRIM(INDEX('Member Census'!$B$23:$BC$1401,MATCH($A1293,'Member Census'!$A$23:$A$1401,FALSE),MATCH(I$1,'Member Census'!$B$22:$BC$22,FALSE)))="","",INDEX('Member Census'!$B$23:$BC$1401,MATCH($A1293,'Member Census'!$A$23:$A$1401,FALSE),MATCH(I$1,'Member Census'!$B$22:$BC$22,FALSE)))</f>
        <v/>
      </c>
      <c r="J1293" s="7"/>
      <c r="K1293" s="7" t="str">
        <f>LEFT(TRIM(IF(TRIM(INDEX('Member Census'!$B$23:$BC$1401,MATCH($A1293,'Member Census'!$A$23:$A$1401,FALSE),MATCH(K$1,'Member Census'!$B$22:$BC$22,FALSE)))="",IF(AND(TRIM($E1293)&lt;&gt;"",$D1293&gt;1),K1292,""),INDEX('Member Census'!$B$23:$BC$1401,MATCH($A1293,'Member Census'!$A$23:$A$1401,FALSE),MATCH(K$1,'Member Census'!$B$22:$BC$22,FALSE)))),5)</f>
        <v/>
      </c>
      <c r="L1293" s="7" t="str">
        <f t="shared" si="83"/>
        <v/>
      </c>
      <c r="M1293" s="7" t="str">
        <f>IF(TRIM($E1293)&lt;&gt;"",TRIM(IF(TRIM(INDEX('Member Census'!$B$23:$BC$1401,MATCH($A1293,'Member Census'!$A$23:$A$1401,FALSE),MATCH(M$1,'Member Census'!$B$22:$BC$22,FALSE)))="",IF(AND(TRIM($E1293)&lt;&gt;"",$D1293&gt;1),M1292,"N"),INDEX('Member Census'!$B$23:$BC$1401,MATCH($A1293,'Member Census'!$A$23:$A$1401,FALSE),MATCH(M$1,'Member Census'!$B$22:$BC$22,FALSE)))),"")</f>
        <v/>
      </c>
      <c r="N1293" s="7"/>
      <c r="O1293" s="7" t="str">
        <f>TRIM(IF(TRIM(INDEX('Member Census'!$B$23:$BC$1401,MATCH($A1293,'Member Census'!$A$23:$A$1401,FALSE),MATCH(O$1,'Member Census'!$B$22:$BC$22,FALSE)))="",IF(AND(TRIM($E1293)&lt;&gt;"",$D1293&gt;1),O1292,""),INDEX('Member Census'!$B$23:$BC$1401,MATCH($A1293,'Member Census'!$A$23:$A$1401,FALSE),MATCH(O$1,'Member Census'!$B$22:$BC$22,FALSE))))</f>
        <v/>
      </c>
      <c r="P1293" s="7" t="str">
        <f>TRIM(IF(TRIM(INDEX('Member Census'!$B$23:$BC$1401,MATCH($A1293,'Member Census'!$A$23:$A$1401,FALSE),MATCH(P$1,'Member Census'!$B$22:$BC$22,FALSE)))="",IF(AND(TRIM($E1293)&lt;&gt;"",$D1293&gt;1),P1292,""),INDEX('Member Census'!$B$23:$BC$1401,MATCH($A1293,'Member Census'!$A$23:$A$1401,FALSE),MATCH(P$1,'Member Census'!$B$22:$BC$22,FALSE))))</f>
        <v/>
      </c>
      <c r="Q1293" s="7"/>
    </row>
    <row r="1294" spans="1:17" x14ac:dyDescent="0.3">
      <c r="A1294" s="1">
        <f t="shared" si="81"/>
        <v>1287</v>
      </c>
      <c r="B1294" s="3"/>
      <c r="C1294" s="7" t="str">
        <f t="shared" si="82"/>
        <v/>
      </c>
      <c r="D1294" s="7" t="str">
        <f t="shared" si="80"/>
        <v/>
      </c>
      <c r="E1294" s="9" t="str">
        <f>IF(TRIM(INDEX('Member Census'!$B$23:$BC$1401,MATCH($A1294,'Member Census'!$A$23:$A$1401,FALSE),MATCH(E$1,'Member Census'!$B$22:$BC$22,FALSE)))="","",VLOOKUP(INDEX('Member Census'!$B$23:$BC$1401,MATCH($A1294,'Member Census'!$A$23:$A$1401,FALSE),MATCH(E$1,'Member Census'!$B$22:$BC$22,FALSE)),Key!$A$2:$B$27,2,FALSE))</f>
        <v/>
      </c>
      <c r="F1294" s="10" t="str">
        <f>IF(TRIM(INDEX('Member Census'!$B$23:$BC$1401,MATCH($A1294,'Member Census'!$A$23:$A$1401,FALSE),MATCH(F$1,'Member Census'!$B$22:$BC$22,FALSE)))="","",TEXT(TRIM(INDEX('Member Census'!$B$23:$BC$1401,MATCH($A1294,'Member Census'!$A$23:$A$1401,FALSE),MATCH(F$1,'Member Census'!$B$22:$BC$22,FALSE))),"mmddyyyy"))</f>
        <v/>
      </c>
      <c r="G1294" s="7" t="str">
        <f>IF(TRIM($E1294)&lt;&gt;"",IF($D1294=1,IFERROR(VLOOKUP(INDEX('Member Census'!$B$23:$BC$1401,MATCH($A1294,'Member Census'!$A$23:$A$1401,FALSE),MATCH(G$1,'Member Census'!$B$22:$BC$22,FALSE)),Key!$C$2:$F$29,4,FALSE),""),G1293),"")</f>
        <v/>
      </c>
      <c r="H1294" s="7" t="str">
        <f>IF(TRIM($E1294)&lt;&gt;"",IF($D1294=1,IF(TRIM(INDEX('Member Census'!$B$23:$BC$1401,MATCH($A1294,'Member Census'!$A$23:$A$1401,FALSE),MATCH(H$1,'Member Census'!$B$22:$BC$22,FALSE)))="",$G1294,IFERROR(VLOOKUP(INDEX('Member Census'!$B$23:$BC$1401,MATCH($A1294,'Member Census'!$A$23:$A$1401,FALSE),MATCH(H$1,'Member Census'!$B$22:$BC$22,FALSE)),Key!$D$2:$F$29,3,FALSE),"")),H1293),"")</f>
        <v/>
      </c>
      <c r="I1294" s="7" t="str">
        <f>IF(TRIM(INDEX('Member Census'!$B$23:$BC$1401,MATCH($A1294,'Member Census'!$A$23:$A$1401,FALSE),MATCH(I$1,'Member Census'!$B$22:$BC$22,FALSE)))="","",INDEX('Member Census'!$B$23:$BC$1401,MATCH($A1294,'Member Census'!$A$23:$A$1401,FALSE),MATCH(I$1,'Member Census'!$B$22:$BC$22,FALSE)))</f>
        <v/>
      </c>
      <c r="J1294" s="7"/>
      <c r="K1294" s="7" t="str">
        <f>LEFT(TRIM(IF(TRIM(INDEX('Member Census'!$B$23:$BC$1401,MATCH($A1294,'Member Census'!$A$23:$A$1401,FALSE),MATCH(K$1,'Member Census'!$B$22:$BC$22,FALSE)))="",IF(AND(TRIM($E1294)&lt;&gt;"",$D1294&gt;1),K1293,""),INDEX('Member Census'!$B$23:$BC$1401,MATCH($A1294,'Member Census'!$A$23:$A$1401,FALSE),MATCH(K$1,'Member Census'!$B$22:$BC$22,FALSE)))),5)</f>
        <v/>
      </c>
      <c r="L1294" s="7" t="str">
        <f t="shared" si="83"/>
        <v/>
      </c>
      <c r="M1294" s="7" t="str">
        <f>IF(TRIM($E1294)&lt;&gt;"",TRIM(IF(TRIM(INDEX('Member Census'!$B$23:$BC$1401,MATCH($A1294,'Member Census'!$A$23:$A$1401,FALSE),MATCH(M$1,'Member Census'!$B$22:$BC$22,FALSE)))="",IF(AND(TRIM($E1294)&lt;&gt;"",$D1294&gt;1),M1293,"N"),INDEX('Member Census'!$B$23:$BC$1401,MATCH($A1294,'Member Census'!$A$23:$A$1401,FALSE),MATCH(M$1,'Member Census'!$B$22:$BC$22,FALSE)))),"")</f>
        <v/>
      </c>
      <c r="N1294" s="7"/>
      <c r="O1294" s="7" t="str">
        <f>TRIM(IF(TRIM(INDEX('Member Census'!$B$23:$BC$1401,MATCH($A1294,'Member Census'!$A$23:$A$1401,FALSE),MATCH(O$1,'Member Census'!$B$22:$BC$22,FALSE)))="",IF(AND(TRIM($E1294)&lt;&gt;"",$D1294&gt;1),O1293,""),INDEX('Member Census'!$B$23:$BC$1401,MATCH($A1294,'Member Census'!$A$23:$A$1401,FALSE),MATCH(O$1,'Member Census'!$B$22:$BC$22,FALSE))))</f>
        <v/>
      </c>
      <c r="P1294" s="7" t="str">
        <f>TRIM(IF(TRIM(INDEX('Member Census'!$B$23:$BC$1401,MATCH($A1294,'Member Census'!$A$23:$A$1401,FALSE),MATCH(P$1,'Member Census'!$B$22:$BC$22,FALSE)))="",IF(AND(TRIM($E1294)&lt;&gt;"",$D1294&gt;1),P1293,""),INDEX('Member Census'!$B$23:$BC$1401,MATCH($A1294,'Member Census'!$A$23:$A$1401,FALSE),MATCH(P$1,'Member Census'!$B$22:$BC$22,FALSE))))</f>
        <v/>
      </c>
      <c r="Q1294" s="7"/>
    </row>
    <row r="1295" spans="1:17" x14ac:dyDescent="0.3">
      <c r="A1295" s="1">
        <f t="shared" si="81"/>
        <v>1288</v>
      </c>
      <c r="B1295" s="3"/>
      <c r="C1295" s="7" t="str">
        <f t="shared" si="82"/>
        <v/>
      </c>
      <c r="D1295" s="7" t="str">
        <f t="shared" si="80"/>
        <v/>
      </c>
      <c r="E1295" s="9" t="str">
        <f>IF(TRIM(INDEX('Member Census'!$B$23:$BC$1401,MATCH($A1295,'Member Census'!$A$23:$A$1401,FALSE),MATCH(E$1,'Member Census'!$B$22:$BC$22,FALSE)))="","",VLOOKUP(INDEX('Member Census'!$B$23:$BC$1401,MATCH($A1295,'Member Census'!$A$23:$A$1401,FALSE),MATCH(E$1,'Member Census'!$B$22:$BC$22,FALSE)),Key!$A$2:$B$27,2,FALSE))</f>
        <v/>
      </c>
      <c r="F1295" s="10" t="str">
        <f>IF(TRIM(INDEX('Member Census'!$B$23:$BC$1401,MATCH($A1295,'Member Census'!$A$23:$A$1401,FALSE),MATCH(F$1,'Member Census'!$B$22:$BC$22,FALSE)))="","",TEXT(TRIM(INDEX('Member Census'!$B$23:$BC$1401,MATCH($A1295,'Member Census'!$A$23:$A$1401,FALSE),MATCH(F$1,'Member Census'!$B$22:$BC$22,FALSE))),"mmddyyyy"))</f>
        <v/>
      </c>
      <c r="G1295" s="7" t="str">
        <f>IF(TRIM($E1295)&lt;&gt;"",IF($D1295=1,IFERROR(VLOOKUP(INDEX('Member Census'!$B$23:$BC$1401,MATCH($A1295,'Member Census'!$A$23:$A$1401,FALSE),MATCH(G$1,'Member Census'!$B$22:$BC$22,FALSE)),Key!$C$2:$F$29,4,FALSE),""),G1294),"")</f>
        <v/>
      </c>
      <c r="H1295" s="7" t="str">
        <f>IF(TRIM($E1295)&lt;&gt;"",IF($D1295=1,IF(TRIM(INDEX('Member Census'!$B$23:$BC$1401,MATCH($A1295,'Member Census'!$A$23:$A$1401,FALSE),MATCH(H$1,'Member Census'!$B$22:$BC$22,FALSE)))="",$G1295,IFERROR(VLOOKUP(INDEX('Member Census'!$B$23:$BC$1401,MATCH($A1295,'Member Census'!$A$23:$A$1401,FALSE),MATCH(H$1,'Member Census'!$B$22:$BC$22,FALSE)),Key!$D$2:$F$29,3,FALSE),"")),H1294),"")</f>
        <v/>
      </c>
      <c r="I1295" s="7" t="str">
        <f>IF(TRIM(INDEX('Member Census'!$B$23:$BC$1401,MATCH($A1295,'Member Census'!$A$23:$A$1401,FALSE),MATCH(I$1,'Member Census'!$B$22:$BC$22,FALSE)))="","",INDEX('Member Census'!$B$23:$BC$1401,MATCH($A1295,'Member Census'!$A$23:$A$1401,FALSE),MATCH(I$1,'Member Census'!$B$22:$BC$22,FALSE)))</f>
        <v/>
      </c>
      <c r="J1295" s="7"/>
      <c r="K1295" s="7" t="str">
        <f>LEFT(TRIM(IF(TRIM(INDEX('Member Census'!$B$23:$BC$1401,MATCH($A1295,'Member Census'!$A$23:$A$1401,FALSE),MATCH(K$1,'Member Census'!$B$22:$BC$22,FALSE)))="",IF(AND(TRIM($E1295)&lt;&gt;"",$D1295&gt;1),K1294,""),INDEX('Member Census'!$B$23:$BC$1401,MATCH($A1295,'Member Census'!$A$23:$A$1401,FALSE),MATCH(K$1,'Member Census'!$B$22:$BC$22,FALSE)))),5)</f>
        <v/>
      </c>
      <c r="L1295" s="7" t="str">
        <f t="shared" si="83"/>
        <v/>
      </c>
      <c r="M1295" s="7" t="str">
        <f>IF(TRIM($E1295)&lt;&gt;"",TRIM(IF(TRIM(INDEX('Member Census'!$B$23:$BC$1401,MATCH($A1295,'Member Census'!$A$23:$A$1401,FALSE),MATCH(M$1,'Member Census'!$B$22:$BC$22,FALSE)))="",IF(AND(TRIM($E1295)&lt;&gt;"",$D1295&gt;1),M1294,"N"),INDEX('Member Census'!$B$23:$BC$1401,MATCH($A1295,'Member Census'!$A$23:$A$1401,FALSE),MATCH(M$1,'Member Census'!$B$22:$BC$22,FALSE)))),"")</f>
        <v/>
      </c>
      <c r="N1295" s="7"/>
      <c r="O1295" s="7" t="str">
        <f>TRIM(IF(TRIM(INDEX('Member Census'!$B$23:$BC$1401,MATCH($A1295,'Member Census'!$A$23:$A$1401,FALSE),MATCH(O$1,'Member Census'!$B$22:$BC$22,FALSE)))="",IF(AND(TRIM($E1295)&lt;&gt;"",$D1295&gt;1),O1294,""),INDEX('Member Census'!$B$23:$BC$1401,MATCH($A1295,'Member Census'!$A$23:$A$1401,FALSE),MATCH(O$1,'Member Census'!$B$22:$BC$22,FALSE))))</f>
        <v/>
      </c>
      <c r="P1295" s="7" t="str">
        <f>TRIM(IF(TRIM(INDEX('Member Census'!$B$23:$BC$1401,MATCH($A1295,'Member Census'!$A$23:$A$1401,FALSE),MATCH(P$1,'Member Census'!$B$22:$BC$22,FALSE)))="",IF(AND(TRIM($E1295)&lt;&gt;"",$D1295&gt;1),P1294,""),INDEX('Member Census'!$B$23:$BC$1401,MATCH($A1295,'Member Census'!$A$23:$A$1401,FALSE),MATCH(P$1,'Member Census'!$B$22:$BC$22,FALSE))))</f>
        <v/>
      </c>
      <c r="Q1295" s="7"/>
    </row>
    <row r="1296" spans="1:17" x14ac:dyDescent="0.3">
      <c r="A1296" s="1">
        <f t="shared" si="81"/>
        <v>1289</v>
      </c>
      <c r="B1296" s="3"/>
      <c r="C1296" s="7" t="str">
        <f t="shared" si="82"/>
        <v/>
      </c>
      <c r="D1296" s="7" t="str">
        <f t="shared" si="80"/>
        <v/>
      </c>
      <c r="E1296" s="9" t="str">
        <f>IF(TRIM(INDEX('Member Census'!$B$23:$BC$1401,MATCH($A1296,'Member Census'!$A$23:$A$1401,FALSE),MATCH(E$1,'Member Census'!$B$22:$BC$22,FALSE)))="","",VLOOKUP(INDEX('Member Census'!$B$23:$BC$1401,MATCH($A1296,'Member Census'!$A$23:$A$1401,FALSE),MATCH(E$1,'Member Census'!$B$22:$BC$22,FALSE)),Key!$A$2:$B$27,2,FALSE))</f>
        <v/>
      </c>
      <c r="F1296" s="10" t="str">
        <f>IF(TRIM(INDEX('Member Census'!$B$23:$BC$1401,MATCH($A1296,'Member Census'!$A$23:$A$1401,FALSE),MATCH(F$1,'Member Census'!$B$22:$BC$22,FALSE)))="","",TEXT(TRIM(INDEX('Member Census'!$B$23:$BC$1401,MATCH($A1296,'Member Census'!$A$23:$A$1401,FALSE),MATCH(F$1,'Member Census'!$B$22:$BC$22,FALSE))),"mmddyyyy"))</f>
        <v/>
      </c>
      <c r="G1296" s="7" t="str">
        <f>IF(TRIM($E1296)&lt;&gt;"",IF($D1296=1,IFERROR(VLOOKUP(INDEX('Member Census'!$B$23:$BC$1401,MATCH($A1296,'Member Census'!$A$23:$A$1401,FALSE),MATCH(G$1,'Member Census'!$B$22:$BC$22,FALSE)),Key!$C$2:$F$29,4,FALSE),""),G1295),"")</f>
        <v/>
      </c>
      <c r="H1296" s="7" t="str">
        <f>IF(TRIM($E1296)&lt;&gt;"",IF($D1296=1,IF(TRIM(INDEX('Member Census'!$B$23:$BC$1401,MATCH($A1296,'Member Census'!$A$23:$A$1401,FALSE),MATCH(H$1,'Member Census'!$B$22:$BC$22,FALSE)))="",$G1296,IFERROR(VLOOKUP(INDEX('Member Census'!$B$23:$BC$1401,MATCH($A1296,'Member Census'!$A$23:$A$1401,FALSE),MATCH(H$1,'Member Census'!$B$22:$BC$22,FALSE)),Key!$D$2:$F$29,3,FALSE),"")),H1295),"")</f>
        <v/>
      </c>
      <c r="I1296" s="7" t="str">
        <f>IF(TRIM(INDEX('Member Census'!$B$23:$BC$1401,MATCH($A1296,'Member Census'!$A$23:$A$1401,FALSE),MATCH(I$1,'Member Census'!$B$22:$BC$22,FALSE)))="","",INDEX('Member Census'!$B$23:$BC$1401,MATCH($A1296,'Member Census'!$A$23:$A$1401,FALSE),MATCH(I$1,'Member Census'!$B$22:$BC$22,FALSE)))</f>
        <v/>
      </c>
      <c r="J1296" s="7"/>
      <c r="K1296" s="7" t="str">
        <f>LEFT(TRIM(IF(TRIM(INDEX('Member Census'!$B$23:$BC$1401,MATCH($A1296,'Member Census'!$A$23:$A$1401,FALSE),MATCH(K$1,'Member Census'!$B$22:$BC$22,FALSE)))="",IF(AND(TRIM($E1296)&lt;&gt;"",$D1296&gt;1),K1295,""),INDEX('Member Census'!$B$23:$BC$1401,MATCH($A1296,'Member Census'!$A$23:$A$1401,FALSE),MATCH(K$1,'Member Census'!$B$22:$BC$22,FALSE)))),5)</f>
        <v/>
      </c>
      <c r="L1296" s="7" t="str">
        <f t="shared" si="83"/>
        <v/>
      </c>
      <c r="M1296" s="7" t="str">
        <f>IF(TRIM($E1296)&lt;&gt;"",TRIM(IF(TRIM(INDEX('Member Census'!$B$23:$BC$1401,MATCH($A1296,'Member Census'!$A$23:$A$1401,FALSE),MATCH(M$1,'Member Census'!$B$22:$BC$22,FALSE)))="",IF(AND(TRIM($E1296)&lt;&gt;"",$D1296&gt;1),M1295,"N"),INDEX('Member Census'!$B$23:$BC$1401,MATCH($A1296,'Member Census'!$A$23:$A$1401,FALSE),MATCH(M$1,'Member Census'!$B$22:$BC$22,FALSE)))),"")</f>
        <v/>
      </c>
      <c r="N1296" s="7"/>
      <c r="O1296" s="7" t="str">
        <f>TRIM(IF(TRIM(INDEX('Member Census'!$B$23:$BC$1401,MATCH($A1296,'Member Census'!$A$23:$A$1401,FALSE),MATCH(O$1,'Member Census'!$B$22:$BC$22,FALSE)))="",IF(AND(TRIM($E1296)&lt;&gt;"",$D1296&gt;1),O1295,""),INDEX('Member Census'!$B$23:$BC$1401,MATCH($A1296,'Member Census'!$A$23:$A$1401,FALSE),MATCH(O$1,'Member Census'!$B$22:$BC$22,FALSE))))</f>
        <v/>
      </c>
      <c r="P1296" s="7" t="str">
        <f>TRIM(IF(TRIM(INDEX('Member Census'!$B$23:$BC$1401,MATCH($A1296,'Member Census'!$A$23:$A$1401,FALSE),MATCH(P$1,'Member Census'!$B$22:$BC$22,FALSE)))="",IF(AND(TRIM($E1296)&lt;&gt;"",$D1296&gt;1),P1295,""),INDEX('Member Census'!$B$23:$BC$1401,MATCH($A1296,'Member Census'!$A$23:$A$1401,FALSE),MATCH(P$1,'Member Census'!$B$22:$BC$22,FALSE))))</f>
        <v/>
      </c>
      <c r="Q1296" s="7"/>
    </row>
    <row r="1297" spans="1:17" x14ac:dyDescent="0.3">
      <c r="A1297" s="1">
        <f t="shared" si="81"/>
        <v>1290</v>
      </c>
      <c r="B1297" s="3"/>
      <c r="C1297" s="7" t="str">
        <f t="shared" si="82"/>
        <v/>
      </c>
      <c r="D1297" s="7" t="str">
        <f t="shared" si="80"/>
        <v/>
      </c>
      <c r="E1297" s="9" t="str">
        <f>IF(TRIM(INDEX('Member Census'!$B$23:$BC$1401,MATCH($A1297,'Member Census'!$A$23:$A$1401,FALSE),MATCH(E$1,'Member Census'!$B$22:$BC$22,FALSE)))="","",VLOOKUP(INDEX('Member Census'!$B$23:$BC$1401,MATCH($A1297,'Member Census'!$A$23:$A$1401,FALSE),MATCH(E$1,'Member Census'!$B$22:$BC$22,FALSE)),Key!$A$2:$B$27,2,FALSE))</f>
        <v/>
      </c>
      <c r="F1297" s="10" t="str">
        <f>IF(TRIM(INDEX('Member Census'!$B$23:$BC$1401,MATCH($A1297,'Member Census'!$A$23:$A$1401,FALSE),MATCH(F$1,'Member Census'!$B$22:$BC$22,FALSE)))="","",TEXT(TRIM(INDEX('Member Census'!$B$23:$BC$1401,MATCH($A1297,'Member Census'!$A$23:$A$1401,FALSE),MATCH(F$1,'Member Census'!$B$22:$BC$22,FALSE))),"mmddyyyy"))</f>
        <v/>
      </c>
      <c r="G1297" s="7" t="str">
        <f>IF(TRIM($E1297)&lt;&gt;"",IF($D1297=1,IFERROR(VLOOKUP(INDEX('Member Census'!$B$23:$BC$1401,MATCH($A1297,'Member Census'!$A$23:$A$1401,FALSE),MATCH(G$1,'Member Census'!$B$22:$BC$22,FALSE)),Key!$C$2:$F$29,4,FALSE),""),G1296),"")</f>
        <v/>
      </c>
      <c r="H1297" s="7" t="str">
        <f>IF(TRIM($E1297)&lt;&gt;"",IF($D1297=1,IF(TRIM(INDEX('Member Census'!$B$23:$BC$1401,MATCH($A1297,'Member Census'!$A$23:$A$1401,FALSE),MATCH(H$1,'Member Census'!$B$22:$BC$22,FALSE)))="",$G1297,IFERROR(VLOOKUP(INDEX('Member Census'!$B$23:$BC$1401,MATCH($A1297,'Member Census'!$A$23:$A$1401,FALSE),MATCH(H$1,'Member Census'!$B$22:$BC$22,FALSE)),Key!$D$2:$F$29,3,FALSE),"")),H1296),"")</f>
        <v/>
      </c>
      <c r="I1297" s="7" t="str">
        <f>IF(TRIM(INDEX('Member Census'!$B$23:$BC$1401,MATCH($A1297,'Member Census'!$A$23:$A$1401,FALSE),MATCH(I$1,'Member Census'!$B$22:$BC$22,FALSE)))="","",INDEX('Member Census'!$B$23:$BC$1401,MATCH($A1297,'Member Census'!$A$23:$A$1401,FALSE),MATCH(I$1,'Member Census'!$B$22:$BC$22,FALSE)))</f>
        <v/>
      </c>
      <c r="J1297" s="7"/>
      <c r="K1297" s="7" t="str">
        <f>LEFT(TRIM(IF(TRIM(INDEX('Member Census'!$B$23:$BC$1401,MATCH($A1297,'Member Census'!$A$23:$A$1401,FALSE),MATCH(K$1,'Member Census'!$B$22:$BC$22,FALSE)))="",IF(AND(TRIM($E1297)&lt;&gt;"",$D1297&gt;1),K1296,""),INDEX('Member Census'!$B$23:$BC$1401,MATCH($A1297,'Member Census'!$A$23:$A$1401,FALSE),MATCH(K$1,'Member Census'!$B$22:$BC$22,FALSE)))),5)</f>
        <v/>
      </c>
      <c r="L1297" s="7" t="str">
        <f t="shared" si="83"/>
        <v/>
      </c>
      <c r="M1297" s="7" t="str">
        <f>IF(TRIM($E1297)&lt;&gt;"",TRIM(IF(TRIM(INDEX('Member Census'!$B$23:$BC$1401,MATCH($A1297,'Member Census'!$A$23:$A$1401,FALSE),MATCH(M$1,'Member Census'!$B$22:$BC$22,FALSE)))="",IF(AND(TRIM($E1297)&lt;&gt;"",$D1297&gt;1),M1296,"N"),INDEX('Member Census'!$B$23:$BC$1401,MATCH($A1297,'Member Census'!$A$23:$A$1401,FALSE),MATCH(M$1,'Member Census'!$B$22:$BC$22,FALSE)))),"")</f>
        <v/>
      </c>
      <c r="N1297" s="7"/>
      <c r="O1297" s="7" t="str">
        <f>TRIM(IF(TRIM(INDEX('Member Census'!$B$23:$BC$1401,MATCH($A1297,'Member Census'!$A$23:$A$1401,FALSE),MATCH(O$1,'Member Census'!$B$22:$BC$22,FALSE)))="",IF(AND(TRIM($E1297)&lt;&gt;"",$D1297&gt;1),O1296,""),INDEX('Member Census'!$B$23:$BC$1401,MATCH($A1297,'Member Census'!$A$23:$A$1401,FALSE),MATCH(O$1,'Member Census'!$B$22:$BC$22,FALSE))))</f>
        <v/>
      </c>
      <c r="P1297" s="7" t="str">
        <f>TRIM(IF(TRIM(INDEX('Member Census'!$B$23:$BC$1401,MATCH($A1297,'Member Census'!$A$23:$A$1401,FALSE),MATCH(P$1,'Member Census'!$B$22:$BC$22,FALSE)))="",IF(AND(TRIM($E1297)&lt;&gt;"",$D1297&gt;1),P1296,""),INDEX('Member Census'!$B$23:$BC$1401,MATCH($A1297,'Member Census'!$A$23:$A$1401,FALSE),MATCH(P$1,'Member Census'!$B$22:$BC$22,FALSE))))</f>
        <v/>
      </c>
      <c r="Q1297" s="7"/>
    </row>
    <row r="1298" spans="1:17" x14ac:dyDescent="0.3">
      <c r="A1298" s="1">
        <f t="shared" si="81"/>
        <v>1291</v>
      </c>
      <c r="B1298" s="3"/>
      <c r="C1298" s="7" t="str">
        <f t="shared" si="82"/>
        <v/>
      </c>
      <c r="D1298" s="7" t="str">
        <f t="shared" si="80"/>
        <v/>
      </c>
      <c r="E1298" s="9" t="str">
        <f>IF(TRIM(INDEX('Member Census'!$B$23:$BC$1401,MATCH($A1298,'Member Census'!$A$23:$A$1401,FALSE),MATCH(E$1,'Member Census'!$B$22:$BC$22,FALSE)))="","",VLOOKUP(INDEX('Member Census'!$B$23:$BC$1401,MATCH($A1298,'Member Census'!$A$23:$A$1401,FALSE),MATCH(E$1,'Member Census'!$B$22:$BC$22,FALSE)),Key!$A$2:$B$27,2,FALSE))</f>
        <v/>
      </c>
      <c r="F1298" s="10" t="str">
        <f>IF(TRIM(INDEX('Member Census'!$B$23:$BC$1401,MATCH($A1298,'Member Census'!$A$23:$A$1401,FALSE),MATCH(F$1,'Member Census'!$B$22:$BC$22,FALSE)))="","",TEXT(TRIM(INDEX('Member Census'!$B$23:$BC$1401,MATCH($A1298,'Member Census'!$A$23:$A$1401,FALSE),MATCH(F$1,'Member Census'!$B$22:$BC$22,FALSE))),"mmddyyyy"))</f>
        <v/>
      </c>
      <c r="G1298" s="7" t="str">
        <f>IF(TRIM($E1298)&lt;&gt;"",IF($D1298=1,IFERROR(VLOOKUP(INDEX('Member Census'!$B$23:$BC$1401,MATCH($A1298,'Member Census'!$A$23:$A$1401,FALSE),MATCH(G$1,'Member Census'!$B$22:$BC$22,FALSE)),Key!$C$2:$F$29,4,FALSE),""),G1297),"")</f>
        <v/>
      </c>
      <c r="H1298" s="7" t="str">
        <f>IF(TRIM($E1298)&lt;&gt;"",IF($D1298=1,IF(TRIM(INDEX('Member Census'!$B$23:$BC$1401,MATCH($A1298,'Member Census'!$A$23:$A$1401,FALSE),MATCH(H$1,'Member Census'!$B$22:$BC$22,FALSE)))="",$G1298,IFERROR(VLOOKUP(INDEX('Member Census'!$B$23:$BC$1401,MATCH($A1298,'Member Census'!$A$23:$A$1401,FALSE),MATCH(H$1,'Member Census'!$B$22:$BC$22,FALSE)),Key!$D$2:$F$29,3,FALSE),"")),H1297),"")</f>
        <v/>
      </c>
      <c r="I1298" s="7" t="str">
        <f>IF(TRIM(INDEX('Member Census'!$B$23:$BC$1401,MATCH($A1298,'Member Census'!$A$23:$A$1401,FALSE),MATCH(I$1,'Member Census'!$B$22:$BC$22,FALSE)))="","",INDEX('Member Census'!$B$23:$BC$1401,MATCH($A1298,'Member Census'!$A$23:$A$1401,FALSE),MATCH(I$1,'Member Census'!$B$22:$BC$22,FALSE)))</f>
        <v/>
      </c>
      <c r="J1298" s="7"/>
      <c r="K1298" s="7" t="str">
        <f>LEFT(TRIM(IF(TRIM(INDEX('Member Census'!$B$23:$BC$1401,MATCH($A1298,'Member Census'!$A$23:$A$1401,FALSE),MATCH(K$1,'Member Census'!$B$22:$BC$22,FALSE)))="",IF(AND(TRIM($E1298)&lt;&gt;"",$D1298&gt;1),K1297,""),INDEX('Member Census'!$B$23:$BC$1401,MATCH($A1298,'Member Census'!$A$23:$A$1401,FALSE),MATCH(K$1,'Member Census'!$B$22:$BC$22,FALSE)))),5)</f>
        <v/>
      </c>
      <c r="L1298" s="7" t="str">
        <f t="shared" si="83"/>
        <v/>
      </c>
      <c r="M1298" s="7" t="str">
        <f>IF(TRIM($E1298)&lt;&gt;"",TRIM(IF(TRIM(INDEX('Member Census'!$B$23:$BC$1401,MATCH($A1298,'Member Census'!$A$23:$A$1401,FALSE),MATCH(M$1,'Member Census'!$B$22:$BC$22,FALSE)))="",IF(AND(TRIM($E1298)&lt;&gt;"",$D1298&gt;1),M1297,"N"),INDEX('Member Census'!$B$23:$BC$1401,MATCH($A1298,'Member Census'!$A$23:$A$1401,FALSE),MATCH(M$1,'Member Census'!$B$22:$BC$22,FALSE)))),"")</f>
        <v/>
      </c>
      <c r="N1298" s="7"/>
      <c r="O1298" s="7" t="str">
        <f>TRIM(IF(TRIM(INDEX('Member Census'!$B$23:$BC$1401,MATCH($A1298,'Member Census'!$A$23:$A$1401,FALSE),MATCH(O$1,'Member Census'!$B$22:$BC$22,FALSE)))="",IF(AND(TRIM($E1298)&lt;&gt;"",$D1298&gt;1),O1297,""),INDEX('Member Census'!$B$23:$BC$1401,MATCH($A1298,'Member Census'!$A$23:$A$1401,FALSE),MATCH(O$1,'Member Census'!$B$22:$BC$22,FALSE))))</f>
        <v/>
      </c>
      <c r="P1298" s="7" t="str">
        <f>TRIM(IF(TRIM(INDEX('Member Census'!$B$23:$BC$1401,MATCH($A1298,'Member Census'!$A$23:$A$1401,FALSE),MATCH(P$1,'Member Census'!$B$22:$BC$22,FALSE)))="",IF(AND(TRIM($E1298)&lt;&gt;"",$D1298&gt;1),P1297,""),INDEX('Member Census'!$B$23:$BC$1401,MATCH($A1298,'Member Census'!$A$23:$A$1401,FALSE),MATCH(P$1,'Member Census'!$B$22:$BC$22,FALSE))))</f>
        <v/>
      </c>
      <c r="Q1298" s="7"/>
    </row>
    <row r="1299" spans="1:17" x14ac:dyDescent="0.3">
      <c r="A1299" s="1">
        <f t="shared" si="81"/>
        <v>1292</v>
      </c>
      <c r="B1299" s="3"/>
      <c r="C1299" s="7" t="str">
        <f t="shared" si="82"/>
        <v/>
      </c>
      <c r="D1299" s="7" t="str">
        <f t="shared" si="80"/>
        <v/>
      </c>
      <c r="E1299" s="9" t="str">
        <f>IF(TRIM(INDEX('Member Census'!$B$23:$BC$1401,MATCH($A1299,'Member Census'!$A$23:$A$1401,FALSE),MATCH(E$1,'Member Census'!$B$22:$BC$22,FALSE)))="","",VLOOKUP(INDEX('Member Census'!$B$23:$BC$1401,MATCH($A1299,'Member Census'!$A$23:$A$1401,FALSE),MATCH(E$1,'Member Census'!$B$22:$BC$22,FALSE)),Key!$A$2:$B$27,2,FALSE))</f>
        <v/>
      </c>
      <c r="F1299" s="10" t="str">
        <f>IF(TRIM(INDEX('Member Census'!$B$23:$BC$1401,MATCH($A1299,'Member Census'!$A$23:$A$1401,FALSE),MATCH(F$1,'Member Census'!$B$22:$BC$22,FALSE)))="","",TEXT(TRIM(INDEX('Member Census'!$B$23:$BC$1401,MATCH($A1299,'Member Census'!$A$23:$A$1401,FALSE),MATCH(F$1,'Member Census'!$B$22:$BC$22,FALSE))),"mmddyyyy"))</f>
        <v/>
      </c>
      <c r="G1299" s="7" t="str">
        <f>IF(TRIM($E1299)&lt;&gt;"",IF($D1299=1,IFERROR(VLOOKUP(INDEX('Member Census'!$B$23:$BC$1401,MATCH($A1299,'Member Census'!$A$23:$A$1401,FALSE),MATCH(G$1,'Member Census'!$B$22:$BC$22,FALSE)),Key!$C$2:$F$29,4,FALSE),""),G1298),"")</f>
        <v/>
      </c>
      <c r="H1299" s="7" t="str">
        <f>IF(TRIM($E1299)&lt;&gt;"",IF($D1299=1,IF(TRIM(INDEX('Member Census'!$B$23:$BC$1401,MATCH($A1299,'Member Census'!$A$23:$A$1401,FALSE),MATCH(H$1,'Member Census'!$B$22:$BC$22,FALSE)))="",$G1299,IFERROR(VLOOKUP(INDEX('Member Census'!$B$23:$BC$1401,MATCH($A1299,'Member Census'!$A$23:$A$1401,FALSE),MATCH(H$1,'Member Census'!$B$22:$BC$22,FALSE)),Key!$D$2:$F$29,3,FALSE),"")),H1298),"")</f>
        <v/>
      </c>
      <c r="I1299" s="7" t="str">
        <f>IF(TRIM(INDEX('Member Census'!$B$23:$BC$1401,MATCH($A1299,'Member Census'!$A$23:$A$1401,FALSE),MATCH(I$1,'Member Census'!$B$22:$BC$22,FALSE)))="","",INDEX('Member Census'!$B$23:$BC$1401,MATCH($A1299,'Member Census'!$A$23:$A$1401,FALSE),MATCH(I$1,'Member Census'!$B$22:$BC$22,FALSE)))</f>
        <v/>
      </c>
      <c r="J1299" s="7"/>
      <c r="K1299" s="7" t="str">
        <f>LEFT(TRIM(IF(TRIM(INDEX('Member Census'!$B$23:$BC$1401,MATCH($A1299,'Member Census'!$A$23:$A$1401,FALSE),MATCH(K$1,'Member Census'!$B$22:$BC$22,FALSE)))="",IF(AND(TRIM($E1299)&lt;&gt;"",$D1299&gt;1),K1298,""),INDEX('Member Census'!$B$23:$BC$1401,MATCH($A1299,'Member Census'!$A$23:$A$1401,FALSE),MATCH(K$1,'Member Census'!$B$22:$BC$22,FALSE)))),5)</f>
        <v/>
      </c>
      <c r="L1299" s="7" t="str">
        <f t="shared" si="83"/>
        <v/>
      </c>
      <c r="M1299" s="7" t="str">
        <f>IF(TRIM($E1299)&lt;&gt;"",TRIM(IF(TRIM(INDEX('Member Census'!$B$23:$BC$1401,MATCH($A1299,'Member Census'!$A$23:$A$1401,FALSE),MATCH(M$1,'Member Census'!$B$22:$BC$22,FALSE)))="",IF(AND(TRIM($E1299)&lt;&gt;"",$D1299&gt;1),M1298,"N"),INDEX('Member Census'!$B$23:$BC$1401,MATCH($A1299,'Member Census'!$A$23:$A$1401,FALSE),MATCH(M$1,'Member Census'!$B$22:$BC$22,FALSE)))),"")</f>
        <v/>
      </c>
      <c r="N1299" s="7"/>
      <c r="O1299" s="7" t="str">
        <f>TRIM(IF(TRIM(INDEX('Member Census'!$B$23:$BC$1401,MATCH($A1299,'Member Census'!$A$23:$A$1401,FALSE),MATCH(O$1,'Member Census'!$B$22:$BC$22,FALSE)))="",IF(AND(TRIM($E1299)&lt;&gt;"",$D1299&gt;1),O1298,""),INDEX('Member Census'!$B$23:$BC$1401,MATCH($A1299,'Member Census'!$A$23:$A$1401,FALSE),MATCH(O$1,'Member Census'!$B$22:$BC$22,FALSE))))</f>
        <v/>
      </c>
      <c r="P1299" s="7" t="str">
        <f>TRIM(IF(TRIM(INDEX('Member Census'!$B$23:$BC$1401,MATCH($A1299,'Member Census'!$A$23:$A$1401,FALSE),MATCH(P$1,'Member Census'!$B$22:$BC$22,FALSE)))="",IF(AND(TRIM($E1299)&lt;&gt;"",$D1299&gt;1),P1298,""),INDEX('Member Census'!$B$23:$BC$1401,MATCH($A1299,'Member Census'!$A$23:$A$1401,FALSE),MATCH(P$1,'Member Census'!$B$22:$BC$22,FALSE))))</f>
        <v/>
      </c>
      <c r="Q1299" s="7"/>
    </row>
    <row r="1300" spans="1:17" x14ac:dyDescent="0.3">
      <c r="A1300" s="1">
        <f t="shared" si="81"/>
        <v>1293</v>
      </c>
      <c r="B1300" s="3"/>
      <c r="C1300" s="7" t="str">
        <f t="shared" si="82"/>
        <v/>
      </c>
      <c r="D1300" s="7" t="str">
        <f t="shared" si="80"/>
        <v/>
      </c>
      <c r="E1300" s="9" t="str">
        <f>IF(TRIM(INDEX('Member Census'!$B$23:$BC$1401,MATCH($A1300,'Member Census'!$A$23:$A$1401,FALSE),MATCH(E$1,'Member Census'!$B$22:$BC$22,FALSE)))="","",VLOOKUP(INDEX('Member Census'!$B$23:$BC$1401,MATCH($A1300,'Member Census'!$A$23:$A$1401,FALSE),MATCH(E$1,'Member Census'!$B$22:$BC$22,FALSE)),Key!$A$2:$B$27,2,FALSE))</f>
        <v/>
      </c>
      <c r="F1300" s="10" t="str">
        <f>IF(TRIM(INDEX('Member Census'!$B$23:$BC$1401,MATCH($A1300,'Member Census'!$A$23:$A$1401,FALSE),MATCH(F$1,'Member Census'!$B$22:$BC$22,FALSE)))="","",TEXT(TRIM(INDEX('Member Census'!$B$23:$BC$1401,MATCH($A1300,'Member Census'!$A$23:$A$1401,FALSE),MATCH(F$1,'Member Census'!$B$22:$BC$22,FALSE))),"mmddyyyy"))</f>
        <v/>
      </c>
      <c r="G1300" s="7" t="str">
        <f>IF(TRIM($E1300)&lt;&gt;"",IF($D1300=1,IFERROR(VLOOKUP(INDEX('Member Census'!$B$23:$BC$1401,MATCH($A1300,'Member Census'!$A$23:$A$1401,FALSE),MATCH(G$1,'Member Census'!$B$22:$BC$22,FALSE)),Key!$C$2:$F$29,4,FALSE),""),G1299),"")</f>
        <v/>
      </c>
      <c r="H1300" s="7" t="str">
        <f>IF(TRIM($E1300)&lt;&gt;"",IF($D1300=1,IF(TRIM(INDEX('Member Census'!$B$23:$BC$1401,MATCH($A1300,'Member Census'!$A$23:$A$1401,FALSE),MATCH(H$1,'Member Census'!$B$22:$BC$22,FALSE)))="",$G1300,IFERROR(VLOOKUP(INDEX('Member Census'!$B$23:$BC$1401,MATCH($A1300,'Member Census'!$A$23:$A$1401,FALSE),MATCH(H$1,'Member Census'!$B$22:$BC$22,FALSE)),Key!$D$2:$F$29,3,FALSE),"")),H1299),"")</f>
        <v/>
      </c>
      <c r="I1300" s="7" t="str">
        <f>IF(TRIM(INDEX('Member Census'!$B$23:$BC$1401,MATCH($A1300,'Member Census'!$A$23:$A$1401,FALSE),MATCH(I$1,'Member Census'!$B$22:$BC$22,FALSE)))="","",INDEX('Member Census'!$B$23:$BC$1401,MATCH($A1300,'Member Census'!$A$23:$A$1401,FALSE),MATCH(I$1,'Member Census'!$B$22:$BC$22,FALSE)))</f>
        <v/>
      </c>
      <c r="J1300" s="7"/>
      <c r="K1300" s="7" t="str">
        <f>LEFT(TRIM(IF(TRIM(INDEX('Member Census'!$B$23:$BC$1401,MATCH($A1300,'Member Census'!$A$23:$A$1401,FALSE),MATCH(K$1,'Member Census'!$B$22:$BC$22,FALSE)))="",IF(AND(TRIM($E1300)&lt;&gt;"",$D1300&gt;1),K1299,""),INDEX('Member Census'!$B$23:$BC$1401,MATCH($A1300,'Member Census'!$A$23:$A$1401,FALSE),MATCH(K$1,'Member Census'!$B$22:$BC$22,FALSE)))),5)</f>
        <v/>
      </c>
      <c r="L1300" s="7" t="str">
        <f t="shared" si="83"/>
        <v/>
      </c>
      <c r="M1300" s="7" t="str">
        <f>IF(TRIM($E1300)&lt;&gt;"",TRIM(IF(TRIM(INDEX('Member Census'!$B$23:$BC$1401,MATCH($A1300,'Member Census'!$A$23:$A$1401,FALSE),MATCH(M$1,'Member Census'!$B$22:$BC$22,FALSE)))="",IF(AND(TRIM($E1300)&lt;&gt;"",$D1300&gt;1),M1299,"N"),INDEX('Member Census'!$B$23:$BC$1401,MATCH($A1300,'Member Census'!$A$23:$A$1401,FALSE),MATCH(M$1,'Member Census'!$B$22:$BC$22,FALSE)))),"")</f>
        <v/>
      </c>
      <c r="N1300" s="7"/>
      <c r="O1300" s="7" t="str">
        <f>TRIM(IF(TRIM(INDEX('Member Census'!$B$23:$BC$1401,MATCH($A1300,'Member Census'!$A$23:$A$1401,FALSE),MATCH(O$1,'Member Census'!$B$22:$BC$22,FALSE)))="",IF(AND(TRIM($E1300)&lt;&gt;"",$D1300&gt;1),O1299,""),INDEX('Member Census'!$B$23:$BC$1401,MATCH($A1300,'Member Census'!$A$23:$A$1401,FALSE),MATCH(O$1,'Member Census'!$B$22:$BC$22,FALSE))))</f>
        <v/>
      </c>
      <c r="P1300" s="7" t="str">
        <f>TRIM(IF(TRIM(INDEX('Member Census'!$B$23:$BC$1401,MATCH($A1300,'Member Census'!$A$23:$A$1401,FALSE),MATCH(P$1,'Member Census'!$B$22:$BC$22,FALSE)))="",IF(AND(TRIM($E1300)&lt;&gt;"",$D1300&gt;1),P1299,""),INDEX('Member Census'!$B$23:$BC$1401,MATCH($A1300,'Member Census'!$A$23:$A$1401,FALSE),MATCH(P$1,'Member Census'!$B$22:$BC$22,FALSE))))</f>
        <v/>
      </c>
      <c r="Q1300" s="7"/>
    </row>
    <row r="1301" spans="1:17" x14ac:dyDescent="0.3">
      <c r="A1301" s="1">
        <f t="shared" si="81"/>
        <v>1294</v>
      </c>
      <c r="B1301" s="3"/>
      <c r="C1301" s="7" t="str">
        <f t="shared" si="82"/>
        <v/>
      </c>
      <c r="D1301" s="7" t="str">
        <f t="shared" si="80"/>
        <v/>
      </c>
      <c r="E1301" s="9" t="str">
        <f>IF(TRIM(INDEX('Member Census'!$B$23:$BC$1401,MATCH($A1301,'Member Census'!$A$23:$A$1401,FALSE),MATCH(E$1,'Member Census'!$B$22:$BC$22,FALSE)))="","",VLOOKUP(INDEX('Member Census'!$B$23:$BC$1401,MATCH($A1301,'Member Census'!$A$23:$A$1401,FALSE),MATCH(E$1,'Member Census'!$B$22:$BC$22,FALSE)),Key!$A$2:$B$27,2,FALSE))</f>
        <v/>
      </c>
      <c r="F1301" s="10" t="str">
        <f>IF(TRIM(INDEX('Member Census'!$B$23:$BC$1401,MATCH($A1301,'Member Census'!$A$23:$A$1401,FALSE),MATCH(F$1,'Member Census'!$B$22:$BC$22,FALSE)))="","",TEXT(TRIM(INDEX('Member Census'!$B$23:$BC$1401,MATCH($A1301,'Member Census'!$A$23:$A$1401,FALSE),MATCH(F$1,'Member Census'!$B$22:$BC$22,FALSE))),"mmddyyyy"))</f>
        <v/>
      </c>
      <c r="G1301" s="7" t="str">
        <f>IF(TRIM($E1301)&lt;&gt;"",IF($D1301=1,IFERROR(VLOOKUP(INDEX('Member Census'!$B$23:$BC$1401,MATCH($A1301,'Member Census'!$A$23:$A$1401,FALSE),MATCH(G$1,'Member Census'!$B$22:$BC$22,FALSE)),Key!$C$2:$F$29,4,FALSE),""),G1300),"")</f>
        <v/>
      </c>
      <c r="H1301" s="7" t="str">
        <f>IF(TRIM($E1301)&lt;&gt;"",IF($D1301=1,IF(TRIM(INDEX('Member Census'!$B$23:$BC$1401,MATCH($A1301,'Member Census'!$A$23:$A$1401,FALSE),MATCH(H$1,'Member Census'!$B$22:$BC$22,FALSE)))="",$G1301,IFERROR(VLOOKUP(INDEX('Member Census'!$B$23:$BC$1401,MATCH($A1301,'Member Census'!$A$23:$A$1401,FALSE),MATCH(H$1,'Member Census'!$B$22:$BC$22,FALSE)),Key!$D$2:$F$29,3,FALSE),"")),H1300),"")</f>
        <v/>
      </c>
      <c r="I1301" s="7" t="str">
        <f>IF(TRIM(INDEX('Member Census'!$B$23:$BC$1401,MATCH($A1301,'Member Census'!$A$23:$A$1401,FALSE),MATCH(I$1,'Member Census'!$B$22:$BC$22,FALSE)))="","",INDEX('Member Census'!$B$23:$BC$1401,MATCH($A1301,'Member Census'!$A$23:$A$1401,FALSE),MATCH(I$1,'Member Census'!$B$22:$BC$22,FALSE)))</f>
        <v/>
      </c>
      <c r="J1301" s="7"/>
      <c r="K1301" s="7" t="str">
        <f>LEFT(TRIM(IF(TRIM(INDEX('Member Census'!$B$23:$BC$1401,MATCH($A1301,'Member Census'!$A$23:$A$1401,FALSE),MATCH(K$1,'Member Census'!$B$22:$BC$22,FALSE)))="",IF(AND(TRIM($E1301)&lt;&gt;"",$D1301&gt;1),K1300,""),INDEX('Member Census'!$B$23:$BC$1401,MATCH($A1301,'Member Census'!$A$23:$A$1401,FALSE),MATCH(K$1,'Member Census'!$B$22:$BC$22,FALSE)))),5)</f>
        <v/>
      </c>
      <c r="L1301" s="7" t="str">
        <f t="shared" si="83"/>
        <v/>
      </c>
      <c r="M1301" s="7" t="str">
        <f>IF(TRIM($E1301)&lt;&gt;"",TRIM(IF(TRIM(INDEX('Member Census'!$B$23:$BC$1401,MATCH($A1301,'Member Census'!$A$23:$A$1401,FALSE),MATCH(M$1,'Member Census'!$B$22:$BC$22,FALSE)))="",IF(AND(TRIM($E1301)&lt;&gt;"",$D1301&gt;1),M1300,"N"),INDEX('Member Census'!$B$23:$BC$1401,MATCH($A1301,'Member Census'!$A$23:$A$1401,FALSE),MATCH(M$1,'Member Census'!$B$22:$BC$22,FALSE)))),"")</f>
        <v/>
      </c>
      <c r="N1301" s="7"/>
      <c r="O1301" s="7" t="str">
        <f>TRIM(IF(TRIM(INDEX('Member Census'!$B$23:$BC$1401,MATCH($A1301,'Member Census'!$A$23:$A$1401,FALSE),MATCH(O$1,'Member Census'!$B$22:$BC$22,FALSE)))="",IF(AND(TRIM($E1301)&lt;&gt;"",$D1301&gt;1),O1300,""),INDEX('Member Census'!$B$23:$BC$1401,MATCH($A1301,'Member Census'!$A$23:$A$1401,FALSE),MATCH(O$1,'Member Census'!$B$22:$BC$22,FALSE))))</f>
        <v/>
      </c>
      <c r="P1301" s="7" t="str">
        <f>TRIM(IF(TRIM(INDEX('Member Census'!$B$23:$BC$1401,MATCH($A1301,'Member Census'!$A$23:$A$1401,FALSE),MATCH(P$1,'Member Census'!$B$22:$BC$22,FALSE)))="",IF(AND(TRIM($E1301)&lt;&gt;"",$D1301&gt;1),P1300,""),INDEX('Member Census'!$B$23:$BC$1401,MATCH($A1301,'Member Census'!$A$23:$A$1401,FALSE),MATCH(P$1,'Member Census'!$B$22:$BC$22,FALSE))))</f>
        <v/>
      </c>
      <c r="Q1301" s="7"/>
    </row>
    <row r="1302" spans="1:17" x14ac:dyDescent="0.3">
      <c r="A1302" s="1">
        <f t="shared" si="81"/>
        <v>1295</v>
      </c>
      <c r="B1302" s="3"/>
      <c r="C1302" s="7" t="str">
        <f t="shared" si="82"/>
        <v/>
      </c>
      <c r="D1302" s="7" t="str">
        <f t="shared" si="80"/>
        <v/>
      </c>
      <c r="E1302" s="9" t="str">
        <f>IF(TRIM(INDEX('Member Census'!$B$23:$BC$1401,MATCH($A1302,'Member Census'!$A$23:$A$1401,FALSE),MATCH(E$1,'Member Census'!$B$22:$BC$22,FALSE)))="","",VLOOKUP(INDEX('Member Census'!$B$23:$BC$1401,MATCH($A1302,'Member Census'!$A$23:$A$1401,FALSE),MATCH(E$1,'Member Census'!$B$22:$BC$22,FALSE)),Key!$A$2:$B$27,2,FALSE))</f>
        <v/>
      </c>
      <c r="F1302" s="10" t="str">
        <f>IF(TRIM(INDEX('Member Census'!$B$23:$BC$1401,MATCH($A1302,'Member Census'!$A$23:$A$1401,FALSE),MATCH(F$1,'Member Census'!$B$22:$BC$22,FALSE)))="","",TEXT(TRIM(INDEX('Member Census'!$B$23:$BC$1401,MATCH($A1302,'Member Census'!$A$23:$A$1401,FALSE),MATCH(F$1,'Member Census'!$B$22:$BC$22,FALSE))),"mmddyyyy"))</f>
        <v/>
      </c>
      <c r="G1302" s="7" t="str">
        <f>IF(TRIM($E1302)&lt;&gt;"",IF($D1302=1,IFERROR(VLOOKUP(INDEX('Member Census'!$B$23:$BC$1401,MATCH($A1302,'Member Census'!$A$23:$A$1401,FALSE),MATCH(G$1,'Member Census'!$B$22:$BC$22,FALSE)),Key!$C$2:$F$29,4,FALSE),""),G1301),"")</f>
        <v/>
      </c>
      <c r="H1302" s="7" t="str">
        <f>IF(TRIM($E1302)&lt;&gt;"",IF($D1302=1,IF(TRIM(INDEX('Member Census'!$B$23:$BC$1401,MATCH($A1302,'Member Census'!$A$23:$A$1401,FALSE),MATCH(H$1,'Member Census'!$B$22:$BC$22,FALSE)))="",$G1302,IFERROR(VLOOKUP(INDEX('Member Census'!$B$23:$BC$1401,MATCH($A1302,'Member Census'!$A$23:$A$1401,FALSE),MATCH(H$1,'Member Census'!$B$22:$BC$22,FALSE)),Key!$D$2:$F$29,3,FALSE),"")),H1301),"")</f>
        <v/>
      </c>
      <c r="I1302" s="7" t="str">
        <f>IF(TRIM(INDEX('Member Census'!$B$23:$BC$1401,MATCH($A1302,'Member Census'!$A$23:$A$1401,FALSE),MATCH(I$1,'Member Census'!$B$22:$BC$22,FALSE)))="","",INDEX('Member Census'!$B$23:$BC$1401,MATCH($A1302,'Member Census'!$A$23:$A$1401,FALSE),MATCH(I$1,'Member Census'!$B$22:$BC$22,FALSE)))</f>
        <v/>
      </c>
      <c r="J1302" s="7"/>
      <c r="K1302" s="7" t="str">
        <f>LEFT(TRIM(IF(TRIM(INDEX('Member Census'!$B$23:$BC$1401,MATCH($A1302,'Member Census'!$A$23:$A$1401,FALSE),MATCH(K$1,'Member Census'!$B$22:$BC$22,FALSE)))="",IF(AND(TRIM($E1302)&lt;&gt;"",$D1302&gt;1),K1301,""),INDEX('Member Census'!$B$23:$BC$1401,MATCH($A1302,'Member Census'!$A$23:$A$1401,FALSE),MATCH(K$1,'Member Census'!$B$22:$BC$22,FALSE)))),5)</f>
        <v/>
      </c>
      <c r="L1302" s="7" t="str">
        <f t="shared" si="83"/>
        <v/>
      </c>
      <c r="M1302" s="7" t="str">
        <f>IF(TRIM($E1302)&lt;&gt;"",TRIM(IF(TRIM(INDEX('Member Census'!$B$23:$BC$1401,MATCH($A1302,'Member Census'!$A$23:$A$1401,FALSE),MATCH(M$1,'Member Census'!$B$22:$BC$22,FALSE)))="",IF(AND(TRIM($E1302)&lt;&gt;"",$D1302&gt;1),M1301,"N"),INDEX('Member Census'!$B$23:$BC$1401,MATCH($A1302,'Member Census'!$A$23:$A$1401,FALSE),MATCH(M$1,'Member Census'!$B$22:$BC$22,FALSE)))),"")</f>
        <v/>
      </c>
      <c r="N1302" s="7"/>
      <c r="O1302" s="7" t="str">
        <f>TRIM(IF(TRIM(INDEX('Member Census'!$B$23:$BC$1401,MATCH($A1302,'Member Census'!$A$23:$A$1401,FALSE),MATCH(O$1,'Member Census'!$B$22:$BC$22,FALSE)))="",IF(AND(TRIM($E1302)&lt;&gt;"",$D1302&gt;1),O1301,""),INDEX('Member Census'!$B$23:$BC$1401,MATCH($A1302,'Member Census'!$A$23:$A$1401,FALSE),MATCH(O$1,'Member Census'!$B$22:$BC$22,FALSE))))</f>
        <v/>
      </c>
      <c r="P1302" s="7" t="str">
        <f>TRIM(IF(TRIM(INDEX('Member Census'!$B$23:$BC$1401,MATCH($A1302,'Member Census'!$A$23:$A$1401,FALSE),MATCH(P$1,'Member Census'!$B$22:$BC$22,FALSE)))="",IF(AND(TRIM($E1302)&lt;&gt;"",$D1302&gt;1),P1301,""),INDEX('Member Census'!$B$23:$BC$1401,MATCH($A1302,'Member Census'!$A$23:$A$1401,FALSE),MATCH(P$1,'Member Census'!$B$22:$BC$22,FALSE))))</f>
        <v/>
      </c>
      <c r="Q1302" s="7"/>
    </row>
    <row r="1303" spans="1:17" x14ac:dyDescent="0.3">
      <c r="A1303" s="1">
        <f t="shared" si="81"/>
        <v>1296</v>
      </c>
      <c r="B1303" s="3"/>
      <c r="C1303" s="7" t="str">
        <f t="shared" si="82"/>
        <v/>
      </c>
      <c r="D1303" s="7" t="str">
        <f t="shared" si="80"/>
        <v/>
      </c>
      <c r="E1303" s="9" t="str">
        <f>IF(TRIM(INDEX('Member Census'!$B$23:$BC$1401,MATCH($A1303,'Member Census'!$A$23:$A$1401,FALSE),MATCH(E$1,'Member Census'!$B$22:$BC$22,FALSE)))="","",VLOOKUP(INDEX('Member Census'!$B$23:$BC$1401,MATCH($A1303,'Member Census'!$A$23:$A$1401,FALSE),MATCH(E$1,'Member Census'!$B$22:$BC$22,FALSE)),Key!$A$2:$B$27,2,FALSE))</f>
        <v/>
      </c>
      <c r="F1303" s="10" t="str">
        <f>IF(TRIM(INDEX('Member Census'!$B$23:$BC$1401,MATCH($A1303,'Member Census'!$A$23:$A$1401,FALSE),MATCH(F$1,'Member Census'!$B$22:$BC$22,FALSE)))="","",TEXT(TRIM(INDEX('Member Census'!$B$23:$BC$1401,MATCH($A1303,'Member Census'!$A$23:$A$1401,FALSE),MATCH(F$1,'Member Census'!$B$22:$BC$22,FALSE))),"mmddyyyy"))</f>
        <v/>
      </c>
      <c r="G1303" s="7" t="str">
        <f>IF(TRIM($E1303)&lt;&gt;"",IF($D1303=1,IFERROR(VLOOKUP(INDEX('Member Census'!$B$23:$BC$1401,MATCH($A1303,'Member Census'!$A$23:$A$1401,FALSE),MATCH(G$1,'Member Census'!$B$22:$BC$22,FALSE)),Key!$C$2:$F$29,4,FALSE),""),G1302),"")</f>
        <v/>
      </c>
      <c r="H1303" s="7" t="str">
        <f>IF(TRIM($E1303)&lt;&gt;"",IF($D1303=1,IF(TRIM(INDEX('Member Census'!$B$23:$BC$1401,MATCH($A1303,'Member Census'!$A$23:$A$1401,FALSE),MATCH(H$1,'Member Census'!$B$22:$BC$22,FALSE)))="",$G1303,IFERROR(VLOOKUP(INDEX('Member Census'!$B$23:$BC$1401,MATCH($A1303,'Member Census'!$A$23:$A$1401,FALSE),MATCH(H$1,'Member Census'!$B$22:$BC$22,FALSE)),Key!$D$2:$F$29,3,FALSE),"")),H1302),"")</f>
        <v/>
      </c>
      <c r="I1303" s="7" t="str">
        <f>IF(TRIM(INDEX('Member Census'!$B$23:$BC$1401,MATCH($A1303,'Member Census'!$A$23:$A$1401,FALSE),MATCH(I$1,'Member Census'!$B$22:$BC$22,FALSE)))="","",INDEX('Member Census'!$B$23:$BC$1401,MATCH($A1303,'Member Census'!$A$23:$A$1401,FALSE),MATCH(I$1,'Member Census'!$B$22:$BC$22,FALSE)))</f>
        <v/>
      </c>
      <c r="J1303" s="7"/>
      <c r="K1303" s="7" t="str">
        <f>LEFT(TRIM(IF(TRIM(INDEX('Member Census'!$B$23:$BC$1401,MATCH($A1303,'Member Census'!$A$23:$A$1401,FALSE),MATCH(K$1,'Member Census'!$B$22:$BC$22,FALSE)))="",IF(AND(TRIM($E1303)&lt;&gt;"",$D1303&gt;1),K1302,""),INDEX('Member Census'!$B$23:$BC$1401,MATCH($A1303,'Member Census'!$A$23:$A$1401,FALSE),MATCH(K$1,'Member Census'!$B$22:$BC$22,FALSE)))),5)</f>
        <v/>
      </c>
      <c r="L1303" s="7" t="str">
        <f t="shared" si="83"/>
        <v/>
      </c>
      <c r="M1303" s="7" t="str">
        <f>IF(TRIM($E1303)&lt;&gt;"",TRIM(IF(TRIM(INDEX('Member Census'!$B$23:$BC$1401,MATCH($A1303,'Member Census'!$A$23:$A$1401,FALSE),MATCH(M$1,'Member Census'!$B$22:$BC$22,FALSE)))="",IF(AND(TRIM($E1303)&lt;&gt;"",$D1303&gt;1),M1302,"N"),INDEX('Member Census'!$B$23:$BC$1401,MATCH($A1303,'Member Census'!$A$23:$A$1401,FALSE),MATCH(M$1,'Member Census'!$B$22:$BC$22,FALSE)))),"")</f>
        <v/>
      </c>
      <c r="N1303" s="7"/>
      <c r="O1303" s="7" t="str">
        <f>TRIM(IF(TRIM(INDEX('Member Census'!$B$23:$BC$1401,MATCH($A1303,'Member Census'!$A$23:$A$1401,FALSE),MATCH(O$1,'Member Census'!$B$22:$BC$22,FALSE)))="",IF(AND(TRIM($E1303)&lt;&gt;"",$D1303&gt;1),O1302,""),INDEX('Member Census'!$B$23:$BC$1401,MATCH($A1303,'Member Census'!$A$23:$A$1401,FALSE),MATCH(O$1,'Member Census'!$B$22:$BC$22,FALSE))))</f>
        <v/>
      </c>
      <c r="P1303" s="7" t="str">
        <f>TRIM(IF(TRIM(INDEX('Member Census'!$B$23:$BC$1401,MATCH($A1303,'Member Census'!$A$23:$A$1401,FALSE),MATCH(P$1,'Member Census'!$B$22:$BC$22,FALSE)))="",IF(AND(TRIM($E1303)&lt;&gt;"",$D1303&gt;1),P1302,""),INDEX('Member Census'!$B$23:$BC$1401,MATCH($A1303,'Member Census'!$A$23:$A$1401,FALSE),MATCH(P$1,'Member Census'!$B$22:$BC$22,FALSE))))</f>
        <v/>
      </c>
      <c r="Q1303" s="7"/>
    </row>
    <row r="1304" spans="1:17" x14ac:dyDescent="0.3">
      <c r="A1304" s="1">
        <f t="shared" si="81"/>
        <v>1297</v>
      </c>
      <c r="B1304" s="3"/>
      <c r="C1304" s="7" t="str">
        <f t="shared" si="82"/>
        <v/>
      </c>
      <c r="D1304" s="7" t="str">
        <f t="shared" si="80"/>
        <v/>
      </c>
      <c r="E1304" s="9" t="str">
        <f>IF(TRIM(INDEX('Member Census'!$B$23:$BC$1401,MATCH($A1304,'Member Census'!$A$23:$A$1401,FALSE),MATCH(E$1,'Member Census'!$B$22:$BC$22,FALSE)))="","",VLOOKUP(INDEX('Member Census'!$B$23:$BC$1401,MATCH($A1304,'Member Census'!$A$23:$A$1401,FALSE),MATCH(E$1,'Member Census'!$B$22:$BC$22,FALSE)),Key!$A$2:$B$27,2,FALSE))</f>
        <v/>
      </c>
      <c r="F1304" s="10" t="str">
        <f>IF(TRIM(INDEX('Member Census'!$B$23:$BC$1401,MATCH($A1304,'Member Census'!$A$23:$A$1401,FALSE),MATCH(F$1,'Member Census'!$B$22:$BC$22,FALSE)))="","",TEXT(TRIM(INDEX('Member Census'!$B$23:$BC$1401,MATCH($A1304,'Member Census'!$A$23:$A$1401,FALSE),MATCH(F$1,'Member Census'!$B$22:$BC$22,FALSE))),"mmddyyyy"))</f>
        <v/>
      </c>
      <c r="G1304" s="7" t="str">
        <f>IF(TRIM($E1304)&lt;&gt;"",IF($D1304=1,IFERROR(VLOOKUP(INDEX('Member Census'!$B$23:$BC$1401,MATCH($A1304,'Member Census'!$A$23:$A$1401,FALSE),MATCH(G$1,'Member Census'!$B$22:$BC$22,FALSE)),Key!$C$2:$F$29,4,FALSE),""),G1303),"")</f>
        <v/>
      </c>
      <c r="H1304" s="7" t="str">
        <f>IF(TRIM($E1304)&lt;&gt;"",IF($D1304=1,IF(TRIM(INDEX('Member Census'!$B$23:$BC$1401,MATCH($A1304,'Member Census'!$A$23:$A$1401,FALSE),MATCH(H$1,'Member Census'!$B$22:$BC$22,FALSE)))="",$G1304,IFERROR(VLOOKUP(INDEX('Member Census'!$B$23:$BC$1401,MATCH($A1304,'Member Census'!$A$23:$A$1401,FALSE),MATCH(H$1,'Member Census'!$B$22:$BC$22,FALSE)),Key!$D$2:$F$29,3,FALSE),"")),H1303),"")</f>
        <v/>
      </c>
      <c r="I1304" s="7" t="str">
        <f>IF(TRIM(INDEX('Member Census'!$B$23:$BC$1401,MATCH($A1304,'Member Census'!$A$23:$A$1401,FALSE),MATCH(I$1,'Member Census'!$B$22:$BC$22,FALSE)))="","",INDEX('Member Census'!$B$23:$BC$1401,MATCH($A1304,'Member Census'!$A$23:$A$1401,FALSE),MATCH(I$1,'Member Census'!$B$22:$BC$22,FALSE)))</f>
        <v/>
      </c>
      <c r="J1304" s="7"/>
      <c r="K1304" s="7" t="str">
        <f>LEFT(TRIM(IF(TRIM(INDEX('Member Census'!$B$23:$BC$1401,MATCH($A1304,'Member Census'!$A$23:$A$1401,FALSE),MATCH(K$1,'Member Census'!$B$22:$BC$22,FALSE)))="",IF(AND(TRIM($E1304)&lt;&gt;"",$D1304&gt;1),K1303,""),INDEX('Member Census'!$B$23:$BC$1401,MATCH($A1304,'Member Census'!$A$23:$A$1401,FALSE),MATCH(K$1,'Member Census'!$B$22:$BC$22,FALSE)))),5)</f>
        <v/>
      </c>
      <c r="L1304" s="7" t="str">
        <f t="shared" si="83"/>
        <v/>
      </c>
      <c r="M1304" s="7" t="str">
        <f>IF(TRIM($E1304)&lt;&gt;"",TRIM(IF(TRIM(INDEX('Member Census'!$B$23:$BC$1401,MATCH($A1304,'Member Census'!$A$23:$A$1401,FALSE),MATCH(M$1,'Member Census'!$B$22:$BC$22,FALSE)))="",IF(AND(TRIM($E1304)&lt;&gt;"",$D1304&gt;1),M1303,"N"),INDEX('Member Census'!$B$23:$BC$1401,MATCH($A1304,'Member Census'!$A$23:$A$1401,FALSE),MATCH(M$1,'Member Census'!$B$22:$BC$22,FALSE)))),"")</f>
        <v/>
      </c>
      <c r="N1304" s="7"/>
      <c r="O1304" s="7" t="str">
        <f>TRIM(IF(TRIM(INDEX('Member Census'!$B$23:$BC$1401,MATCH($A1304,'Member Census'!$A$23:$A$1401,FALSE),MATCH(O$1,'Member Census'!$B$22:$BC$22,FALSE)))="",IF(AND(TRIM($E1304)&lt;&gt;"",$D1304&gt;1),O1303,""),INDEX('Member Census'!$B$23:$BC$1401,MATCH($A1304,'Member Census'!$A$23:$A$1401,FALSE),MATCH(O$1,'Member Census'!$B$22:$BC$22,FALSE))))</f>
        <v/>
      </c>
      <c r="P1304" s="7" t="str">
        <f>TRIM(IF(TRIM(INDEX('Member Census'!$B$23:$BC$1401,MATCH($A1304,'Member Census'!$A$23:$A$1401,FALSE),MATCH(P$1,'Member Census'!$B$22:$BC$22,FALSE)))="",IF(AND(TRIM($E1304)&lt;&gt;"",$D1304&gt;1),P1303,""),INDEX('Member Census'!$B$23:$BC$1401,MATCH($A1304,'Member Census'!$A$23:$A$1401,FALSE),MATCH(P$1,'Member Census'!$B$22:$BC$22,FALSE))))</f>
        <v/>
      </c>
      <c r="Q1304" s="7"/>
    </row>
    <row r="1305" spans="1:17" x14ac:dyDescent="0.3">
      <c r="A1305" s="1">
        <f t="shared" si="81"/>
        <v>1298</v>
      </c>
      <c r="B1305" s="3"/>
      <c r="C1305" s="7" t="str">
        <f t="shared" si="82"/>
        <v/>
      </c>
      <c r="D1305" s="7" t="str">
        <f t="shared" si="80"/>
        <v/>
      </c>
      <c r="E1305" s="9" t="str">
        <f>IF(TRIM(INDEX('Member Census'!$B$23:$BC$1401,MATCH($A1305,'Member Census'!$A$23:$A$1401,FALSE),MATCH(E$1,'Member Census'!$B$22:$BC$22,FALSE)))="","",VLOOKUP(INDEX('Member Census'!$B$23:$BC$1401,MATCH($A1305,'Member Census'!$A$23:$A$1401,FALSE),MATCH(E$1,'Member Census'!$B$22:$BC$22,FALSE)),Key!$A$2:$B$27,2,FALSE))</f>
        <v/>
      </c>
      <c r="F1305" s="10" t="str">
        <f>IF(TRIM(INDEX('Member Census'!$B$23:$BC$1401,MATCH($A1305,'Member Census'!$A$23:$A$1401,FALSE),MATCH(F$1,'Member Census'!$B$22:$BC$22,FALSE)))="","",TEXT(TRIM(INDEX('Member Census'!$B$23:$BC$1401,MATCH($A1305,'Member Census'!$A$23:$A$1401,FALSE),MATCH(F$1,'Member Census'!$B$22:$BC$22,FALSE))),"mmddyyyy"))</f>
        <v/>
      </c>
      <c r="G1305" s="7" t="str">
        <f>IF(TRIM($E1305)&lt;&gt;"",IF($D1305=1,IFERROR(VLOOKUP(INDEX('Member Census'!$B$23:$BC$1401,MATCH($A1305,'Member Census'!$A$23:$A$1401,FALSE),MATCH(G$1,'Member Census'!$B$22:$BC$22,FALSE)),Key!$C$2:$F$29,4,FALSE),""),G1304),"")</f>
        <v/>
      </c>
      <c r="H1305" s="7" t="str">
        <f>IF(TRIM($E1305)&lt;&gt;"",IF($D1305=1,IF(TRIM(INDEX('Member Census'!$B$23:$BC$1401,MATCH($A1305,'Member Census'!$A$23:$A$1401,FALSE),MATCH(H$1,'Member Census'!$B$22:$BC$22,FALSE)))="",$G1305,IFERROR(VLOOKUP(INDEX('Member Census'!$B$23:$BC$1401,MATCH($A1305,'Member Census'!$A$23:$A$1401,FALSE),MATCH(H$1,'Member Census'!$B$22:$BC$22,FALSE)),Key!$D$2:$F$29,3,FALSE),"")),H1304),"")</f>
        <v/>
      </c>
      <c r="I1305" s="7" t="str">
        <f>IF(TRIM(INDEX('Member Census'!$B$23:$BC$1401,MATCH($A1305,'Member Census'!$A$23:$A$1401,FALSE),MATCH(I$1,'Member Census'!$B$22:$BC$22,FALSE)))="","",INDEX('Member Census'!$B$23:$BC$1401,MATCH($A1305,'Member Census'!$A$23:$A$1401,FALSE),MATCH(I$1,'Member Census'!$B$22:$BC$22,FALSE)))</f>
        <v/>
      </c>
      <c r="J1305" s="7"/>
      <c r="K1305" s="7" t="str">
        <f>LEFT(TRIM(IF(TRIM(INDEX('Member Census'!$B$23:$BC$1401,MATCH($A1305,'Member Census'!$A$23:$A$1401,FALSE),MATCH(K$1,'Member Census'!$B$22:$BC$22,FALSE)))="",IF(AND(TRIM($E1305)&lt;&gt;"",$D1305&gt;1),K1304,""),INDEX('Member Census'!$B$23:$BC$1401,MATCH($A1305,'Member Census'!$A$23:$A$1401,FALSE),MATCH(K$1,'Member Census'!$B$22:$BC$22,FALSE)))),5)</f>
        <v/>
      </c>
      <c r="L1305" s="7" t="str">
        <f t="shared" si="83"/>
        <v/>
      </c>
      <c r="M1305" s="7" t="str">
        <f>IF(TRIM($E1305)&lt;&gt;"",TRIM(IF(TRIM(INDEX('Member Census'!$B$23:$BC$1401,MATCH($A1305,'Member Census'!$A$23:$A$1401,FALSE),MATCH(M$1,'Member Census'!$B$22:$BC$22,FALSE)))="",IF(AND(TRIM($E1305)&lt;&gt;"",$D1305&gt;1),M1304,"N"),INDEX('Member Census'!$B$23:$BC$1401,MATCH($A1305,'Member Census'!$A$23:$A$1401,FALSE),MATCH(M$1,'Member Census'!$B$22:$BC$22,FALSE)))),"")</f>
        <v/>
      </c>
      <c r="N1305" s="7"/>
      <c r="O1305" s="7" t="str">
        <f>TRIM(IF(TRIM(INDEX('Member Census'!$B$23:$BC$1401,MATCH($A1305,'Member Census'!$A$23:$A$1401,FALSE),MATCH(O$1,'Member Census'!$B$22:$BC$22,FALSE)))="",IF(AND(TRIM($E1305)&lt;&gt;"",$D1305&gt;1),O1304,""),INDEX('Member Census'!$B$23:$BC$1401,MATCH($A1305,'Member Census'!$A$23:$A$1401,FALSE),MATCH(O$1,'Member Census'!$B$22:$BC$22,FALSE))))</f>
        <v/>
      </c>
      <c r="P1305" s="7" t="str">
        <f>TRIM(IF(TRIM(INDEX('Member Census'!$B$23:$BC$1401,MATCH($A1305,'Member Census'!$A$23:$A$1401,FALSE),MATCH(P$1,'Member Census'!$B$22:$BC$22,FALSE)))="",IF(AND(TRIM($E1305)&lt;&gt;"",$D1305&gt;1),P1304,""),INDEX('Member Census'!$B$23:$BC$1401,MATCH($A1305,'Member Census'!$A$23:$A$1401,FALSE),MATCH(P$1,'Member Census'!$B$22:$BC$22,FALSE))))</f>
        <v/>
      </c>
      <c r="Q1305" s="7"/>
    </row>
    <row r="1306" spans="1:17" x14ac:dyDescent="0.3">
      <c r="A1306" s="1">
        <f t="shared" si="81"/>
        <v>1299</v>
      </c>
      <c r="B1306" s="3"/>
      <c r="C1306" s="7" t="str">
        <f t="shared" si="82"/>
        <v/>
      </c>
      <c r="D1306" s="7" t="str">
        <f t="shared" si="80"/>
        <v/>
      </c>
      <c r="E1306" s="9" t="str">
        <f>IF(TRIM(INDEX('Member Census'!$B$23:$BC$1401,MATCH($A1306,'Member Census'!$A$23:$A$1401,FALSE),MATCH(E$1,'Member Census'!$B$22:$BC$22,FALSE)))="","",VLOOKUP(INDEX('Member Census'!$B$23:$BC$1401,MATCH($A1306,'Member Census'!$A$23:$A$1401,FALSE),MATCH(E$1,'Member Census'!$B$22:$BC$22,FALSE)),Key!$A$2:$B$27,2,FALSE))</f>
        <v/>
      </c>
      <c r="F1306" s="10" t="str">
        <f>IF(TRIM(INDEX('Member Census'!$B$23:$BC$1401,MATCH($A1306,'Member Census'!$A$23:$A$1401,FALSE),MATCH(F$1,'Member Census'!$B$22:$BC$22,FALSE)))="","",TEXT(TRIM(INDEX('Member Census'!$B$23:$BC$1401,MATCH($A1306,'Member Census'!$A$23:$A$1401,FALSE),MATCH(F$1,'Member Census'!$B$22:$BC$22,FALSE))),"mmddyyyy"))</f>
        <v/>
      </c>
      <c r="G1306" s="7" t="str">
        <f>IF(TRIM($E1306)&lt;&gt;"",IF($D1306=1,IFERROR(VLOOKUP(INDEX('Member Census'!$B$23:$BC$1401,MATCH($A1306,'Member Census'!$A$23:$A$1401,FALSE),MATCH(G$1,'Member Census'!$B$22:$BC$22,FALSE)),Key!$C$2:$F$29,4,FALSE),""),G1305),"")</f>
        <v/>
      </c>
      <c r="H1306" s="7" t="str">
        <f>IF(TRIM($E1306)&lt;&gt;"",IF($D1306=1,IF(TRIM(INDEX('Member Census'!$B$23:$BC$1401,MATCH($A1306,'Member Census'!$A$23:$A$1401,FALSE),MATCH(H$1,'Member Census'!$B$22:$BC$22,FALSE)))="",$G1306,IFERROR(VLOOKUP(INDEX('Member Census'!$B$23:$BC$1401,MATCH($A1306,'Member Census'!$A$23:$A$1401,FALSE),MATCH(H$1,'Member Census'!$B$22:$BC$22,FALSE)),Key!$D$2:$F$29,3,FALSE),"")),H1305),"")</f>
        <v/>
      </c>
      <c r="I1306" s="7" t="str">
        <f>IF(TRIM(INDEX('Member Census'!$B$23:$BC$1401,MATCH($A1306,'Member Census'!$A$23:$A$1401,FALSE),MATCH(I$1,'Member Census'!$B$22:$BC$22,FALSE)))="","",INDEX('Member Census'!$B$23:$BC$1401,MATCH($A1306,'Member Census'!$A$23:$A$1401,FALSE),MATCH(I$1,'Member Census'!$B$22:$BC$22,FALSE)))</f>
        <v/>
      </c>
      <c r="J1306" s="7"/>
      <c r="K1306" s="7" t="str">
        <f>LEFT(TRIM(IF(TRIM(INDEX('Member Census'!$B$23:$BC$1401,MATCH($A1306,'Member Census'!$A$23:$A$1401,FALSE),MATCH(K$1,'Member Census'!$B$22:$BC$22,FALSE)))="",IF(AND(TRIM($E1306)&lt;&gt;"",$D1306&gt;1),K1305,""),INDEX('Member Census'!$B$23:$BC$1401,MATCH($A1306,'Member Census'!$A$23:$A$1401,FALSE),MATCH(K$1,'Member Census'!$B$22:$BC$22,FALSE)))),5)</f>
        <v/>
      </c>
      <c r="L1306" s="7" t="str">
        <f t="shared" si="83"/>
        <v/>
      </c>
      <c r="M1306" s="7" t="str">
        <f>IF(TRIM($E1306)&lt;&gt;"",TRIM(IF(TRIM(INDEX('Member Census'!$B$23:$BC$1401,MATCH($A1306,'Member Census'!$A$23:$A$1401,FALSE),MATCH(M$1,'Member Census'!$B$22:$BC$22,FALSE)))="",IF(AND(TRIM($E1306)&lt;&gt;"",$D1306&gt;1),M1305,"N"),INDEX('Member Census'!$B$23:$BC$1401,MATCH($A1306,'Member Census'!$A$23:$A$1401,FALSE),MATCH(M$1,'Member Census'!$B$22:$BC$22,FALSE)))),"")</f>
        <v/>
      </c>
      <c r="N1306" s="7"/>
      <c r="O1306" s="7" t="str">
        <f>TRIM(IF(TRIM(INDEX('Member Census'!$B$23:$BC$1401,MATCH($A1306,'Member Census'!$A$23:$A$1401,FALSE),MATCH(O$1,'Member Census'!$B$22:$BC$22,FALSE)))="",IF(AND(TRIM($E1306)&lt;&gt;"",$D1306&gt;1),O1305,""),INDEX('Member Census'!$B$23:$BC$1401,MATCH($A1306,'Member Census'!$A$23:$A$1401,FALSE),MATCH(O$1,'Member Census'!$B$22:$BC$22,FALSE))))</f>
        <v/>
      </c>
      <c r="P1306" s="7" t="str">
        <f>TRIM(IF(TRIM(INDEX('Member Census'!$B$23:$BC$1401,MATCH($A1306,'Member Census'!$A$23:$A$1401,FALSE),MATCH(P$1,'Member Census'!$B$22:$BC$22,FALSE)))="",IF(AND(TRIM($E1306)&lt;&gt;"",$D1306&gt;1),P1305,""),INDEX('Member Census'!$B$23:$BC$1401,MATCH($A1306,'Member Census'!$A$23:$A$1401,FALSE),MATCH(P$1,'Member Census'!$B$22:$BC$22,FALSE))))</f>
        <v/>
      </c>
      <c r="Q1306" s="7"/>
    </row>
    <row r="1307" spans="1:17" x14ac:dyDescent="0.3">
      <c r="A1307" s="1">
        <f t="shared" si="81"/>
        <v>1300</v>
      </c>
      <c r="B1307" s="3"/>
      <c r="C1307" s="7" t="str">
        <f t="shared" si="82"/>
        <v/>
      </c>
      <c r="D1307" s="7" t="str">
        <f t="shared" si="80"/>
        <v/>
      </c>
      <c r="E1307" s="9" t="str">
        <f>IF(TRIM(INDEX('Member Census'!$B$23:$BC$1401,MATCH($A1307,'Member Census'!$A$23:$A$1401,FALSE),MATCH(E$1,'Member Census'!$B$22:$BC$22,FALSE)))="","",VLOOKUP(INDEX('Member Census'!$B$23:$BC$1401,MATCH($A1307,'Member Census'!$A$23:$A$1401,FALSE),MATCH(E$1,'Member Census'!$B$22:$BC$22,FALSE)),Key!$A$2:$B$27,2,FALSE))</f>
        <v/>
      </c>
      <c r="F1307" s="10" t="str">
        <f>IF(TRIM(INDEX('Member Census'!$B$23:$BC$1401,MATCH($A1307,'Member Census'!$A$23:$A$1401,FALSE),MATCH(F$1,'Member Census'!$B$22:$BC$22,FALSE)))="","",TEXT(TRIM(INDEX('Member Census'!$B$23:$BC$1401,MATCH($A1307,'Member Census'!$A$23:$A$1401,FALSE),MATCH(F$1,'Member Census'!$B$22:$BC$22,FALSE))),"mmddyyyy"))</f>
        <v/>
      </c>
      <c r="G1307" s="7" t="str">
        <f>IF(TRIM($E1307)&lt;&gt;"",IF($D1307=1,IFERROR(VLOOKUP(INDEX('Member Census'!$B$23:$BC$1401,MATCH($A1307,'Member Census'!$A$23:$A$1401,FALSE),MATCH(G$1,'Member Census'!$B$22:$BC$22,FALSE)),Key!$C$2:$F$29,4,FALSE),""),G1306),"")</f>
        <v/>
      </c>
      <c r="H1307" s="7" t="str">
        <f>IF(TRIM($E1307)&lt;&gt;"",IF($D1307=1,IF(TRIM(INDEX('Member Census'!$B$23:$BC$1401,MATCH($A1307,'Member Census'!$A$23:$A$1401,FALSE),MATCH(H$1,'Member Census'!$B$22:$BC$22,FALSE)))="",$G1307,IFERROR(VLOOKUP(INDEX('Member Census'!$B$23:$BC$1401,MATCH($A1307,'Member Census'!$A$23:$A$1401,FALSE),MATCH(H$1,'Member Census'!$B$22:$BC$22,FALSE)),Key!$D$2:$F$29,3,FALSE),"")),H1306),"")</f>
        <v/>
      </c>
      <c r="I1307" s="7" t="str">
        <f>IF(TRIM(INDEX('Member Census'!$B$23:$BC$1401,MATCH($A1307,'Member Census'!$A$23:$A$1401,FALSE),MATCH(I$1,'Member Census'!$B$22:$BC$22,FALSE)))="","",INDEX('Member Census'!$B$23:$BC$1401,MATCH($A1307,'Member Census'!$A$23:$A$1401,FALSE),MATCH(I$1,'Member Census'!$B$22:$BC$22,FALSE)))</f>
        <v/>
      </c>
      <c r="J1307" s="7"/>
      <c r="K1307" s="7" t="str">
        <f>LEFT(TRIM(IF(TRIM(INDEX('Member Census'!$B$23:$BC$1401,MATCH($A1307,'Member Census'!$A$23:$A$1401,FALSE),MATCH(K$1,'Member Census'!$B$22:$BC$22,FALSE)))="",IF(AND(TRIM($E1307)&lt;&gt;"",$D1307&gt;1),K1306,""),INDEX('Member Census'!$B$23:$BC$1401,MATCH($A1307,'Member Census'!$A$23:$A$1401,FALSE),MATCH(K$1,'Member Census'!$B$22:$BC$22,FALSE)))),5)</f>
        <v/>
      </c>
      <c r="L1307" s="7" t="str">
        <f t="shared" si="83"/>
        <v/>
      </c>
      <c r="M1307" s="7" t="str">
        <f>IF(TRIM($E1307)&lt;&gt;"",TRIM(IF(TRIM(INDEX('Member Census'!$B$23:$BC$1401,MATCH($A1307,'Member Census'!$A$23:$A$1401,FALSE),MATCH(M$1,'Member Census'!$B$22:$BC$22,FALSE)))="",IF(AND(TRIM($E1307)&lt;&gt;"",$D1307&gt;1),M1306,"N"),INDEX('Member Census'!$B$23:$BC$1401,MATCH($A1307,'Member Census'!$A$23:$A$1401,FALSE),MATCH(M$1,'Member Census'!$B$22:$BC$22,FALSE)))),"")</f>
        <v/>
      </c>
      <c r="N1307" s="7"/>
      <c r="O1307" s="7" t="str">
        <f>TRIM(IF(TRIM(INDEX('Member Census'!$B$23:$BC$1401,MATCH($A1307,'Member Census'!$A$23:$A$1401,FALSE),MATCH(O$1,'Member Census'!$B$22:$BC$22,FALSE)))="",IF(AND(TRIM($E1307)&lt;&gt;"",$D1307&gt;1),O1306,""),INDEX('Member Census'!$B$23:$BC$1401,MATCH($A1307,'Member Census'!$A$23:$A$1401,FALSE),MATCH(O$1,'Member Census'!$B$22:$BC$22,FALSE))))</f>
        <v/>
      </c>
      <c r="P1307" s="7" t="str">
        <f>TRIM(IF(TRIM(INDEX('Member Census'!$B$23:$BC$1401,MATCH($A1307,'Member Census'!$A$23:$A$1401,FALSE),MATCH(P$1,'Member Census'!$B$22:$BC$22,FALSE)))="",IF(AND(TRIM($E1307)&lt;&gt;"",$D1307&gt;1),P1306,""),INDEX('Member Census'!$B$23:$BC$1401,MATCH($A1307,'Member Census'!$A$23:$A$1401,FALSE),MATCH(P$1,'Member Census'!$B$22:$BC$22,FALSE))))</f>
        <v/>
      </c>
      <c r="Q1307" s="7"/>
    </row>
    <row r="1308" spans="1:17" x14ac:dyDescent="0.3">
      <c r="A1308" s="1">
        <f t="shared" si="81"/>
        <v>1301</v>
      </c>
      <c r="B1308" s="3"/>
      <c r="C1308" s="7" t="str">
        <f t="shared" si="82"/>
        <v/>
      </c>
      <c r="D1308" s="7" t="str">
        <f t="shared" si="80"/>
        <v/>
      </c>
      <c r="E1308" s="9" t="str">
        <f>IF(TRIM(INDEX('Member Census'!$B$23:$BC$1401,MATCH($A1308,'Member Census'!$A$23:$A$1401,FALSE),MATCH(E$1,'Member Census'!$B$22:$BC$22,FALSE)))="","",VLOOKUP(INDEX('Member Census'!$B$23:$BC$1401,MATCH($A1308,'Member Census'!$A$23:$A$1401,FALSE),MATCH(E$1,'Member Census'!$B$22:$BC$22,FALSE)),Key!$A$2:$B$27,2,FALSE))</f>
        <v/>
      </c>
      <c r="F1308" s="10" t="str">
        <f>IF(TRIM(INDEX('Member Census'!$B$23:$BC$1401,MATCH($A1308,'Member Census'!$A$23:$A$1401,FALSE),MATCH(F$1,'Member Census'!$B$22:$BC$22,FALSE)))="","",TEXT(TRIM(INDEX('Member Census'!$B$23:$BC$1401,MATCH($A1308,'Member Census'!$A$23:$A$1401,FALSE),MATCH(F$1,'Member Census'!$B$22:$BC$22,FALSE))),"mmddyyyy"))</f>
        <v/>
      </c>
      <c r="G1308" s="7" t="str">
        <f>IF(TRIM($E1308)&lt;&gt;"",IF($D1308=1,IFERROR(VLOOKUP(INDEX('Member Census'!$B$23:$BC$1401,MATCH($A1308,'Member Census'!$A$23:$A$1401,FALSE),MATCH(G$1,'Member Census'!$B$22:$BC$22,FALSE)),Key!$C$2:$F$29,4,FALSE),""),G1307),"")</f>
        <v/>
      </c>
      <c r="H1308" s="7" t="str">
        <f>IF(TRIM($E1308)&lt;&gt;"",IF($D1308=1,IF(TRIM(INDEX('Member Census'!$B$23:$BC$1401,MATCH($A1308,'Member Census'!$A$23:$A$1401,FALSE),MATCH(H$1,'Member Census'!$B$22:$BC$22,FALSE)))="",$G1308,IFERROR(VLOOKUP(INDEX('Member Census'!$B$23:$BC$1401,MATCH($A1308,'Member Census'!$A$23:$A$1401,FALSE),MATCH(H$1,'Member Census'!$B$22:$BC$22,FALSE)),Key!$D$2:$F$29,3,FALSE),"")),H1307),"")</f>
        <v/>
      </c>
      <c r="I1308" s="7" t="str">
        <f>IF(TRIM(INDEX('Member Census'!$B$23:$BC$1401,MATCH($A1308,'Member Census'!$A$23:$A$1401,FALSE),MATCH(I$1,'Member Census'!$B$22:$BC$22,FALSE)))="","",INDEX('Member Census'!$B$23:$BC$1401,MATCH($A1308,'Member Census'!$A$23:$A$1401,FALSE),MATCH(I$1,'Member Census'!$B$22:$BC$22,FALSE)))</f>
        <v/>
      </c>
      <c r="J1308" s="7"/>
      <c r="K1308" s="7" t="str">
        <f>LEFT(TRIM(IF(TRIM(INDEX('Member Census'!$B$23:$BC$1401,MATCH($A1308,'Member Census'!$A$23:$A$1401,FALSE),MATCH(K$1,'Member Census'!$B$22:$BC$22,FALSE)))="",IF(AND(TRIM($E1308)&lt;&gt;"",$D1308&gt;1),K1307,""),INDEX('Member Census'!$B$23:$BC$1401,MATCH($A1308,'Member Census'!$A$23:$A$1401,FALSE),MATCH(K$1,'Member Census'!$B$22:$BC$22,FALSE)))),5)</f>
        <v/>
      </c>
      <c r="L1308" s="7" t="str">
        <f t="shared" si="83"/>
        <v/>
      </c>
      <c r="M1308" s="7" t="str">
        <f>IF(TRIM($E1308)&lt;&gt;"",TRIM(IF(TRIM(INDEX('Member Census'!$B$23:$BC$1401,MATCH($A1308,'Member Census'!$A$23:$A$1401,FALSE),MATCH(M$1,'Member Census'!$B$22:$BC$22,FALSE)))="",IF(AND(TRIM($E1308)&lt;&gt;"",$D1308&gt;1),M1307,"N"),INDEX('Member Census'!$B$23:$BC$1401,MATCH($A1308,'Member Census'!$A$23:$A$1401,FALSE),MATCH(M$1,'Member Census'!$B$22:$BC$22,FALSE)))),"")</f>
        <v/>
      </c>
      <c r="N1308" s="7"/>
      <c r="O1308" s="7" t="str">
        <f>TRIM(IF(TRIM(INDEX('Member Census'!$B$23:$BC$1401,MATCH($A1308,'Member Census'!$A$23:$A$1401,FALSE),MATCH(O$1,'Member Census'!$B$22:$BC$22,FALSE)))="",IF(AND(TRIM($E1308)&lt;&gt;"",$D1308&gt;1),O1307,""),INDEX('Member Census'!$B$23:$BC$1401,MATCH($A1308,'Member Census'!$A$23:$A$1401,FALSE),MATCH(O$1,'Member Census'!$B$22:$BC$22,FALSE))))</f>
        <v/>
      </c>
      <c r="P1308" s="7" t="str">
        <f>TRIM(IF(TRIM(INDEX('Member Census'!$B$23:$BC$1401,MATCH($A1308,'Member Census'!$A$23:$A$1401,FALSE),MATCH(P$1,'Member Census'!$B$22:$BC$22,FALSE)))="",IF(AND(TRIM($E1308)&lt;&gt;"",$D1308&gt;1),P1307,""),INDEX('Member Census'!$B$23:$BC$1401,MATCH($A1308,'Member Census'!$A$23:$A$1401,FALSE),MATCH(P$1,'Member Census'!$B$22:$BC$22,FALSE))))</f>
        <v/>
      </c>
      <c r="Q1308" s="7"/>
    </row>
    <row r="1309" spans="1:17" x14ac:dyDescent="0.3">
      <c r="A1309" s="1">
        <f t="shared" si="81"/>
        <v>1302</v>
      </c>
      <c r="B1309" s="3"/>
      <c r="C1309" s="7" t="str">
        <f t="shared" si="82"/>
        <v/>
      </c>
      <c r="D1309" s="7" t="str">
        <f t="shared" si="80"/>
        <v/>
      </c>
      <c r="E1309" s="9" t="str">
        <f>IF(TRIM(INDEX('Member Census'!$B$23:$BC$1401,MATCH($A1309,'Member Census'!$A$23:$A$1401,FALSE),MATCH(E$1,'Member Census'!$B$22:$BC$22,FALSE)))="","",VLOOKUP(INDEX('Member Census'!$B$23:$BC$1401,MATCH($A1309,'Member Census'!$A$23:$A$1401,FALSE),MATCH(E$1,'Member Census'!$B$22:$BC$22,FALSE)),Key!$A$2:$B$27,2,FALSE))</f>
        <v/>
      </c>
      <c r="F1309" s="10" t="str">
        <f>IF(TRIM(INDEX('Member Census'!$B$23:$BC$1401,MATCH($A1309,'Member Census'!$A$23:$A$1401,FALSE),MATCH(F$1,'Member Census'!$B$22:$BC$22,FALSE)))="","",TEXT(TRIM(INDEX('Member Census'!$B$23:$BC$1401,MATCH($A1309,'Member Census'!$A$23:$A$1401,FALSE),MATCH(F$1,'Member Census'!$B$22:$BC$22,FALSE))),"mmddyyyy"))</f>
        <v/>
      </c>
      <c r="G1309" s="7" t="str">
        <f>IF(TRIM($E1309)&lt;&gt;"",IF($D1309=1,IFERROR(VLOOKUP(INDEX('Member Census'!$B$23:$BC$1401,MATCH($A1309,'Member Census'!$A$23:$A$1401,FALSE),MATCH(G$1,'Member Census'!$B$22:$BC$22,FALSE)),Key!$C$2:$F$29,4,FALSE),""),G1308),"")</f>
        <v/>
      </c>
      <c r="H1309" s="7" t="str">
        <f>IF(TRIM($E1309)&lt;&gt;"",IF($D1309=1,IF(TRIM(INDEX('Member Census'!$B$23:$BC$1401,MATCH($A1309,'Member Census'!$A$23:$A$1401,FALSE),MATCH(H$1,'Member Census'!$B$22:$BC$22,FALSE)))="",$G1309,IFERROR(VLOOKUP(INDEX('Member Census'!$B$23:$BC$1401,MATCH($A1309,'Member Census'!$A$23:$A$1401,FALSE),MATCH(H$1,'Member Census'!$B$22:$BC$22,FALSE)),Key!$D$2:$F$29,3,FALSE),"")),H1308),"")</f>
        <v/>
      </c>
      <c r="I1309" s="7" t="str">
        <f>IF(TRIM(INDEX('Member Census'!$B$23:$BC$1401,MATCH($A1309,'Member Census'!$A$23:$A$1401,FALSE),MATCH(I$1,'Member Census'!$B$22:$BC$22,FALSE)))="","",INDEX('Member Census'!$B$23:$BC$1401,MATCH($A1309,'Member Census'!$A$23:$A$1401,FALSE),MATCH(I$1,'Member Census'!$B$22:$BC$22,FALSE)))</f>
        <v/>
      </c>
      <c r="J1309" s="7"/>
      <c r="K1309" s="7" t="str">
        <f>LEFT(TRIM(IF(TRIM(INDEX('Member Census'!$B$23:$BC$1401,MATCH($A1309,'Member Census'!$A$23:$A$1401,FALSE),MATCH(K$1,'Member Census'!$B$22:$BC$22,FALSE)))="",IF(AND(TRIM($E1309)&lt;&gt;"",$D1309&gt;1),K1308,""),INDEX('Member Census'!$B$23:$BC$1401,MATCH($A1309,'Member Census'!$A$23:$A$1401,FALSE),MATCH(K$1,'Member Census'!$B$22:$BC$22,FALSE)))),5)</f>
        <v/>
      </c>
      <c r="L1309" s="7" t="str">
        <f t="shared" si="83"/>
        <v/>
      </c>
      <c r="M1309" s="7" t="str">
        <f>IF(TRIM($E1309)&lt;&gt;"",TRIM(IF(TRIM(INDEX('Member Census'!$B$23:$BC$1401,MATCH($A1309,'Member Census'!$A$23:$A$1401,FALSE),MATCH(M$1,'Member Census'!$B$22:$BC$22,FALSE)))="",IF(AND(TRIM($E1309)&lt;&gt;"",$D1309&gt;1),M1308,"N"),INDEX('Member Census'!$B$23:$BC$1401,MATCH($A1309,'Member Census'!$A$23:$A$1401,FALSE),MATCH(M$1,'Member Census'!$B$22:$BC$22,FALSE)))),"")</f>
        <v/>
      </c>
      <c r="N1309" s="7"/>
      <c r="O1309" s="7" t="str">
        <f>TRIM(IF(TRIM(INDEX('Member Census'!$B$23:$BC$1401,MATCH($A1309,'Member Census'!$A$23:$A$1401,FALSE),MATCH(O$1,'Member Census'!$B$22:$BC$22,FALSE)))="",IF(AND(TRIM($E1309)&lt;&gt;"",$D1309&gt;1),O1308,""),INDEX('Member Census'!$B$23:$BC$1401,MATCH($A1309,'Member Census'!$A$23:$A$1401,FALSE),MATCH(O$1,'Member Census'!$B$22:$BC$22,FALSE))))</f>
        <v/>
      </c>
      <c r="P1309" s="7" t="str">
        <f>TRIM(IF(TRIM(INDEX('Member Census'!$B$23:$BC$1401,MATCH($A1309,'Member Census'!$A$23:$A$1401,FALSE),MATCH(P$1,'Member Census'!$B$22:$BC$22,FALSE)))="",IF(AND(TRIM($E1309)&lt;&gt;"",$D1309&gt;1),P1308,""),INDEX('Member Census'!$B$23:$BC$1401,MATCH($A1309,'Member Census'!$A$23:$A$1401,FALSE),MATCH(P$1,'Member Census'!$B$22:$BC$22,FALSE))))</f>
        <v/>
      </c>
      <c r="Q1309" s="7"/>
    </row>
    <row r="1310" spans="1:17" x14ac:dyDescent="0.3">
      <c r="A1310" s="1">
        <f t="shared" si="81"/>
        <v>1303</v>
      </c>
      <c r="B1310" s="3"/>
      <c r="C1310" s="7" t="str">
        <f t="shared" si="82"/>
        <v/>
      </c>
      <c r="D1310" s="7" t="str">
        <f t="shared" si="80"/>
        <v/>
      </c>
      <c r="E1310" s="9" t="str">
        <f>IF(TRIM(INDEX('Member Census'!$B$23:$BC$1401,MATCH($A1310,'Member Census'!$A$23:$A$1401,FALSE),MATCH(E$1,'Member Census'!$B$22:$BC$22,FALSE)))="","",VLOOKUP(INDEX('Member Census'!$B$23:$BC$1401,MATCH($A1310,'Member Census'!$A$23:$A$1401,FALSE),MATCH(E$1,'Member Census'!$B$22:$BC$22,FALSE)),Key!$A$2:$B$27,2,FALSE))</f>
        <v/>
      </c>
      <c r="F1310" s="10" t="str">
        <f>IF(TRIM(INDEX('Member Census'!$B$23:$BC$1401,MATCH($A1310,'Member Census'!$A$23:$A$1401,FALSE),MATCH(F$1,'Member Census'!$B$22:$BC$22,FALSE)))="","",TEXT(TRIM(INDEX('Member Census'!$B$23:$BC$1401,MATCH($A1310,'Member Census'!$A$23:$A$1401,FALSE),MATCH(F$1,'Member Census'!$B$22:$BC$22,FALSE))),"mmddyyyy"))</f>
        <v/>
      </c>
      <c r="G1310" s="7" t="str">
        <f>IF(TRIM($E1310)&lt;&gt;"",IF($D1310=1,IFERROR(VLOOKUP(INDEX('Member Census'!$B$23:$BC$1401,MATCH($A1310,'Member Census'!$A$23:$A$1401,FALSE),MATCH(G$1,'Member Census'!$B$22:$BC$22,FALSE)),Key!$C$2:$F$29,4,FALSE),""),G1309),"")</f>
        <v/>
      </c>
      <c r="H1310" s="7" t="str">
        <f>IF(TRIM($E1310)&lt;&gt;"",IF($D1310=1,IF(TRIM(INDEX('Member Census'!$B$23:$BC$1401,MATCH($A1310,'Member Census'!$A$23:$A$1401,FALSE),MATCH(H$1,'Member Census'!$B$22:$BC$22,FALSE)))="",$G1310,IFERROR(VLOOKUP(INDEX('Member Census'!$B$23:$BC$1401,MATCH($A1310,'Member Census'!$A$23:$A$1401,FALSE),MATCH(H$1,'Member Census'!$B$22:$BC$22,FALSE)),Key!$D$2:$F$29,3,FALSE),"")),H1309),"")</f>
        <v/>
      </c>
      <c r="I1310" s="7" t="str">
        <f>IF(TRIM(INDEX('Member Census'!$B$23:$BC$1401,MATCH($A1310,'Member Census'!$A$23:$A$1401,FALSE),MATCH(I$1,'Member Census'!$B$22:$BC$22,FALSE)))="","",INDEX('Member Census'!$B$23:$BC$1401,MATCH($A1310,'Member Census'!$A$23:$A$1401,FALSE),MATCH(I$1,'Member Census'!$B$22:$BC$22,FALSE)))</f>
        <v/>
      </c>
      <c r="J1310" s="7"/>
      <c r="K1310" s="7" t="str">
        <f>LEFT(TRIM(IF(TRIM(INDEX('Member Census'!$B$23:$BC$1401,MATCH($A1310,'Member Census'!$A$23:$A$1401,FALSE),MATCH(K$1,'Member Census'!$B$22:$BC$22,FALSE)))="",IF(AND(TRIM($E1310)&lt;&gt;"",$D1310&gt;1),K1309,""),INDEX('Member Census'!$B$23:$BC$1401,MATCH($A1310,'Member Census'!$A$23:$A$1401,FALSE),MATCH(K$1,'Member Census'!$B$22:$BC$22,FALSE)))),5)</f>
        <v/>
      </c>
      <c r="L1310" s="7" t="str">
        <f t="shared" si="83"/>
        <v/>
      </c>
      <c r="M1310" s="7" t="str">
        <f>IF(TRIM($E1310)&lt;&gt;"",TRIM(IF(TRIM(INDEX('Member Census'!$B$23:$BC$1401,MATCH($A1310,'Member Census'!$A$23:$A$1401,FALSE),MATCH(M$1,'Member Census'!$B$22:$BC$22,FALSE)))="",IF(AND(TRIM($E1310)&lt;&gt;"",$D1310&gt;1),M1309,"N"),INDEX('Member Census'!$B$23:$BC$1401,MATCH($A1310,'Member Census'!$A$23:$A$1401,FALSE),MATCH(M$1,'Member Census'!$B$22:$BC$22,FALSE)))),"")</f>
        <v/>
      </c>
      <c r="N1310" s="7"/>
      <c r="O1310" s="7" t="str">
        <f>TRIM(IF(TRIM(INDEX('Member Census'!$B$23:$BC$1401,MATCH($A1310,'Member Census'!$A$23:$A$1401,FALSE),MATCH(O$1,'Member Census'!$B$22:$BC$22,FALSE)))="",IF(AND(TRIM($E1310)&lt;&gt;"",$D1310&gt;1),O1309,""),INDEX('Member Census'!$B$23:$BC$1401,MATCH($A1310,'Member Census'!$A$23:$A$1401,FALSE),MATCH(O$1,'Member Census'!$B$22:$BC$22,FALSE))))</f>
        <v/>
      </c>
      <c r="P1310" s="7" t="str">
        <f>TRIM(IF(TRIM(INDEX('Member Census'!$B$23:$BC$1401,MATCH($A1310,'Member Census'!$A$23:$A$1401,FALSE),MATCH(P$1,'Member Census'!$B$22:$BC$22,FALSE)))="",IF(AND(TRIM($E1310)&lt;&gt;"",$D1310&gt;1),P1309,""),INDEX('Member Census'!$B$23:$BC$1401,MATCH($A1310,'Member Census'!$A$23:$A$1401,FALSE),MATCH(P$1,'Member Census'!$B$22:$BC$22,FALSE))))</f>
        <v/>
      </c>
      <c r="Q1310" s="7"/>
    </row>
    <row r="1311" spans="1:17" x14ac:dyDescent="0.3">
      <c r="A1311" s="1">
        <f t="shared" si="81"/>
        <v>1304</v>
      </c>
      <c r="B1311" s="3"/>
      <c r="C1311" s="7" t="str">
        <f t="shared" si="82"/>
        <v/>
      </c>
      <c r="D1311" s="7" t="str">
        <f t="shared" si="80"/>
        <v/>
      </c>
      <c r="E1311" s="9" t="str">
        <f>IF(TRIM(INDEX('Member Census'!$B$23:$BC$1401,MATCH($A1311,'Member Census'!$A$23:$A$1401,FALSE),MATCH(E$1,'Member Census'!$B$22:$BC$22,FALSE)))="","",VLOOKUP(INDEX('Member Census'!$B$23:$BC$1401,MATCH($A1311,'Member Census'!$A$23:$A$1401,FALSE),MATCH(E$1,'Member Census'!$B$22:$BC$22,FALSE)),Key!$A$2:$B$27,2,FALSE))</f>
        <v/>
      </c>
      <c r="F1311" s="10" t="str">
        <f>IF(TRIM(INDEX('Member Census'!$B$23:$BC$1401,MATCH($A1311,'Member Census'!$A$23:$A$1401,FALSE),MATCH(F$1,'Member Census'!$B$22:$BC$22,FALSE)))="","",TEXT(TRIM(INDEX('Member Census'!$B$23:$BC$1401,MATCH($A1311,'Member Census'!$A$23:$A$1401,FALSE),MATCH(F$1,'Member Census'!$B$22:$BC$22,FALSE))),"mmddyyyy"))</f>
        <v/>
      </c>
      <c r="G1311" s="7" t="str">
        <f>IF(TRIM($E1311)&lt;&gt;"",IF($D1311=1,IFERROR(VLOOKUP(INDEX('Member Census'!$B$23:$BC$1401,MATCH($A1311,'Member Census'!$A$23:$A$1401,FALSE),MATCH(G$1,'Member Census'!$B$22:$BC$22,FALSE)),Key!$C$2:$F$29,4,FALSE),""),G1310),"")</f>
        <v/>
      </c>
      <c r="H1311" s="7" t="str">
        <f>IF(TRIM($E1311)&lt;&gt;"",IF($D1311=1,IF(TRIM(INDEX('Member Census'!$B$23:$BC$1401,MATCH($A1311,'Member Census'!$A$23:$A$1401,FALSE),MATCH(H$1,'Member Census'!$B$22:$BC$22,FALSE)))="",$G1311,IFERROR(VLOOKUP(INDEX('Member Census'!$B$23:$BC$1401,MATCH($A1311,'Member Census'!$A$23:$A$1401,FALSE),MATCH(H$1,'Member Census'!$B$22:$BC$22,FALSE)),Key!$D$2:$F$29,3,FALSE),"")),H1310),"")</f>
        <v/>
      </c>
      <c r="I1311" s="7" t="str">
        <f>IF(TRIM(INDEX('Member Census'!$B$23:$BC$1401,MATCH($A1311,'Member Census'!$A$23:$A$1401,FALSE),MATCH(I$1,'Member Census'!$B$22:$BC$22,FALSE)))="","",INDEX('Member Census'!$B$23:$BC$1401,MATCH($A1311,'Member Census'!$A$23:$A$1401,FALSE),MATCH(I$1,'Member Census'!$B$22:$BC$22,FALSE)))</f>
        <v/>
      </c>
      <c r="J1311" s="7"/>
      <c r="K1311" s="7" t="str">
        <f>LEFT(TRIM(IF(TRIM(INDEX('Member Census'!$B$23:$BC$1401,MATCH($A1311,'Member Census'!$A$23:$A$1401,FALSE),MATCH(K$1,'Member Census'!$B$22:$BC$22,FALSE)))="",IF(AND(TRIM($E1311)&lt;&gt;"",$D1311&gt;1),K1310,""),INDEX('Member Census'!$B$23:$BC$1401,MATCH($A1311,'Member Census'!$A$23:$A$1401,FALSE),MATCH(K$1,'Member Census'!$B$22:$BC$22,FALSE)))),5)</f>
        <v/>
      </c>
      <c r="L1311" s="7" t="str">
        <f t="shared" si="83"/>
        <v/>
      </c>
      <c r="M1311" s="7" t="str">
        <f>IF(TRIM($E1311)&lt;&gt;"",TRIM(IF(TRIM(INDEX('Member Census'!$B$23:$BC$1401,MATCH($A1311,'Member Census'!$A$23:$A$1401,FALSE),MATCH(M$1,'Member Census'!$B$22:$BC$22,FALSE)))="",IF(AND(TRIM($E1311)&lt;&gt;"",$D1311&gt;1),M1310,"N"),INDEX('Member Census'!$B$23:$BC$1401,MATCH($A1311,'Member Census'!$A$23:$A$1401,FALSE),MATCH(M$1,'Member Census'!$B$22:$BC$22,FALSE)))),"")</f>
        <v/>
      </c>
      <c r="N1311" s="7"/>
      <c r="O1311" s="7" t="str">
        <f>TRIM(IF(TRIM(INDEX('Member Census'!$B$23:$BC$1401,MATCH($A1311,'Member Census'!$A$23:$A$1401,FALSE),MATCH(O$1,'Member Census'!$B$22:$BC$22,FALSE)))="",IF(AND(TRIM($E1311)&lt;&gt;"",$D1311&gt;1),O1310,""),INDEX('Member Census'!$B$23:$BC$1401,MATCH($A1311,'Member Census'!$A$23:$A$1401,FALSE),MATCH(O$1,'Member Census'!$B$22:$BC$22,FALSE))))</f>
        <v/>
      </c>
      <c r="P1311" s="7" t="str">
        <f>TRIM(IF(TRIM(INDEX('Member Census'!$B$23:$BC$1401,MATCH($A1311,'Member Census'!$A$23:$A$1401,FALSE),MATCH(P$1,'Member Census'!$B$22:$BC$22,FALSE)))="",IF(AND(TRIM($E1311)&lt;&gt;"",$D1311&gt;1),P1310,""),INDEX('Member Census'!$B$23:$BC$1401,MATCH($A1311,'Member Census'!$A$23:$A$1401,FALSE),MATCH(P$1,'Member Census'!$B$22:$BC$22,FALSE))))</f>
        <v/>
      </c>
      <c r="Q1311" s="7"/>
    </row>
    <row r="1312" spans="1:17" x14ac:dyDescent="0.3">
      <c r="A1312" s="1">
        <f t="shared" si="81"/>
        <v>1305</v>
      </c>
      <c r="B1312" s="3"/>
      <c r="C1312" s="7" t="str">
        <f t="shared" si="82"/>
        <v/>
      </c>
      <c r="D1312" s="7" t="str">
        <f t="shared" si="80"/>
        <v/>
      </c>
      <c r="E1312" s="9" t="str">
        <f>IF(TRIM(INDEX('Member Census'!$B$23:$BC$1401,MATCH($A1312,'Member Census'!$A$23:$A$1401,FALSE),MATCH(E$1,'Member Census'!$B$22:$BC$22,FALSE)))="","",VLOOKUP(INDEX('Member Census'!$B$23:$BC$1401,MATCH($A1312,'Member Census'!$A$23:$A$1401,FALSE),MATCH(E$1,'Member Census'!$B$22:$BC$22,FALSE)),Key!$A$2:$B$27,2,FALSE))</f>
        <v/>
      </c>
      <c r="F1312" s="10" t="str">
        <f>IF(TRIM(INDEX('Member Census'!$B$23:$BC$1401,MATCH($A1312,'Member Census'!$A$23:$A$1401,FALSE),MATCH(F$1,'Member Census'!$B$22:$BC$22,FALSE)))="","",TEXT(TRIM(INDEX('Member Census'!$B$23:$BC$1401,MATCH($A1312,'Member Census'!$A$23:$A$1401,FALSE),MATCH(F$1,'Member Census'!$B$22:$BC$22,FALSE))),"mmddyyyy"))</f>
        <v/>
      </c>
      <c r="G1312" s="7" t="str">
        <f>IF(TRIM($E1312)&lt;&gt;"",IF($D1312=1,IFERROR(VLOOKUP(INDEX('Member Census'!$B$23:$BC$1401,MATCH($A1312,'Member Census'!$A$23:$A$1401,FALSE),MATCH(G$1,'Member Census'!$B$22:$BC$22,FALSE)),Key!$C$2:$F$29,4,FALSE),""),G1311),"")</f>
        <v/>
      </c>
      <c r="H1312" s="7" t="str">
        <f>IF(TRIM($E1312)&lt;&gt;"",IF($D1312=1,IF(TRIM(INDEX('Member Census'!$B$23:$BC$1401,MATCH($A1312,'Member Census'!$A$23:$A$1401,FALSE),MATCH(H$1,'Member Census'!$B$22:$BC$22,FALSE)))="",$G1312,IFERROR(VLOOKUP(INDEX('Member Census'!$B$23:$BC$1401,MATCH($A1312,'Member Census'!$A$23:$A$1401,FALSE),MATCH(H$1,'Member Census'!$B$22:$BC$22,FALSE)),Key!$D$2:$F$29,3,FALSE),"")),H1311),"")</f>
        <v/>
      </c>
      <c r="I1312" s="7" t="str">
        <f>IF(TRIM(INDEX('Member Census'!$B$23:$BC$1401,MATCH($A1312,'Member Census'!$A$23:$A$1401,FALSE),MATCH(I$1,'Member Census'!$B$22:$BC$22,FALSE)))="","",INDEX('Member Census'!$B$23:$BC$1401,MATCH($A1312,'Member Census'!$A$23:$A$1401,FALSE),MATCH(I$1,'Member Census'!$B$22:$BC$22,FALSE)))</f>
        <v/>
      </c>
      <c r="J1312" s="7"/>
      <c r="K1312" s="7" t="str">
        <f>LEFT(TRIM(IF(TRIM(INDEX('Member Census'!$B$23:$BC$1401,MATCH($A1312,'Member Census'!$A$23:$A$1401,FALSE),MATCH(K$1,'Member Census'!$B$22:$BC$22,FALSE)))="",IF(AND(TRIM($E1312)&lt;&gt;"",$D1312&gt;1),K1311,""),INDEX('Member Census'!$B$23:$BC$1401,MATCH($A1312,'Member Census'!$A$23:$A$1401,FALSE),MATCH(K$1,'Member Census'!$B$22:$BC$22,FALSE)))),5)</f>
        <v/>
      </c>
      <c r="L1312" s="7" t="str">
        <f t="shared" si="83"/>
        <v/>
      </c>
      <c r="M1312" s="7" t="str">
        <f>IF(TRIM($E1312)&lt;&gt;"",TRIM(IF(TRIM(INDEX('Member Census'!$B$23:$BC$1401,MATCH($A1312,'Member Census'!$A$23:$A$1401,FALSE),MATCH(M$1,'Member Census'!$B$22:$BC$22,FALSE)))="",IF(AND(TRIM($E1312)&lt;&gt;"",$D1312&gt;1),M1311,"N"),INDEX('Member Census'!$B$23:$BC$1401,MATCH($A1312,'Member Census'!$A$23:$A$1401,FALSE),MATCH(M$1,'Member Census'!$B$22:$BC$22,FALSE)))),"")</f>
        <v/>
      </c>
      <c r="N1312" s="7"/>
      <c r="O1312" s="7" t="str">
        <f>TRIM(IF(TRIM(INDEX('Member Census'!$B$23:$BC$1401,MATCH($A1312,'Member Census'!$A$23:$A$1401,FALSE),MATCH(O$1,'Member Census'!$B$22:$BC$22,FALSE)))="",IF(AND(TRIM($E1312)&lt;&gt;"",$D1312&gt;1),O1311,""),INDEX('Member Census'!$B$23:$BC$1401,MATCH($A1312,'Member Census'!$A$23:$A$1401,FALSE),MATCH(O$1,'Member Census'!$B$22:$BC$22,FALSE))))</f>
        <v/>
      </c>
      <c r="P1312" s="7" t="str">
        <f>TRIM(IF(TRIM(INDEX('Member Census'!$B$23:$BC$1401,MATCH($A1312,'Member Census'!$A$23:$A$1401,FALSE),MATCH(P$1,'Member Census'!$B$22:$BC$22,FALSE)))="",IF(AND(TRIM($E1312)&lt;&gt;"",$D1312&gt;1),P1311,""),INDEX('Member Census'!$B$23:$BC$1401,MATCH($A1312,'Member Census'!$A$23:$A$1401,FALSE),MATCH(P$1,'Member Census'!$B$22:$BC$22,FALSE))))</f>
        <v/>
      </c>
      <c r="Q1312" s="7"/>
    </row>
    <row r="1313" spans="1:17" x14ac:dyDescent="0.3">
      <c r="A1313" s="1">
        <f t="shared" si="81"/>
        <v>1306</v>
      </c>
      <c r="B1313" s="3"/>
      <c r="C1313" s="7" t="str">
        <f t="shared" si="82"/>
        <v/>
      </c>
      <c r="D1313" s="7" t="str">
        <f t="shared" si="80"/>
        <v/>
      </c>
      <c r="E1313" s="9" t="str">
        <f>IF(TRIM(INDEX('Member Census'!$B$23:$BC$1401,MATCH($A1313,'Member Census'!$A$23:$A$1401,FALSE),MATCH(E$1,'Member Census'!$B$22:$BC$22,FALSE)))="","",VLOOKUP(INDEX('Member Census'!$B$23:$BC$1401,MATCH($A1313,'Member Census'!$A$23:$A$1401,FALSE),MATCH(E$1,'Member Census'!$B$22:$BC$22,FALSE)),Key!$A$2:$B$27,2,FALSE))</f>
        <v/>
      </c>
      <c r="F1313" s="10" t="str">
        <f>IF(TRIM(INDEX('Member Census'!$B$23:$BC$1401,MATCH($A1313,'Member Census'!$A$23:$A$1401,FALSE),MATCH(F$1,'Member Census'!$B$22:$BC$22,FALSE)))="","",TEXT(TRIM(INDEX('Member Census'!$B$23:$BC$1401,MATCH($A1313,'Member Census'!$A$23:$A$1401,FALSE),MATCH(F$1,'Member Census'!$B$22:$BC$22,FALSE))),"mmddyyyy"))</f>
        <v/>
      </c>
      <c r="G1313" s="7" t="str">
        <f>IF(TRIM($E1313)&lt;&gt;"",IF($D1313=1,IFERROR(VLOOKUP(INDEX('Member Census'!$B$23:$BC$1401,MATCH($A1313,'Member Census'!$A$23:$A$1401,FALSE),MATCH(G$1,'Member Census'!$B$22:$BC$22,FALSE)),Key!$C$2:$F$29,4,FALSE),""),G1312),"")</f>
        <v/>
      </c>
      <c r="H1313" s="7" t="str">
        <f>IF(TRIM($E1313)&lt;&gt;"",IF($D1313=1,IF(TRIM(INDEX('Member Census'!$B$23:$BC$1401,MATCH($A1313,'Member Census'!$A$23:$A$1401,FALSE),MATCH(H$1,'Member Census'!$B$22:$BC$22,FALSE)))="",$G1313,IFERROR(VLOOKUP(INDEX('Member Census'!$B$23:$BC$1401,MATCH($A1313,'Member Census'!$A$23:$A$1401,FALSE),MATCH(H$1,'Member Census'!$B$22:$BC$22,FALSE)),Key!$D$2:$F$29,3,FALSE),"")),H1312),"")</f>
        <v/>
      </c>
      <c r="I1313" s="7" t="str">
        <f>IF(TRIM(INDEX('Member Census'!$B$23:$BC$1401,MATCH($A1313,'Member Census'!$A$23:$A$1401,FALSE),MATCH(I$1,'Member Census'!$B$22:$BC$22,FALSE)))="","",INDEX('Member Census'!$B$23:$BC$1401,MATCH($A1313,'Member Census'!$A$23:$A$1401,FALSE),MATCH(I$1,'Member Census'!$B$22:$BC$22,FALSE)))</f>
        <v/>
      </c>
      <c r="J1313" s="7"/>
      <c r="K1313" s="7" t="str">
        <f>LEFT(TRIM(IF(TRIM(INDEX('Member Census'!$B$23:$BC$1401,MATCH($A1313,'Member Census'!$A$23:$A$1401,FALSE),MATCH(K$1,'Member Census'!$B$22:$BC$22,FALSE)))="",IF(AND(TRIM($E1313)&lt;&gt;"",$D1313&gt;1),K1312,""),INDEX('Member Census'!$B$23:$BC$1401,MATCH($A1313,'Member Census'!$A$23:$A$1401,FALSE),MATCH(K$1,'Member Census'!$B$22:$BC$22,FALSE)))),5)</f>
        <v/>
      </c>
      <c r="L1313" s="7" t="str">
        <f t="shared" si="83"/>
        <v/>
      </c>
      <c r="M1313" s="7" t="str">
        <f>IF(TRIM($E1313)&lt;&gt;"",TRIM(IF(TRIM(INDEX('Member Census'!$B$23:$BC$1401,MATCH($A1313,'Member Census'!$A$23:$A$1401,FALSE),MATCH(M$1,'Member Census'!$B$22:$BC$22,FALSE)))="",IF(AND(TRIM($E1313)&lt;&gt;"",$D1313&gt;1),M1312,"N"),INDEX('Member Census'!$B$23:$BC$1401,MATCH($A1313,'Member Census'!$A$23:$A$1401,FALSE),MATCH(M$1,'Member Census'!$B$22:$BC$22,FALSE)))),"")</f>
        <v/>
      </c>
      <c r="N1313" s="7"/>
      <c r="O1313" s="7" t="str">
        <f>TRIM(IF(TRIM(INDEX('Member Census'!$B$23:$BC$1401,MATCH($A1313,'Member Census'!$A$23:$A$1401,FALSE),MATCH(O$1,'Member Census'!$B$22:$BC$22,FALSE)))="",IF(AND(TRIM($E1313)&lt;&gt;"",$D1313&gt;1),O1312,""),INDEX('Member Census'!$B$23:$BC$1401,MATCH($A1313,'Member Census'!$A$23:$A$1401,FALSE),MATCH(O$1,'Member Census'!$B$22:$BC$22,FALSE))))</f>
        <v/>
      </c>
      <c r="P1313" s="7" t="str">
        <f>TRIM(IF(TRIM(INDEX('Member Census'!$B$23:$BC$1401,MATCH($A1313,'Member Census'!$A$23:$A$1401,FALSE),MATCH(P$1,'Member Census'!$B$22:$BC$22,FALSE)))="",IF(AND(TRIM($E1313)&lt;&gt;"",$D1313&gt;1),P1312,""),INDEX('Member Census'!$B$23:$BC$1401,MATCH($A1313,'Member Census'!$A$23:$A$1401,FALSE),MATCH(P$1,'Member Census'!$B$22:$BC$22,FALSE))))</f>
        <v/>
      </c>
      <c r="Q1313" s="7"/>
    </row>
    <row r="1314" spans="1:17" x14ac:dyDescent="0.3">
      <c r="A1314" s="1">
        <f t="shared" si="81"/>
        <v>1307</v>
      </c>
      <c r="B1314" s="3"/>
      <c r="C1314" s="7" t="str">
        <f t="shared" si="82"/>
        <v/>
      </c>
      <c r="D1314" s="7" t="str">
        <f t="shared" si="80"/>
        <v/>
      </c>
      <c r="E1314" s="9" t="str">
        <f>IF(TRIM(INDEX('Member Census'!$B$23:$BC$1401,MATCH($A1314,'Member Census'!$A$23:$A$1401,FALSE),MATCH(E$1,'Member Census'!$B$22:$BC$22,FALSE)))="","",VLOOKUP(INDEX('Member Census'!$B$23:$BC$1401,MATCH($A1314,'Member Census'!$A$23:$A$1401,FALSE),MATCH(E$1,'Member Census'!$B$22:$BC$22,FALSE)),Key!$A$2:$B$27,2,FALSE))</f>
        <v/>
      </c>
      <c r="F1314" s="10" t="str">
        <f>IF(TRIM(INDEX('Member Census'!$B$23:$BC$1401,MATCH($A1314,'Member Census'!$A$23:$A$1401,FALSE),MATCH(F$1,'Member Census'!$B$22:$BC$22,FALSE)))="","",TEXT(TRIM(INDEX('Member Census'!$B$23:$BC$1401,MATCH($A1314,'Member Census'!$A$23:$A$1401,FALSE),MATCH(F$1,'Member Census'!$B$22:$BC$22,FALSE))),"mmddyyyy"))</f>
        <v/>
      </c>
      <c r="G1314" s="7" t="str">
        <f>IF(TRIM($E1314)&lt;&gt;"",IF($D1314=1,IFERROR(VLOOKUP(INDEX('Member Census'!$B$23:$BC$1401,MATCH($A1314,'Member Census'!$A$23:$A$1401,FALSE),MATCH(G$1,'Member Census'!$B$22:$BC$22,FALSE)),Key!$C$2:$F$29,4,FALSE),""),G1313),"")</f>
        <v/>
      </c>
      <c r="H1314" s="7" t="str">
        <f>IF(TRIM($E1314)&lt;&gt;"",IF($D1314=1,IF(TRIM(INDEX('Member Census'!$B$23:$BC$1401,MATCH($A1314,'Member Census'!$A$23:$A$1401,FALSE),MATCH(H$1,'Member Census'!$B$22:$BC$22,FALSE)))="",$G1314,IFERROR(VLOOKUP(INDEX('Member Census'!$B$23:$BC$1401,MATCH($A1314,'Member Census'!$A$23:$A$1401,FALSE),MATCH(H$1,'Member Census'!$B$22:$BC$22,FALSE)),Key!$D$2:$F$29,3,FALSE),"")),H1313),"")</f>
        <v/>
      </c>
      <c r="I1314" s="7" t="str">
        <f>IF(TRIM(INDEX('Member Census'!$B$23:$BC$1401,MATCH($A1314,'Member Census'!$A$23:$A$1401,FALSE),MATCH(I$1,'Member Census'!$B$22:$BC$22,FALSE)))="","",INDEX('Member Census'!$B$23:$BC$1401,MATCH($A1314,'Member Census'!$A$23:$A$1401,FALSE),MATCH(I$1,'Member Census'!$B$22:$BC$22,FALSE)))</f>
        <v/>
      </c>
      <c r="J1314" s="7"/>
      <c r="K1314" s="7" t="str">
        <f>LEFT(TRIM(IF(TRIM(INDEX('Member Census'!$B$23:$BC$1401,MATCH($A1314,'Member Census'!$A$23:$A$1401,FALSE),MATCH(K$1,'Member Census'!$B$22:$BC$22,FALSE)))="",IF(AND(TRIM($E1314)&lt;&gt;"",$D1314&gt;1),K1313,""),INDEX('Member Census'!$B$23:$BC$1401,MATCH($A1314,'Member Census'!$A$23:$A$1401,FALSE),MATCH(K$1,'Member Census'!$B$22:$BC$22,FALSE)))),5)</f>
        <v/>
      </c>
      <c r="L1314" s="7" t="str">
        <f t="shared" si="83"/>
        <v/>
      </c>
      <c r="M1314" s="7" t="str">
        <f>IF(TRIM($E1314)&lt;&gt;"",TRIM(IF(TRIM(INDEX('Member Census'!$B$23:$BC$1401,MATCH($A1314,'Member Census'!$A$23:$A$1401,FALSE),MATCH(M$1,'Member Census'!$B$22:$BC$22,FALSE)))="",IF(AND(TRIM($E1314)&lt;&gt;"",$D1314&gt;1),M1313,"N"),INDEX('Member Census'!$B$23:$BC$1401,MATCH($A1314,'Member Census'!$A$23:$A$1401,FALSE),MATCH(M$1,'Member Census'!$B$22:$BC$22,FALSE)))),"")</f>
        <v/>
      </c>
      <c r="N1314" s="7"/>
      <c r="O1314" s="7" t="str">
        <f>TRIM(IF(TRIM(INDEX('Member Census'!$B$23:$BC$1401,MATCH($A1314,'Member Census'!$A$23:$A$1401,FALSE),MATCH(O$1,'Member Census'!$B$22:$BC$22,FALSE)))="",IF(AND(TRIM($E1314)&lt;&gt;"",$D1314&gt;1),O1313,""),INDEX('Member Census'!$B$23:$BC$1401,MATCH($A1314,'Member Census'!$A$23:$A$1401,FALSE),MATCH(O$1,'Member Census'!$B$22:$BC$22,FALSE))))</f>
        <v/>
      </c>
      <c r="P1314" s="7" t="str">
        <f>TRIM(IF(TRIM(INDEX('Member Census'!$B$23:$BC$1401,MATCH($A1314,'Member Census'!$A$23:$A$1401,FALSE),MATCH(P$1,'Member Census'!$B$22:$BC$22,FALSE)))="",IF(AND(TRIM($E1314)&lt;&gt;"",$D1314&gt;1),P1313,""),INDEX('Member Census'!$B$23:$BC$1401,MATCH($A1314,'Member Census'!$A$23:$A$1401,FALSE),MATCH(P$1,'Member Census'!$B$22:$BC$22,FALSE))))</f>
        <v/>
      </c>
      <c r="Q1314" s="7"/>
    </row>
    <row r="1315" spans="1:17" x14ac:dyDescent="0.3">
      <c r="A1315" s="1">
        <f t="shared" si="81"/>
        <v>1308</v>
      </c>
      <c r="B1315" s="3"/>
      <c r="C1315" s="7" t="str">
        <f t="shared" si="82"/>
        <v/>
      </c>
      <c r="D1315" s="7" t="str">
        <f t="shared" si="80"/>
        <v/>
      </c>
      <c r="E1315" s="9" t="str">
        <f>IF(TRIM(INDEX('Member Census'!$B$23:$BC$1401,MATCH($A1315,'Member Census'!$A$23:$A$1401,FALSE),MATCH(E$1,'Member Census'!$B$22:$BC$22,FALSE)))="","",VLOOKUP(INDEX('Member Census'!$B$23:$BC$1401,MATCH($A1315,'Member Census'!$A$23:$A$1401,FALSE),MATCH(E$1,'Member Census'!$B$22:$BC$22,FALSE)),Key!$A$2:$B$27,2,FALSE))</f>
        <v/>
      </c>
      <c r="F1315" s="10" t="str">
        <f>IF(TRIM(INDEX('Member Census'!$B$23:$BC$1401,MATCH($A1315,'Member Census'!$A$23:$A$1401,FALSE),MATCH(F$1,'Member Census'!$B$22:$BC$22,FALSE)))="","",TEXT(TRIM(INDEX('Member Census'!$B$23:$BC$1401,MATCH($A1315,'Member Census'!$A$23:$A$1401,FALSE),MATCH(F$1,'Member Census'!$B$22:$BC$22,FALSE))),"mmddyyyy"))</f>
        <v/>
      </c>
      <c r="G1315" s="7" t="str">
        <f>IF(TRIM($E1315)&lt;&gt;"",IF($D1315=1,IFERROR(VLOOKUP(INDEX('Member Census'!$B$23:$BC$1401,MATCH($A1315,'Member Census'!$A$23:$A$1401,FALSE),MATCH(G$1,'Member Census'!$B$22:$BC$22,FALSE)),Key!$C$2:$F$29,4,FALSE),""),G1314),"")</f>
        <v/>
      </c>
      <c r="H1315" s="7" t="str">
        <f>IF(TRIM($E1315)&lt;&gt;"",IF($D1315=1,IF(TRIM(INDEX('Member Census'!$B$23:$BC$1401,MATCH($A1315,'Member Census'!$A$23:$A$1401,FALSE),MATCH(H$1,'Member Census'!$B$22:$BC$22,FALSE)))="",$G1315,IFERROR(VLOOKUP(INDEX('Member Census'!$B$23:$BC$1401,MATCH($A1315,'Member Census'!$A$23:$A$1401,FALSE),MATCH(H$1,'Member Census'!$B$22:$BC$22,FALSE)),Key!$D$2:$F$29,3,FALSE),"")),H1314),"")</f>
        <v/>
      </c>
      <c r="I1315" s="7" t="str">
        <f>IF(TRIM(INDEX('Member Census'!$B$23:$BC$1401,MATCH($A1315,'Member Census'!$A$23:$A$1401,FALSE),MATCH(I$1,'Member Census'!$B$22:$BC$22,FALSE)))="","",INDEX('Member Census'!$B$23:$BC$1401,MATCH($A1315,'Member Census'!$A$23:$A$1401,FALSE),MATCH(I$1,'Member Census'!$B$22:$BC$22,FALSE)))</f>
        <v/>
      </c>
      <c r="J1315" s="7"/>
      <c r="K1315" s="7" t="str">
        <f>LEFT(TRIM(IF(TRIM(INDEX('Member Census'!$B$23:$BC$1401,MATCH($A1315,'Member Census'!$A$23:$A$1401,FALSE),MATCH(K$1,'Member Census'!$B$22:$BC$22,FALSE)))="",IF(AND(TRIM($E1315)&lt;&gt;"",$D1315&gt;1),K1314,""),INDEX('Member Census'!$B$23:$BC$1401,MATCH($A1315,'Member Census'!$A$23:$A$1401,FALSE),MATCH(K$1,'Member Census'!$B$22:$BC$22,FALSE)))),5)</f>
        <v/>
      </c>
      <c r="L1315" s="7" t="str">
        <f t="shared" si="83"/>
        <v/>
      </c>
      <c r="M1315" s="7" t="str">
        <f>IF(TRIM($E1315)&lt;&gt;"",TRIM(IF(TRIM(INDEX('Member Census'!$B$23:$BC$1401,MATCH($A1315,'Member Census'!$A$23:$A$1401,FALSE),MATCH(M$1,'Member Census'!$B$22:$BC$22,FALSE)))="",IF(AND(TRIM($E1315)&lt;&gt;"",$D1315&gt;1),M1314,"N"),INDEX('Member Census'!$B$23:$BC$1401,MATCH($A1315,'Member Census'!$A$23:$A$1401,FALSE),MATCH(M$1,'Member Census'!$B$22:$BC$22,FALSE)))),"")</f>
        <v/>
      </c>
      <c r="N1315" s="7"/>
      <c r="O1315" s="7" t="str">
        <f>TRIM(IF(TRIM(INDEX('Member Census'!$B$23:$BC$1401,MATCH($A1315,'Member Census'!$A$23:$A$1401,FALSE),MATCH(O$1,'Member Census'!$B$22:$BC$22,FALSE)))="",IF(AND(TRIM($E1315)&lt;&gt;"",$D1315&gt;1),O1314,""),INDEX('Member Census'!$B$23:$BC$1401,MATCH($A1315,'Member Census'!$A$23:$A$1401,FALSE),MATCH(O$1,'Member Census'!$B$22:$BC$22,FALSE))))</f>
        <v/>
      </c>
      <c r="P1315" s="7" t="str">
        <f>TRIM(IF(TRIM(INDEX('Member Census'!$B$23:$BC$1401,MATCH($A1315,'Member Census'!$A$23:$A$1401,FALSE),MATCH(P$1,'Member Census'!$B$22:$BC$22,FALSE)))="",IF(AND(TRIM($E1315)&lt;&gt;"",$D1315&gt;1),P1314,""),INDEX('Member Census'!$B$23:$BC$1401,MATCH($A1315,'Member Census'!$A$23:$A$1401,FALSE),MATCH(P$1,'Member Census'!$B$22:$BC$22,FALSE))))</f>
        <v/>
      </c>
      <c r="Q1315" s="7"/>
    </row>
    <row r="1316" spans="1:17" x14ac:dyDescent="0.3">
      <c r="A1316" s="1">
        <f t="shared" si="81"/>
        <v>1309</v>
      </c>
      <c r="B1316" s="3"/>
      <c r="C1316" s="7" t="str">
        <f t="shared" si="82"/>
        <v/>
      </c>
      <c r="D1316" s="7" t="str">
        <f t="shared" si="80"/>
        <v/>
      </c>
      <c r="E1316" s="9" t="str">
        <f>IF(TRIM(INDEX('Member Census'!$B$23:$BC$1401,MATCH($A1316,'Member Census'!$A$23:$A$1401,FALSE),MATCH(E$1,'Member Census'!$B$22:$BC$22,FALSE)))="","",VLOOKUP(INDEX('Member Census'!$B$23:$BC$1401,MATCH($A1316,'Member Census'!$A$23:$A$1401,FALSE),MATCH(E$1,'Member Census'!$B$22:$BC$22,FALSE)),Key!$A$2:$B$27,2,FALSE))</f>
        <v/>
      </c>
      <c r="F1316" s="10" t="str">
        <f>IF(TRIM(INDEX('Member Census'!$B$23:$BC$1401,MATCH($A1316,'Member Census'!$A$23:$A$1401,FALSE),MATCH(F$1,'Member Census'!$B$22:$BC$22,FALSE)))="","",TEXT(TRIM(INDEX('Member Census'!$B$23:$BC$1401,MATCH($A1316,'Member Census'!$A$23:$A$1401,FALSE),MATCH(F$1,'Member Census'!$B$22:$BC$22,FALSE))),"mmddyyyy"))</f>
        <v/>
      </c>
      <c r="G1316" s="7" t="str">
        <f>IF(TRIM($E1316)&lt;&gt;"",IF($D1316=1,IFERROR(VLOOKUP(INDEX('Member Census'!$B$23:$BC$1401,MATCH($A1316,'Member Census'!$A$23:$A$1401,FALSE),MATCH(G$1,'Member Census'!$B$22:$BC$22,FALSE)),Key!$C$2:$F$29,4,FALSE),""),G1315),"")</f>
        <v/>
      </c>
      <c r="H1316" s="7" t="str">
        <f>IF(TRIM($E1316)&lt;&gt;"",IF($D1316=1,IF(TRIM(INDEX('Member Census'!$B$23:$BC$1401,MATCH($A1316,'Member Census'!$A$23:$A$1401,FALSE),MATCH(H$1,'Member Census'!$B$22:$BC$22,FALSE)))="",$G1316,IFERROR(VLOOKUP(INDEX('Member Census'!$B$23:$BC$1401,MATCH($A1316,'Member Census'!$A$23:$A$1401,FALSE),MATCH(H$1,'Member Census'!$B$22:$BC$22,FALSE)),Key!$D$2:$F$29,3,FALSE),"")),H1315),"")</f>
        <v/>
      </c>
      <c r="I1316" s="7" t="str">
        <f>IF(TRIM(INDEX('Member Census'!$B$23:$BC$1401,MATCH($A1316,'Member Census'!$A$23:$A$1401,FALSE),MATCH(I$1,'Member Census'!$B$22:$BC$22,FALSE)))="","",INDEX('Member Census'!$B$23:$BC$1401,MATCH($A1316,'Member Census'!$A$23:$A$1401,FALSE),MATCH(I$1,'Member Census'!$B$22:$BC$22,FALSE)))</f>
        <v/>
      </c>
      <c r="J1316" s="7"/>
      <c r="K1316" s="7" t="str">
        <f>LEFT(TRIM(IF(TRIM(INDEX('Member Census'!$B$23:$BC$1401,MATCH($A1316,'Member Census'!$A$23:$A$1401,FALSE),MATCH(K$1,'Member Census'!$B$22:$BC$22,FALSE)))="",IF(AND(TRIM($E1316)&lt;&gt;"",$D1316&gt;1),K1315,""),INDEX('Member Census'!$B$23:$BC$1401,MATCH($A1316,'Member Census'!$A$23:$A$1401,FALSE),MATCH(K$1,'Member Census'!$B$22:$BC$22,FALSE)))),5)</f>
        <v/>
      </c>
      <c r="L1316" s="7" t="str">
        <f t="shared" si="83"/>
        <v/>
      </c>
      <c r="M1316" s="7" t="str">
        <f>IF(TRIM($E1316)&lt;&gt;"",TRIM(IF(TRIM(INDEX('Member Census'!$B$23:$BC$1401,MATCH($A1316,'Member Census'!$A$23:$A$1401,FALSE),MATCH(M$1,'Member Census'!$B$22:$BC$22,FALSE)))="",IF(AND(TRIM($E1316)&lt;&gt;"",$D1316&gt;1),M1315,"N"),INDEX('Member Census'!$B$23:$BC$1401,MATCH($A1316,'Member Census'!$A$23:$A$1401,FALSE),MATCH(M$1,'Member Census'!$B$22:$BC$22,FALSE)))),"")</f>
        <v/>
      </c>
      <c r="N1316" s="7"/>
      <c r="O1316" s="7" t="str">
        <f>TRIM(IF(TRIM(INDEX('Member Census'!$B$23:$BC$1401,MATCH($A1316,'Member Census'!$A$23:$A$1401,FALSE),MATCH(O$1,'Member Census'!$B$22:$BC$22,FALSE)))="",IF(AND(TRIM($E1316)&lt;&gt;"",$D1316&gt;1),O1315,""),INDEX('Member Census'!$B$23:$BC$1401,MATCH($A1316,'Member Census'!$A$23:$A$1401,FALSE),MATCH(O$1,'Member Census'!$B$22:$BC$22,FALSE))))</f>
        <v/>
      </c>
      <c r="P1316" s="7" t="str">
        <f>TRIM(IF(TRIM(INDEX('Member Census'!$B$23:$BC$1401,MATCH($A1316,'Member Census'!$A$23:$A$1401,FALSE),MATCH(P$1,'Member Census'!$B$22:$BC$22,FALSE)))="",IF(AND(TRIM($E1316)&lt;&gt;"",$D1316&gt;1),P1315,""),INDEX('Member Census'!$B$23:$BC$1401,MATCH($A1316,'Member Census'!$A$23:$A$1401,FALSE),MATCH(P$1,'Member Census'!$B$22:$BC$22,FALSE))))</f>
        <v/>
      </c>
      <c r="Q1316" s="7"/>
    </row>
    <row r="1317" spans="1:17" x14ac:dyDescent="0.3">
      <c r="A1317" s="1">
        <f t="shared" si="81"/>
        <v>1310</v>
      </c>
      <c r="B1317" s="3"/>
      <c r="C1317" s="7" t="str">
        <f t="shared" si="82"/>
        <v/>
      </c>
      <c r="D1317" s="7" t="str">
        <f t="shared" si="80"/>
        <v/>
      </c>
      <c r="E1317" s="9" t="str">
        <f>IF(TRIM(INDEX('Member Census'!$B$23:$BC$1401,MATCH($A1317,'Member Census'!$A$23:$A$1401,FALSE),MATCH(E$1,'Member Census'!$B$22:$BC$22,FALSE)))="","",VLOOKUP(INDEX('Member Census'!$B$23:$BC$1401,MATCH($A1317,'Member Census'!$A$23:$A$1401,FALSE),MATCH(E$1,'Member Census'!$B$22:$BC$22,FALSE)),Key!$A$2:$B$27,2,FALSE))</f>
        <v/>
      </c>
      <c r="F1317" s="10" t="str">
        <f>IF(TRIM(INDEX('Member Census'!$B$23:$BC$1401,MATCH($A1317,'Member Census'!$A$23:$A$1401,FALSE),MATCH(F$1,'Member Census'!$B$22:$BC$22,FALSE)))="","",TEXT(TRIM(INDEX('Member Census'!$B$23:$BC$1401,MATCH($A1317,'Member Census'!$A$23:$A$1401,FALSE),MATCH(F$1,'Member Census'!$B$22:$BC$22,FALSE))),"mmddyyyy"))</f>
        <v/>
      </c>
      <c r="G1317" s="7" t="str">
        <f>IF(TRIM($E1317)&lt;&gt;"",IF($D1317=1,IFERROR(VLOOKUP(INDEX('Member Census'!$B$23:$BC$1401,MATCH($A1317,'Member Census'!$A$23:$A$1401,FALSE),MATCH(G$1,'Member Census'!$B$22:$BC$22,FALSE)),Key!$C$2:$F$29,4,FALSE),""),G1316),"")</f>
        <v/>
      </c>
      <c r="H1317" s="7" t="str">
        <f>IF(TRIM($E1317)&lt;&gt;"",IF($D1317=1,IF(TRIM(INDEX('Member Census'!$B$23:$BC$1401,MATCH($A1317,'Member Census'!$A$23:$A$1401,FALSE),MATCH(H$1,'Member Census'!$B$22:$BC$22,FALSE)))="",$G1317,IFERROR(VLOOKUP(INDEX('Member Census'!$B$23:$BC$1401,MATCH($A1317,'Member Census'!$A$23:$A$1401,FALSE),MATCH(H$1,'Member Census'!$B$22:$BC$22,FALSE)),Key!$D$2:$F$29,3,FALSE),"")),H1316),"")</f>
        <v/>
      </c>
      <c r="I1317" s="7" t="str">
        <f>IF(TRIM(INDEX('Member Census'!$B$23:$BC$1401,MATCH($A1317,'Member Census'!$A$23:$A$1401,FALSE),MATCH(I$1,'Member Census'!$B$22:$BC$22,FALSE)))="","",INDEX('Member Census'!$B$23:$BC$1401,MATCH($A1317,'Member Census'!$A$23:$A$1401,FALSE),MATCH(I$1,'Member Census'!$B$22:$BC$22,FALSE)))</f>
        <v/>
      </c>
      <c r="J1317" s="7"/>
      <c r="K1317" s="7" t="str">
        <f>LEFT(TRIM(IF(TRIM(INDEX('Member Census'!$B$23:$BC$1401,MATCH($A1317,'Member Census'!$A$23:$A$1401,FALSE),MATCH(K$1,'Member Census'!$B$22:$BC$22,FALSE)))="",IF(AND(TRIM($E1317)&lt;&gt;"",$D1317&gt;1),K1316,""),INDEX('Member Census'!$B$23:$BC$1401,MATCH($A1317,'Member Census'!$A$23:$A$1401,FALSE),MATCH(K$1,'Member Census'!$B$22:$BC$22,FALSE)))),5)</f>
        <v/>
      </c>
      <c r="L1317" s="7" t="str">
        <f t="shared" si="83"/>
        <v/>
      </c>
      <c r="M1317" s="7" t="str">
        <f>IF(TRIM($E1317)&lt;&gt;"",TRIM(IF(TRIM(INDEX('Member Census'!$B$23:$BC$1401,MATCH($A1317,'Member Census'!$A$23:$A$1401,FALSE),MATCH(M$1,'Member Census'!$B$22:$BC$22,FALSE)))="",IF(AND(TRIM($E1317)&lt;&gt;"",$D1317&gt;1),M1316,"N"),INDEX('Member Census'!$B$23:$BC$1401,MATCH($A1317,'Member Census'!$A$23:$A$1401,FALSE),MATCH(M$1,'Member Census'!$B$22:$BC$22,FALSE)))),"")</f>
        <v/>
      </c>
      <c r="N1317" s="7"/>
      <c r="O1317" s="7" t="str">
        <f>TRIM(IF(TRIM(INDEX('Member Census'!$B$23:$BC$1401,MATCH($A1317,'Member Census'!$A$23:$A$1401,FALSE),MATCH(O$1,'Member Census'!$B$22:$BC$22,FALSE)))="",IF(AND(TRIM($E1317)&lt;&gt;"",$D1317&gt;1),O1316,""),INDEX('Member Census'!$B$23:$BC$1401,MATCH($A1317,'Member Census'!$A$23:$A$1401,FALSE),MATCH(O$1,'Member Census'!$B$22:$BC$22,FALSE))))</f>
        <v/>
      </c>
      <c r="P1317" s="7" t="str">
        <f>TRIM(IF(TRIM(INDEX('Member Census'!$B$23:$BC$1401,MATCH($A1317,'Member Census'!$A$23:$A$1401,FALSE),MATCH(P$1,'Member Census'!$B$22:$BC$22,FALSE)))="",IF(AND(TRIM($E1317)&lt;&gt;"",$D1317&gt;1),P1316,""),INDEX('Member Census'!$B$23:$BC$1401,MATCH($A1317,'Member Census'!$A$23:$A$1401,FALSE),MATCH(P$1,'Member Census'!$B$22:$BC$22,FALSE))))</f>
        <v/>
      </c>
      <c r="Q1317" s="7"/>
    </row>
    <row r="1318" spans="1:17" x14ac:dyDescent="0.3">
      <c r="A1318" s="1">
        <f t="shared" si="81"/>
        <v>1311</v>
      </c>
      <c r="B1318" s="3"/>
      <c r="C1318" s="7" t="str">
        <f t="shared" si="82"/>
        <v/>
      </c>
      <c r="D1318" s="7" t="str">
        <f t="shared" si="80"/>
        <v/>
      </c>
      <c r="E1318" s="9" t="str">
        <f>IF(TRIM(INDEX('Member Census'!$B$23:$BC$1401,MATCH($A1318,'Member Census'!$A$23:$A$1401,FALSE),MATCH(E$1,'Member Census'!$B$22:$BC$22,FALSE)))="","",VLOOKUP(INDEX('Member Census'!$B$23:$BC$1401,MATCH($A1318,'Member Census'!$A$23:$A$1401,FALSE),MATCH(E$1,'Member Census'!$B$22:$BC$22,FALSE)),Key!$A$2:$B$27,2,FALSE))</f>
        <v/>
      </c>
      <c r="F1318" s="10" t="str">
        <f>IF(TRIM(INDEX('Member Census'!$B$23:$BC$1401,MATCH($A1318,'Member Census'!$A$23:$A$1401,FALSE),MATCH(F$1,'Member Census'!$B$22:$BC$22,FALSE)))="","",TEXT(TRIM(INDEX('Member Census'!$B$23:$BC$1401,MATCH($A1318,'Member Census'!$A$23:$A$1401,FALSE),MATCH(F$1,'Member Census'!$B$22:$BC$22,FALSE))),"mmddyyyy"))</f>
        <v/>
      </c>
      <c r="G1318" s="7" t="str">
        <f>IF(TRIM($E1318)&lt;&gt;"",IF($D1318=1,IFERROR(VLOOKUP(INDEX('Member Census'!$B$23:$BC$1401,MATCH($A1318,'Member Census'!$A$23:$A$1401,FALSE),MATCH(G$1,'Member Census'!$B$22:$BC$22,FALSE)),Key!$C$2:$F$29,4,FALSE),""),G1317),"")</f>
        <v/>
      </c>
      <c r="H1318" s="7" t="str">
        <f>IF(TRIM($E1318)&lt;&gt;"",IF($D1318=1,IF(TRIM(INDEX('Member Census'!$B$23:$BC$1401,MATCH($A1318,'Member Census'!$A$23:$A$1401,FALSE),MATCH(H$1,'Member Census'!$B$22:$BC$22,FALSE)))="",$G1318,IFERROR(VLOOKUP(INDEX('Member Census'!$B$23:$BC$1401,MATCH($A1318,'Member Census'!$A$23:$A$1401,FALSE),MATCH(H$1,'Member Census'!$B$22:$BC$22,FALSE)),Key!$D$2:$F$29,3,FALSE),"")),H1317),"")</f>
        <v/>
      </c>
      <c r="I1318" s="7" t="str">
        <f>IF(TRIM(INDEX('Member Census'!$B$23:$BC$1401,MATCH($A1318,'Member Census'!$A$23:$A$1401,FALSE),MATCH(I$1,'Member Census'!$B$22:$BC$22,FALSE)))="","",INDEX('Member Census'!$B$23:$BC$1401,MATCH($A1318,'Member Census'!$A$23:$A$1401,FALSE),MATCH(I$1,'Member Census'!$B$22:$BC$22,FALSE)))</f>
        <v/>
      </c>
      <c r="J1318" s="7"/>
      <c r="K1318" s="7" t="str">
        <f>LEFT(TRIM(IF(TRIM(INDEX('Member Census'!$B$23:$BC$1401,MATCH($A1318,'Member Census'!$A$23:$A$1401,FALSE),MATCH(K$1,'Member Census'!$B$22:$BC$22,FALSE)))="",IF(AND(TRIM($E1318)&lt;&gt;"",$D1318&gt;1),K1317,""),INDEX('Member Census'!$B$23:$BC$1401,MATCH($A1318,'Member Census'!$A$23:$A$1401,FALSE),MATCH(K$1,'Member Census'!$B$22:$BC$22,FALSE)))),5)</f>
        <v/>
      </c>
      <c r="L1318" s="7" t="str">
        <f t="shared" si="83"/>
        <v/>
      </c>
      <c r="M1318" s="7" t="str">
        <f>IF(TRIM($E1318)&lt;&gt;"",TRIM(IF(TRIM(INDEX('Member Census'!$B$23:$BC$1401,MATCH($A1318,'Member Census'!$A$23:$A$1401,FALSE),MATCH(M$1,'Member Census'!$B$22:$BC$22,FALSE)))="",IF(AND(TRIM($E1318)&lt;&gt;"",$D1318&gt;1),M1317,"N"),INDEX('Member Census'!$B$23:$BC$1401,MATCH($A1318,'Member Census'!$A$23:$A$1401,FALSE),MATCH(M$1,'Member Census'!$B$22:$BC$22,FALSE)))),"")</f>
        <v/>
      </c>
      <c r="N1318" s="7"/>
      <c r="O1318" s="7" t="str">
        <f>TRIM(IF(TRIM(INDEX('Member Census'!$B$23:$BC$1401,MATCH($A1318,'Member Census'!$A$23:$A$1401,FALSE),MATCH(O$1,'Member Census'!$B$22:$BC$22,FALSE)))="",IF(AND(TRIM($E1318)&lt;&gt;"",$D1318&gt;1),O1317,""),INDEX('Member Census'!$B$23:$BC$1401,MATCH($A1318,'Member Census'!$A$23:$A$1401,FALSE),MATCH(O$1,'Member Census'!$B$22:$BC$22,FALSE))))</f>
        <v/>
      </c>
      <c r="P1318" s="7" t="str">
        <f>TRIM(IF(TRIM(INDEX('Member Census'!$B$23:$BC$1401,MATCH($A1318,'Member Census'!$A$23:$A$1401,FALSE),MATCH(P$1,'Member Census'!$B$22:$BC$22,FALSE)))="",IF(AND(TRIM($E1318)&lt;&gt;"",$D1318&gt;1),P1317,""),INDEX('Member Census'!$B$23:$BC$1401,MATCH($A1318,'Member Census'!$A$23:$A$1401,FALSE),MATCH(P$1,'Member Census'!$B$22:$BC$22,FALSE))))</f>
        <v/>
      </c>
      <c r="Q1318" s="7"/>
    </row>
    <row r="1319" spans="1:17" x14ac:dyDescent="0.3">
      <c r="A1319" s="1">
        <f t="shared" si="81"/>
        <v>1312</v>
      </c>
      <c r="B1319" s="3"/>
      <c r="C1319" s="7" t="str">
        <f t="shared" si="82"/>
        <v/>
      </c>
      <c r="D1319" s="7" t="str">
        <f t="shared" si="80"/>
        <v/>
      </c>
      <c r="E1319" s="9" t="str">
        <f>IF(TRIM(INDEX('Member Census'!$B$23:$BC$1401,MATCH($A1319,'Member Census'!$A$23:$A$1401,FALSE),MATCH(E$1,'Member Census'!$B$22:$BC$22,FALSE)))="","",VLOOKUP(INDEX('Member Census'!$B$23:$BC$1401,MATCH($A1319,'Member Census'!$A$23:$A$1401,FALSE),MATCH(E$1,'Member Census'!$B$22:$BC$22,FALSE)),Key!$A$2:$B$27,2,FALSE))</f>
        <v/>
      </c>
      <c r="F1319" s="10" t="str">
        <f>IF(TRIM(INDEX('Member Census'!$B$23:$BC$1401,MATCH($A1319,'Member Census'!$A$23:$A$1401,FALSE),MATCH(F$1,'Member Census'!$B$22:$BC$22,FALSE)))="","",TEXT(TRIM(INDEX('Member Census'!$B$23:$BC$1401,MATCH($A1319,'Member Census'!$A$23:$A$1401,FALSE),MATCH(F$1,'Member Census'!$B$22:$BC$22,FALSE))),"mmddyyyy"))</f>
        <v/>
      </c>
      <c r="G1319" s="7" t="str">
        <f>IF(TRIM($E1319)&lt;&gt;"",IF($D1319=1,IFERROR(VLOOKUP(INDEX('Member Census'!$B$23:$BC$1401,MATCH($A1319,'Member Census'!$A$23:$A$1401,FALSE),MATCH(G$1,'Member Census'!$B$22:$BC$22,FALSE)),Key!$C$2:$F$29,4,FALSE),""),G1318),"")</f>
        <v/>
      </c>
      <c r="H1319" s="7" t="str">
        <f>IF(TRIM($E1319)&lt;&gt;"",IF($D1319=1,IF(TRIM(INDEX('Member Census'!$B$23:$BC$1401,MATCH($A1319,'Member Census'!$A$23:$A$1401,FALSE),MATCH(H$1,'Member Census'!$B$22:$BC$22,FALSE)))="",$G1319,IFERROR(VLOOKUP(INDEX('Member Census'!$B$23:$BC$1401,MATCH($A1319,'Member Census'!$A$23:$A$1401,FALSE),MATCH(H$1,'Member Census'!$B$22:$BC$22,FALSE)),Key!$D$2:$F$29,3,FALSE),"")),H1318),"")</f>
        <v/>
      </c>
      <c r="I1319" s="7" t="str">
        <f>IF(TRIM(INDEX('Member Census'!$B$23:$BC$1401,MATCH($A1319,'Member Census'!$A$23:$A$1401,FALSE),MATCH(I$1,'Member Census'!$B$22:$BC$22,FALSE)))="","",INDEX('Member Census'!$B$23:$BC$1401,MATCH($A1319,'Member Census'!$A$23:$A$1401,FALSE),MATCH(I$1,'Member Census'!$B$22:$BC$22,FALSE)))</f>
        <v/>
      </c>
      <c r="J1319" s="7"/>
      <c r="K1319" s="7" t="str">
        <f>LEFT(TRIM(IF(TRIM(INDEX('Member Census'!$B$23:$BC$1401,MATCH($A1319,'Member Census'!$A$23:$A$1401,FALSE),MATCH(K$1,'Member Census'!$B$22:$BC$22,FALSE)))="",IF(AND(TRIM($E1319)&lt;&gt;"",$D1319&gt;1),K1318,""),INDEX('Member Census'!$B$23:$BC$1401,MATCH($A1319,'Member Census'!$A$23:$A$1401,FALSE),MATCH(K$1,'Member Census'!$B$22:$BC$22,FALSE)))),5)</f>
        <v/>
      </c>
      <c r="L1319" s="7" t="str">
        <f t="shared" si="83"/>
        <v/>
      </c>
      <c r="M1319" s="7" t="str">
        <f>IF(TRIM($E1319)&lt;&gt;"",TRIM(IF(TRIM(INDEX('Member Census'!$B$23:$BC$1401,MATCH($A1319,'Member Census'!$A$23:$A$1401,FALSE),MATCH(M$1,'Member Census'!$B$22:$BC$22,FALSE)))="",IF(AND(TRIM($E1319)&lt;&gt;"",$D1319&gt;1),M1318,"N"),INDEX('Member Census'!$B$23:$BC$1401,MATCH($A1319,'Member Census'!$A$23:$A$1401,FALSE),MATCH(M$1,'Member Census'!$B$22:$BC$22,FALSE)))),"")</f>
        <v/>
      </c>
      <c r="N1319" s="7"/>
      <c r="O1319" s="7" t="str">
        <f>TRIM(IF(TRIM(INDEX('Member Census'!$B$23:$BC$1401,MATCH($A1319,'Member Census'!$A$23:$A$1401,FALSE),MATCH(O$1,'Member Census'!$B$22:$BC$22,FALSE)))="",IF(AND(TRIM($E1319)&lt;&gt;"",$D1319&gt;1),O1318,""),INDEX('Member Census'!$B$23:$BC$1401,MATCH($A1319,'Member Census'!$A$23:$A$1401,FALSE),MATCH(O$1,'Member Census'!$B$22:$BC$22,FALSE))))</f>
        <v/>
      </c>
      <c r="P1319" s="7" t="str">
        <f>TRIM(IF(TRIM(INDEX('Member Census'!$B$23:$BC$1401,MATCH($A1319,'Member Census'!$A$23:$A$1401,FALSE),MATCH(P$1,'Member Census'!$B$22:$BC$22,FALSE)))="",IF(AND(TRIM($E1319)&lt;&gt;"",$D1319&gt;1),P1318,""),INDEX('Member Census'!$B$23:$BC$1401,MATCH($A1319,'Member Census'!$A$23:$A$1401,FALSE),MATCH(P$1,'Member Census'!$B$22:$BC$22,FALSE))))</f>
        <v/>
      </c>
      <c r="Q1319" s="7"/>
    </row>
    <row r="1320" spans="1:17" x14ac:dyDescent="0.3">
      <c r="A1320" s="1">
        <f t="shared" si="81"/>
        <v>1313</v>
      </c>
      <c r="B1320" s="3"/>
      <c r="C1320" s="7" t="str">
        <f t="shared" si="82"/>
        <v/>
      </c>
      <c r="D1320" s="7" t="str">
        <f t="shared" si="80"/>
        <v/>
      </c>
      <c r="E1320" s="9" t="str">
        <f>IF(TRIM(INDEX('Member Census'!$B$23:$BC$1401,MATCH($A1320,'Member Census'!$A$23:$A$1401,FALSE),MATCH(E$1,'Member Census'!$B$22:$BC$22,FALSE)))="","",VLOOKUP(INDEX('Member Census'!$B$23:$BC$1401,MATCH($A1320,'Member Census'!$A$23:$A$1401,FALSE),MATCH(E$1,'Member Census'!$B$22:$BC$22,FALSE)),Key!$A$2:$B$27,2,FALSE))</f>
        <v/>
      </c>
      <c r="F1320" s="10" t="str">
        <f>IF(TRIM(INDEX('Member Census'!$B$23:$BC$1401,MATCH($A1320,'Member Census'!$A$23:$A$1401,FALSE),MATCH(F$1,'Member Census'!$B$22:$BC$22,FALSE)))="","",TEXT(TRIM(INDEX('Member Census'!$B$23:$BC$1401,MATCH($A1320,'Member Census'!$A$23:$A$1401,FALSE),MATCH(F$1,'Member Census'!$B$22:$BC$22,FALSE))),"mmddyyyy"))</f>
        <v/>
      </c>
      <c r="G1320" s="7" t="str">
        <f>IF(TRIM($E1320)&lt;&gt;"",IF($D1320=1,IFERROR(VLOOKUP(INDEX('Member Census'!$B$23:$BC$1401,MATCH($A1320,'Member Census'!$A$23:$A$1401,FALSE),MATCH(G$1,'Member Census'!$B$22:$BC$22,FALSE)),Key!$C$2:$F$29,4,FALSE),""),G1319),"")</f>
        <v/>
      </c>
      <c r="H1320" s="7" t="str">
        <f>IF(TRIM($E1320)&lt;&gt;"",IF($D1320=1,IF(TRIM(INDEX('Member Census'!$B$23:$BC$1401,MATCH($A1320,'Member Census'!$A$23:$A$1401,FALSE),MATCH(H$1,'Member Census'!$B$22:$BC$22,FALSE)))="",$G1320,IFERROR(VLOOKUP(INDEX('Member Census'!$B$23:$BC$1401,MATCH($A1320,'Member Census'!$A$23:$A$1401,FALSE),MATCH(H$1,'Member Census'!$B$22:$BC$22,FALSE)),Key!$D$2:$F$29,3,FALSE),"")),H1319),"")</f>
        <v/>
      </c>
      <c r="I1320" s="7" t="str">
        <f>IF(TRIM(INDEX('Member Census'!$B$23:$BC$1401,MATCH($A1320,'Member Census'!$A$23:$A$1401,FALSE),MATCH(I$1,'Member Census'!$B$22:$BC$22,FALSE)))="","",INDEX('Member Census'!$B$23:$BC$1401,MATCH($A1320,'Member Census'!$A$23:$A$1401,FALSE),MATCH(I$1,'Member Census'!$B$22:$BC$22,FALSE)))</f>
        <v/>
      </c>
      <c r="J1320" s="7"/>
      <c r="K1320" s="7" t="str">
        <f>LEFT(TRIM(IF(TRIM(INDEX('Member Census'!$B$23:$BC$1401,MATCH($A1320,'Member Census'!$A$23:$A$1401,FALSE),MATCH(K$1,'Member Census'!$B$22:$BC$22,FALSE)))="",IF(AND(TRIM($E1320)&lt;&gt;"",$D1320&gt;1),K1319,""),INDEX('Member Census'!$B$23:$BC$1401,MATCH($A1320,'Member Census'!$A$23:$A$1401,FALSE),MATCH(K$1,'Member Census'!$B$22:$BC$22,FALSE)))),5)</f>
        <v/>
      </c>
      <c r="L1320" s="7" t="str">
        <f t="shared" si="83"/>
        <v/>
      </c>
      <c r="M1320" s="7" t="str">
        <f>IF(TRIM($E1320)&lt;&gt;"",TRIM(IF(TRIM(INDEX('Member Census'!$B$23:$BC$1401,MATCH($A1320,'Member Census'!$A$23:$A$1401,FALSE),MATCH(M$1,'Member Census'!$B$22:$BC$22,FALSE)))="",IF(AND(TRIM($E1320)&lt;&gt;"",$D1320&gt;1),M1319,"N"),INDEX('Member Census'!$B$23:$BC$1401,MATCH($A1320,'Member Census'!$A$23:$A$1401,FALSE),MATCH(M$1,'Member Census'!$B$22:$BC$22,FALSE)))),"")</f>
        <v/>
      </c>
      <c r="N1320" s="7"/>
      <c r="O1320" s="7" t="str">
        <f>TRIM(IF(TRIM(INDEX('Member Census'!$B$23:$BC$1401,MATCH($A1320,'Member Census'!$A$23:$A$1401,FALSE),MATCH(O$1,'Member Census'!$B$22:$BC$22,FALSE)))="",IF(AND(TRIM($E1320)&lt;&gt;"",$D1320&gt;1),O1319,""),INDEX('Member Census'!$B$23:$BC$1401,MATCH($A1320,'Member Census'!$A$23:$A$1401,FALSE),MATCH(O$1,'Member Census'!$B$22:$BC$22,FALSE))))</f>
        <v/>
      </c>
      <c r="P1320" s="7" t="str">
        <f>TRIM(IF(TRIM(INDEX('Member Census'!$B$23:$BC$1401,MATCH($A1320,'Member Census'!$A$23:$A$1401,FALSE),MATCH(P$1,'Member Census'!$B$22:$BC$22,FALSE)))="",IF(AND(TRIM($E1320)&lt;&gt;"",$D1320&gt;1),P1319,""),INDEX('Member Census'!$B$23:$BC$1401,MATCH($A1320,'Member Census'!$A$23:$A$1401,FALSE),MATCH(P$1,'Member Census'!$B$22:$BC$22,FALSE))))</f>
        <v/>
      </c>
      <c r="Q1320" s="7"/>
    </row>
    <row r="1321" spans="1:17" x14ac:dyDescent="0.3">
      <c r="A1321" s="1">
        <f t="shared" si="81"/>
        <v>1314</v>
      </c>
      <c r="B1321" s="3"/>
      <c r="C1321" s="7" t="str">
        <f t="shared" si="82"/>
        <v/>
      </c>
      <c r="D1321" s="7" t="str">
        <f t="shared" si="80"/>
        <v/>
      </c>
      <c r="E1321" s="9" t="str">
        <f>IF(TRIM(INDEX('Member Census'!$B$23:$BC$1401,MATCH($A1321,'Member Census'!$A$23:$A$1401,FALSE),MATCH(E$1,'Member Census'!$B$22:$BC$22,FALSE)))="","",VLOOKUP(INDEX('Member Census'!$B$23:$BC$1401,MATCH($A1321,'Member Census'!$A$23:$A$1401,FALSE),MATCH(E$1,'Member Census'!$B$22:$BC$22,FALSE)),Key!$A$2:$B$27,2,FALSE))</f>
        <v/>
      </c>
      <c r="F1321" s="10" t="str">
        <f>IF(TRIM(INDEX('Member Census'!$B$23:$BC$1401,MATCH($A1321,'Member Census'!$A$23:$A$1401,FALSE),MATCH(F$1,'Member Census'!$B$22:$BC$22,FALSE)))="","",TEXT(TRIM(INDEX('Member Census'!$B$23:$BC$1401,MATCH($A1321,'Member Census'!$A$23:$A$1401,FALSE),MATCH(F$1,'Member Census'!$B$22:$BC$22,FALSE))),"mmddyyyy"))</f>
        <v/>
      </c>
      <c r="G1321" s="7" t="str">
        <f>IF(TRIM($E1321)&lt;&gt;"",IF($D1321=1,IFERROR(VLOOKUP(INDEX('Member Census'!$B$23:$BC$1401,MATCH($A1321,'Member Census'!$A$23:$A$1401,FALSE),MATCH(G$1,'Member Census'!$B$22:$BC$22,FALSE)),Key!$C$2:$F$29,4,FALSE),""),G1320),"")</f>
        <v/>
      </c>
      <c r="H1321" s="7" t="str">
        <f>IF(TRIM($E1321)&lt;&gt;"",IF($D1321=1,IF(TRIM(INDEX('Member Census'!$B$23:$BC$1401,MATCH($A1321,'Member Census'!$A$23:$A$1401,FALSE),MATCH(H$1,'Member Census'!$B$22:$BC$22,FALSE)))="",$G1321,IFERROR(VLOOKUP(INDEX('Member Census'!$B$23:$BC$1401,MATCH($A1321,'Member Census'!$A$23:$A$1401,FALSE),MATCH(H$1,'Member Census'!$B$22:$BC$22,FALSE)),Key!$D$2:$F$29,3,FALSE),"")),H1320),"")</f>
        <v/>
      </c>
      <c r="I1321" s="7" t="str">
        <f>IF(TRIM(INDEX('Member Census'!$B$23:$BC$1401,MATCH($A1321,'Member Census'!$A$23:$A$1401,FALSE),MATCH(I$1,'Member Census'!$B$22:$BC$22,FALSE)))="","",INDEX('Member Census'!$B$23:$BC$1401,MATCH($A1321,'Member Census'!$A$23:$A$1401,FALSE),MATCH(I$1,'Member Census'!$B$22:$BC$22,FALSE)))</f>
        <v/>
      </c>
      <c r="J1321" s="7"/>
      <c r="K1321" s="7" t="str">
        <f>LEFT(TRIM(IF(TRIM(INDEX('Member Census'!$B$23:$BC$1401,MATCH($A1321,'Member Census'!$A$23:$A$1401,FALSE),MATCH(K$1,'Member Census'!$B$22:$BC$22,FALSE)))="",IF(AND(TRIM($E1321)&lt;&gt;"",$D1321&gt;1),K1320,""),INDEX('Member Census'!$B$23:$BC$1401,MATCH($A1321,'Member Census'!$A$23:$A$1401,FALSE),MATCH(K$1,'Member Census'!$B$22:$BC$22,FALSE)))),5)</f>
        <v/>
      </c>
      <c r="L1321" s="7" t="str">
        <f t="shared" si="83"/>
        <v/>
      </c>
      <c r="M1321" s="7" t="str">
        <f>IF(TRIM($E1321)&lt;&gt;"",TRIM(IF(TRIM(INDEX('Member Census'!$B$23:$BC$1401,MATCH($A1321,'Member Census'!$A$23:$A$1401,FALSE),MATCH(M$1,'Member Census'!$B$22:$BC$22,FALSE)))="",IF(AND(TRIM($E1321)&lt;&gt;"",$D1321&gt;1),M1320,"N"),INDEX('Member Census'!$B$23:$BC$1401,MATCH($A1321,'Member Census'!$A$23:$A$1401,FALSE),MATCH(M$1,'Member Census'!$B$22:$BC$22,FALSE)))),"")</f>
        <v/>
      </c>
      <c r="N1321" s="7"/>
      <c r="O1321" s="7" t="str">
        <f>TRIM(IF(TRIM(INDEX('Member Census'!$B$23:$BC$1401,MATCH($A1321,'Member Census'!$A$23:$A$1401,FALSE),MATCH(O$1,'Member Census'!$B$22:$BC$22,FALSE)))="",IF(AND(TRIM($E1321)&lt;&gt;"",$D1321&gt;1),O1320,""),INDEX('Member Census'!$B$23:$BC$1401,MATCH($A1321,'Member Census'!$A$23:$A$1401,FALSE),MATCH(O$1,'Member Census'!$B$22:$BC$22,FALSE))))</f>
        <v/>
      </c>
      <c r="P1321" s="7" t="str">
        <f>TRIM(IF(TRIM(INDEX('Member Census'!$B$23:$BC$1401,MATCH($A1321,'Member Census'!$A$23:$A$1401,FALSE),MATCH(P$1,'Member Census'!$B$22:$BC$22,FALSE)))="",IF(AND(TRIM($E1321)&lt;&gt;"",$D1321&gt;1),P1320,""),INDEX('Member Census'!$B$23:$BC$1401,MATCH($A1321,'Member Census'!$A$23:$A$1401,FALSE),MATCH(P$1,'Member Census'!$B$22:$BC$22,FALSE))))</f>
        <v/>
      </c>
      <c r="Q1321" s="7"/>
    </row>
    <row r="1322" spans="1:17" x14ac:dyDescent="0.3">
      <c r="A1322" s="1">
        <f t="shared" si="81"/>
        <v>1315</v>
      </c>
      <c r="B1322" s="3"/>
      <c r="C1322" s="7" t="str">
        <f t="shared" si="82"/>
        <v/>
      </c>
      <c r="D1322" s="7" t="str">
        <f t="shared" si="80"/>
        <v/>
      </c>
      <c r="E1322" s="9" t="str">
        <f>IF(TRIM(INDEX('Member Census'!$B$23:$BC$1401,MATCH($A1322,'Member Census'!$A$23:$A$1401,FALSE),MATCH(E$1,'Member Census'!$B$22:$BC$22,FALSE)))="","",VLOOKUP(INDEX('Member Census'!$B$23:$BC$1401,MATCH($A1322,'Member Census'!$A$23:$A$1401,FALSE),MATCH(E$1,'Member Census'!$B$22:$BC$22,FALSE)),Key!$A$2:$B$27,2,FALSE))</f>
        <v/>
      </c>
      <c r="F1322" s="10" t="str">
        <f>IF(TRIM(INDEX('Member Census'!$B$23:$BC$1401,MATCH($A1322,'Member Census'!$A$23:$A$1401,FALSE),MATCH(F$1,'Member Census'!$B$22:$BC$22,FALSE)))="","",TEXT(TRIM(INDEX('Member Census'!$B$23:$BC$1401,MATCH($A1322,'Member Census'!$A$23:$A$1401,FALSE),MATCH(F$1,'Member Census'!$B$22:$BC$22,FALSE))),"mmddyyyy"))</f>
        <v/>
      </c>
      <c r="G1322" s="7" t="str">
        <f>IF(TRIM($E1322)&lt;&gt;"",IF($D1322=1,IFERROR(VLOOKUP(INDEX('Member Census'!$B$23:$BC$1401,MATCH($A1322,'Member Census'!$A$23:$A$1401,FALSE),MATCH(G$1,'Member Census'!$B$22:$BC$22,FALSE)),Key!$C$2:$F$29,4,FALSE),""),G1321),"")</f>
        <v/>
      </c>
      <c r="H1322" s="7" t="str">
        <f>IF(TRIM($E1322)&lt;&gt;"",IF($D1322=1,IF(TRIM(INDEX('Member Census'!$B$23:$BC$1401,MATCH($A1322,'Member Census'!$A$23:$A$1401,FALSE),MATCH(H$1,'Member Census'!$B$22:$BC$22,FALSE)))="",$G1322,IFERROR(VLOOKUP(INDEX('Member Census'!$B$23:$BC$1401,MATCH($A1322,'Member Census'!$A$23:$A$1401,FALSE),MATCH(H$1,'Member Census'!$B$22:$BC$22,FALSE)),Key!$D$2:$F$29,3,FALSE),"")),H1321),"")</f>
        <v/>
      </c>
      <c r="I1322" s="7" t="str">
        <f>IF(TRIM(INDEX('Member Census'!$B$23:$BC$1401,MATCH($A1322,'Member Census'!$A$23:$A$1401,FALSE),MATCH(I$1,'Member Census'!$B$22:$BC$22,FALSE)))="","",INDEX('Member Census'!$B$23:$BC$1401,MATCH($A1322,'Member Census'!$A$23:$A$1401,FALSE),MATCH(I$1,'Member Census'!$B$22:$BC$22,FALSE)))</f>
        <v/>
      </c>
      <c r="J1322" s="7"/>
      <c r="K1322" s="7" t="str">
        <f>LEFT(TRIM(IF(TRIM(INDEX('Member Census'!$B$23:$BC$1401,MATCH($A1322,'Member Census'!$A$23:$A$1401,FALSE),MATCH(K$1,'Member Census'!$B$22:$BC$22,FALSE)))="",IF(AND(TRIM($E1322)&lt;&gt;"",$D1322&gt;1),K1321,""),INDEX('Member Census'!$B$23:$BC$1401,MATCH($A1322,'Member Census'!$A$23:$A$1401,FALSE),MATCH(K$1,'Member Census'!$B$22:$BC$22,FALSE)))),5)</f>
        <v/>
      </c>
      <c r="L1322" s="7" t="str">
        <f t="shared" si="83"/>
        <v/>
      </c>
      <c r="M1322" s="7" t="str">
        <f>IF(TRIM($E1322)&lt;&gt;"",TRIM(IF(TRIM(INDEX('Member Census'!$B$23:$BC$1401,MATCH($A1322,'Member Census'!$A$23:$A$1401,FALSE),MATCH(M$1,'Member Census'!$B$22:$BC$22,FALSE)))="",IF(AND(TRIM($E1322)&lt;&gt;"",$D1322&gt;1),M1321,"N"),INDEX('Member Census'!$B$23:$BC$1401,MATCH($A1322,'Member Census'!$A$23:$A$1401,FALSE),MATCH(M$1,'Member Census'!$B$22:$BC$22,FALSE)))),"")</f>
        <v/>
      </c>
      <c r="N1322" s="7"/>
      <c r="O1322" s="7" t="str">
        <f>TRIM(IF(TRIM(INDEX('Member Census'!$B$23:$BC$1401,MATCH($A1322,'Member Census'!$A$23:$A$1401,FALSE),MATCH(O$1,'Member Census'!$B$22:$BC$22,FALSE)))="",IF(AND(TRIM($E1322)&lt;&gt;"",$D1322&gt;1),O1321,""),INDEX('Member Census'!$B$23:$BC$1401,MATCH($A1322,'Member Census'!$A$23:$A$1401,FALSE),MATCH(O$1,'Member Census'!$B$22:$BC$22,FALSE))))</f>
        <v/>
      </c>
      <c r="P1322" s="7" t="str">
        <f>TRIM(IF(TRIM(INDEX('Member Census'!$B$23:$BC$1401,MATCH($A1322,'Member Census'!$A$23:$A$1401,FALSE),MATCH(P$1,'Member Census'!$B$22:$BC$22,FALSE)))="",IF(AND(TRIM($E1322)&lt;&gt;"",$D1322&gt;1),P1321,""),INDEX('Member Census'!$B$23:$BC$1401,MATCH($A1322,'Member Census'!$A$23:$A$1401,FALSE),MATCH(P$1,'Member Census'!$B$22:$BC$22,FALSE))))</f>
        <v/>
      </c>
      <c r="Q1322" s="7"/>
    </row>
    <row r="1323" spans="1:17" x14ac:dyDescent="0.3">
      <c r="A1323" s="1">
        <f t="shared" si="81"/>
        <v>1316</v>
      </c>
      <c r="B1323" s="3"/>
      <c r="C1323" s="7" t="str">
        <f t="shared" si="82"/>
        <v/>
      </c>
      <c r="D1323" s="7" t="str">
        <f t="shared" si="80"/>
        <v/>
      </c>
      <c r="E1323" s="9" t="str">
        <f>IF(TRIM(INDEX('Member Census'!$B$23:$BC$1401,MATCH($A1323,'Member Census'!$A$23:$A$1401,FALSE),MATCH(E$1,'Member Census'!$B$22:$BC$22,FALSE)))="","",VLOOKUP(INDEX('Member Census'!$B$23:$BC$1401,MATCH($A1323,'Member Census'!$A$23:$A$1401,FALSE),MATCH(E$1,'Member Census'!$B$22:$BC$22,FALSE)),Key!$A$2:$B$27,2,FALSE))</f>
        <v/>
      </c>
      <c r="F1323" s="10" t="str">
        <f>IF(TRIM(INDEX('Member Census'!$B$23:$BC$1401,MATCH($A1323,'Member Census'!$A$23:$A$1401,FALSE),MATCH(F$1,'Member Census'!$B$22:$BC$22,FALSE)))="","",TEXT(TRIM(INDEX('Member Census'!$B$23:$BC$1401,MATCH($A1323,'Member Census'!$A$23:$A$1401,FALSE),MATCH(F$1,'Member Census'!$B$22:$BC$22,FALSE))),"mmddyyyy"))</f>
        <v/>
      </c>
      <c r="G1323" s="7" t="str">
        <f>IF(TRIM($E1323)&lt;&gt;"",IF($D1323=1,IFERROR(VLOOKUP(INDEX('Member Census'!$B$23:$BC$1401,MATCH($A1323,'Member Census'!$A$23:$A$1401,FALSE),MATCH(G$1,'Member Census'!$B$22:$BC$22,FALSE)),Key!$C$2:$F$29,4,FALSE),""),G1322),"")</f>
        <v/>
      </c>
      <c r="H1323" s="7" t="str">
        <f>IF(TRIM($E1323)&lt;&gt;"",IF($D1323=1,IF(TRIM(INDEX('Member Census'!$B$23:$BC$1401,MATCH($A1323,'Member Census'!$A$23:$A$1401,FALSE),MATCH(H$1,'Member Census'!$B$22:$BC$22,FALSE)))="",$G1323,IFERROR(VLOOKUP(INDEX('Member Census'!$B$23:$BC$1401,MATCH($A1323,'Member Census'!$A$23:$A$1401,FALSE),MATCH(H$1,'Member Census'!$B$22:$BC$22,FALSE)),Key!$D$2:$F$29,3,FALSE),"")),H1322),"")</f>
        <v/>
      </c>
      <c r="I1323" s="7" t="str">
        <f>IF(TRIM(INDEX('Member Census'!$B$23:$BC$1401,MATCH($A1323,'Member Census'!$A$23:$A$1401,FALSE),MATCH(I$1,'Member Census'!$B$22:$BC$22,FALSE)))="","",INDEX('Member Census'!$B$23:$BC$1401,MATCH($A1323,'Member Census'!$A$23:$A$1401,FALSE),MATCH(I$1,'Member Census'!$B$22:$BC$22,FALSE)))</f>
        <v/>
      </c>
      <c r="J1323" s="7"/>
      <c r="K1323" s="7" t="str">
        <f>LEFT(TRIM(IF(TRIM(INDEX('Member Census'!$B$23:$BC$1401,MATCH($A1323,'Member Census'!$A$23:$A$1401,FALSE),MATCH(K$1,'Member Census'!$B$22:$BC$22,FALSE)))="",IF(AND(TRIM($E1323)&lt;&gt;"",$D1323&gt;1),K1322,""),INDEX('Member Census'!$B$23:$BC$1401,MATCH($A1323,'Member Census'!$A$23:$A$1401,FALSE),MATCH(K$1,'Member Census'!$B$22:$BC$22,FALSE)))),5)</f>
        <v/>
      </c>
      <c r="L1323" s="7" t="str">
        <f t="shared" si="83"/>
        <v/>
      </c>
      <c r="M1323" s="7" t="str">
        <f>IF(TRIM($E1323)&lt;&gt;"",TRIM(IF(TRIM(INDEX('Member Census'!$B$23:$BC$1401,MATCH($A1323,'Member Census'!$A$23:$A$1401,FALSE),MATCH(M$1,'Member Census'!$B$22:$BC$22,FALSE)))="",IF(AND(TRIM($E1323)&lt;&gt;"",$D1323&gt;1),M1322,"N"),INDEX('Member Census'!$B$23:$BC$1401,MATCH($A1323,'Member Census'!$A$23:$A$1401,FALSE),MATCH(M$1,'Member Census'!$B$22:$BC$22,FALSE)))),"")</f>
        <v/>
      </c>
      <c r="N1323" s="7"/>
      <c r="O1323" s="7" t="str">
        <f>TRIM(IF(TRIM(INDEX('Member Census'!$B$23:$BC$1401,MATCH($A1323,'Member Census'!$A$23:$A$1401,FALSE),MATCH(O$1,'Member Census'!$B$22:$BC$22,FALSE)))="",IF(AND(TRIM($E1323)&lt;&gt;"",$D1323&gt;1),O1322,""),INDEX('Member Census'!$B$23:$BC$1401,MATCH($A1323,'Member Census'!$A$23:$A$1401,FALSE),MATCH(O$1,'Member Census'!$B$22:$BC$22,FALSE))))</f>
        <v/>
      </c>
      <c r="P1323" s="7" t="str">
        <f>TRIM(IF(TRIM(INDEX('Member Census'!$B$23:$BC$1401,MATCH($A1323,'Member Census'!$A$23:$A$1401,FALSE),MATCH(P$1,'Member Census'!$B$22:$BC$22,FALSE)))="",IF(AND(TRIM($E1323)&lt;&gt;"",$D1323&gt;1),P1322,""),INDEX('Member Census'!$B$23:$BC$1401,MATCH($A1323,'Member Census'!$A$23:$A$1401,FALSE),MATCH(P$1,'Member Census'!$B$22:$BC$22,FALSE))))</f>
        <v/>
      </c>
      <c r="Q1323" s="7"/>
    </row>
    <row r="1324" spans="1:17" x14ac:dyDescent="0.3">
      <c r="A1324" s="1">
        <f t="shared" si="81"/>
        <v>1317</v>
      </c>
      <c r="B1324" s="3"/>
      <c r="C1324" s="7" t="str">
        <f t="shared" si="82"/>
        <v/>
      </c>
      <c r="D1324" s="7" t="str">
        <f t="shared" si="80"/>
        <v/>
      </c>
      <c r="E1324" s="9" t="str">
        <f>IF(TRIM(INDEX('Member Census'!$B$23:$BC$1401,MATCH($A1324,'Member Census'!$A$23:$A$1401,FALSE),MATCH(E$1,'Member Census'!$B$22:$BC$22,FALSE)))="","",VLOOKUP(INDEX('Member Census'!$B$23:$BC$1401,MATCH($A1324,'Member Census'!$A$23:$A$1401,FALSE),MATCH(E$1,'Member Census'!$B$22:$BC$22,FALSE)),Key!$A$2:$B$27,2,FALSE))</f>
        <v/>
      </c>
      <c r="F1324" s="10" t="str">
        <f>IF(TRIM(INDEX('Member Census'!$B$23:$BC$1401,MATCH($A1324,'Member Census'!$A$23:$A$1401,FALSE),MATCH(F$1,'Member Census'!$B$22:$BC$22,FALSE)))="","",TEXT(TRIM(INDEX('Member Census'!$B$23:$BC$1401,MATCH($A1324,'Member Census'!$A$23:$A$1401,FALSE),MATCH(F$1,'Member Census'!$B$22:$BC$22,FALSE))),"mmddyyyy"))</f>
        <v/>
      </c>
      <c r="G1324" s="7" t="str">
        <f>IF(TRIM($E1324)&lt;&gt;"",IF($D1324=1,IFERROR(VLOOKUP(INDEX('Member Census'!$B$23:$BC$1401,MATCH($A1324,'Member Census'!$A$23:$A$1401,FALSE),MATCH(G$1,'Member Census'!$B$22:$BC$22,FALSE)),Key!$C$2:$F$29,4,FALSE),""),G1323),"")</f>
        <v/>
      </c>
      <c r="H1324" s="7" t="str">
        <f>IF(TRIM($E1324)&lt;&gt;"",IF($D1324=1,IF(TRIM(INDEX('Member Census'!$B$23:$BC$1401,MATCH($A1324,'Member Census'!$A$23:$A$1401,FALSE),MATCH(H$1,'Member Census'!$B$22:$BC$22,FALSE)))="",$G1324,IFERROR(VLOOKUP(INDEX('Member Census'!$B$23:$BC$1401,MATCH($A1324,'Member Census'!$A$23:$A$1401,FALSE),MATCH(H$1,'Member Census'!$B$22:$BC$22,FALSE)),Key!$D$2:$F$29,3,FALSE),"")),H1323),"")</f>
        <v/>
      </c>
      <c r="I1324" s="7" t="str">
        <f>IF(TRIM(INDEX('Member Census'!$B$23:$BC$1401,MATCH($A1324,'Member Census'!$A$23:$A$1401,FALSE),MATCH(I$1,'Member Census'!$B$22:$BC$22,FALSE)))="","",INDEX('Member Census'!$B$23:$BC$1401,MATCH($A1324,'Member Census'!$A$23:$A$1401,FALSE),MATCH(I$1,'Member Census'!$B$22:$BC$22,FALSE)))</f>
        <v/>
      </c>
      <c r="J1324" s="7"/>
      <c r="K1324" s="7" t="str">
        <f>LEFT(TRIM(IF(TRIM(INDEX('Member Census'!$B$23:$BC$1401,MATCH($A1324,'Member Census'!$A$23:$A$1401,FALSE),MATCH(K$1,'Member Census'!$B$22:$BC$22,FALSE)))="",IF(AND(TRIM($E1324)&lt;&gt;"",$D1324&gt;1),K1323,""),INDEX('Member Census'!$B$23:$BC$1401,MATCH($A1324,'Member Census'!$A$23:$A$1401,FALSE),MATCH(K$1,'Member Census'!$B$22:$BC$22,FALSE)))),5)</f>
        <v/>
      </c>
      <c r="L1324" s="7" t="str">
        <f t="shared" si="83"/>
        <v/>
      </c>
      <c r="M1324" s="7" t="str">
        <f>IF(TRIM($E1324)&lt;&gt;"",TRIM(IF(TRIM(INDEX('Member Census'!$B$23:$BC$1401,MATCH($A1324,'Member Census'!$A$23:$A$1401,FALSE),MATCH(M$1,'Member Census'!$B$22:$BC$22,FALSE)))="",IF(AND(TRIM($E1324)&lt;&gt;"",$D1324&gt;1),M1323,"N"),INDEX('Member Census'!$B$23:$BC$1401,MATCH($A1324,'Member Census'!$A$23:$A$1401,FALSE),MATCH(M$1,'Member Census'!$B$22:$BC$22,FALSE)))),"")</f>
        <v/>
      </c>
      <c r="N1324" s="7"/>
      <c r="O1324" s="7" t="str">
        <f>TRIM(IF(TRIM(INDEX('Member Census'!$B$23:$BC$1401,MATCH($A1324,'Member Census'!$A$23:$A$1401,FALSE),MATCH(O$1,'Member Census'!$B$22:$BC$22,FALSE)))="",IF(AND(TRIM($E1324)&lt;&gt;"",$D1324&gt;1),O1323,""),INDEX('Member Census'!$B$23:$BC$1401,MATCH($A1324,'Member Census'!$A$23:$A$1401,FALSE),MATCH(O$1,'Member Census'!$B$22:$BC$22,FALSE))))</f>
        <v/>
      </c>
      <c r="P1324" s="7" t="str">
        <f>TRIM(IF(TRIM(INDEX('Member Census'!$B$23:$BC$1401,MATCH($A1324,'Member Census'!$A$23:$A$1401,FALSE),MATCH(P$1,'Member Census'!$B$22:$BC$22,FALSE)))="",IF(AND(TRIM($E1324)&lt;&gt;"",$D1324&gt;1),P1323,""),INDEX('Member Census'!$B$23:$BC$1401,MATCH($A1324,'Member Census'!$A$23:$A$1401,FALSE),MATCH(P$1,'Member Census'!$B$22:$BC$22,FALSE))))</f>
        <v/>
      </c>
      <c r="Q1324" s="7"/>
    </row>
    <row r="1325" spans="1:17" x14ac:dyDescent="0.3">
      <c r="A1325" s="1">
        <f t="shared" si="81"/>
        <v>1318</v>
      </c>
      <c r="B1325" s="3"/>
      <c r="C1325" s="7" t="str">
        <f t="shared" si="82"/>
        <v/>
      </c>
      <c r="D1325" s="7" t="str">
        <f t="shared" si="80"/>
        <v/>
      </c>
      <c r="E1325" s="9" t="str">
        <f>IF(TRIM(INDEX('Member Census'!$B$23:$BC$1401,MATCH($A1325,'Member Census'!$A$23:$A$1401,FALSE),MATCH(E$1,'Member Census'!$B$22:$BC$22,FALSE)))="","",VLOOKUP(INDEX('Member Census'!$B$23:$BC$1401,MATCH($A1325,'Member Census'!$A$23:$A$1401,FALSE),MATCH(E$1,'Member Census'!$B$22:$BC$22,FALSE)),Key!$A$2:$B$27,2,FALSE))</f>
        <v/>
      </c>
      <c r="F1325" s="10" t="str">
        <f>IF(TRIM(INDEX('Member Census'!$B$23:$BC$1401,MATCH($A1325,'Member Census'!$A$23:$A$1401,FALSE),MATCH(F$1,'Member Census'!$B$22:$BC$22,FALSE)))="","",TEXT(TRIM(INDEX('Member Census'!$B$23:$BC$1401,MATCH($A1325,'Member Census'!$A$23:$A$1401,FALSE),MATCH(F$1,'Member Census'!$B$22:$BC$22,FALSE))),"mmddyyyy"))</f>
        <v/>
      </c>
      <c r="G1325" s="7" t="str">
        <f>IF(TRIM($E1325)&lt;&gt;"",IF($D1325=1,IFERROR(VLOOKUP(INDEX('Member Census'!$B$23:$BC$1401,MATCH($A1325,'Member Census'!$A$23:$A$1401,FALSE),MATCH(G$1,'Member Census'!$B$22:$BC$22,FALSE)),Key!$C$2:$F$29,4,FALSE),""),G1324),"")</f>
        <v/>
      </c>
      <c r="H1325" s="7" t="str">
        <f>IF(TRIM($E1325)&lt;&gt;"",IF($D1325=1,IF(TRIM(INDEX('Member Census'!$B$23:$BC$1401,MATCH($A1325,'Member Census'!$A$23:$A$1401,FALSE),MATCH(H$1,'Member Census'!$B$22:$BC$22,FALSE)))="",$G1325,IFERROR(VLOOKUP(INDEX('Member Census'!$B$23:$BC$1401,MATCH($A1325,'Member Census'!$A$23:$A$1401,FALSE),MATCH(H$1,'Member Census'!$B$22:$BC$22,FALSE)),Key!$D$2:$F$29,3,FALSE),"")),H1324),"")</f>
        <v/>
      </c>
      <c r="I1325" s="7" t="str">
        <f>IF(TRIM(INDEX('Member Census'!$B$23:$BC$1401,MATCH($A1325,'Member Census'!$A$23:$A$1401,FALSE),MATCH(I$1,'Member Census'!$B$22:$BC$22,FALSE)))="","",INDEX('Member Census'!$B$23:$BC$1401,MATCH($A1325,'Member Census'!$A$23:$A$1401,FALSE),MATCH(I$1,'Member Census'!$B$22:$BC$22,FALSE)))</f>
        <v/>
      </c>
      <c r="J1325" s="7"/>
      <c r="K1325" s="7" t="str">
        <f>LEFT(TRIM(IF(TRIM(INDEX('Member Census'!$B$23:$BC$1401,MATCH($A1325,'Member Census'!$A$23:$A$1401,FALSE),MATCH(K$1,'Member Census'!$B$22:$BC$22,FALSE)))="",IF(AND(TRIM($E1325)&lt;&gt;"",$D1325&gt;1),K1324,""),INDEX('Member Census'!$B$23:$BC$1401,MATCH($A1325,'Member Census'!$A$23:$A$1401,FALSE),MATCH(K$1,'Member Census'!$B$22:$BC$22,FALSE)))),5)</f>
        <v/>
      </c>
      <c r="L1325" s="7" t="str">
        <f t="shared" si="83"/>
        <v/>
      </c>
      <c r="M1325" s="7" t="str">
        <f>IF(TRIM($E1325)&lt;&gt;"",TRIM(IF(TRIM(INDEX('Member Census'!$B$23:$BC$1401,MATCH($A1325,'Member Census'!$A$23:$A$1401,FALSE),MATCH(M$1,'Member Census'!$B$22:$BC$22,FALSE)))="",IF(AND(TRIM($E1325)&lt;&gt;"",$D1325&gt;1),M1324,"N"),INDEX('Member Census'!$B$23:$BC$1401,MATCH($A1325,'Member Census'!$A$23:$A$1401,FALSE),MATCH(M$1,'Member Census'!$B$22:$BC$22,FALSE)))),"")</f>
        <v/>
      </c>
      <c r="N1325" s="7"/>
      <c r="O1325" s="7" t="str">
        <f>TRIM(IF(TRIM(INDEX('Member Census'!$B$23:$BC$1401,MATCH($A1325,'Member Census'!$A$23:$A$1401,FALSE),MATCH(O$1,'Member Census'!$B$22:$BC$22,FALSE)))="",IF(AND(TRIM($E1325)&lt;&gt;"",$D1325&gt;1),O1324,""),INDEX('Member Census'!$B$23:$BC$1401,MATCH($A1325,'Member Census'!$A$23:$A$1401,FALSE),MATCH(O$1,'Member Census'!$B$22:$BC$22,FALSE))))</f>
        <v/>
      </c>
      <c r="P1325" s="7" t="str">
        <f>TRIM(IF(TRIM(INDEX('Member Census'!$B$23:$BC$1401,MATCH($A1325,'Member Census'!$A$23:$A$1401,FALSE),MATCH(P$1,'Member Census'!$B$22:$BC$22,FALSE)))="",IF(AND(TRIM($E1325)&lt;&gt;"",$D1325&gt;1),P1324,""),INDEX('Member Census'!$B$23:$BC$1401,MATCH($A1325,'Member Census'!$A$23:$A$1401,FALSE),MATCH(P$1,'Member Census'!$B$22:$BC$22,FALSE))))</f>
        <v/>
      </c>
      <c r="Q1325" s="7"/>
    </row>
    <row r="1326" spans="1:17" x14ac:dyDescent="0.3">
      <c r="A1326" s="1">
        <f t="shared" si="81"/>
        <v>1319</v>
      </c>
      <c r="B1326" s="3"/>
      <c r="C1326" s="7" t="str">
        <f t="shared" si="82"/>
        <v/>
      </c>
      <c r="D1326" s="7" t="str">
        <f t="shared" si="80"/>
        <v/>
      </c>
      <c r="E1326" s="9" t="str">
        <f>IF(TRIM(INDEX('Member Census'!$B$23:$BC$1401,MATCH($A1326,'Member Census'!$A$23:$A$1401,FALSE),MATCH(E$1,'Member Census'!$B$22:$BC$22,FALSE)))="","",VLOOKUP(INDEX('Member Census'!$B$23:$BC$1401,MATCH($A1326,'Member Census'!$A$23:$A$1401,FALSE),MATCH(E$1,'Member Census'!$B$22:$BC$22,FALSE)),Key!$A$2:$B$27,2,FALSE))</f>
        <v/>
      </c>
      <c r="F1326" s="10" t="str">
        <f>IF(TRIM(INDEX('Member Census'!$B$23:$BC$1401,MATCH($A1326,'Member Census'!$A$23:$A$1401,FALSE),MATCH(F$1,'Member Census'!$B$22:$BC$22,FALSE)))="","",TEXT(TRIM(INDEX('Member Census'!$B$23:$BC$1401,MATCH($A1326,'Member Census'!$A$23:$A$1401,FALSE),MATCH(F$1,'Member Census'!$B$22:$BC$22,FALSE))),"mmddyyyy"))</f>
        <v/>
      </c>
      <c r="G1326" s="7" t="str">
        <f>IF(TRIM($E1326)&lt;&gt;"",IF($D1326=1,IFERROR(VLOOKUP(INDEX('Member Census'!$B$23:$BC$1401,MATCH($A1326,'Member Census'!$A$23:$A$1401,FALSE),MATCH(G$1,'Member Census'!$B$22:$BC$22,FALSE)),Key!$C$2:$F$29,4,FALSE),""),G1325),"")</f>
        <v/>
      </c>
      <c r="H1326" s="7" t="str">
        <f>IF(TRIM($E1326)&lt;&gt;"",IF($D1326=1,IF(TRIM(INDEX('Member Census'!$B$23:$BC$1401,MATCH($A1326,'Member Census'!$A$23:$A$1401,FALSE),MATCH(H$1,'Member Census'!$B$22:$BC$22,FALSE)))="",$G1326,IFERROR(VLOOKUP(INDEX('Member Census'!$B$23:$BC$1401,MATCH($A1326,'Member Census'!$A$23:$A$1401,FALSE),MATCH(H$1,'Member Census'!$B$22:$BC$22,FALSE)),Key!$D$2:$F$29,3,FALSE),"")),H1325),"")</f>
        <v/>
      </c>
      <c r="I1326" s="7" t="str">
        <f>IF(TRIM(INDEX('Member Census'!$B$23:$BC$1401,MATCH($A1326,'Member Census'!$A$23:$A$1401,FALSE),MATCH(I$1,'Member Census'!$B$22:$BC$22,FALSE)))="","",INDEX('Member Census'!$B$23:$BC$1401,MATCH($A1326,'Member Census'!$A$23:$A$1401,FALSE),MATCH(I$1,'Member Census'!$B$22:$BC$22,FALSE)))</f>
        <v/>
      </c>
      <c r="J1326" s="7"/>
      <c r="K1326" s="7" t="str">
        <f>LEFT(TRIM(IF(TRIM(INDEX('Member Census'!$B$23:$BC$1401,MATCH($A1326,'Member Census'!$A$23:$A$1401,FALSE),MATCH(K$1,'Member Census'!$B$22:$BC$22,FALSE)))="",IF(AND(TRIM($E1326)&lt;&gt;"",$D1326&gt;1),K1325,""),INDEX('Member Census'!$B$23:$BC$1401,MATCH($A1326,'Member Census'!$A$23:$A$1401,FALSE),MATCH(K$1,'Member Census'!$B$22:$BC$22,FALSE)))),5)</f>
        <v/>
      </c>
      <c r="L1326" s="7" t="str">
        <f t="shared" si="83"/>
        <v/>
      </c>
      <c r="M1326" s="7" t="str">
        <f>IF(TRIM($E1326)&lt;&gt;"",TRIM(IF(TRIM(INDEX('Member Census'!$B$23:$BC$1401,MATCH($A1326,'Member Census'!$A$23:$A$1401,FALSE),MATCH(M$1,'Member Census'!$B$22:$BC$22,FALSE)))="",IF(AND(TRIM($E1326)&lt;&gt;"",$D1326&gt;1),M1325,"N"),INDEX('Member Census'!$B$23:$BC$1401,MATCH($A1326,'Member Census'!$A$23:$A$1401,FALSE),MATCH(M$1,'Member Census'!$B$22:$BC$22,FALSE)))),"")</f>
        <v/>
      </c>
      <c r="N1326" s="7"/>
      <c r="O1326" s="7" t="str">
        <f>TRIM(IF(TRIM(INDEX('Member Census'!$B$23:$BC$1401,MATCH($A1326,'Member Census'!$A$23:$A$1401,FALSE),MATCH(O$1,'Member Census'!$B$22:$BC$22,FALSE)))="",IF(AND(TRIM($E1326)&lt;&gt;"",$D1326&gt;1),O1325,""),INDEX('Member Census'!$B$23:$BC$1401,MATCH($A1326,'Member Census'!$A$23:$A$1401,FALSE),MATCH(O$1,'Member Census'!$B$22:$BC$22,FALSE))))</f>
        <v/>
      </c>
      <c r="P1326" s="7" t="str">
        <f>TRIM(IF(TRIM(INDEX('Member Census'!$B$23:$BC$1401,MATCH($A1326,'Member Census'!$A$23:$A$1401,FALSE),MATCH(P$1,'Member Census'!$B$22:$BC$22,FALSE)))="",IF(AND(TRIM($E1326)&lt;&gt;"",$D1326&gt;1),P1325,""),INDEX('Member Census'!$B$23:$BC$1401,MATCH($A1326,'Member Census'!$A$23:$A$1401,FALSE),MATCH(P$1,'Member Census'!$B$22:$BC$22,FALSE))))</f>
        <v/>
      </c>
      <c r="Q1326" s="7"/>
    </row>
    <row r="1327" spans="1:17" x14ac:dyDescent="0.3">
      <c r="A1327" s="1">
        <f t="shared" si="81"/>
        <v>1320</v>
      </c>
      <c r="B1327" s="3"/>
      <c r="C1327" s="7" t="str">
        <f t="shared" si="82"/>
        <v/>
      </c>
      <c r="D1327" s="7" t="str">
        <f t="shared" si="80"/>
        <v/>
      </c>
      <c r="E1327" s="9" t="str">
        <f>IF(TRIM(INDEX('Member Census'!$B$23:$BC$1401,MATCH($A1327,'Member Census'!$A$23:$A$1401,FALSE),MATCH(E$1,'Member Census'!$B$22:$BC$22,FALSE)))="","",VLOOKUP(INDEX('Member Census'!$B$23:$BC$1401,MATCH($A1327,'Member Census'!$A$23:$A$1401,FALSE),MATCH(E$1,'Member Census'!$B$22:$BC$22,FALSE)),Key!$A$2:$B$27,2,FALSE))</f>
        <v/>
      </c>
      <c r="F1327" s="10" t="str">
        <f>IF(TRIM(INDEX('Member Census'!$B$23:$BC$1401,MATCH($A1327,'Member Census'!$A$23:$A$1401,FALSE),MATCH(F$1,'Member Census'!$B$22:$BC$22,FALSE)))="","",TEXT(TRIM(INDEX('Member Census'!$B$23:$BC$1401,MATCH($A1327,'Member Census'!$A$23:$A$1401,FALSE),MATCH(F$1,'Member Census'!$B$22:$BC$22,FALSE))),"mmddyyyy"))</f>
        <v/>
      </c>
      <c r="G1327" s="7" t="str">
        <f>IF(TRIM($E1327)&lt;&gt;"",IF($D1327=1,IFERROR(VLOOKUP(INDEX('Member Census'!$B$23:$BC$1401,MATCH($A1327,'Member Census'!$A$23:$A$1401,FALSE),MATCH(G$1,'Member Census'!$B$22:$BC$22,FALSE)),Key!$C$2:$F$29,4,FALSE),""),G1326),"")</f>
        <v/>
      </c>
      <c r="H1327" s="7" t="str">
        <f>IF(TRIM($E1327)&lt;&gt;"",IF($D1327=1,IF(TRIM(INDEX('Member Census'!$B$23:$BC$1401,MATCH($A1327,'Member Census'!$A$23:$A$1401,FALSE),MATCH(H$1,'Member Census'!$B$22:$BC$22,FALSE)))="",$G1327,IFERROR(VLOOKUP(INDEX('Member Census'!$B$23:$BC$1401,MATCH($A1327,'Member Census'!$A$23:$A$1401,FALSE),MATCH(H$1,'Member Census'!$B$22:$BC$22,FALSE)),Key!$D$2:$F$29,3,FALSE),"")),H1326),"")</f>
        <v/>
      </c>
      <c r="I1327" s="7" t="str">
        <f>IF(TRIM(INDEX('Member Census'!$B$23:$BC$1401,MATCH($A1327,'Member Census'!$A$23:$A$1401,FALSE),MATCH(I$1,'Member Census'!$B$22:$BC$22,FALSE)))="","",INDEX('Member Census'!$B$23:$BC$1401,MATCH($A1327,'Member Census'!$A$23:$A$1401,FALSE),MATCH(I$1,'Member Census'!$B$22:$BC$22,FALSE)))</f>
        <v/>
      </c>
      <c r="J1327" s="7"/>
      <c r="K1327" s="7" t="str">
        <f>LEFT(TRIM(IF(TRIM(INDEX('Member Census'!$B$23:$BC$1401,MATCH($A1327,'Member Census'!$A$23:$A$1401,FALSE),MATCH(K$1,'Member Census'!$B$22:$BC$22,FALSE)))="",IF(AND(TRIM($E1327)&lt;&gt;"",$D1327&gt;1),K1326,""),INDEX('Member Census'!$B$23:$BC$1401,MATCH($A1327,'Member Census'!$A$23:$A$1401,FALSE),MATCH(K$1,'Member Census'!$B$22:$BC$22,FALSE)))),5)</f>
        <v/>
      </c>
      <c r="L1327" s="7" t="str">
        <f t="shared" si="83"/>
        <v/>
      </c>
      <c r="M1327" s="7" t="str">
        <f>IF(TRIM($E1327)&lt;&gt;"",TRIM(IF(TRIM(INDEX('Member Census'!$B$23:$BC$1401,MATCH($A1327,'Member Census'!$A$23:$A$1401,FALSE),MATCH(M$1,'Member Census'!$B$22:$BC$22,FALSE)))="",IF(AND(TRIM($E1327)&lt;&gt;"",$D1327&gt;1),M1326,"N"),INDEX('Member Census'!$B$23:$BC$1401,MATCH($A1327,'Member Census'!$A$23:$A$1401,FALSE),MATCH(M$1,'Member Census'!$B$22:$BC$22,FALSE)))),"")</f>
        <v/>
      </c>
      <c r="N1327" s="7"/>
      <c r="O1327" s="7" t="str">
        <f>TRIM(IF(TRIM(INDEX('Member Census'!$B$23:$BC$1401,MATCH($A1327,'Member Census'!$A$23:$A$1401,FALSE),MATCH(O$1,'Member Census'!$B$22:$BC$22,FALSE)))="",IF(AND(TRIM($E1327)&lt;&gt;"",$D1327&gt;1),O1326,""),INDEX('Member Census'!$B$23:$BC$1401,MATCH($A1327,'Member Census'!$A$23:$A$1401,FALSE),MATCH(O$1,'Member Census'!$B$22:$BC$22,FALSE))))</f>
        <v/>
      </c>
      <c r="P1327" s="7" t="str">
        <f>TRIM(IF(TRIM(INDEX('Member Census'!$B$23:$BC$1401,MATCH($A1327,'Member Census'!$A$23:$A$1401,FALSE),MATCH(P$1,'Member Census'!$B$22:$BC$22,FALSE)))="",IF(AND(TRIM($E1327)&lt;&gt;"",$D1327&gt;1),P1326,""),INDEX('Member Census'!$B$23:$BC$1401,MATCH($A1327,'Member Census'!$A$23:$A$1401,FALSE),MATCH(P$1,'Member Census'!$B$22:$BC$22,FALSE))))</f>
        <v/>
      </c>
      <c r="Q1327" s="7"/>
    </row>
    <row r="1328" spans="1:17" x14ac:dyDescent="0.3">
      <c r="A1328" s="1">
        <f t="shared" si="81"/>
        <v>1321</v>
      </c>
      <c r="B1328" s="3"/>
      <c r="C1328" s="7" t="str">
        <f t="shared" si="82"/>
        <v/>
      </c>
      <c r="D1328" s="7" t="str">
        <f t="shared" si="80"/>
        <v/>
      </c>
      <c r="E1328" s="9" t="str">
        <f>IF(TRIM(INDEX('Member Census'!$B$23:$BC$1401,MATCH($A1328,'Member Census'!$A$23:$A$1401,FALSE),MATCH(E$1,'Member Census'!$B$22:$BC$22,FALSE)))="","",VLOOKUP(INDEX('Member Census'!$B$23:$BC$1401,MATCH($A1328,'Member Census'!$A$23:$A$1401,FALSE),MATCH(E$1,'Member Census'!$B$22:$BC$22,FALSE)),Key!$A$2:$B$27,2,FALSE))</f>
        <v/>
      </c>
      <c r="F1328" s="10" t="str">
        <f>IF(TRIM(INDEX('Member Census'!$B$23:$BC$1401,MATCH($A1328,'Member Census'!$A$23:$A$1401,FALSE),MATCH(F$1,'Member Census'!$B$22:$BC$22,FALSE)))="","",TEXT(TRIM(INDEX('Member Census'!$B$23:$BC$1401,MATCH($A1328,'Member Census'!$A$23:$A$1401,FALSE),MATCH(F$1,'Member Census'!$B$22:$BC$22,FALSE))),"mmddyyyy"))</f>
        <v/>
      </c>
      <c r="G1328" s="7" t="str">
        <f>IF(TRIM($E1328)&lt;&gt;"",IF($D1328=1,IFERROR(VLOOKUP(INDEX('Member Census'!$B$23:$BC$1401,MATCH($A1328,'Member Census'!$A$23:$A$1401,FALSE),MATCH(G$1,'Member Census'!$B$22:$BC$22,FALSE)),Key!$C$2:$F$29,4,FALSE),""),G1327),"")</f>
        <v/>
      </c>
      <c r="H1328" s="7" t="str">
        <f>IF(TRIM($E1328)&lt;&gt;"",IF($D1328=1,IF(TRIM(INDEX('Member Census'!$B$23:$BC$1401,MATCH($A1328,'Member Census'!$A$23:$A$1401,FALSE),MATCH(H$1,'Member Census'!$B$22:$BC$22,FALSE)))="",$G1328,IFERROR(VLOOKUP(INDEX('Member Census'!$B$23:$BC$1401,MATCH($A1328,'Member Census'!$A$23:$A$1401,FALSE),MATCH(H$1,'Member Census'!$B$22:$BC$22,FALSE)),Key!$D$2:$F$29,3,FALSE),"")),H1327),"")</f>
        <v/>
      </c>
      <c r="I1328" s="7" t="str">
        <f>IF(TRIM(INDEX('Member Census'!$B$23:$BC$1401,MATCH($A1328,'Member Census'!$A$23:$A$1401,FALSE),MATCH(I$1,'Member Census'!$B$22:$BC$22,FALSE)))="","",INDEX('Member Census'!$B$23:$BC$1401,MATCH($A1328,'Member Census'!$A$23:$A$1401,FALSE),MATCH(I$1,'Member Census'!$B$22:$BC$22,FALSE)))</f>
        <v/>
      </c>
      <c r="J1328" s="7"/>
      <c r="K1328" s="7" t="str">
        <f>LEFT(TRIM(IF(TRIM(INDEX('Member Census'!$B$23:$BC$1401,MATCH($A1328,'Member Census'!$A$23:$A$1401,FALSE),MATCH(K$1,'Member Census'!$B$22:$BC$22,FALSE)))="",IF(AND(TRIM($E1328)&lt;&gt;"",$D1328&gt;1),K1327,""),INDEX('Member Census'!$B$23:$BC$1401,MATCH($A1328,'Member Census'!$A$23:$A$1401,FALSE),MATCH(K$1,'Member Census'!$B$22:$BC$22,FALSE)))),5)</f>
        <v/>
      </c>
      <c r="L1328" s="7" t="str">
        <f t="shared" si="83"/>
        <v/>
      </c>
      <c r="M1328" s="7" t="str">
        <f>IF(TRIM($E1328)&lt;&gt;"",TRIM(IF(TRIM(INDEX('Member Census'!$B$23:$BC$1401,MATCH($A1328,'Member Census'!$A$23:$A$1401,FALSE),MATCH(M$1,'Member Census'!$B$22:$BC$22,FALSE)))="",IF(AND(TRIM($E1328)&lt;&gt;"",$D1328&gt;1),M1327,"N"),INDEX('Member Census'!$B$23:$BC$1401,MATCH($A1328,'Member Census'!$A$23:$A$1401,FALSE),MATCH(M$1,'Member Census'!$B$22:$BC$22,FALSE)))),"")</f>
        <v/>
      </c>
      <c r="N1328" s="7"/>
      <c r="O1328" s="7" t="str">
        <f>TRIM(IF(TRIM(INDEX('Member Census'!$B$23:$BC$1401,MATCH($A1328,'Member Census'!$A$23:$A$1401,FALSE),MATCH(O$1,'Member Census'!$B$22:$BC$22,FALSE)))="",IF(AND(TRIM($E1328)&lt;&gt;"",$D1328&gt;1),O1327,""),INDEX('Member Census'!$B$23:$BC$1401,MATCH($A1328,'Member Census'!$A$23:$A$1401,FALSE),MATCH(O$1,'Member Census'!$B$22:$BC$22,FALSE))))</f>
        <v/>
      </c>
      <c r="P1328" s="7" t="str">
        <f>TRIM(IF(TRIM(INDEX('Member Census'!$B$23:$BC$1401,MATCH($A1328,'Member Census'!$A$23:$A$1401,FALSE),MATCH(P$1,'Member Census'!$B$22:$BC$22,FALSE)))="",IF(AND(TRIM($E1328)&lt;&gt;"",$D1328&gt;1),P1327,""),INDEX('Member Census'!$B$23:$BC$1401,MATCH($A1328,'Member Census'!$A$23:$A$1401,FALSE),MATCH(P$1,'Member Census'!$B$22:$BC$22,FALSE))))</f>
        <v/>
      </c>
      <c r="Q1328" s="7"/>
    </row>
    <row r="1329" spans="1:17" x14ac:dyDescent="0.3">
      <c r="A1329" s="1">
        <f t="shared" si="81"/>
        <v>1322</v>
      </c>
      <c r="B1329" s="3"/>
      <c r="C1329" s="7" t="str">
        <f t="shared" si="82"/>
        <v/>
      </c>
      <c r="D1329" s="7" t="str">
        <f t="shared" si="80"/>
        <v/>
      </c>
      <c r="E1329" s="9" t="str">
        <f>IF(TRIM(INDEX('Member Census'!$B$23:$BC$1401,MATCH($A1329,'Member Census'!$A$23:$A$1401,FALSE),MATCH(E$1,'Member Census'!$B$22:$BC$22,FALSE)))="","",VLOOKUP(INDEX('Member Census'!$B$23:$BC$1401,MATCH($A1329,'Member Census'!$A$23:$A$1401,FALSE),MATCH(E$1,'Member Census'!$B$22:$BC$22,FALSE)),Key!$A$2:$B$27,2,FALSE))</f>
        <v/>
      </c>
      <c r="F1329" s="10" t="str">
        <f>IF(TRIM(INDEX('Member Census'!$B$23:$BC$1401,MATCH($A1329,'Member Census'!$A$23:$A$1401,FALSE),MATCH(F$1,'Member Census'!$B$22:$BC$22,FALSE)))="","",TEXT(TRIM(INDEX('Member Census'!$B$23:$BC$1401,MATCH($A1329,'Member Census'!$A$23:$A$1401,FALSE),MATCH(F$1,'Member Census'!$B$22:$BC$22,FALSE))),"mmddyyyy"))</f>
        <v/>
      </c>
      <c r="G1329" s="7" t="str">
        <f>IF(TRIM($E1329)&lt;&gt;"",IF($D1329=1,IFERROR(VLOOKUP(INDEX('Member Census'!$B$23:$BC$1401,MATCH($A1329,'Member Census'!$A$23:$A$1401,FALSE),MATCH(G$1,'Member Census'!$B$22:$BC$22,FALSE)),Key!$C$2:$F$29,4,FALSE),""),G1328),"")</f>
        <v/>
      </c>
      <c r="H1329" s="7" t="str">
        <f>IF(TRIM($E1329)&lt;&gt;"",IF($D1329=1,IF(TRIM(INDEX('Member Census'!$B$23:$BC$1401,MATCH($A1329,'Member Census'!$A$23:$A$1401,FALSE),MATCH(H$1,'Member Census'!$B$22:$BC$22,FALSE)))="",$G1329,IFERROR(VLOOKUP(INDEX('Member Census'!$B$23:$BC$1401,MATCH($A1329,'Member Census'!$A$23:$A$1401,FALSE),MATCH(H$1,'Member Census'!$B$22:$BC$22,FALSE)),Key!$D$2:$F$29,3,FALSE),"")),H1328),"")</f>
        <v/>
      </c>
      <c r="I1329" s="7" t="str">
        <f>IF(TRIM(INDEX('Member Census'!$B$23:$BC$1401,MATCH($A1329,'Member Census'!$A$23:$A$1401,FALSE),MATCH(I$1,'Member Census'!$B$22:$BC$22,FALSE)))="","",INDEX('Member Census'!$B$23:$BC$1401,MATCH($A1329,'Member Census'!$A$23:$A$1401,FALSE),MATCH(I$1,'Member Census'!$B$22:$BC$22,FALSE)))</f>
        <v/>
      </c>
      <c r="J1329" s="7"/>
      <c r="K1329" s="7" t="str">
        <f>LEFT(TRIM(IF(TRIM(INDEX('Member Census'!$B$23:$BC$1401,MATCH($A1329,'Member Census'!$A$23:$A$1401,FALSE),MATCH(K$1,'Member Census'!$B$22:$BC$22,FALSE)))="",IF(AND(TRIM($E1329)&lt;&gt;"",$D1329&gt;1),K1328,""),INDEX('Member Census'!$B$23:$BC$1401,MATCH($A1329,'Member Census'!$A$23:$A$1401,FALSE),MATCH(K$1,'Member Census'!$B$22:$BC$22,FALSE)))),5)</f>
        <v/>
      </c>
      <c r="L1329" s="7" t="str">
        <f t="shared" si="83"/>
        <v/>
      </c>
      <c r="M1329" s="7" t="str">
        <f>IF(TRIM($E1329)&lt;&gt;"",TRIM(IF(TRIM(INDEX('Member Census'!$B$23:$BC$1401,MATCH($A1329,'Member Census'!$A$23:$A$1401,FALSE),MATCH(M$1,'Member Census'!$B$22:$BC$22,FALSE)))="",IF(AND(TRIM($E1329)&lt;&gt;"",$D1329&gt;1),M1328,"N"),INDEX('Member Census'!$B$23:$BC$1401,MATCH($A1329,'Member Census'!$A$23:$A$1401,FALSE),MATCH(M$1,'Member Census'!$B$22:$BC$22,FALSE)))),"")</f>
        <v/>
      </c>
      <c r="N1329" s="7"/>
      <c r="O1329" s="7" t="str">
        <f>TRIM(IF(TRIM(INDEX('Member Census'!$B$23:$BC$1401,MATCH($A1329,'Member Census'!$A$23:$A$1401,FALSE),MATCH(O$1,'Member Census'!$B$22:$BC$22,FALSE)))="",IF(AND(TRIM($E1329)&lt;&gt;"",$D1329&gt;1),O1328,""),INDEX('Member Census'!$B$23:$BC$1401,MATCH($A1329,'Member Census'!$A$23:$A$1401,FALSE),MATCH(O$1,'Member Census'!$B$22:$BC$22,FALSE))))</f>
        <v/>
      </c>
      <c r="P1329" s="7" t="str">
        <f>TRIM(IF(TRIM(INDEX('Member Census'!$B$23:$BC$1401,MATCH($A1329,'Member Census'!$A$23:$A$1401,FALSE),MATCH(P$1,'Member Census'!$B$22:$BC$22,FALSE)))="",IF(AND(TRIM($E1329)&lt;&gt;"",$D1329&gt;1),P1328,""),INDEX('Member Census'!$B$23:$BC$1401,MATCH($A1329,'Member Census'!$A$23:$A$1401,FALSE),MATCH(P$1,'Member Census'!$B$22:$BC$22,FALSE))))</f>
        <v/>
      </c>
      <c r="Q1329" s="7"/>
    </row>
    <row r="1330" spans="1:17" x14ac:dyDescent="0.3">
      <c r="A1330" s="1">
        <f t="shared" si="81"/>
        <v>1323</v>
      </c>
      <c r="B1330" s="3"/>
      <c r="C1330" s="7" t="str">
        <f t="shared" si="82"/>
        <v/>
      </c>
      <c r="D1330" s="7" t="str">
        <f t="shared" si="80"/>
        <v/>
      </c>
      <c r="E1330" s="9" t="str">
        <f>IF(TRIM(INDEX('Member Census'!$B$23:$BC$1401,MATCH($A1330,'Member Census'!$A$23:$A$1401,FALSE),MATCH(E$1,'Member Census'!$B$22:$BC$22,FALSE)))="","",VLOOKUP(INDEX('Member Census'!$B$23:$BC$1401,MATCH($A1330,'Member Census'!$A$23:$A$1401,FALSE),MATCH(E$1,'Member Census'!$B$22:$BC$22,FALSE)),Key!$A$2:$B$27,2,FALSE))</f>
        <v/>
      </c>
      <c r="F1330" s="10" t="str">
        <f>IF(TRIM(INDEX('Member Census'!$B$23:$BC$1401,MATCH($A1330,'Member Census'!$A$23:$A$1401,FALSE),MATCH(F$1,'Member Census'!$B$22:$BC$22,FALSE)))="","",TEXT(TRIM(INDEX('Member Census'!$B$23:$BC$1401,MATCH($A1330,'Member Census'!$A$23:$A$1401,FALSE),MATCH(F$1,'Member Census'!$B$22:$BC$22,FALSE))),"mmddyyyy"))</f>
        <v/>
      </c>
      <c r="G1330" s="7" t="str">
        <f>IF(TRIM($E1330)&lt;&gt;"",IF($D1330=1,IFERROR(VLOOKUP(INDEX('Member Census'!$B$23:$BC$1401,MATCH($A1330,'Member Census'!$A$23:$A$1401,FALSE),MATCH(G$1,'Member Census'!$B$22:$BC$22,FALSE)),Key!$C$2:$F$29,4,FALSE),""),G1329),"")</f>
        <v/>
      </c>
      <c r="H1330" s="7" t="str">
        <f>IF(TRIM($E1330)&lt;&gt;"",IF($D1330=1,IF(TRIM(INDEX('Member Census'!$B$23:$BC$1401,MATCH($A1330,'Member Census'!$A$23:$A$1401,FALSE),MATCH(H$1,'Member Census'!$B$22:$BC$22,FALSE)))="",$G1330,IFERROR(VLOOKUP(INDEX('Member Census'!$B$23:$BC$1401,MATCH($A1330,'Member Census'!$A$23:$A$1401,FALSE),MATCH(H$1,'Member Census'!$B$22:$BC$22,FALSE)),Key!$D$2:$F$29,3,FALSE),"")),H1329),"")</f>
        <v/>
      </c>
      <c r="I1330" s="7" t="str">
        <f>IF(TRIM(INDEX('Member Census'!$B$23:$BC$1401,MATCH($A1330,'Member Census'!$A$23:$A$1401,FALSE),MATCH(I$1,'Member Census'!$B$22:$BC$22,FALSE)))="","",INDEX('Member Census'!$B$23:$BC$1401,MATCH($A1330,'Member Census'!$A$23:$A$1401,FALSE),MATCH(I$1,'Member Census'!$B$22:$BC$22,FALSE)))</f>
        <v/>
      </c>
      <c r="J1330" s="7"/>
      <c r="K1330" s="7" t="str">
        <f>LEFT(TRIM(IF(TRIM(INDEX('Member Census'!$B$23:$BC$1401,MATCH($A1330,'Member Census'!$A$23:$A$1401,FALSE),MATCH(K$1,'Member Census'!$B$22:$BC$22,FALSE)))="",IF(AND(TRIM($E1330)&lt;&gt;"",$D1330&gt;1),K1329,""),INDEX('Member Census'!$B$23:$BC$1401,MATCH($A1330,'Member Census'!$A$23:$A$1401,FALSE),MATCH(K$1,'Member Census'!$B$22:$BC$22,FALSE)))),5)</f>
        <v/>
      </c>
      <c r="L1330" s="7" t="str">
        <f t="shared" si="83"/>
        <v/>
      </c>
      <c r="M1330" s="7" t="str">
        <f>IF(TRIM($E1330)&lt;&gt;"",TRIM(IF(TRIM(INDEX('Member Census'!$B$23:$BC$1401,MATCH($A1330,'Member Census'!$A$23:$A$1401,FALSE),MATCH(M$1,'Member Census'!$B$22:$BC$22,FALSE)))="",IF(AND(TRIM($E1330)&lt;&gt;"",$D1330&gt;1),M1329,"N"),INDEX('Member Census'!$B$23:$BC$1401,MATCH($A1330,'Member Census'!$A$23:$A$1401,FALSE),MATCH(M$1,'Member Census'!$B$22:$BC$22,FALSE)))),"")</f>
        <v/>
      </c>
      <c r="N1330" s="7"/>
      <c r="O1330" s="7" t="str">
        <f>TRIM(IF(TRIM(INDEX('Member Census'!$B$23:$BC$1401,MATCH($A1330,'Member Census'!$A$23:$A$1401,FALSE),MATCH(O$1,'Member Census'!$B$22:$BC$22,FALSE)))="",IF(AND(TRIM($E1330)&lt;&gt;"",$D1330&gt;1),O1329,""),INDEX('Member Census'!$B$23:$BC$1401,MATCH($A1330,'Member Census'!$A$23:$A$1401,FALSE),MATCH(O$1,'Member Census'!$B$22:$BC$22,FALSE))))</f>
        <v/>
      </c>
      <c r="P1330" s="7" t="str">
        <f>TRIM(IF(TRIM(INDEX('Member Census'!$B$23:$BC$1401,MATCH($A1330,'Member Census'!$A$23:$A$1401,FALSE),MATCH(P$1,'Member Census'!$B$22:$BC$22,FALSE)))="",IF(AND(TRIM($E1330)&lt;&gt;"",$D1330&gt;1),P1329,""),INDEX('Member Census'!$B$23:$BC$1401,MATCH($A1330,'Member Census'!$A$23:$A$1401,FALSE),MATCH(P$1,'Member Census'!$B$22:$BC$22,FALSE))))</f>
        <v/>
      </c>
      <c r="Q1330" s="7"/>
    </row>
    <row r="1331" spans="1:17" x14ac:dyDescent="0.3">
      <c r="A1331" s="1">
        <f t="shared" si="81"/>
        <v>1324</v>
      </c>
      <c r="B1331" s="3"/>
      <c r="C1331" s="7" t="str">
        <f t="shared" si="82"/>
        <v/>
      </c>
      <c r="D1331" s="7" t="str">
        <f t="shared" si="80"/>
        <v/>
      </c>
      <c r="E1331" s="9" t="str">
        <f>IF(TRIM(INDEX('Member Census'!$B$23:$BC$1401,MATCH($A1331,'Member Census'!$A$23:$A$1401,FALSE),MATCH(E$1,'Member Census'!$B$22:$BC$22,FALSE)))="","",VLOOKUP(INDEX('Member Census'!$B$23:$BC$1401,MATCH($A1331,'Member Census'!$A$23:$A$1401,FALSE),MATCH(E$1,'Member Census'!$B$22:$BC$22,FALSE)),Key!$A$2:$B$27,2,FALSE))</f>
        <v/>
      </c>
      <c r="F1331" s="10" t="str">
        <f>IF(TRIM(INDEX('Member Census'!$B$23:$BC$1401,MATCH($A1331,'Member Census'!$A$23:$A$1401,FALSE),MATCH(F$1,'Member Census'!$B$22:$BC$22,FALSE)))="","",TEXT(TRIM(INDEX('Member Census'!$B$23:$BC$1401,MATCH($A1331,'Member Census'!$A$23:$A$1401,FALSE),MATCH(F$1,'Member Census'!$B$22:$BC$22,FALSE))),"mmddyyyy"))</f>
        <v/>
      </c>
      <c r="G1331" s="7" t="str">
        <f>IF(TRIM($E1331)&lt;&gt;"",IF($D1331=1,IFERROR(VLOOKUP(INDEX('Member Census'!$B$23:$BC$1401,MATCH($A1331,'Member Census'!$A$23:$A$1401,FALSE),MATCH(G$1,'Member Census'!$B$22:$BC$22,FALSE)),Key!$C$2:$F$29,4,FALSE),""),G1330),"")</f>
        <v/>
      </c>
      <c r="H1331" s="7" t="str">
        <f>IF(TRIM($E1331)&lt;&gt;"",IF($D1331=1,IF(TRIM(INDEX('Member Census'!$B$23:$BC$1401,MATCH($A1331,'Member Census'!$A$23:$A$1401,FALSE),MATCH(H$1,'Member Census'!$B$22:$BC$22,FALSE)))="",$G1331,IFERROR(VLOOKUP(INDEX('Member Census'!$B$23:$BC$1401,MATCH($A1331,'Member Census'!$A$23:$A$1401,FALSE),MATCH(H$1,'Member Census'!$B$22:$BC$22,FALSE)),Key!$D$2:$F$29,3,FALSE),"")),H1330),"")</f>
        <v/>
      </c>
      <c r="I1331" s="7" t="str">
        <f>IF(TRIM(INDEX('Member Census'!$B$23:$BC$1401,MATCH($A1331,'Member Census'!$A$23:$A$1401,FALSE),MATCH(I$1,'Member Census'!$B$22:$BC$22,FALSE)))="","",INDEX('Member Census'!$B$23:$BC$1401,MATCH($A1331,'Member Census'!$A$23:$A$1401,FALSE),MATCH(I$1,'Member Census'!$B$22:$BC$22,FALSE)))</f>
        <v/>
      </c>
      <c r="J1331" s="7"/>
      <c r="K1331" s="7" t="str">
        <f>LEFT(TRIM(IF(TRIM(INDEX('Member Census'!$B$23:$BC$1401,MATCH($A1331,'Member Census'!$A$23:$A$1401,FALSE),MATCH(K$1,'Member Census'!$B$22:$BC$22,FALSE)))="",IF(AND(TRIM($E1331)&lt;&gt;"",$D1331&gt;1),K1330,""),INDEX('Member Census'!$B$23:$BC$1401,MATCH($A1331,'Member Census'!$A$23:$A$1401,FALSE),MATCH(K$1,'Member Census'!$B$22:$BC$22,FALSE)))),5)</f>
        <v/>
      </c>
      <c r="L1331" s="7" t="str">
        <f t="shared" si="83"/>
        <v/>
      </c>
      <c r="M1331" s="7" t="str">
        <f>IF(TRIM($E1331)&lt;&gt;"",TRIM(IF(TRIM(INDEX('Member Census'!$B$23:$BC$1401,MATCH($A1331,'Member Census'!$A$23:$A$1401,FALSE),MATCH(M$1,'Member Census'!$B$22:$BC$22,FALSE)))="",IF(AND(TRIM($E1331)&lt;&gt;"",$D1331&gt;1),M1330,"N"),INDEX('Member Census'!$B$23:$BC$1401,MATCH($A1331,'Member Census'!$A$23:$A$1401,FALSE),MATCH(M$1,'Member Census'!$B$22:$BC$22,FALSE)))),"")</f>
        <v/>
      </c>
      <c r="N1331" s="7"/>
      <c r="O1331" s="7" t="str">
        <f>TRIM(IF(TRIM(INDEX('Member Census'!$B$23:$BC$1401,MATCH($A1331,'Member Census'!$A$23:$A$1401,FALSE),MATCH(O$1,'Member Census'!$B$22:$BC$22,FALSE)))="",IF(AND(TRIM($E1331)&lt;&gt;"",$D1331&gt;1),O1330,""),INDEX('Member Census'!$B$23:$BC$1401,MATCH($A1331,'Member Census'!$A$23:$A$1401,FALSE),MATCH(O$1,'Member Census'!$B$22:$BC$22,FALSE))))</f>
        <v/>
      </c>
      <c r="P1331" s="7" t="str">
        <f>TRIM(IF(TRIM(INDEX('Member Census'!$B$23:$BC$1401,MATCH($A1331,'Member Census'!$A$23:$A$1401,FALSE),MATCH(P$1,'Member Census'!$B$22:$BC$22,FALSE)))="",IF(AND(TRIM($E1331)&lt;&gt;"",$D1331&gt;1),P1330,""),INDEX('Member Census'!$B$23:$BC$1401,MATCH($A1331,'Member Census'!$A$23:$A$1401,FALSE),MATCH(P$1,'Member Census'!$B$22:$BC$22,FALSE))))</f>
        <v/>
      </c>
      <c r="Q1331" s="7"/>
    </row>
    <row r="1332" spans="1:17" x14ac:dyDescent="0.3">
      <c r="A1332" s="1">
        <f t="shared" si="81"/>
        <v>1325</v>
      </c>
      <c r="B1332" s="3"/>
      <c r="C1332" s="7" t="str">
        <f t="shared" si="82"/>
        <v/>
      </c>
      <c r="D1332" s="7" t="str">
        <f t="shared" si="80"/>
        <v/>
      </c>
      <c r="E1332" s="9" t="str">
        <f>IF(TRIM(INDEX('Member Census'!$B$23:$BC$1401,MATCH($A1332,'Member Census'!$A$23:$A$1401,FALSE),MATCH(E$1,'Member Census'!$B$22:$BC$22,FALSE)))="","",VLOOKUP(INDEX('Member Census'!$B$23:$BC$1401,MATCH($A1332,'Member Census'!$A$23:$A$1401,FALSE),MATCH(E$1,'Member Census'!$B$22:$BC$22,FALSE)),Key!$A$2:$B$27,2,FALSE))</f>
        <v/>
      </c>
      <c r="F1332" s="10" t="str">
        <f>IF(TRIM(INDEX('Member Census'!$B$23:$BC$1401,MATCH($A1332,'Member Census'!$A$23:$A$1401,FALSE),MATCH(F$1,'Member Census'!$B$22:$BC$22,FALSE)))="","",TEXT(TRIM(INDEX('Member Census'!$B$23:$BC$1401,MATCH($A1332,'Member Census'!$A$23:$A$1401,FALSE),MATCH(F$1,'Member Census'!$B$22:$BC$22,FALSE))),"mmddyyyy"))</f>
        <v/>
      </c>
      <c r="G1332" s="7" t="str">
        <f>IF(TRIM($E1332)&lt;&gt;"",IF($D1332=1,IFERROR(VLOOKUP(INDEX('Member Census'!$B$23:$BC$1401,MATCH($A1332,'Member Census'!$A$23:$A$1401,FALSE),MATCH(G$1,'Member Census'!$B$22:$BC$22,FALSE)),Key!$C$2:$F$29,4,FALSE),""),G1331),"")</f>
        <v/>
      </c>
      <c r="H1332" s="7" t="str">
        <f>IF(TRIM($E1332)&lt;&gt;"",IF($D1332=1,IF(TRIM(INDEX('Member Census'!$B$23:$BC$1401,MATCH($A1332,'Member Census'!$A$23:$A$1401,FALSE),MATCH(H$1,'Member Census'!$B$22:$BC$22,FALSE)))="",$G1332,IFERROR(VLOOKUP(INDEX('Member Census'!$B$23:$BC$1401,MATCH($A1332,'Member Census'!$A$23:$A$1401,FALSE),MATCH(H$1,'Member Census'!$B$22:$BC$22,FALSE)),Key!$D$2:$F$29,3,FALSE),"")),H1331),"")</f>
        <v/>
      </c>
      <c r="I1332" s="7" t="str">
        <f>IF(TRIM(INDEX('Member Census'!$B$23:$BC$1401,MATCH($A1332,'Member Census'!$A$23:$A$1401,FALSE),MATCH(I$1,'Member Census'!$B$22:$BC$22,FALSE)))="","",INDEX('Member Census'!$B$23:$BC$1401,MATCH($A1332,'Member Census'!$A$23:$A$1401,FALSE),MATCH(I$1,'Member Census'!$B$22:$BC$22,FALSE)))</f>
        <v/>
      </c>
      <c r="J1332" s="7"/>
      <c r="K1332" s="7" t="str">
        <f>LEFT(TRIM(IF(TRIM(INDEX('Member Census'!$B$23:$BC$1401,MATCH($A1332,'Member Census'!$A$23:$A$1401,FALSE),MATCH(K$1,'Member Census'!$B$22:$BC$22,FALSE)))="",IF(AND(TRIM($E1332)&lt;&gt;"",$D1332&gt;1),K1331,""),INDEX('Member Census'!$B$23:$BC$1401,MATCH($A1332,'Member Census'!$A$23:$A$1401,FALSE),MATCH(K$1,'Member Census'!$B$22:$BC$22,FALSE)))),5)</f>
        <v/>
      </c>
      <c r="L1332" s="7" t="str">
        <f t="shared" si="83"/>
        <v/>
      </c>
      <c r="M1332" s="7" t="str">
        <f>IF(TRIM($E1332)&lt;&gt;"",TRIM(IF(TRIM(INDEX('Member Census'!$B$23:$BC$1401,MATCH($A1332,'Member Census'!$A$23:$A$1401,FALSE),MATCH(M$1,'Member Census'!$B$22:$BC$22,FALSE)))="",IF(AND(TRIM($E1332)&lt;&gt;"",$D1332&gt;1),M1331,"N"),INDEX('Member Census'!$B$23:$BC$1401,MATCH($A1332,'Member Census'!$A$23:$A$1401,FALSE),MATCH(M$1,'Member Census'!$B$22:$BC$22,FALSE)))),"")</f>
        <v/>
      </c>
      <c r="N1332" s="7"/>
      <c r="O1332" s="7" t="str">
        <f>TRIM(IF(TRIM(INDEX('Member Census'!$B$23:$BC$1401,MATCH($A1332,'Member Census'!$A$23:$A$1401,FALSE),MATCH(O$1,'Member Census'!$B$22:$BC$22,FALSE)))="",IF(AND(TRIM($E1332)&lt;&gt;"",$D1332&gt;1),O1331,""),INDEX('Member Census'!$B$23:$BC$1401,MATCH($A1332,'Member Census'!$A$23:$A$1401,FALSE),MATCH(O$1,'Member Census'!$B$22:$BC$22,FALSE))))</f>
        <v/>
      </c>
      <c r="P1332" s="7" t="str">
        <f>TRIM(IF(TRIM(INDEX('Member Census'!$B$23:$BC$1401,MATCH($A1332,'Member Census'!$A$23:$A$1401,FALSE),MATCH(P$1,'Member Census'!$B$22:$BC$22,FALSE)))="",IF(AND(TRIM($E1332)&lt;&gt;"",$D1332&gt;1),P1331,""),INDEX('Member Census'!$B$23:$BC$1401,MATCH($A1332,'Member Census'!$A$23:$A$1401,FALSE),MATCH(P$1,'Member Census'!$B$22:$BC$22,FALSE))))</f>
        <v/>
      </c>
      <c r="Q1332" s="7"/>
    </row>
    <row r="1333" spans="1:17" x14ac:dyDescent="0.3">
      <c r="A1333" s="1">
        <f t="shared" si="81"/>
        <v>1326</v>
      </c>
      <c r="B1333" s="3"/>
      <c r="C1333" s="7" t="str">
        <f t="shared" si="82"/>
        <v/>
      </c>
      <c r="D1333" s="7" t="str">
        <f t="shared" si="80"/>
        <v/>
      </c>
      <c r="E1333" s="9" t="str">
        <f>IF(TRIM(INDEX('Member Census'!$B$23:$BC$1401,MATCH($A1333,'Member Census'!$A$23:$A$1401,FALSE),MATCH(E$1,'Member Census'!$B$22:$BC$22,FALSE)))="","",VLOOKUP(INDEX('Member Census'!$B$23:$BC$1401,MATCH($A1333,'Member Census'!$A$23:$A$1401,FALSE),MATCH(E$1,'Member Census'!$B$22:$BC$22,FALSE)),Key!$A$2:$B$27,2,FALSE))</f>
        <v/>
      </c>
      <c r="F1333" s="10" t="str">
        <f>IF(TRIM(INDEX('Member Census'!$B$23:$BC$1401,MATCH($A1333,'Member Census'!$A$23:$A$1401,FALSE),MATCH(F$1,'Member Census'!$B$22:$BC$22,FALSE)))="","",TEXT(TRIM(INDEX('Member Census'!$B$23:$BC$1401,MATCH($A1333,'Member Census'!$A$23:$A$1401,FALSE),MATCH(F$1,'Member Census'!$B$22:$BC$22,FALSE))),"mmddyyyy"))</f>
        <v/>
      </c>
      <c r="G1333" s="7" t="str">
        <f>IF(TRIM($E1333)&lt;&gt;"",IF($D1333=1,IFERROR(VLOOKUP(INDEX('Member Census'!$B$23:$BC$1401,MATCH($A1333,'Member Census'!$A$23:$A$1401,FALSE),MATCH(G$1,'Member Census'!$B$22:$BC$22,FALSE)),Key!$C$2:$F$29,4,FALSE),""),G1332),"")</f>
        <v/>
      </c>
      <c r="H1333" s="7" t="str">
        <f>IF(TRIM($E1333)&lt;&gt;"",IF($D1333=1,IF(TRIM(INDEX('Member Census'!$B$23:$BC$1401,MATCH($A1333,'Member Census'!$A$23:$A$1401,FALSE),MATCH(H$1,'Member Census'!$B$22:$BC$22,FALSE)))="",$G1333,IFERROR(VLOOKUP(INDEX('Member Census'!$B$23:$BC$1401,MATCH($A1333,'Member Census'!$A$23:$A$1401,FALSE),MATCH(H$1,'Member Census'!$B$22:$BC$22,FALSE)),Key!$D$2:$F$29,3,FALSE),"")),H1332),"")</f>
        <v/>
      </c>
      <c r="I1333" s="7" t="str">
        <f>IF(TRIM(INDEX('Member Census'!$B$23:$BC$1401,MATCH($A1333,'Member Census'!$A$23:$A$1401,FALSE),MATCH(I$1,'Member Census'!$B$22:$BC$22,FALSE)))="","",INDEX('Member Census'!$B$23:$BC$1401,MATCH($A1333,'Member Census'!$A$23:$A$1401,FALSE),MATCH(I$1,'Member Census'!$B$22:$BC$22,FALSE)))</f>
        <v/>
      </c>
      <c r="J1333" s="7"/>
      <c r="K1333" s="7" t="str">
        <f>LEFT(TRIM(IF(TRIM(INDEX('Member Census'!$B$23:$BC$1401,MATCH($A1333,'Member Census'!$A$23:$A$1401,FALSE),MATCH(K$1,'Member Census'!$B$22:$BC$22,FALSE)))="",IF(AND(TRIM($E1333)&lt;&gt;"",$D1333&gt;1),K1332,""),INDEX('Member Census'!$B$23:$BC$1401,MATCH($A1333,'Member Census'!$A$23:$A$1401,FALSE),MATCH(K$1,'Member Census'!$B$22:$BC$22,FALSE)))),5)</f>
        <v/>
      </c>
      <c r="L1333" s="7" t="str">
        <f t="shared" si="83"/>
        <v/>
      </c>
      <c r="M1333" s="7" t="str">
        <f>IF(TRIM($E1333)&lt;&gt;"",TRIM(IF(TRIM(INDEX('Member Census'!$B$23:$BC$1401,MATCH($A1333,'Member Census'!$A$23:$A$1401,FALSE),MATCH(M$1,'Member Census'!$B$22:$BC$22,FALSE)))="",IF(AND(TRIM($E1333)&lt;&gt;"",$D1333&gt;1),M1332,"N"),INDEX('Member Census'!$B$23:$BC$1401,MATCH($A1333,'Member Census'!$A$23:$A$1401,FALSE),MATCH(M$1,'Member Census'!$B$22:$BC$22,FALSE)))),"")</f>
        <v/>
      </c>
      <c r="N1333" s="7"/>
      <c r="O1333" s="7" t="str">
        <f>TRIM(IF(TRIM(INDEX('Member Census'!$B$23:$BC$1401,MATCH($A1333,'Member Census'!$A$23:$A$1401,FALSE),MATCH(O$1,'Member Census'!$B$22:$BC$22,FALSE)))="",IF(AND(TRIM($E1333)&lt;&gt;"",$D1333&gt;1),O1332,""),INDEX('Member Census'!$B$23:$BC$1401,MATCH($A1333,'Member Census'!$A$23:$A$1401,FALSE),MATCH(O$1,'Member Census'!$B$22:$BC$22,FALSE))))</f>
        <v/>
      </c>
      <c r="P1333" s="7" t="str">
        <f>TRIM(IF(TRIM(INDEX('Member Census'!$B$23:$BC$1401,MATCH($A1333,'Member Census'!$A$23:$A$1401,FALSE),MATCH(P$1,'Member Census'!$B$22:$BC$22,FALSE)))="",IF(AND(TRIM($E1333)&lt;&gt;"",$D1333&gt;1),P1332,""),INDEX('Member Census'!$B$23:$BC$1401,MATCH($A1333,'Member Census'!$A$23:$A$1401,FALSE),MATCH(P$1,'Member Census'!$B$22:$BC$22,FALSE))))</f>
        <v/>
      </c>
      <c r="Q1333" s="7"/>
    </row>
    <row r="1334" spans="1:17" x14ac:dyDescent="0.3">
      <c r="A1334" s="1">
        <f t="shared" si="81"/>
        <v>1327</v>
      </c>
      <c r="B1334" s="3"/>
      <c r="C1334" s="7" t="str">
        <f t="shared" si="82"/>
        <v/>
      </c>
      <c r="D1334" s="7" t="str">
        <f t="shared" si="80"/>
        <v/>
      </c>
      <c r="E1334" s="9" t="str">
        <f>IF(TRIM(INDEX('Member Census'!$B$23:$BC$1401,MATCH($A1334,'Member Census'!$A$23:$A$1401,FALSE),MATCH(E$1,'Member Census'!$B$22:$BC$22,FALSE)))="","",VLOOKUP(INDEX('Member Census'!$B$23:$BC$1401,MATCH($A1334,'Member Census'!$A$23:$A$1401,FALSE),MATCH(E$1,'Member Census'!$B$22:$BC$22,FALSE)),Key!$A$2:$B$27,2,FALSE))</f>
        <v/>
      </c>
      <c r="F1334" s="10" t="str">
        <f>IF(TRIM(INDEX('Member Census'!$B$23:$BC$1401,MATCH($A1334,'Member Census'!$A$23:$A$1401,FALSE),MATCH(F$1,'Member Census'!$B$22:$BC$22,FALSE)))="","",TEXT(TRIM(INDEX('Member Census'!$B$23:$BC$1401,MATCH($A1334,'Member Census'!$A$23:$A$1401,FALSE),MATCH(F$1,'Member Census'!$B$22:$BC$22,FALSE))),"mmddyyyy"))</f>
        <v/>
      </c>
      <c r="G1334" s="7" t="str">
        <f>IF(TRIM($E1334)&lt;&gt;"",IF($D1334=1,IFERROR(VLOOKUP(INDEX('Member Census'!$B$23:$BC$1401,MATCH($A1334,'Member Census'!$A$23:$A$1401,FALSE),MATCH(G$1,'Member Census'!$B$22:$BC$22,FALSE)),Key!$C$2:$F$29,4,FALSE),""),G1333),"")</f>
        <v/>
      </c>
      <c r="H1334" s="7" t="str">
        <f>IF(TRIM($E1334)&lt;&gt;"",IF($D1334=1,IF(TRIM(INDEX('Member Census'!$B$23:$BC$1401,MATCH($A1334,'Member Census'!$A$23:$A$1401,FALSE),MATCH(H$1,'Member Census'!$B$22:$BC$22,FALSE)))="",$G1334,IFERROR(VLOOKUP(INDEX('Member Census'!$B$23:$BC$1401,MATCH($A1334,'Member Census'!$A$23:$A$1401,FALSE),MATCH(H$1,'Member Census'!$B$22:$BC$22,FALSE)),Key!$D$2:$F$29,3,FALSE),"")),H1333),"")</f>
        <v/>
      </c>
      <c r="I1334" s="7" t="str">
        <f>IF(TRIM(INDEX('Member Census'!$B$23:$BC$1401,MATCH($A1334,'Member Census'!$A$23:$A$1401,FALSE),MATCH(I$1,'Member Census'!$B$22:$BC$22,FALSE)))="","",INDEX('Member Census'!$B$23:$BC$1401,MATCH($A1334,'Member Census'!$A$23:$A$1401,FALSE),MATCH(I$1,'Member Census'!$B$22:$BC$22,FALSE)))</f>
        <v/>
      </c>
      <c r="J1334" s="7"/>
      <c r="K1334" s="7" t="str">
        <f>LEFT(TRIM(IF(TRIM(INDEX('Member Census'!$B$23:$BC$1401,MATCH($A1334,'Member Census'!$A$23:$A$1401,FALSE),MATCH(K$1,'Member Census'!$B$22:$BC$22,FALSE)))="",IF(AND(TRIM($E1334)&lt;&gt;"",$D1334&gt;1),K1333,""),INDEX('Member Census'!$B$23:$BC$1401,MATCH($A1334,'Member Census'!$A$23:$A$1401,FALSE),MATCH(K$1,'Member Census'!$B$22:$BC$22,FALSE)))),5)</f>
        <v/>
      </c>
      <c r="L1334" s="7" t="str">
        <f t="shared" si="83"/>
        <v/>
      </c>
      <c r="M1334" s="7" t="str">
        <f>IF(TRIM($E1334)&lt;&gt;"",TRIM(IF(TRIM(INDEX('Member Census'!$B$23:$BC$1401,MATCH($A1334,'Member Census'!$A$23:$A$1401,FALSE),MATCH(M$1,'Member Census'!$B$22:$BC$22,FALSE)))="",IF(AND(TRIM($E1334)&lt;&gt;"",$D1334&gt;1),M1333,"N"),INDEX('Member Census'!$B$23:$BC$1401,MATCH($A1334,'Member Census'!$A$23:$A$1401,FALSE),MATCH(M$1,'Member Census'!$B$22:$BC$22,FALSE)))),"")</f>
        <v/>
      </c>
      <c r="N1334" s="7"/>
      <c r="O1334" s="7" t="str">
        <f>TRIM(IF(TRIM(INDEX('Member Census'!$B$23:$BC$1401,MATCH($A1334,'Member Census'!$A$23:$A$1401,FALSE),MATCH(O$1,'Member Census'!$B$22:$BC$22,FALSE)))="",IF(AND(TRIM($E1334)&lt;&gt;"",$D1334&gt;1),O1333,""),INDEX('Member Census'!$B$23:$BC$1401,MATCH($A1334,'Member Census'!$A$23:$A$1401,FALSE),MATCH(O$1,'Member Census'!$B$22:$BC$22,FALSE))))</f>
        <v/>
      </c>
      <c r="P1334" s="7" t="str">
        <f>TRIM(IF(TRIM(INDEX('Member Census'!$B$23:$BC$1401,MATCH($A1334,'Member Census'!$A$23:$A$1401,FALSE),MATCH(P$1,'Member Census'!$B$22:$BC$22,FALSE)))="",IF(AND(TRIM($E1334)&lt;&gt;"",$D1334&gt;1),P1333,""),INDEX('Member Census'!$B$23:$BC$1401,MATCH($A1334,'Member Census'!$A$23:$A$1401,FALSE),MATCH(P$1,'Member Census'!$B$22:$BC$22,FALSE))))</f>
        <v/>
      </c>
      <c r="Q1334" s="7"/>
    </row>
    <row r="1335" spans="1:17" x14ac:dyDescent="0.3">
      <c r="A1335" s="1">
        <f t="shared" si="81"/>
        <v>1328</v>
      </c>
      <c r="B1335" s="3"/>
      <c r="C1335" s="7" t="str">
        <f t="shared" si="82"/>
        <v/>
      </c>
      <c r="D1335" s="7" t="str">
        <f t="shared" si="80"/>
        <v/>
      </c>
      <c r="E1335" s="9" t="str">
        <f>IF(TRIM(INDEX('Member Census'!$B$23:$BC$1401,MATCH($A1335,'Member Census'!$A$23:$A$1401,FALSE),MATCH(E$1,'Member Census'!$B$22:$BC$22,FALSE)))="","",VLOOKUP(INDEX('Member Census'!$B$23:$BC$1401,MATCH($A1335,'Member Census'!$A$23:$A$1401,FALSE),MATCH(E$1,'Member Census'!$B$22:$BC$22,FALSE)),Key!$A$2:$B$27,2,FALSE))</f>
        <v/>
      </c>
      <c r="F1335" s="10" t="str">
        <f>IF(TRIM(INDEX('Member Census'!$B$23:$BC$1401,MATCH($A1335,'Member Census'!$A$23:$A$1401,FALSE),MATCH(F$1,'Member Census'!$B$22:$BC$22,FALSE)))="","",TEXT(TRIM(INDEX('Member Census'!$B$23:$BC$1401,MATCH($A1335,'Member Census'!$A$23:$A$1401,FALSE),MATCH(F$1,'Member Census'!$B$22:$BC$22,FALSE))),"mmddyyyy"))</f>
        <v/>
      </c>
      <c r="G1335" s="7" t="str">
        <f>IF(TRIM($E1335)&lt;&gt;"",IF($D1335=1,IFERROR(VLOOKUP(INDEX('Member Census'!$B$23:$BC$1401,MATCH($A1335,'Member Census'!$A$23:$A$1401,FALSE),MATCH(G$1,'Member Census'!$B$22:$BC$22,FALSE)),Key!$C$2:$F$29,4,FALSE),""),G1334),"")</f>
        <v/>
      </c>
      <c r="H1335" s="7" t="str">
        <f>IF(TRIM($E1335)&lt;&gt;"",IF($D1335=1,IF(TRIM(INDEX('Member Census'!$B$23:$BC$1401,MATCH($A1335,'Member Census'!$A$23:$A$1401,FALSE),MATCH(H$1,'Member Census'!$B$22:$BC$22,FALSE)))="",$G1335,IFERROR(VLOOKUP(INDEX('Member Census'!$B$23:$BC$1401,MATCH($A1335,'Member Census'!$A$23:$A$1401,FALSE),MATCH(H$1,'Member Census'!$B$22:$BC$22,FALSE)),Key!$D$2:$F$29,3,FALSE),"")),H1334),"")</f>
        <v/>
      </c>
      <c r="I1335" s="7" t="str">
        <f>IF(TRIM(INDEX('Member Census'!$B$23:$BC$1401,MATCH($A1335,'Member Census'!$A$23:$A$1401,FALSE),MATCH(I$1,'Member Census'!$B$22:$BC$22,FALSE)))="","",INDEX('Member Census'!$B$23:$BC$1401,MATCH($A1335,'Member Census'!$A$23:$A$1401,FALSE),MATCH(I$1,'Member Census'!$B$22:$BC$22,FALSE)))</f>
        <v/>
      </c>
      <c r="J1335" s="7"/>
      <c r="K1335" s="7" t="str">
        <f>LEFT(TRIM(IF(TRIM(INDEX('Member Census'!$B$23:$BC$1401,MATCH($A1335,'Member Census'!$A$23:$A$1401,FALSE),MATCH(K$1,'Member Census'!$B$22:$BC$22,FALSE)))="",IF(AND(TRIM($E1335)&lt;&gt;"",$D1335&gt;1),K1334,""),INDEX('Member Census'!$B$23:$BC$1401,MATCH($A1335,'Member Census'!$A$23:$A$1401,FALSE),MATCH(K$1,'Member Census'!$B$22:$BC$22,FALSE)))),5)</f>
        <v/>
      </c>
      <c r="L1335" s="7" t="str">
        <f t="shared" si="83"/>
        <v/>
      </c>
      <c r="M1335" s="7" t="str">
        <f>IF(TRIM($E1335)&lt;&gt;"",TRIM(IF(TRIM(INDEX('Member Census'!$B$23:$BC$1401,MATCH($A1335,'Member Census'!$A$23:$A$1401,FALSE),MATCH(M$1,'Member Census'!$B$22:$BC$22,FALSE)))="",IF(AND(TRIM($E1335)&lt;&gt;"",$D1335&gt;1),M1334,"N"),INDEX('Member Census'!$B$23:$BC$1401,MATCH($A1335,'Member Census'!$A$23:$A$1401,FALSE),MATCH(M$1,'Member Census'!$B$22:$BC$22,FALSE)))),"")</f>
        <v/>
      </c>
      <c r="N1335" s="7"/>
      <c r="O1335" s="7" t="str">
        <f>TRIM(IF(TRIM(INDEX('Member Census'!$B$23:$BC$1401,MATCH($A1335,'Member Census'!$A$23:$A$1401,FALSE),MATCH(O$1,'Member Census'!$B$22:$BC$22,FALSE)))="",IF(AND(TRIM($E1335)&lt;&gt;"",$D1335&gt;1),O1334,""),INDEX('Member Census'!$B$23:$BC$1401,MATCH($A1335,'Member Census'!$A$23:$A$1401,FALSE),MATCH(O$1,'Member Census'!$B$22:$BC$22,FALSE))))</f>
        <v/>
      </c>
      <c r="P1335" s="7" t="str">
        <f>TRIM(IF(TRIM(INDEX('Member Census'!$B$23:$BC$1401,MATCH($A1335,'Member Census'!$A$23:$A$1401,FALSE),MATCH(P$1,'Member Census'!$B$22:$BC$22,FALSE)))="",IF(AND(TRIM($E1335)&lt;&gt;"",$D1335&gt;1),P1334,""),INDEX('Member Census'!$B$23:$BC$1401,MATCH($A1335,'Member Census'!$A$23:$A$1401,FALSE),MATCH(P$1,'Member Census'!$B$22:$BC$22,FALSE))))</f>
        <v/>
      </c>
      <c r="Q1335" s="7"/>
    </row>
    <row r="1336" spans="1:17" x14ac:dyDescent="0.3">
      <c r="A1336" s="1">
        <f t="shared" si="81"/>
        <v>1329</v>
      </c>
      <c r="B1336" s="3"/>
      <c r="C1336" s="7" t="str">
        <f t="shared" si="82"/>
        <v/>
      </c>
      <c r="D1336" s="7" t="str">
        <f t="shared" si="80"/>
        <v/>
      </c>
      <c r="E1336" s="9" t="str">
        <f>IF(TRIM(INDEX('Member Census'!$B$23:$BC$1401,MATCH($A1336,'Member Census'!$A$23:$A$1401,FALSE),MATCH(E$1,'Member Census'!$B$22:$BC$22,FALSE)))="","",VLOOKUP(INDEX('Member Census'!$B$23:$BC$1401,MATCH($A1336,'Member Census'!$A$23:$A$1401,FALSE),MATCH(E$1,'Member Census'!$B$22:$BC$22,FALSE)),Key!$A$2:$B$27,2,FALSE))</f>
        <v/>
      </c>
      <c r="F1336" s="10" t="str">
        <f>IF(TRIM(INDEX('Member Census'!$B$23:$BC$1401,MATCH($A1336,'Member Census'!$A$23:$A$1401,FALSE),MATCH(F$1,'Member Census'!$B$22:$BC$22,FALSE)))="","",TEXT(TRIM(INDEX('Member Census'!$B$23:$BC$1401,MATCH($A1336,'Member Census'!$A$23:$A$1401,FALSE),MATCH(F$1,'Member Census'!$B$22:$BC$22,FALSE))),"mmddyyyy"))</f>
        <v/>
      </c>
      <c r="G1336" s="7" t="str">
        <f>IF(TRIM($E1336)&lt;&gt;"",IF($D1336=1,IFERROR(VLOOKUP(INDEX('Member Census'!$B$23:$BC$1401,MATCH($A1336,'Member Census'!$A$23:$A$1401,FALSE),MATCH(G$1,'Member Census'!$B$22:$BC$22,FALSE)),Key!$C$2:$F$29,4,FALSE),""),G1335),"")</f>
        <v/>
      </c>
      <c r="H1336" s="7" t="str">
        <f>IF(TRIM($E1336)&lt;&gt;"",IF($D1336=1,IF(TRIM(INDEX('Member Census'!$B$23:$BC$1401,MATCH($A1336,'Member Census'!$A$23:$A$1401,FALSE),MATCH(H$1,'Member Census'!$B$22:$BC$22,FALSE)))="",$G1336,IFERROR(VLOOKUP(INDEX('Member Census'!$B$23:$BC$1401,MATCH($A1336,'Member Census'!$A$23:$A$1401,FALSE),MATCH(H$1,'Member Census'!$B$22:$BC$22,FALSE)),Key!$D$2:$F$29,3,FALSE),"")),H1335),"")</f>
        <v/>
      </c>
      <c r="I1336" s="7" t="str">
        <f>IF(TRIM(INDEX('Member Census'!$B$23:$BC$1401,MATCH($A1336,'Member Census'!$A$23:$A$1401,FALSE),MATCH(I$1,'Member Census'!$B$22:$BC$22,FALSE)))="","",INDEX('Member Census'!$B$23:$BC$1401,MATCH($A1336,'Member Census'!$A$23:$A$1401,FALSE),MATCH(I$1,'Member Census'!$B$22:$BC$22,FALSE)))</f>
        <v/>
      </c>
      <c r="J1336" s="7"/>
      <c r="K1336" s="7" t="str">
        <f>LEFT(TRIM(IF(TRIM(INDEX('Member Census'!$B$23:$BC$1401,MATCH($A1336,'Member Census'!$A$23:$A$1401,FALSE),MATCH(K$1,'Member Census'!$B$22:$BC$22,FALSE)))="",IF(AND(TRIM($E1336)&lt;&gt;"",$D1336&gt;1),K1335,""),INDEX('Member Census'!$B$23:$BC$1401,MATCH($A1336,'Member Census'!$A$23:$A$1401,FALSE),MATCH(K$1,'Member Census'!$B$22:$BC$22,FALSE)))),5)</f>
        <v/>
      </c>
      <c r="L1336" s="7" t="str">
        <f t="shared" si="83"/>
        <v/>
      </c>
      <c r="M1336" s="7" t="str">
        <f>IF(TRIM($E1336)&lt;&gt;"",TRIM(IF(TRIM(INDEX('Member Census'!$B$23:$BC$1401,MATCH($A1336,'Member Census'!$A$23:$A$1401,FALSE),MATCH(M$1,'Member Census'!$B$22:$BC$22,FALSE)))="",IF(AND(TRIM($E1336)&lt;&gt;"",$D1336&gt;1),M1335,"N"),INDEX('Member Census'!$B$23:$BC$1401,MATCH($A1336,'Member Census'!$A$23:$A$1401,FALSE),MATCH(M$1,'Member Census'!$B$22:$BC$22,FALSE)))),"")</f>
        <v/>
      </c>
      <c r="N1336" s="7"/>
      <c r="O1336" s="7" t="str">
        <f>TRIM(IF(TRIM(INDEX('Member Census'!$B$23:$BC$1401,MATCH($A1336,'Member Census'!$A$23:$A$1401,FALSE),MATCH(O$1,'Member Census'!$B$22:$BC$22,FALSE)))="",IF(AND(TRIM($E1336)&lt;&gt;"",$D1336&gt;1),O1335,""),INDEX('Member Census'!$B$23:$BC$1401,MATCH($A1336,'Member Census'!$A$23:$A$1401,FALSE),MATCH(O$1,'Member Census'!$B$22:$BC$22,FALSE))))</f>
        <v/>
      </c>
      <c r="P1336" s="7" t="str">
        <f>TRIM(IF(TRIM(INDEX('Member Census'!$B$23:$BC$1401,MATCH($A1336,'Member Census'!$A$23:$A$1401,FALSE),MATCH(P$1,'Member Census'!$B$22:$BC$22,FALSE)))="",IF(AND(TRIM($E1336)&lt;&gt;"",$D1336&gt;1),P1335,""),INDEX('Member Census'!$B$23:$BC$1401,MATCH($A1336,'Member Census'!$A$23:$A$1401,FALSE),MATCH(P$1,'Member Census'!$B$22:$BC$22,FALSE))))</f>
        <v/>
      </c>
      <c r="Q1336" s="7"/>
    </row>
    <row r="1337" spans="1:17" x14ac:dyDescent="0.3">
      <c r="A1337" s="1">
        <f t="shared" si="81"/>
        <v>1330</v>
      </c>
      <c r="B1337" s="3"/>
      <c r="C1337" s="7" t="str">
        <f t="shared" si="82"/>
        <v/>
      </c>
      <c r="D1337" s="7" t="str">
        <f t="shared" si="80"/>
        <v/>
      </c>
      <c r="E1337" s="9" t="str">
        <f>IF(TRIM(INDEX('Member Census'!$B$23:$BC$1401,MATCH($A1337,'Member Census'!$A$23:$A$1401,FALSE),MATCH(E$1,'Member Census'!$B$22:$BC$22,FALSE)))="","",VLOOKUP(INDEX('Member Census'!$B$23:$BC$1401,MATCH($A1337,'Member Census'!$A$23:$A$1401,FALSE),MATCH(E$1,'Member Census'!$B$22:$BC$22,FALSE)),Key!$A$2:$B$27,2,FALSE))</f>
        <v/>
      </c>
      <c r="F1337" s="10" t="str">
        <f>IF(TRIM(INDEX('Member Census'!$B$23:$BC$1401,MATCH($A1337,'Member Census'!$A$23:$A$1401,FALSE),MATCH(F$1,'Member Census'!$B$22:$BC$22,FALSE)))="","",TEXT(TRIM(INDEX('Member Census'!$B$23:$BC$1401,MATCH($A1337,'Member Census'!$A$23:$A$1401,FALSE),MATCH(F$1,'Member Census'!$B$22:$BC$22,FALSE))),"mmddyyyy"))</f>
        <v/>
      </c>
      <c r="G1337" s="7" t="str">
        <f>IF(TRIM($E1337)&lt;&gt;"",IF($D1337=1,IFERROR(VLOOKUP(INDEX('Member Census'!$B$23:$BC$1401,MATCH($A1337,'Member Census'!$A$23:$A$1401,FALSE),MATCH(G$1,'Member Census'!$B$22:$BC$22,FALSE)),Key!$C$2:$F$29,4,FALSE),""),G1336),"")</f>
        <v/>
      </c>
      <c r="H1337" s="7" t="str">
        <f>IF(TRIM($E1337)&lt;&gt;"",IF($D1337=1,IF(TRIM(INDEX('Member Census'!$B$23:$BC$1401,MATCH($A1337,'Member Census'!$A$23:$A$1401,FALSE),MATCH(H$1,'Member Census'!$B$22:$BC$22,FALSE)))="",$G1337,IFERROR(VLOOKUP(INDEX('Member Census'!$B$23:$BC$1401,MATCH($A1337,'Member Census'!$A$23:$A$1401,FALSE),MATCH(H$1,'Member Census'!$B$22:$BC$22,FALSE)),Key!$D$2:$F$29,3,FALSE),"")),H1336),"")</f>
        <v/>
      </c>
      <c r="I1337" s="7" t="str">
        <f>IF(TRIM(INDEX('Member Census'!$B$23:$BC$1401,MATCH($A1337,'Member Census'!$A$23:$A$1401,FALSE),MATCH(I$1,'Member Census'!$B$22:$BC$22,FALSE)))="","",INDEX('Member Census'!$B$23:$BC$1401,MATCH($A1337,'Member Census'!$A$23:$A$1401,FALSE),MATCH(I$1,'Member Census'!$B$22:$BC$22,FALSE)))</f>
        <v/>
      </c>
      <c r="J1337" s="7"/>
      <c r="K1337" s="7" t="str">
        <f>LEFT(TRIM(IF(TRIM(INDEX('Member Census'!$B$23:$BC$1401,MATCH($A1337,'Member Census'!$A$23:$A$1401,FALSE),MATCH(K$1,'Member Census'!$B$22:$BC$22,FALSE)))="",IF(AND(TRIM($E1337)&lt;&gt;"",$D1337&gt;1),K1336,""),INDEX('Member Census'!$B$23:$BC$1401,MATCH($A1337,'Member Census'!$A$23:$A$1401,FALSE),MATCH(K$1,'Member Census'!$B$22:$BC$22,FALSE)))),5)</f>
        <v/>
      </c>
      <c r="L1337" s="7" t="str">
        <f t="shared" si="83"/>
        <v/>
      </c>
      <c r="M1337" s="7" t="str">
        <f>IF(TRIM($E1337)&lt;&gt;"",TRIM(IF(TRIM(INDEX('Member Census'!$B$23:$BC$1401,MATCH($A1337,'Member Census'!$A$23:$A$1401,FALSE),MATCH(M$1,'Member Census'!$B$22:$BC$22,FALSE)))="",IF(AND(TRIM($E1337)&lt;&gt;"",$D1337&gt;1),M1336,"N"),INDEX('Member Census'!$B$23:$BC$1401,MATCH($A1337,'Member Census'!$A$23:$A$1401,FALSE),MATCH(M$1,'Member Census'!$B$22:$BC$22,FALSE)))),"")</f>
        <v/>
      </c>
      <c r="N1337" s="7"/>
      <c r="O1337" s="7" t="str">
        <f>TRIM(IF(TRIM(INDEX('Member Census'!$B$23:$BC$1401,MATCH($A1337,'Member Census'!$A$23:$A$1401,FALSE),MATCH(O$1,'Member Census'!$B$22:$BC$22,FALSE)))="",IF(AND(TRIM($E1337)&lt;&gt;"",$D1337&gt;1),O1336,""),INDEX('Member Census'!$B$23:$BC$1401,MATCH($A1337,'Member Census'!$A$23:$A$1401,FALSE),MATCH(O$1,'Member Census'!$B$22:$BC$22,FALSE))))</f>
        <v/>
      </c>
      <c r="P1337" s="7" t="str">
        <f>TRIM(IF(TRIM(INDEX('Member Census'!$B$23:$BC$1401,MATCH($A1337,'Member Census'!$A$23:$A$1401,FALSE),MATCH(P$1,'Member Census'!$B$22:$BC$22,FALSE)))="",IF(AND(TRIM($E1337)&lt;&gt;"",$D1337&gt;1),P1336,""),INDEX('Member Census'!$B$23:$BC$1401,MATCH($A1337,'Member Census'!$A$23:$A$1401,FALSE),MATCH(P$1,'Member Census'!$B$22:$BC$22,FALSE))))</f>
        <v/>
      </c>
      <c r="Q1337" s="7"/>
    </row>
    <row r="1338" spans="1:17" x14ac:dyDescent="0.3">
      <c r="A1338" s="1">
        <f t="shared" si="81"/>
        <v>1331</v>
      </c>
      <c r="B1338" s="3"/>
      <c r="C1338" s="7" t="str">
        <f t="shared" si="82"/>
        <v/>
      </c>
      <c r="D1338" s="7" t="str">
        <f t="shared" si="80"/>
        <v/>
      </c>
      <c r="E1338" s="9" t="str">
        <f>IF(TRIM(INDEX('Member Census'!$B$23:$BC$1401,MATCH($A1338,'Member Census'!$A$23:$A$1401,FALSE),MATCH(E$1,'Member Census'!$B$22:$BC$22,FALSE)))="","",VLOOKUP(INDEX('Member Census'!$B$23:$BC$1401,MATCH($A1338,'Member Census'!$A$23:$A$1401,FALSE),MATCH(E$1,'Member Census'!$B$22:$BC$22,FALSE)),Key!$A$2:$B$27,2,FALSE))</f>
        <v/>
      </c>
      <c r="F1338" s="10" t="str">
        <f>IF(TRIM(INDEX('Member Census'!$B$23:$BC$1401,MATCH($A1338,'Member Census'!$A$23:$A$1401,FALSE),MATCH(F$1,'Member Census'!$B$22:$BC$22,FALSE)))="","",TEXT(TRIM(INDEX('Member Census'!$B$23:$BC$1401,MATCH($A1338,'Member Census'!$A$23:$A$1401,FALSE),MATCH(F$1,'Member Census'!$B$22:$BC$22,FALSE))),"mmddyyyy"))</f>
        <v/>
      </c>
      <c r="G1338" s="7" t="str">
        <f>IF(TRIM($E1338)&lt;&gt;"",IF($D1338=1,IFERROR(VLOOKUP(INDEX('Member Census'!$B$23:$BC$1401,MATCH($A1338,'Member Census'!$A$23:$A$1401,FALSE),MATCH(G$1,'Member Census'!$B$22:$BC$22,FALSE)),Key!$C$2:$F$29,4,FALSE),""),G1337),"")</f>
        <v/>
      </c>
      <c r="H1338" s="7" t="str">
        <f>IF(TRIM($E1338)&lt;&gt;"",IF($D1338=1,IF(TRIM(INDEX('Member Census'!$B$23:$BC$1401,MATCH($A1338,'Member Census'!$A$23:$A$1401,FALSE),MATCH(H$1,'Member Census'!$B$22:$BC$22,FALSE)))="",$G1338,IFERROR(VLOOKUP(INDEX('Member Census'!$B$23:$BC$1401,MATCH($A1338,'Member Census'!$A$23:$A$1401,FALSE),MATCH(H$1,'Member Census'!$B$22:$BC$22,FALSE)),Key!$D$2:$F$29,3,FALSE),"")),H1337),"")</f>
        <v/>
      </c>
      <c r="I1338" s="7" t="str">
        <f>IF(TRIM(INDEX('Member Census'!$B$23:$BC$1401,MATCH($A1338,'Member Census'!$A$23:$A$1401,FALSE),MATCH(I$1,'Member Census'!$B$22:$BC$22,FALSE)))="","",INDEX('Member Census'!$B$23:$BC$1401,MATCH($A1338,'Member Census'!$A$23:$A$1401,FALSE),MATCH(I$1,'Member Census'!$B$22:$BC$22,FALSE)))</f>
        <v/>
      </c>
      <c r="J1338" s="7"/>
      <c r="K1338" s="7" t="str">
        <f>LEFT(TRIM(IF(TRIM(INDEX('Member Census'!$B$23:$BC$1401,MATCH($A1338,'Member Census'!$A$23:$A$1401,FALSE),MATCH(K$1,'Member Census'!$B$22:$BC$22,FALSE)))="",IF(AND(TRIM($E1338)&lt;&gt;"",$D1338&gt;1),K1337,""),INDEX('Member Census'!$B$23:$BC$1401,MATCH($A1338,'Member Census'!$A$23:$A$1401,FALSE),MATCH(K$1,'Member Census'!$B$22:$BC$22,FALSE)))),5)</f>
        <v/>
      </c>
      <c r="L1338" s="7" t="str">
        <f t="shared" si="83"/>
        <v/>
      </c>
      <c r="M1338" s="7" t="str">
        <f>IF(TRIM($E1338)&lt;&gt;"",TRIM(IF(TRIM(INDEX('Member Census'!$B$23:$BC$1401,MATCH($A1338,'Member Census'!$A$23:$A$1401,FALSE),MATCH(M$1,'Member Census'!$B$22:$BC$22,FALSE)))="",IF(AND(TRIM($E1338)&lt;&gt;"",$D1338&gt;1),M1337,"N"),INDEX('Member Census'!$B$23:$BC$1401,MATCH($A1338,'Member Census'!$A$23:$A$1401,FALSE),MATCH(M$1,'Member Census'!$B$22:$BC$22,FALSE)))),"")</f>
        <v/>
      </c>
      <c r="N1338" s="7"/>
      <c r="O1338" s="7" t="str">
        <f>TRIM(IF(TRIM(INDEX('Member Census'!$B$23:$BC$1401,MATCH($A1338,'Member Census'!$A$23:$A$1401,FALSE),MATCH(O$1,'Member Census'!$B$22:$BC$22,FALSE)))="",IF(AND(TRIM($E1338)&lt;&gt;"",$D1338&gt;1),O1337,""),INDEX('Member Census'!$B$23:$BC$1401,MATCH($A1338,'Member Census'!$A$23:$A$1401,FALSE),MATCH(O$1,'Member Census'!$B$22:$BC$22,FALSE))))</f>
        <v/>
      </c>
      <c r="P1338" s="7" t="str">
        <f>TRIM(IF(TRIM(INDEX('Member Census'!$B$23:$BC$1401,MATCH($A1338,'Member Census'!$A$23:$A$1401,FALSE),MATCH(P$1,'Member Census'!$B$22:$BC$22,FALSE)))="",IF(AND(TRIM($E1338)&lt;&gt;"",$D1338&gt;1),P1337,""),INDEX('Member Census'!$B$23:$BC$1401,MATCH($A1338,'Member Census'!$A$23:$A$1401,FALSE),MATCH(P$1,'Member Census'!$B$22:$BC$22,FALSE))))</f>
        <v/>
      </c>
      <c r="Q1338" s="7"/>
    </row>
    <row r="1339" spans="1:17" x14ac:dyDescent="0.3">
      <c r="A1339" s="1">
        <f t="shared" si="81"/>
        <v>1332</v>
      </c>
      <c r="B1339" s="3"/>
      <c r="C1339" s="7" t="str">
        <f t="shared" si="82"/>
        <v/>
      </c>
      <c r="D1339" s="7" t="str">
        <f t="shared" si="80"/>
        <v/>
      </c>
      <c r="E1339" s="9" t="str">
        <f>IF(TRIM(INDEX('Member Census'!$B$23:$BC$1401,MATCH($A1339,'Member Census'!$A$23:$A$1401,FALSE),MATCH(E$1,'Member Census'!$B$22:$BC$22,FALSE)))="","",VLOOKUP(INDEX('Member Census'!$B$23:$BC$1401,MATCH($A1339,'Member Census'!$A$23:$A$1401,FALSE),MATCH(E$1,'Member Census'!$B$22:$BC$22,FALSE)),Key!$A$2:$B$27,2,FALSE))</f>
        <v/>
      </c>
      <c r="F1339" s="10" t="str">
        <f>IF(TRIM(INDEX('Member Census'!$B$23:$BC$1401,MATCH($A1339,'Member Census'!$A$23:$A$1401,FALSE),MATCH(F$1,'Member Census'!$B$22:$BC$22,FALSE)))="","",TEXT(TRIM(INDEX('Member Census'!$B$23:$BC$1401,MATCH($A1339,'Member Census'!$A$23:$A$1401,FALSE),MATCH(F$1,'Member Census'!$B$22:$BC$22,FALSE))),"mmddyyyy"))</f>
        <v/>
      </c>
      <c r="G1339" s="7" t="str">
        <f>IF(TRIM($E1339)&lt;&gt;"",IF($D1339=1,IFERROR(VLOOKUP(INDEX('Member Census'!$B$23:$BC$1401,MATCH($A1339,'Member Census'!$A$23:$A$1401,FALSE),MATCH(G$1,'Member Census'!$B$22:$BC$22,FALSE)),Key!$C$2:$F$29,4,FALSE),""),G1338),"")</f>
        <v/>
      </c>
      <c r="H1339" s="7" t="str">
        <f>IF(TRIM($E1339)&lt;&gt;"",IF($D1339=1,IF(TRIM(INDEX('Member Census'!$B$23:$BC$1401,MATCH($A1339,'Member Census'!$A$23:$A$1401,FALSE),MATCH(H$1,'Member Census'!$B$22:$BC$22,FALSE)))="",$G1339,IFERROR(VLOOKUP(INDEX('Member Census'!$B$23:$BC$1401,MATCH($A1339,'Member Census'!$A$23:$A$1401,FALSE),MATCH(H$1,'Member Census'!$B$22:$BC$22,FALSE)),Key!$D$2:$F$29,3,FALSE),"")),H1338),"")</f>
        <v/>
      </c>
      <c r="I1339" s="7" t="str">
        <f>IF(TRIM(INDEX('Member Census'!$B$23:$BC$1401,MATCH($A1339,'Member Census'!$A$23:$A$1401,FALSE),MATCH(I$1,'Member Census'!$B$22:$BC$22,FALSE)))="","",INDEX('Member Census'!$B$23:$BC$1401,MATCH($A1339,'Member Census'!$A$23:$A$1401,FALSE),MATCH(I$1,'Member Census'!$B$22:$BC$22,FALSE)))</f>
        <v/>
      </c>
      <c r="J1339" s="7"/>
      <c r="K1339" s="7" t="str">
        <f>LEFT(TRIM(IF(TRIM(INDEX('Member Census'!$B$23:$BC$1401,MATCH($A1339,'Member Census'!$A$23:$A$1401,FALSE),MATCH(K$1,'Member Census'!$B$22:$BC$22,FALSE)))="",IF(AND(TRIM($E1339)&lt;&gt;"",$D1339&gt;1),K1338,""),INDEX('Member Census'!$B$23:$BC$1401,MATCH($A1339,'Member Census'!$A$23:$A$1401,FALSE),MATCH(K$1,'Member Census'!$B$22:$BC$22,FALSE)))),5)</f>
        <v/>
      </c>
      <c r="L1339" s="7" t="str">
        <f t="shared" si="83"/>
        <v/>
      </c>
      <c r="M1339" s="7" t="str">
        <f>IF(TRIM($E1339)&lt;&gt;"",TRIM(IF(TRIM(INDEX('Member Census'!$B$23:$BC$1401,MATCH($A1339,'Member Census'!$A$23:$A$1401,FALSE),MATCH(M$1,'Member Census'!$B$22:$BC$22,FALSE)))="",IF(AND(TRIM($E1339)&lt;&gt;"",$D1339&gt;1),M1338,"N"),INDEX('Member Census'!$B$23:$BC$1401,MATCH($A1339,'Member Census'!$A$23:$A$1401,FALSE),MATCH(M$1,'Member Census'!$B$22:$BC$22,FALSE)))),"")</f>
        <v/>
      </c>
      <c r="N1339" s="7"/>
      <c r="O1339" s="7" t="str">
        <f>TRIM(IF(TRIM(INDEX('Member Census'!$B$23:$BC$1401,MATCH($A1339,'Member Census'!$A$23:$A$1401,FALSE),MATCH(O$1,'Member Census'!$B$22:$BC$22,FALSE)))="",IF(AND(TRIM($E1339)&lt;&gt;"",$D1339&gt;1),O1338,""),INDEX('Member Census'!$B$23:$BC$1401,MATCH($A1339,'Member Census'!$A$23:$A$1401,FALSE),MATCH(O$1,'Member Census'!$B$22:$BC$22,FALSE))))</f>
        <v/>
      </c>
      <c r="P1339" s="7" t="str">
        <f>TRIM(IF(TRIM(INDEX('Member Census'!$B$23:$BC$1401,MATCH($A1339,'Member Census'!$A$23:$A$1401,FALSE),MATCH(P$1,'Member Census'!$B$22:$BC$22,FALSE)))="",IF(AND(TRIM($E1339)&lt;&gt;"",$D1339&gt;1),P1338,""),INDEX('Member Census'!$B$23:$BC$1401,MATCH($A1339,'Member Census'!$A$23:$A$1401,FALSE),MATCH(P$1,'Member Census'!$B$22:$BC$22,FALSE))))</f>
        <v/>
      </c>
      <c r="Q1339" s="7"/>
    </row>
    <row r="1340" spans="1:17" x14ac:dyDescent="0.3">
      <c r="A1340" s="1">
        <f t="shared" si="81"/>
        <v>1333</v>
      </c>
      <c r="B1340" s="3"/>
      <c r="C1340" s="7" t="str">
        <f t="shared" si="82"/>
        <v/>
      </c>
      <c r="D1340" s="7" t="str">
        <f t="shared" si="80"/>
        <v/>
      </c>
      <c r="E1340" s="9" t="str">
        <f>IF(TRIM(INDEX('Member Census'!$B$23:$BC$1401,MATCH($A1340,'Member Census'!$A$23:$A$1401,FALSE),MATCH(E$1,'Member Census'!$B$22:$BC$22,FALSE)))="","",VLOOKUP(INDEX('Member Census'!$B$23:$BC$1401,MATCH($A1340,'Member Census'!$A$23:$A$1401,FALSE),MATCH(E$1,'Member Census'!$B$22:$BC$22,FALSE)),Key!$A$2:$B$27,2,FALSE))</f>
        <v/>
      </c>
      <c r="F1340" s="10" t="str">
        <f>IF(TRIM(INDEX('Member Census'!$B$23:$BC$1401,MATCH($A1340,'Member Census'!$A$23:$A$1401,FALSE),MATCH(F$1,'Member Census'!$B$22:$BC$22,FALSE)))="","",TEXT(TRIM(INDEX('Member Census'!$B$23:$BC$1401,MATCH($A1340,'Member Census'!$A$23:$A$1401,FALSE),MATCH(F$1,'Member Census'!$B$22:$BC$22,FALSE))),"mmddyyyy"))</f>
        <v/>
      </c>
      <c r="G1340" s="7" t="str">
        <f>IF(TRIM($E1340)&lt;&gt;"",IF($D1340=1,IFERROR(VLOOKUP(INDEX('Member Census'!$B$23:$BC$1401,MATCH($A1340,'Member Census'!$A$23:$A$1401,FALSE),MATCH(G$1,'Member Census'!$B$22:$BC$22,FALSE)),Key!$C$2:$F$29,4,FALSE),""),G1339),"")</f>
        <v/>
      </c>
      <c r="H1340" s="7" t="str">
        <f>IF(TRIM($E1340)&lt;&gt;"",IF($D1340=1,IF(TRIM(INDEX('Member Census'!$B$23:$BC$1401,MATCH($A1340,'Member Census'!$A$23:$A$1401,FALSE),MATCH(H$1,'Member Census'!$B$22:$BC$22,FALSE)))="",$G1340,IFERROR(VLOOKUP(INDEX('Member Census'!$B$23:$BC$1401,MATCH($A1340,'Member Census'!$A$23:$A$1401,FALSE),MATCH(H$1,'Member Census'!$B$22:$BC$22,FALSE)),Key!$D$2:$F$29,3,FALSE),"")),H1339),"")</f>
        <v/>
      </c>
      <c r="I1340" s="7" t="str">
        <f>IF(TRIM(INDEX('Member Census'!$B$23:$BC$1401,MATCH($A1340,'Member Census'!$A$23:$A$1401,FALSE),MATCH(I$1,'Member Census'!$B$22:$BC$22,FALSE)))="","",INDEX('Member Census'!$B$23:$BC$1401,MATCH($A1340,'Member Census'!$A$23:$A$1401,FALSE),MATCH(I$1,'Member Census'!$B$22:$BC$22,FALSE)))</f>
        <v/>
      </c>
      <c r="J1340" s="7"/>
      <c r="K1340" s="7" t="str">
        <f>LEFT(TRIM(IF(TRIM(INDEX('Member Census'!$B$23:$BC$1401,MATCH($A1340,'Member Census'!$A$23:$A$1401,FALSE),MATCH(K$1,'Member Census'!$B$22:$BC$22,FALSE)))="",IF(AND(TRIM($E1340)&lt;&gt;"",$D1340&gt;1),K1339,""),INDEX('Member Census'!$B$23:$BC$1401,MATCH($A1340,'Member Census'!$A$23:$A$1401,FALSE),MATCH(K$1,'Member Census'!$B$22:$BC$22,FALSE)))),5)</f>
        <v/>
      </c>
      <c r="L1340" s="7" t="str">
        <f t="shared" si="83"/>
        <v/>
      </c>
      <c r="M1340" s="7" t="str">
        <f>IF(TRIM($E1340)&lt;&gt;"",TRIM(IF(TRIM(INDEX('Member Census'!$B$23:$BC$1401,MATCH($A1340,'Member Census'!$A$23:$A$1401,FALSE),MATCH(M$1,'Member Census'!$B$22:$BC$22,FALSE)))="",IF(AND(TRIM($E1340)&lt;&gt;"",$D1340&gt;1),M1339,"N"),INDEX('Member Census'!$B$23:$BC$1401,MATCH($A1340,'Member Census'!$A$23:$A$1401,FALSE),MATCH(M$1,'Member Census'!$B$22:$BC$22,FALSE)))),"")</f>
        <v/>
      </c>
      <c r="N1340" s="7"/>
      <c r="O1340" s="7" t="str">
        <f>TRIM(IF(TRIM(INDEX('Member Census'!$B$23:$BC$1401,MATCH($A1340,'Member Census'!$A$23:$A$1401,FALSE),MATCH(O$1,'Member Census'!$B$22:$BC$22,FALSE)))="",IF(AND(TRIM($E1340)&lt;&gt;"",$D1340&gt;1),O1339,""),INDEX('Member Census'!$B$23:$BC$1401,MATCH($A1340,'Member Census'!$A$23:$A$1401,FALSE),MATCH(O$1,'Member Census'!$B$22:$BC$22,FALSE))))</f>
        <v/>
      </c>
      <c r="P1340" s="7" t="str">
        <f>TRIM(IF(TRIM(INDEX('Member Census'!$B$23:$BC$1401,MATCH($A1340,'Member Census'!$A$23:$A$1401,FALSE),MATCH(P$1,'Member Census'!$B$22:$BC$22,FALSE)))="",IF(AND(TRIM($E1340)&lt;&gt;"",$D1340&gt;1),P1339,""),INDEX('Member Census'!$B$23:$BC$1401,MATCH($A1340,'Member Census'!$A$23:$A$1401,FALSE),MATCH(P$1,'Member Census'!$B$22:$BC$22,FALSE))))</f>
        <v/>
      </c>
      <c r="Q1340" s="7"/>
    </row>
    <row r="1341" spans="1:17" x14ac:dyDescent="0.3">
      <c r="A1341" s="1">
        <f t="shared" si="81"/>
        <v>1334</v>
      </c>
      <c r="B1341" s="3"/>
      <c r="C1341" s="7" t="str">
        <f t="shared" si="82"/>
        <v/>
      </c>
      <c r="D1341" s="7" t="str">
        <f t="shared" si="80"/>
        <v/>
      </c>
      <c r="E1341" s="9" t="str">
        <f>IF(TRIM(INDEX('Member Census'!$B$23:$BC$1401,MATCH($A1341,'Member Census'!$A$23:$A$1401,FALSE),MATCH(E$1,'Member Census'!$B$22:$BC$22,FALSE)))="","",VLOOKUP(INDEX('Member Census'!$B$23:$BC$1401,MATCH($A1341,'Member Census'!$A$23:$A$1401,FALSE),MATCH(E$1,'Member Census'!$B$22:$BC$22,FALSE)),Key!$A$2:$B$27,2,FALSE))</f>
        <v/>
      </c>
      <c r="F1341" s="10" t="str">
        <f>IF(TRIM(INDEX('Member Census'!$B$23:$BC$1401,MATCH($A1341,'Member Census'!$A$23:$A$1401,FALSE),MATCH(F$1,'Member Census'!$B$22:$BC$22,FALSE)))="","",TEXT(TRIM(INDEX('Member Census'!$B$23:$BC$1401,MATCH($A1341,'Member Census'!$A$23:$A$1401,FALSE),MATCH(F$1,'Member Census'!$B$22:$BC$22,FALSE))),"mmddyyyy"))</f>
        <v/>
      </c>
      <c r="G1341" s="7" t="str">
        <f>IF(TRIM($E1341)&lt;&gt;"",IF($D1341=1,IFERROR(VLOOKUP(INDEX('Member Census'!$B$23:$BC$1401,MATCH($A1341,'Member Census'!$A$23:$A$1401,FALSE),MATCH(G$1,'Member Census'!$B$22:$BC$22,FALSE)),Key!$C$2:$F$29,4,FALSE),""),G1340),"")</f>
        <v/>
      </c>
      <c r="H1341" s="7" t="str">
        <f>IF(TRIM($E1341)&lt;&gt;"",IF($D1341=1,IF(TRIM(INDEX('Member Census'!$B$23:$BC$1401,MATCH($A1341,'Member Census'!$A$23:$A$1401,FALSE),MATCH(H$1,'Member Census'!$B$22:$BC$22,FALSE)))="",$G1341,IFERROR(VLOOKUP(INDEX('Member Census'!$B$23:$BC$1401,MATCH($A1341,'Member Census'!$A$23:$A$1401,FALSE),MATCH(H$1,'Member Census'!$B$22:$BC$22,FALSE)),Key!$D$2:$F$29,3,FALSE),"")),H1340),"")</f>
        <v/>
      </c>
      <c r="I1341" s="7" t="str">
        <f>IF(TRIM(INDEX('Member Census'!$B$23:$BC$1401,MATCH($A1341,'Member Census'!$A$23:$A$1401,FALSE),MATCH(I$1,'Member Census'!$B$22:$BC$22,FALSE)))="","",INDEX('Member Census'!$B$23:$BC$1401,MATCH($A1341,'Member Census'!$A$23:$A$1401,FALSE),MATCH(I$1,'Member Census'!$B$22:$BC$22,FALSE)))</f>
        <v/>
      </c>
      <c r="J1341" s="7"/>
      <c r="K1341" s="7" t="str">
        <f>LEFT(TRIM(IF(TRIM(INDEX('Member Census'!$B$23:$BC$1401,MATCH($A1341,'Member Census'!$A$23:$A$1401,FALSE),MATCH(K$1,'Member Census'!$B$22:$BC$22,FALSE)))="",IF(AND(TRIM($E1341)&lt;&gt;"",$D1341&gt;1),K1340,""),INDEX('Member Census'!$B$23:$BC$1401,MATCH($A1341,'Member Census'!$A$23:$A$1401,FALSE),MATCH(K$1,'Member Census'!$B$22:$BC$22,FALSE)))),5)</f>
        <v/>
      </c>
      <c r="L1341" s="7" t="str">
        <f t="shared" si="83"/>
        <v/>
      </c>
      <c r="M1341" s="7" t="str">
        <f>IF(TRIM($E1341)&lt;&gt;"",TRIM(IF(TRIM(INDEX('Member Census'!$B$23:$BC$1401,MATCH($A1341,'Member Census'!$A$23:$A$1401,FALSE),MATCH(M$1,'Member Census'!$B$22:$BC$22,FALSE)))="",IF(AND(TRIM($E1341)&lt;&gt;"",$D1341&gt;1),M1340,"N"),INDEX('Member Census'!$B$23:$BC$1401,MATCH($A1341,'Member Census'!$A$23:$A$1401,FALSE),MATCH(M$1,'Member Census'!$B$22:$BC$22,FALSE)))),"")</f>
        <v/>
      </c>
      <c r="N1341" s="7"/>
      <c r="O1341" s="7" t="str">
        <f>TRIM(IF(TRIM(INDEX('Member Census'!$B$23:$BC$1401,MATCH($A1341,'Member Census'!$A$23:$A$1401,FALSE),MATCH(O$1,'Member Census'!$B$22:$BC$22,FALSE)))="",IF(AND(TRIM($E1341)&lt;&gt;"",$D1341&gt;1),O1340,""),INDEX('Member Census'!$B$23:$BC$1401,MATCH($A1341,'Member Census'!$A$23:$A$1401,FALSE),MATCH(O$1,'Member Census'!$B$22:$BC$22,FALSE))))</f>
        <v/>
      </c>
      <c r="P1341" s="7" t="str">
        <f>TRIM(IF(TRIM(INDEX('Member Census'!$B$23:$BC$1401,MATCH($A1341,'Member Census'!$A$23:$A$1401,FALSE),MATCH(P$1,'Member Census'!$B$22:$BC$22,FALSE)))="",IF(AND(TRIM($E1341)&lt;&gt;"",$D1341&gt;1),P1340,""),INDEX('Member Census'!$B$23:$BC$1401,MATCH($A1341,'Member Census'!$A$23:$A$1401,FALSE),MATCH(P$1,'Member Census'!$B$22:$BC$22,FALSE))))</f>
        <v/>
      </c>
      <c r="Q1341" s="7"/>
    </row>
    <row r="1342" spans="1:17" x14ac:dyDescent="0.3">
      <c r="A1342" s="1">
        <f t="shared" si="81"/>
        <v>1335</v>
      </c>
      <c r="B1342" s="3"/>
      <c r="C1342" s="7" t="str">
        <f t="shared" si="82"/>
        <v/>
      </c>
      <c r="D1342" s="7" t="str">
        <f t="shared" si="80"/>
        <v/>
      </c>
      <c r="E1342" s="9" t="str">
        <f>IF(TRIM(INDEX('Member Census'!$B$23:$BC$1401,MATCH($A1342,'Member Census'!$A$23:$A$1401,FALSE),MATCH(E$1,'Member Census'!$B$22:$BC$22,FALSE)))="","",VLOOKUP(INDEX('Member Census'!$B$23:$BC$1401,MATCH($A1342,'Member Census'!$A$23:$A$1401,FALSE),MATCH(E$1,'Member Census'!$B$22:$BC$22,FALSE)),Key!$A$2:$B$27,2,FALSE))</f>
        <v/>
      </c>
      <c r="F1342" s="10" t="str">
        <f>IF(TRIM(INDEX('Member Census'!$B$23:$BC$1401,MATCH($A1342,'Member Census'!$A$23:$A$1401,FALSE),MATCH(F$1,'Member Census'!$B$22:$BC$22,FALSE)))="","",TEXT(TRIM(INDEX('Member Census'!$B$23:$BC$1401,MATCH($A1342,'Member Census'!$A$23:$A$1401,FALSE),MATCH(F$1,'Member Census'!$B$22:$BC$22,FALSE))),"mmddyyyy"))</f>
        <v/>
      </c>
      <c r="G1342" s="7" t="str">
        <f>IF(TRIM($E1342)&lt;&gt;"",IF($D1342=1,IFERROR(VLOOKUP(INDEX('Member Census'!$B$23:$BC$1401,MATCH($A1342,'Member Census'!$A$23:$A$1401,FALSE),MATCH(G$1,'Member Census'!$B$22:$BC$22,FALSE)),Key!$C$2:$F$29,4,FALSE),""),G1341),"")</f>
        <v/>
      </c>
      <c r="H1342" s="7" t="str">
        <f>IF(TRIM($E1342)&lt;&gt;"",IF($D1342=1,IF(TRIM(INDEX('Member Census'!$B$23:$BC$1401,MATCH($A1342,'Member Census'!$A$23:$A$1401,FALSE),MATCH(H$1,'Member Census'!$B$22:$BC$22,FALSE)))="",$G1342,IFERROR(VLOOKUP(INDEX('Member Census'!$B$23:$BC$1401,MATCH($A1342,'Member Census'!$A$23:$A$1401,FALSE),MATCH(H$1,'Member Census'!$B$22:$BC$22,FALSE)),Key!$D$2:$F$29,3,FALSE),"")),H1341),"")</f>
        <v/>
      </c>
      <c r="I1342" s="7" t="str">
        <f>IF(TRIM(INDEX('Member Census'!$B$23:$BC$1401,MATCH($A1342,'Member Census'!$A$23:$A$1401,FALSE),MATCH(I$1,'Member Census'!$B$22:$BC$22,FALSE)))="","",INDEX('Member Census'!$B$23:$BC$1401,MATCH($A1342,'Member Census'!$A$23:$A$1401,FALSE),MATCH(I$1,'Member Census'!$B$22:$BC$22,FALSE)))</f>
        <v/>
      </c>
      <c r="J1342" s="7"/>
      <c r="K1342" s="7" t="str">
        <f>LEFT(TRIM(IF(TRIM(INDEX('Member Census'!$B$23:$BC$1401,MATCH($A1342,'Member Census'!$A$23:$A$1401,FALSE),MATCH(K$1,'Member Census'!$B$22:$BC$22,FALSE)))="",IF(AND(TRIM($E1342)&lt;&gt;"",$D1342&gt;1),K1341,""),INDEX('Member Census'!$B$23:$BC$1401,MATCH($A1342,'Member Census'!$A$23:$A$1401,FALSE),MATCH(K$1,'Member Census'!$B$22:$BC$22,FALSE)))),5)</f>
        <v/>
      </c>
      <c r="L1342" s="7" t="str">
        <f t="shared" si="83"/>
        <v/>
      </c>
      <c r="M1342" s="7" t="str">
        <f>IF(TRIM($E1342)&lt;&gt;"",TRIM(IF(TRIM(INDEX('Member Census'!$B$23:$BC$1401,MATCH($A1342,'Member Census'!$A$23:$A$1401,FALSE),MATCH(M$1,'Member Census'!$B$22:$BC$22,FALSE)))="",IF(AND(TRIM($E1342)&lt;&gt;"",$D1342&gt;1),M1341,"N"),INDEX('Member Census'!$B$23:$BC$1401,MATCH($A1342,'Member Census'!$A$23:$A$1401,FALSE),MATCH(M$1,'Member Census'!$B$22:$BC$22,FALSE)))),"")</f>
        <v/>
      </c>
      <c r="N1342" s="7"/>
      <c r="O1342" s="7" t="str">
        <f>TRIM(IF(TRIM(INDEX('Member Census'!$B$23:$BC$1401,MATCH($A1342,'Member Census'!$A$23:$A$1401,FALSE),MATCH(O$1,'Member Census'!$B$22:$BC$22,FALSE)))="",IF(AND(TRIM($E1342)&lt;&gt;"",$D1342&gt;1),O1341,""),INDEX('Member Census'!$B$23:$BC$1401,MATCH($A1342,'Member Census'!$A$23:$A$1401,FALSE),MATCH(O$1,'Member Census'!$B$22:$BC$22,FALSE))))</f>
        <v/>
      </c>
      <c r="P1342" s="7" t="str">
        <f>TRIM(IF(TRIM(INDEX('Member Census'!$B$23:$BC$1401,MATCH($A1342,'Member Census'!$A$23:$A$1401,FALSE),MATCH(P$1,'Member Census'!$B$22:$BC$22,FALSE)))="",IF(AND(TRIM($E1342)&lt;&gt;"",$D1342&gt;1),P1341,""),INDEX('Member Census'!$B$23:$BC$1401,MATCH($A1342,'Member Census'!$A$23:$A$1401,FALSE),MATCH(P$1,'Member Census'!$B$22:$BC$22,FALSE))))</f>
        <v/>
      </c>
      <c r="Q1342" s="7"/>
    </row>
    <row r="1343" spans="1:17" x14ac:dyDescent="0.3">
      <c r="A1343" s="1">
        <f t="shared" si="81"/>
        <v>1336</v>
      </c>
      <c r="B1343" s="3"/>
      <c r="C1343" s="7" t="str">
        <f t="shared" si="82"/>
        <v/>
      </c>
      <c r="D1343" s="7" t="str">
        <f t="shared" si="80"/>
        <v/>
      </c>
      <c r="E1343" s="9" t="str">
        <f>IF(TRIM(INDEX('Member Census'!$B$23:$BC$1401,MATCH($A1343,'Member Census'!$A$23:$A$1401,FALSE),MATCH(E$1,'Member Census'!$B$22:$BC$22,FALSE)))="","",VLOOKUP(INDEX('Member Census'!$B$23:$BC$1401,MATCH($A1343,'Member Census'!$A$23:$A$1401,FALSE),MATCH(E$1,'Member Census'!$B$22:$BC$22,FALSE)),Key!$A$2:$B$27,2,FALSE))</f>
        <v/>
      </c>
      <c r="F1343" s="10" t="str">
        <f>IF(TRIM(INDEX('Member Census'!$B$23:$BC$1401,MATCH($A1343,'Member Census'!$A$23:$A$1401,FALSE),MATCH(F$1,'Member Census'!$B$22:$BC$22,FALSE)))="","",TEXT(TRIM(INDEX('Member Census'!$B$23:$BC$1401,MATCH($A1343,'Member Census'!$A$23:$A$1401,FALSE),MATCH(F$1,'Member Census'!$B$22:$BC$22,FALSE))),"mmddyyyy"))</f>
        <v/>
      </c>
      <c r="G1343" s="7" t="str">
        <f>IF(TRIM($E1343)&lt;&gt;"",IF($D1343=1,IFERROR(VLOOKUP(INDEX('Member Census'!$B$23:$BC$1401,MATCH($A1343,'Member Census'!$A$23:$A$1401,FALSE),MATCH(G$1,'Member Census'!$B$22:$BC$22,FALSE)),Key!$C$2:$F$29,4,FALSE),""),G1342),"")</f>
        <v/>
      </c>
      <c r="H1343" s="7" t="str">
        <f>IF(TRIM($E1343)&lt;&gt;"",IF($D1343=1,IF(TRIM(INDEX('Member Census'!$B$23:$BC$1401,MATCH($A1343,'Member Census'!$A$23:$A$1401,FALSE),MATCH(H$1,'Member Census'!$B$22:$BC$22,FALSE)))="",$G1343,IFERROR(VLOOKUP(INDEX('Member Census'!$B$23:$BC$1401,MATCH($A1343,'Member Census'!$A$23:$A$1401,FALSE),MATCH(H$1,'Member Census'!$B$22:$BC$22,FALSE)),Key!$D$2:$F$29,3,FALSE),"")),H1342),"")</f>
        <v/>
      </c>
      <c r="I1343" s="7" t="str">
        <f>IF(TRIM(INDEX('Member Census'!$B$23:$BC$1401,MATCH($A1343,'Member Census'!$A$23:$A$1401,FALSE),MATCH(I$1,'Member Census'!$B$22:$BC$22,FALSE)))="","",INDEX('Member Census'!$B$23:$BC$1401,MATCH($A1343,'Member Census'!$A$23:$A$1401,FALSE),MATCH(I$1,'Member Census'!$B$22:$BC$22,FALSE)))</f>
        <v/>
      </c>
      <c r="J1343" s="7"/>
      <c r="K1343" s="7" t="str">
        <f>LEFT(TRIM(IF(TRIM(INDEX('Member Census'!$B$23:$BC$1401,MATCH($A1343,'Member Census'!$A$23:$A$1401,FALSE),MATCH(K$1,'Member Census'!$B$22:$BC$22,FALSE)))="",IF(AND(TRIM($E1343)&lt;&gt;"",$D1343&gt;1),K1342,""),INDEX('Member Census'!$B$23:$BC$1401,MATCH($A1343,'Member Census'!$A$23:$A$1401,FALSE),MATCH(K$1,'Member Census'!$B$22:$BC$22,FALSE)))),5)</f>
        <v/>
      </c>
      <c r="L1343" s="7" t="str">
        <f t="shared" si="83"/>
        <v/>
      </c>
      <c r="M1343" s="7" t="str">
        <f>IF(TRIM($E1343)&lt;&gt;"",TRIM(IF(TRIM(INDEX('Member Census'!$B$23:$BC$1401,MATCH($A1343,'Member Census'!$A$23:$A$1401,FALSE),MATCH(M$1,'Member Census'!$B$22:$BC$22,FALSE)))="",IF(AND(TRIM($E1343)&lt;&gt;"",$D1343&gt;1),M1342,"N"),INDEX('Member Census'!$B$23:$BC$1401,MATCH($A1343,'Member Census'!$A$23:$A$1401,FALSE),MATCH(M$1,'Member Census'!$B$22:$BC$22,FALSE)))),"")</f>
        <v/>
      </c>
      <c r="N1343" s="7"/>
      <c r="O1343" s="7" t="str">
        <f>TRIM(IF(TRIM(INDEX('Member Census'!$B$23:$BC$1401,MATCH($A1343,'Member Census'!$A$23:$A$1401,FALSE),MATCH(O$1,'Member Census'!$B$22:$BC$22,FALSE)))="",IF(AND(TRIM($E1343)&lt;&gt;"",$D1343&gt;1),O1342,""),INDEX('Member Census'!$B$23:$BC$1401,MATCH($A1343,'Member Census'!$A$23:$A$1401,FALSE),MATCH(O$1,'Member Census'!$B$22:$BC$22,FALSE))))</f>
        <v/>
      </c>
      <c r="P1343" s="7" t="str">
        <f>TRIM(IF(TRIM(INDEX('Member Census'!$B$23:$BC$1401,MATCH($A1343,'Member Census'!$A$23:$A$1401,FALSE),MATCH(P$1,'Member Census'!$B$22:$BC$22,FALSE)))="",IF(AND(TRIM($E1343)&lt;&gt;"",$D1343&gt;1),P1342,""),INDEX('Member Census'!$B$23:$BC$1401,MATCH($A1343,'Member Census'!$A$23:$A$1401,FALSE),MATCH(P$1,'Member Census'!$B$22:$BC$22,FALSE))))</f>
        <v/>
      </c>
      <c r="Q1343" s="7"/>
    </row>
    <row r="1344" spans="1:17" x14ac:dyDescent="0.3">
      <c r="A1344" s="1">
        <f t="shared" si="81"/>
        <v>1337</v>
      </c>
      <c r="B1344" s="3"/>
      <c r="C1344" s="7" t="str">
        <f t="shared" si="82"/>
        <v/>
      </c>
      <c r="D1344" s="7" t="str">
        <f t="shared" si="80"/>
        <v/>
      </c>
      <c r="E1344" s="9" t="str">
        <f>IF(TRIM(INDEX('Member Census'!$B$23:$BC$1401,MATCH($A1344,'Member Census'!$A$23:$A$1401,FALSE),MATCH(E$1,'Member Census'!$B$22:$BC$22,FALSE)))="","",VLOOKUP(INDEX('Member Census'!$B$23:$BC$1401,MATCH($A1344,'Member Census'!$A$23:$A$1401,FALSE),MATCH(E$1,'Member Census'!$B$22:$BC$22,FALSE)),Key!$A$2:$B$27,2,FALSE))</f>
        <v/>
      </c>
      <c r="F1344" s="10" t="str">
        <f>IF(TRIM(INDEX('Member Census'!$B$23:$BC$1401,MATCH($A1344,'Member Census'!$A$23:$A$1401,FALSE),MATCH(F$1,'Member Census'!$B$22:$BC$22,FALSE)))="","",TEXT(TRIM(INDEX('Member Census'!$B$23:$BC$1401,MATCH($A1344,'Member Census'!$A$23:$A$1401,FALSE),MATCH(F$1,'Member Census'!$B$22:$BC$22,FALSE))),"mmddyyyy"))</f>
        <v/>
      </c>
      <c r="G1344" s="7" t="str">
        <f>IF(TRIM($E1344)&lt;&gt;"",IF($D1344=1,IFERROR(VLOOKUP(INDEX('Member Census'!$B$23:$BC$1401,MATCH($A1344,'Member Census'!$A$23:$A$1401,FALSE),MATCH(G$1,'Member Census'!$B$22:$BC$22,FALSE)),Key!$C$2:$F$29,4,FALSE),""),G1343),"")</f>
        <v/>
      </c>
      <c r="H1344" s="7" t="str">
        <f>IF(TRIM($E1344)&lt;&gt;"",IF($D1344=1,IF(TRIM(INDEX('Member Census'!$B$23:$BC$1401,MATCH($A1344,'Member Census'!$A$23:$A$1401,FALSE),MATCH(H$1,'Member Census'!$B$22:$BC$22,FALSE)))="",$G1344,IFERROR(VLOOKUP(INDEX('Member Census'!$B$23:$BC$1401,MATCH($A1344,'Member Census'!$A$23:$A$1401,FALSE),MATCH(H$1,'Member Census'!$B$22:$BC$22,FALSE)),Key!$D$2:$F$29,3,FALSE),"")),H1343),"")</f>
        <v/>
      </c>
      <c r="I1344" s="7" t="str">
        <f>IF(TRIM(INDEX('Member Census'!$B$23:$BC$1401,MATCH($A1344,'Member Census'!$A$23:$A$1401,FALSE),MATCH(I$1,'Member Census'!$B$22:$BC$22,FALSE)))="","",INDEX('Member Census'!$B$23:$BC$1401,MATCH($A1344,'Member Census'!$A$23:$A$1401,FALSE),MATCH(I$1,'Member Census'!$B$22:$BC$22,FALSE)))</f>
        <v/>
      </c>
      <c r="J1344" s="7"/>
      <c r="K1344" s="7" t="str">
        <f>LEFT(TRIM(IF(TRIM(INDEX('Member Census'!$B$23:$BC$1401,MATCH($A1344,'Member Census'!$A$23:$A$1401,FALSE),MATCH(K$1,'Member Census'!$B$22:$BC$22,FALSE)))="",IF(AND(TRIM($E1344)&lt;&gt;"",$D1344&gt;1),K1343,""),INDEX('Member Census'!$B$23:$BC$1401,MATCH($A1344,'Member Census'!$A$23:$A$1401,FALSE),MATCH(K$1,'Member Census'!$B$22:$BC$22,FALSE)))),5)</f>
        <v/>
      </c>
      <c r="L1344" s="7" t="str">
        <f t="shared" si="83"/>
        <v/>
      </c>
      <c r="M1344" s="7" t="str">
        <f>IF(TRIM($E1344)&lt;&gt;"",TRIM(IF(TRIM(INDEX('Member Census'!$B$23:$BC$1401,MATCH($A1344,'Member Census'!$A$23:$A$1401,FALSE),MATCH(M$1,'Member Census'!$B$22:$BC$22,FALSE)))="",IF(AND(TRIM($E1344)&lt;&gt;"",$D1344&gt;1),M1343,"N"),INDEX('Member Census'!$B$23:$BC$1401,MATCH($A1344,'Member Census'!$A$23:$A$1401,FALSE),MATCH(M$1,'Member Census'!$B$22:$BC$22,FALSE)))),"")</f>
        <v/>
      </c>
      <c r="N1344" s="7"/>
      <c r="O1344" s="7" t="str">
        <f>TRIM(IF(TRIM(INDEX('Member Census'!$B$23:$BC$1401,MATCH($A1344,'Member Census'!$A$23:$A$1401,FALSE),MATCH(O$1,'Member Census'!$B$22:$BC$22,FALSE)))="",IF(AND(TRIM($E1344)&lt;&gt;"",$D1344&gt;1),O1343,""),INDEX('Member Census'!$B$23:$BC$1401,MATCH($A1344,'Member Census'!$A$23:$A$1401,FALSE),MATCH(O$1,'Member Census'!$B$22:$BC$22,FALSE))))</f>
        <v/>
      </c>
      <c r="P1344" s="7" t="str">
        <f>TRIM(IF(TRIM(INDEX('Member Census'!$B$23:$BC$1401,MATCH($A1344,'Member Census'!$A$23:$A$1401,FALSE),MATCH(P$1,'Member Census'!$B$22:$BC$22,FALSE)))="",IF(AND(TRIM($E1344)&lt;&gt;"",$D1344&gt;1),P1343,""),INDEX('Member Census'!$B$23:$BC$1401,MATCH($A1344,'Member Census'!$A$23:$A$1401,FALSE),MATCH(P$1,'Member Census'!$B$22:$BC$22,FALSE))))</f>
        <v/>
      </c>
      <c r="Q1344" s="7"/>
    </row>
    <row r="1345" spans="1:17" x14ac:dyDescent="0.3">
      <c r="A1345" s="1">
        <f t="shared" si="81"/>
        <v>1338</v>
      </c>
      <c r="B1345" s="3"/>
      <c r="C1345" s="7" t="str">
        <f t="shared" si="82"/>
        <v/>
      </c>
      <c r="D1345" s="7" t="str">
        <f t="shared" si="80"/>
        <v/>
      </c>
      <c r="E1345" s="9" t="str">
        <f>IF(TRIM(INDEX('Member Census'!$B$23:$BC$1401,MATCH($A1345,'Member Census'!$A$23:$A$1401,FALSE),MATCH(E$1,'Member Census'!$B$22:$BC$22,FALSE)))="","",VLOOKUP(INDEX('Member Census'!$B$23:$BC$1401,MATCH($A1345,'Member Census'!$A$23:$A$1401,FALSE),MATCH(E$1,'Member Census'!$B$22:$BC$22,FALSE)),Key!$A$2:$B$27,2,FALSE))</f>
        <v/>
      </c>
      <c r="F1345" s="10" t="str">
        <f>IF(TRIM(INDEX('Member Census'!$B$23:$BC$1401,MATCH($A1345,'Member Census'!$A$23:$A$1401,FALSE),MATCH(F$1,'Member Census'!$B$22:$BC$22,FALSE)))="","",TEXT(TRIM(INDEX('Member Census'!$B$23:$BC$1401,MATCH($A1345,'Member Census'!$A$23:$A$1401,FALSE),MATCH(F$1,'Member Census'!$B$22:$BC$22,FALSE))),"mmddyyyy"))</f>
        <v/>
      </c>
      <c r="G1345" s="7" t="str">
        <f>IF(TRIM($E1345)&lt;&gt;"",IF($D1345=1,IFERROR(VLOOKUP(INDEX('Member Census'!$B$23:$BC$1401,MATCH($A1345,'Member Census'!$A$23:$A$1401,FALSE),MATCH(G$1,'Member Census'!$B$22:$BC$22,FALSE)),Key!$C$2:$F$29,4,FALSE),""),G1344),"")</f>
        <v/>
      </c>
      <c r="H1345" s="7" t="str">
        <f>IF(TRIM($E1345)&lt;&gt;"",IF($D1345=1,IF(TRIM(INDEX('Member Census'!$B$23:$BC$1401,MATCH($A1345,'Member Census'!$A$23:$A$1401,FALSE),MATCH(H$1,'Member Census'!$B$22:$BC$22,FALSE)))="",$G1345,IFERROR(VLOOKUP(INDEX('Member Census'!$B$23:$BC$1401,MATCH($A1345,'Member Census'!$A$23:$A$1401,FALSE),MATCH(H$1,'Member Census'!$B$22:$BC$22,FALSE)),Key!$D$2:$F$29,3,FALSE),"")),H1344),"")</f>
        <v/>
      </c>
      <c r="I1345" s="7" t="str">
        <f>IF(TRIM(INDEX('Member Census'!$B$23:$BC$1401,MATCH($A1345,'Member Census'!$A$23:$A$1401,FALSE),MATCH(I$1,'Member Census'!$B$22:$BC$22,FALSE)))="","",INDEX('Member Census'!$B$23:$BC$1401,MATCH($A1345,'Member Census'!$A$23:$A$1401,FALSE),MATCH(I$1,'Member Census'!$B$22:$BC$22,FALSE)))</f>
        <v/>
      </c>
      <c r="J1345" s="7"/>
      <c r="K1345" s="7" t="str">
        <f>LEFT(TRIM(IF(TRIM(INDEX('Member Census'!$B$23:$BC$1401,MATCH($A1345,'Member Census'!$A$23:$A$1401,FALSE),MATCH(K$1,'Member Census'!$B$22:$BC$22,FALSE)))="",IF(AND(TRIM($E1345)&lt;&gt;"",$D1345&gt;1),K1344,""),INDEX('Member Census'!$B$23:$BC$1401,MATCH($A1345,'Member Census'!$A$23:$A$1401,FALSE),MATCH(K$1,'Member Census'!$B$22:$BC$22,FALSE)))),5)</f>
        <v/>
      </c>
      <c r="L1345" s="7" t="str">
        <f t="shared" si="83"/>
        <v/>
      </c>
      <c r="M1345" s="7" t="str">
        <f>IF(TRIM($E1345)&lt;&gt;"",TRIM(IF(TRIM(INDEX('Member Census'!$B$23:$BC$1401,MATCH($A1345,'Member Census'!$A$23:$A$1401,FALSE),MATCH(M$1,'Member Census'!$B$22:$BC$22,FALSE)))="",IF(AND(TRIM($E1345)&lt;&gt;"",$D1345&gt;1),M1344,"N"),INDEX('Member Census'!$B$23:$BC$1401,MATCH($A1345,'Member Census'!$A$23:$A$1401,FALSE),MATCH(M$1,'Member Census'!$B$22:$BC$22,FALSE)))),"")</f>
        <v/>
      </c>
      <c r="N1345" s="7"/>
      <c r="O1345" s="7" t="str">
        <f>TRIM(IF(TRIM(INDEX('Member Census'!$B$23:$BC$1401,MATCH($A1345,'Member Census'!$A$23:$A$1401,FALSE),MATCH(O$1,'Member Census'!$B$22:$BC$22,FALSE)))="",IF(AND(TRIM($E1345)&lt;&gt;"",$D1345&gt;1),O1344,""),INDEX('Member Census'!$B$23:$BC$1401,MATCH($A1345,'Member Census'!$A$23:$A$1401,FALSE),MATCH(O$1,'Member Census'!$B$22:$BC$22,FALSE))))</f>
        <v/>
      </c>
      <c r="P1345" s="7" t="str">
        <f>TRIM(IF(TRIM(INDEX('Member Census'!$B$23:$BC$1401,MATCH($A1345,'Member Census'!$A$23:$A$1401,FALSE),MATCH(P$1,'Member Census'!$B$22:$BC$22,FALSE)))="",IF(AND(TRIM($E1345)&lt;&gt;"",$D1345&gt;1),P1344,""),INDEX('Member Census'!$B$23:$BC$1401,MATCH($A1345,'Member Census'!$A$23:$A$1401,FALSE),MATCH(P$1,'Member Census'!$B$22:$BC$22,FALSE))))</f>
        <v/>
      </c>
      <c r="Q1345" s="7"/>
    </row>
    <row r="1346" spans="1:17" x14ac:dyDescent="0.3">
      <c r="A1346" s="1">
        <f t="shared" si="81"/>
        <v>1339</v>
      </c>
      <c r="B1346" s="3"/>
      <c r="C1346" s="7" t="str">
        <f t="shared" si="82"/>
        <v/>
      </c>
      <c r="D1346" s="7" t="str">
        <f t="shared" si="80"/>
        <v/>
      </c>
      <c r="E1346" s="9" t="str">
        <f>IF(TRIM(INDEX('Member Census'!$B$23:$BC$1401,MATCH($A1346,'Member Census'!$A$23:$A$1401,FALSE),MATCH(E$1,'Member Census'!$B$22:$BC$22,FALSE)))="","",VLOOKUP(INDEX('Member Census'!$B$23:$BC$1401,MATCH($A1346,'Member Census'!$A$23:$A$1401,FALSE),MATCH(E$1,'Member Census'!$B$22:$BC$22,FALSE)),Key!$A$2:$B$27,2,FALSE))</f>
        <v/>
      </c>
      <c r="F1346" s="10" t="str">
        <f>IF(TRIM(INDEX('Member Census'!$B$23:$BC$1401,MATCH($A1346,'Member Census'!$A$23:$A$1401,FALSE),MATCH(F$1,'Member Census'!$B$22:$BC$22,FALSE)))="","",TEXT(TRIM(INDEX('Member Census'!$B$23:$BC$1401,MATCH($A1346,'Member Census'!$A$23:$A$1401,FALSE),MATCH(F$1,'Member Census'!$B$22:$BC$22,FALSE))),"mmddyyyy"))</f>
        <v/>
      </c>
      <c r="G1346" s="7" t="str">
        <f>IF(TRIM($E1346)&lt;&gt;"",IF($D1346=1,IFERROR(VLOOKUP(INDEX('Member Census'!$B$23:$BC$1401,MATCH($A1346,'Member Census'!$A$23:$A$1401,FALSE),MATCH(G$1,'Member Census'!$B$22:$BC$22,FALSE)),Key!$C$2:$F$29,4,FALSE),""),G1345),"")</f>
        <v/>
      </c>
      <c r="H1346" s="7" t="str">
        <f>IF(TRIM($E1346)&lt;&gt;"",IF($D1346=1,IF(TRIM(INDEX('Member Census'!$B$23:$BC$1401,MATCH($A1346,'Member Census'!$A$23:$A$1401,FALSE),MATCH(H$1,'Member Census'!$B$22:$BC$22,FALSE)))="",$G1346,IFERROR(VLOOKUP(INDEX('Member Census'!$B$23:$BC$1401,MATCH($A1346,'Member Census'!$A$23:$A$1401,FALSE),MATCH(H$1,'Member Census'!$B$22:$BC$22,FALSE)),Key!$D$2:$F$29,3,FALSE),"")),H1345),"")</f>
        <v/>
      </c>
      <c r="I1346" s="7" t="str">
        <f>IF(TRIM(INDEX('Member Census'!$B$23:$BC$1401,MATCH($A1346,'Member Census'!$A$23:$A$1401,FALSE),MATCH(I$1,'Member Census'!$B$22:$BC$22,FALSE)))="","",INDEX('Member Census'!$B$23:$BC$1401,MATCH($A1346,'Member Census'!$A$23:$A$1401,FALSE),MATCH(I$1,'Member Census'!$B$22:$BC$22,FALSE)))</f>
        <v/>
      </c>
      <c r="J1346" s="7"/>
      <c r="K1346" s="7" t="str">
        <f>LEFT(TRIM(IF(TRIM(INDEX('Member Census'!$B$23:$BC$1401,MATCH($A1346,'Member Census'!$A$23:$A$1401,FALSE),MATCH(K$1,'Member Census'!$B$22:$BC$22,FALSE)))="",IF(AND(TRIM($E1346)&lt;&gt;"",$D1346&gt;1),K1345,""),INDEX('Member Census'!$B$23:$BC$1401,MATCH($A1346,'Member Census'!$A$23:$A$1401,FALSE),MATCH(K$1,'Member Census'!$B$22:$BC$22,FALSE)))),5)</f>
        <v/>
      </c>
      <c r="L1346" s="7" t="str">
        <f t="shared" si="83"/>
        <v/>
      </c>
      <c r="M1346" s="7" t="str">
        <f>IF(TRIM($E1346)&lt;&gt;"",TRIM(IF(TRIM(INDEX('Member Census'!$B$23:$BC$1401,MATCH($A1346,'Member Census'!$A$23:$A$1401,FALSE),MATCH(M$1,'Member Census'!$B$22:$BC$22,FALSE)))="",IF(AND(TRIM($E1346)&lt;&gt;"",$D1346&gt;1),M1345,"N"),INDEX('Member Census'!$B$23:$BC$1401,MATCH($A1346,'Member Census'!$A$23:$A$1401,FALSE),MATCH(M$1,'Member Census'!$B$22:$BC$22,FALSE)))),"")</f>
        <v/>
      </c>
      <c r="N1346" s="7"/>
      <c r="O1346" s="7" t="str">
        <f>TRIM(IF(TRIM(INDEX('Member Census'!$B$23:$BC$1401,MATCH($A1346,'Member Census'!$A$23:$A$1401,FALSE),MATCH(O$1,'Member Census'!$B$22:$BC$22,FALSE)))="",IF(AND(TRIM($E1346)&lt;&gt;"",$D1346&gt;1),O1345,""),INDEX('Member Census'!$B$23:$BC$1401,MATCH($A1346,'Member Census'!$A$23:$A$1401,FALSE),MATCH(O$1,'Member Census'!$B$22:$BC$22,FALSE))))</f>
        <v/>
      </c>
      <c r="P1346" s="7" t="str">
        <f>TRIM(IF(TRIM(INDEX('Member Census'!$B$23:$BC$1401,MATCH($A1346,'Member Census'!$A$23:$A$1401,FALSE),MATCH(P$1,'Member Census'!$B$22:$BC$22,FALSE)))="",IF(AND(TRIM($E1346)&lt;&gt;"",$D1346&gt;1),P1345,""),INDEX('Member Census'!$B$23:$BC$1401,MATCH($A1346,'Member Census'!$A$23:$A$1401,FALSE),MATCH(P$1,'Member Census'!$B$22:$BC$22,FALSE))))</f>
        <v/>
      </c>
      <c r="Q1346" s="7"/>
    </row>
    <row r="1347" spans="1:17" x14ac:dyDescent="0.3">
      <c r="A1347" s="1">
        <f t="shared" si="81"/>
        <v>1340</v>
      </c>
      <c r="B1347" s="3"/>
      <c r="C1347" s="7" t="str">
        <f t="shared" si="82"/>
        <v/>
      </c>
      <c r="D1347" s="7" t="str">
        <f t="shared" si="80"/>
        <v/>
      </c>
      <c r="E1347" s="9" t="str">
        <f>IF(TRIM(INDEX('Member Census'!$B$23:$BC$1401,MATCH($A1347,'Member Census'!$A$23:$A$1401,FALSE),MATCH(E$1,'Member Census'!$B$22:$BC$22,FALSE)))="","",VLOOKUP(INDEX('Member Census'!$B$23:$BC$1401,MATCH($A1347,'Member Census'!$A$23:$A$1401,FALSE),MATCH(E$1,'Member Census'!$B$22:$BC$22,FALSE)),Key!$A$2:$B$27,2,FALSE))</f>
        <v/>
      </c>
      <c r="F1347" s="10" t="str">
        <f>IF(TRIM(INDEX('Member Census'!$B$23:$BC$1401,MATCH($A1347,'Member Census'!$A$23:$A$1401,FALSE),MATCH(F$1,'Member Census'!$B$22:$BC$22,FALSE)))="","",TEXT(TRIM(INDEX('Member Census'!$B$23:$BC$1401,MATCH($A1347,'Member Census'!$A$23:$A$1401,FALSE),MATCH(F$1,'Member Census'!$B$22:$BC$22,FALSE))),"mmddyyyy"))</f>
        <v/>
      </c>
      <c r="G1347" s="7" t="str">
        <f>IF(TRIM($E1347)&lt;&gt;"",IF($D1347=1,IFERROR(VLOOKUP(INDEX('Member Census'!$B$23:$BC$1401,MATCH($A1347,'Member Census'!$A$23:$A$1401,FALSE),MATCH(G$1,'Member Census'!$B$22:$BC$22,FALSE)),Key!$C$2:$F$29,4,FALSE),""),G1346),"")</f>
        <v/>
      </c>
      <c r="H1347" s="7" t="str">
        <f>IF(TRIM($E1347)&lt;&gt;"",IF($D1347=1,IF(TRIM(INDEX('Member Census'!$B$23:$BC$1401,MATCH($A1347,'Member Census'!$A$23:$A$1401,FALSE),MATCH(H$1,'Member Census'!$B$22:$BC$22,FALSE)))="",$G1347,IFERROR(VLOOKUP(INDEX('Member Census'!$B$23:$BC$1401,MATCH($A1347,'Member Census'!$A$23:$A$1401,FALSE),MATCH(H$1,'Member Census'!$B$22:$BC$22,FALSE)),Key!$D$2:$F$29,3,FALSE),"")),H1346),"")</f>
        <v/>
      </c>
      <c r="I1347" s="7" t="str">
        <f>IF(TRIM(INDEX('Member Census'!$B$23:$BC$1401,MATCH($A1347,'Member Census'!$A$23:$A$1401,FALSE),MATCH(I$1,'Member Census'!$B$22:$BC$22,FALSE)))="","",INDEX('Member Census'!$B$23:$BC$1401,MATCH($A1347,'Member Census'!$A$23:$A$1401,FALSE),MATCH(I$1,'Member Census'!$B$22:$BC$22,FALSE)))</f>
        <v/>
      </c>
      <c r="J1347" s="7"/>
      <c r="K1347" s="7" t="str">
        <f>LEFT(TRIM(IF(TRIM(INDEX('Member Census'!$B$23:$BC$1401,MATCH($A1347,'Member Census'!$A$23:$A$1401,FALSE),MATCH(K$1,'Member Census'!$B$22:$BC$22,FALSE)))="",IF(AND(TRIM($E1347)&lt;&gt;"",$D1347&gt;1),K1346,""),INDEX('Member Census'!$B$23:$BC$1401,MATCH($A1347,'Member Census'!$A$23:$A$1401,FALSE),MATCH(K$1,'Member Census'!$B$22:$BC$22,FALSE)))),5)</f>
        <v/>
      </c>
      <c r="L1347" s="7" t="str">
        <f t="shared" si="83"/>
        <v/>
      </c>
      <c r="M1347" s="7" t="str">
        <f>IF(TRIM($E1347)&lt;&gt;"",TRIM(IF(TRIM(INDEX('Member Census'!$B$23:$BC$1401,MATCH($A1347,'Member Census'!$A$23:$A$1401,FALSE),MATCH(M$1,'Member Census'!$B$22:$BC$22,FALSE)))="",IF(AND(TRIM($E1347)&lt;&gt;"",$D1347&gt;1),M1346,"N"),INDEX('Member Census'!$B$23:$BC$1401,MATCH($A1347,'Member Census'!$A$23:$A$1401,FALSE),MATCH(M$1,'Member Census'!$B$22:$BC$22,FALSE)))),"")</f>
        <v/>
      </c>
      <c r="N1347" s="7"/>
      <c r="O1347" s="7" t="str">
        <f>TRIM(IF(TRIM(INDEX('Member Census'!$B$23:$BC$1401,MATCH($A1347,'Member Census'!$A$23:$A$1401,FALSE),MATCH(O$1,'Member Census'!$B$22:$BC$22,FALSE)))="",IF(AND(TRIM($E1347)&lt;&gt;"",$D1347&gt;1),O1346,""),INDEX('Member Census'!$B$23:$BC$1401,MATCH($A1347,'Member Census'!$A$23:$A$1401,FALSE),MATCH(O$1,'Member Census'!$B$22:$BC$22,FALSE))))</f>
        <v/>
      </c>
      <c r="P1347" s="7" t="str">
        <f>TRIM(IF(TRIM(INDEX('Member Census'!$B$23:$BC$1401,MATCH($A1347,'Member Census'!$A$23:$A$1401,FALSE),MATCH(P$1,'Member Census'!$B$22:$BC$22,FALSE)))="",IF(AND(TRIM($E1347)&lt;&gt;"",$D1347&gt;1),P1346,""),INDEX('Member Census'!$B$23:$BC$1401,MATCH($A1347,'Member Census'!$A$23:$A$1401,FALSE),MATCH(P$1,'Member Census'!$B$22:$BC$22,FALSE))))</f>
        <v/>
      </c>
      <c r="Q1347" s="7"/>
    </row>
    <row r="1348" spans="1:17" x14ac:dyDescent="0.3">
      <c r="A1348" s="1">
        <f t="shared" si="81"/>
        <v>1341</v>
      </c>
      <c r="B1348" s="3"/>
      <c r="C1348" s="7" t="str">
        <f t="shared" si="82"/>
        <v/>
      </c>
      <c r="D1348" s="7" t="str">
        <f t="shared" si="80"/>
        <v/>
      </c>
      <c r="E1348" s="9" t="str">
        <f>IF(TRIM(INDEX('Member Census'!$B$23:$BC$1401,MATCH($A1348,'Member Census'!$A$23:$A$1401,FALSE),MATCH(E$1,'Member Census'!$B$22:$BC$22,FALSE)))="","",VLOOKUP(INDEX('Member Census'!$B$23:$BC$1401,MATCH($A1348,'Member Census'!$A$23:$A$1401,FALSE),MATCH(E$1,'Member Census'!$B$22:$BC$22,FALSE)),Key!$A$2:$B$27,2,FALSE))</f>
        <v/>
      </c>
      <c r="F1348" s="10" t="str">
        <f>IF(TRIM(INDEX('Member Census'!$B$23:$BC$1401,MATCH($A1348,'Member Census'!$A$23:$A$1401,FALSE),MATCH(F$1,'Member Census'!$B$22:$BC$22,FALSE)))="","",TEXT(TRIM(INDEX('Member Census'!$B$23:$BC$1401,MATCH($A1348,'Member Census'!$A$23:$A$1401,FALSE),MATCH(F$1,'Member Census'!$B$22:$BC$22,FALSE))),"mmddyyyy"))</f>
        <v/>
      </c>
      <c r="G1348" s="7" t="str">
        <f>IF(TRIM($E1348)&lt;&gt;"",IF($D1348=1,IFERROR(VLOOKUP(INDEX('Member Census'!$B$23:$BC$1401,MATCH($A1348,'Member Census'!$A$23:$A$1401,FALSE),MATCH(G$1,'Member Census'!$B$22:$BC$22,FALSE)),Key!$C$2:$F$29,4,FALSE),""),G1347),"")</f>
        <v/>
      </c>
      <c r="H1348" s="7" t="str">
        <f>IF(TRIM($E1348)&lt;&gt;"",IF($D1348=1,IF(TRIM(INDEX('Member Census'!$B$23:$BC$1401,MATCH($A1348,'Member Census'!$A$23:$A$1401,FALSE),MATCH(H$1,'Member Census'!$B$22:$BC$22,FALSE)))="",$G1348,IFERROR(VLOOKUP(INDEX('Member Census'!$B$23:$BC$1401,MATCH($A1348,'Member Census'!$A$23:$A$1401,FALSE),MATCH(H$1,'Member Census'!$B$22:$BC$22,FALSE)),Key!$D$2:$F$29,3,FALSE),"")),H1347),"")</f>
        <v/>
      </c>
      <c r="I1348" s="7" t="str">
        <f>IF(TRIM(INDEX('Member Census'!$B$23:$BC$1401,MATCH($A1348,'Member Census'!$A$23:$A$1401,FALSE),MATCH(I$1,'Member Census'!$B$22:$BC$22,FALSE)))="","",INDEX('Member Census'!$B$23:$BC$1401,MATCH($A1348,'Member Census'!$A$23:$A$1401,FALSE),MATCH(I$1,'Member Census'!$B$22:$BC$22,FALSE)))</f>
        <v/>
      </c>
      <c r="J1348" s="7"/>
      <c r="K1348" s="7" t="str">
        <f>LEFT(TRIM(IF(TRIM(INDEX('Member Census'!$B$23:$BC$1401,MATCH($A1348,'Member Census'!$A$23:$A$1401,FALSE),MATCH(K$1,'Member Census'!$B$22:$BC$22,FALSE)))="",IF(AND(TRIM($E1348)&lt;&gt;"",$D1348&gt;1),K1347,""),INDEX('Member Census'!$B$23:$BC$1401,MATCH($A1348,'Member Census'!$A$23:$A$1401,FALSE),MATCH(K$1,'Member Census'!$B$22:$BC$22,FALSE)))),5)</f>
        <v/>
      </c>
      <c r="L1348" s="7" t="str">
        <f t="shared" si="83"/>
        <v/>
      </c>
      <c r="M1348" s="7" t="str">
        <f>IF(TRIM($E1348)&lt;&gt;"",TRIM(IF(TRIM(INDEX('Member Census'!$B$23:$BC$1401,MATCH($A1348,'Member Census'!$A$23:$A$1401,FALSE),MATCH(M$1,'Member Census'!$B$22:$BC$22,FALSE)))="",IF(AND(TRIM($E1348)&lt;&gt;"",$D1348&gt;1),M1347,"N"),INDEX('Member Census'!$B$23:$BC$1401,MATCH($A1348,'Member Census'!$A$23:$A$1401,FALSE),MATCH(M$1,'Member Census'!$B$22:$BC$22,FALSE)))),"")</f>
        <v/>
      </c>
      <c r="N1348" s="7"/>
      <c r="O1348" s="7" t="str">
        <f>TRIM(IF(TRIM(INDEX('Member Census'!$B$23:$BC$1401,MATCH($A1348,'Member Census'!$A$23:$A$1401,FALSE),MATCH(O$1,'Member Census'!$B$22:$BC$22,FALSE)))="",IF(AND(TRIM($E1348)&lt;&gt;"",$D1348&gt;1),O1347,""),INDEX('Member Census'!$B$23:$BC$1401,MATCH($A1348,'Member Census'!$A$23:$A$1401,FALSE),MATCH(O$1,'Member Census'!$B$22:$BC$22,FALSE))))</f>
        <v/>
      </c>
      <c r="P1348" s="7" t="str">
        <f>TRIM(IF(TRIM(INDEX('Member Census'!$B$23:$BC$1401,MATCH($A1348,'Member Census'!$A$23:$A$1401,FALSE),MATCH(P$1,'Member Census'!$B$22:$BC$22,FALSE)))="",IF(AND(TRIM($E1348)&lt;&gt;"",$D1348&gt;1),P1347,""),INDEX('Member Census'!$B$23:$BC$1401,MATCH($A1348,'Member Census'!$A$23:$A$1401,FALSE),MATCH(P$1,'Member Census'!$B$22:$BC$22,FALSE))))</f>
        <v/>
      </c>
      <c r="Q1348" s="7"/>
    </row>
    <row r="1349" spans="1:17" x14ac:dyDescent="0.3">
      <c r="A1349" s="1">
        <f t="shared" si="81"/>
        <v>1342</v>
      </c>
      <c r="B1349" s="3"/>
      <c r="C1349" s="7" t="str">
        <f t="shared" si="82"/>
        <v/>
      </c>
      <c r="D1349" s="7" t="str">
        <f t="shared" si="80"/>
        <v/>
      </c>
      <c r="E1349" s="9" t="str">
        <f>IF(TRIM(INDEX('Member Census'!$B$23:$BC$1401,MATCH($A1349,'Member Census'!$A$23:$A$1401,FALSE),MATCH(E$1,'Member Census'!$B$22:$BC$22,FALSE)))="","",VLOOKUP(INDEX('Member Census'!$B$23:$BC$1401,MATCH($A1349,'Member Census'!$A$23:$A$1401,FALSE),MATCH(E$1,'Member Census'!$B$22:$BC$22,FALSE)),Key!$A$2:$B$27,2,FALSE))</f>
        <v/>
      </c>
      <c r="F1349" s="10" t="str">
        <f>IF(TRIM(INDEX('Member Census'!$B$23:$BC$1401,MATCH($A1349,'Member Census'!$A$23:$A$1401,FALSE),MATCH(F$1,'Member Census'!$B$22:$BC$22,FALSE)))="","",TEXT(TRIM(INDEX('Member Census'!$B$23:$BC$1401,MATCH($A1349,'Member Census'!$A$23:$A$1401,FALSE),MATCH(F$1,'Member Census'!$B$22:$BC$22,FALSE))),"mmddyyyy"))</f>
        <v/>
      </c>
      <c r="G1349" s="7" t="str">
        <f>IF(TRIM($E1349)&lt;&gt;"",IF($D1349=1,IFERROR(VLOOKUP(INDEX('Member Census'!$B$23:$BC$1401,MATCH($A1349,'Member Census'!$A$23:$A$1401,FALSE),MATCH(G$1,'Member Census'!$B$22:$BC$22,FALSE)),Key!$C$2:$F$29,4,FALSE),""),G1348),"")</f>
        <v/>
      </c>
      <c r="H1349" s="7" t="str">
        <f>IF(TRIM($E1349)&lt;&gt;"",IF($D1349=1,IF(TRIM(INDEX('Member Census'!$B$23:$BC$1401,MATCH($A1349,'Member Census'!$A$23:$A$1401,FALSE),MATCH(H$1,'Member Census'!$B$22:$BC$22,FALSE)))="",$G1349,IFERROR(VLOOKUP(INDEX('Member Census'!$B$23:$BC$1401,MATCH($A1349,'Member Census'!$A$23:$A$1401,FALSE),MATCH(H$1,'Member Census'!$B$22:$BC$22,FALSE)),Key!$D$2:$F$29,3,FALSE),"")),H1348),"")</f>
        <v/>
      </c>
      <c r="I1349" s="7" t="str">
        <f>IF(TRIM(INDEX('Member Census'!$B$23:$BC$1401,MATCH($A1349,'Member Census'!$A$23:$A$1401,FALSE),MATCH(I$1,'Member Census'!$B$22:$BC$22,FALSE)))="","",INDEX('Member Census'!$B$23:$BC$1401,MATCH($A1349,'Member Census'!$A$23:$A$1401,FALSE),MATCH(I$1,'Member Census'!$B$22:$BC$22,FALSE)))</f>
        <v/>
      </c>
      <c r="J1349" s="7"/>
      <c r="K1349" s="7" t="str">
        <f>LEFT(TRIM(IF(TRIM(INDEX('Member Census'!$B$23:$BC$1401,MATCH($A1349,'Member Census'!$A$23:$A$1401,FALSE),MATCH(K$1,'Member Census'!$B$22:$BC$22,FALSE)))="",IF(AND(TRIM($E1349)&lt;&gt;"",$D1349&gt;1),K1348,""),INDEX('Member Census'!$B$23:$BC$1401,MATCH($A1349,'Member Census'!$A$23:$A$1401,FALSE),MATCH(K$1,'Member Census'!$B$22:$BC$22,FALSE)))),5)</f>
        <v/>
      </c>
      <c r="L1349" s="7" t="str">
        <f t="shared" si="83"/>
        <v/>
      </c>
      <c r="M1349" s="7" t="str">
        <f>IF(TRIM($E1349)&lt;&gt;"",TRIM(IF(TRIM(INDEX('Member Census'!$B$23:$BC$1401,MATCH($A1349,'Member Census'!$A$23:$A$1401,FALSE),MATCH(M$1,'Member Census'!$B$22:$BC$22,FALSE)))="",IF(AND(TRIM($E1349)&lt;&gt;"",$D1349&gt;1),M1348,"N"),INDEX('Member Census'!$B$23:$BC$1401,MATCH($A1349,'Member Census'!$A$23:$A$1401,FALSE),MATCH(M$1,'Member Census'!$B$22:$BC$22,FALSE)))),"")</f>
        <v/>
      </c>
      <c r="N1349" s="7"/>
      <c r="O1349" s="7" t="str">
        <f>TRIM(IF(TRIM(INDEX('Member Census'!$B$23:$BC$1401,MATCH($A1349,'Member Census'!$A$23:$A$1401,FALSE),MATCH(O$1,'Member Census'!$B$22:$BC$22,FALSE)))="",IF(AND(TRIM($E1349)&lt;&gt;"",$D1349&gt;1),O1348,""),INDEX('Member Census'!$B$23:$BC$1401,MATCH($A1349,'Member Census'!$A$23:$A$1401,FALSE),MATCH(O$1,'Member Census'!$B$22:$BC$22,FALSE))))</f>
        <v/>
      </c>
      <c r="P1349" s="7" t="str">
        <f>TRIM(IF(TRIM(INDEX('Member Census'!$B$23:$BC$1401,MATCH($A1349,'Member Census'!$A$23:$A$1401,FALSE),MATCH(P$1,'Member Census'!$B$22:$BC$22,FALSE)))="",IF(AND(TRIM($E1349)&lt;&gt;"",$D1349&gt;1),P1348,""),INDEX('Member Census'!$B$23:$BC$1401,MATCH($A1349,'Member Census'!$A$23:$A$1401,FALSE),MATCH(P$1,'Member Census'!$B$22:$BC$22,FALSE))))</f>
        <v/>
      </c>
      <c r="Q1349" s="7"/>
    </row>
    <row r="1350" spans="1:17" x14ac:dyDescent="0.3">
      <c r="A1350" s="1">
        <f t="shared" si="81"/>
        <v>1343</v>
      </c>
      <c r="B1350" s="3"/>
      <c r="C1350" s="7" t="str">
        <f t="shared" si="82"/>
        <v/>
      </c>
      <c r="D1350" s="7" t="str">
        <f t="shared" si="80"/>
        <v/>
      </c>
      <c r="E1350" s="9" t="str">
        <f>IF(TRIM(INDEX('Member Census'!$B$23:$BC$1401,MATCH($A1350,'Member Census'!$A$23:$A$1401,FALSE),MATCH(E$1,'Member Census'!$B$22:$BC$22,FALSE)))="","",VLOOKUP(INDEX('Member Census'!$B$23:$BC$1401,MATCH($A1350,'Member Census'!$A$23:$A$1401,FALSE),MATCH(E$1,'Member Census'!$B$22:$BC$22,FALSE)),Key!$A$2:$B$27,2,FALSE))</f>
        <v/>
      </c>
      <c r="F1350" s="10" t="str">
        <f>IF(TRIM(INDEX('Member Census'!$B$23:$BC$1401,MATCH($A1350,'Member Census'!$A$23:$A$1401,FALSE),MATCH(F$1,'Member Census'!$B$22:$BC$22,FALSE)))="","",TEXT(TRIM(INDEX('Member Census'!$B$23:$BC$1401,MATCH($A1350,'Member Census'!$A$23:$A$1401,FALSE),MATCH(F$1,'Member Census'!$B$22:$BC$22,FALSE))),"mmddyyyy"))</f>
        <v/>
      </c>
      <c r="G1350" s="7" t="str">
        <f>IF(TRIM($E1350)&lt;&gt;"",IF($D1350=1,IFERROR(VLOOKUP(INDEX('Member Census'!$B$23:$BC$1401,MATCH($A1350,'Member Census'!$A$23:$A$1401,FALSE),MATCH(G$1,'Member Census'!$B$22:$BC$22,FALSE)),Key!$C$2:$F$29,4,FALSE),""),G1349),"")</f>
        <v/>
      </c>
      <c r="H1350" s="7" t="str">
        <f>IF(TRIM($E1350)&lt;&gt;"",IF($D1350=1,IF(TRIM(INDEX('Member Census'!$B$23:$BC$1401,MATCH($A1350,'Member Census'!$A$23:$A$1401,FALSE),MATCH(H$1,'Member Census'!$B$22:$BC$22,FALSE)))="",$G1350,IFERROR(VLOOKUP(INDEX('Member Census'!$B$23:$BC$1401,MATCH($A1350,'Member Census'!$A$23:$A$1401,FALSE),MATCH(H$1,'Member Census'!$B$22:$BC$22,FALSE)),Key!$D$2:$F$29,3,FALSE),"")),H1349),"")</f>
        <v/>
      </c>
      <c r="I1350" s="7" t="str">
        <f>IF(TRIM(INDEX('Member Census'!$B$23:$BC$1401,MATCH($A1350,'Member Census'!$A$23:$A$1401,FALSE),MATCH(I$1,'Member Census'!$B$22:$BC$22,FALSE)))="","",INDEX('Member Census'!$B$23:$BC$1401,MATCH($A1350,'Member Census'!$A$23:$A$1401,FALSE),MATCH(I$1,'Member Census'!$B$22:$BC$22,FALSE)))</f>
        <v/>
      </c>
      <c r="J1350" s="7"/>
      <c r="K1350" s="7" t="str">
        <f>LEFT(TRIM(IF(TRIM(INDEX('Member Census'!$B$23:$BC$1401,MATCH($A1350,'Member Census'!$A$23:$A$1401,FALSE),MATCH(K$1,'Member Census'!$B$22:$BC$22,FALSE)))="",IF(AND(TRIM($E1350)&lt;&gt;"",$D1350&gt;1),K1349,""),INDEX('Member Census'!$B$23:$BC$1401,MATCH($A1350,'Member Census'!$A$23:$A$1401,FALSE),MATCH(K$1,'Member Census'!$B$22:$BC$22,FALSE)))),5)</f>
        <v/>
      </c>
      <c r="L1350" s="7" t="str">
        <f t="shared" si="83"/>
        <v/>
      </c>
      <c r="M1350" s="7" t="str">
        <f>IF(TRIM($E1350)&lt;&gt;"",TRIM(IF(TRIM(INDEX('Member Census'!$B$23:$BC$1401,MATCH($A1350,'Member Census'!$A$23:$A$1401,FALSE),MATCH(M$1,'Member Census'!$B$22:$BC$22,FALSE)))="",IF(AND(TRIM($E1350)&lt;&gt;"",$D1350&gt;1),M1349,"N"),INDEX('Member Census'!$B$23:$BC$1401,MATCH($A1350,'Member Census'!$A$23:$A$1401,FALSE),MATCH(M$1,'Member Census'!$B$22:$BC$22,FALSE)))),"")</f>
        <v/>
      </c>
      <c r="N1350" s="7"/>
      <c r="O1350" s="7" t="str">
        <f>TRIM(IF(TRIM(INDEX('Member Census'!$B$23:$BC$1401,MATCH($A1350,'Member Census'!$A$23:$A$1401,FALSE),MATCH(O$1,'Member Census'!$B$22:$BC$22,FALSE)))="",IF(AND(TRIM($E1350)&lt;&gt;"",$D1350&gt;1),O1349,""),INDEX('Member Census'!$B$23:$BC$1401,MATCH($A1350,'Member Census'!$A$23:$A$1401,FALSE),MATCH(O$1,'Member Census'!$B$22:$BC$22,FALSE))))</f>
        <v/>
      </c>
      <c r="P1350" s="7" t="str">
        <f>TRIM(IF(TRIM(INDEX('Member Census'!$B$23:$BC$1401,MATCH($A1350,'Member Census'!$A$23:$A$1401,FALSE),MATCH(P$1,'Member Census'!$B$22:$BC$22,FALSE)))="",IF(AND(TRIM($E1350)&lt;&gt;"",$D1350&gt;1),P1349,""),INDEX('Member Census'!$B$23:$BC$1401,MATCH($A1350,'Member Census'!$A$23:$A$1401,FALSE),MATCH(P$1,'Member Census'!$B$22:$BC$22,FALSE))))</f>
        <v/>
      </c>
      <c r="Q1350" s="7"/>
    </row>
    <row r="1351" spans="1:17" x14ac:dyDescent="0.3">
      <c r="A1351" s="1">
        <f t="shared" si="81"/>
        <v>1344</v>
      </c>
      <c r="B1351" s="3"/>
      <c r="C1351" s="7" t="str">
        <f t="shared" si="82"/>
        <v/>
      </c>
      <c r="D1351" s="7" t="str">
        <f t="shared" si="80"/>
        <v/>
      </c>
      <c r="E1351" s="9" t="str">
        <f>IF(TRIM(INDEX('Member Census'!$B$23:$BC$1401,MATCH($A1351,'Member Census'!$A$23:$A$1401,FALSE),MATCH(E$1,'Member Census'!$B$22:$BC$22,FALSE)))="","",VLOOKUP(INDEX('Member Census'!$B$23:$BC$1401,MATCH($A1351,'Member Census'!$A$23:$A$1401,FALSE),MATCH(E$1,'Member Census'!$B$22:$BC$22,FALSE)),Key!$A$2:$B$27,2,FALSE))</f>
        <v/>
      </c>
      <c r="F1351" s="10" t="str">
        <f>IF(TRIM(INDEX('Member Census'!$B$23:$BC$1401,MATCH($A1351,'Member Census'!$A$23:$A$1401,FALSE),MATCH(F$1,'Member Census'!$B$22:$BC$22,FALSE)))="","",TEXT(TRIM(INDEX('Member Census'!$B$23:$BC$1401,MATCH($A1351,'Member Census'!$A$23:$A$1401,FALSE),MATCH(F$1,'Member Census'!$B$22:$BC$22,FALSE))),"mmddyyyy"))</f>
        <v/>
      </c>
      <c r="G1351" s="7" t="str">
        <f>IF(TRIM($E1351)&lt;&gt;"",IF($D1351=1,IFERROR(VLOOKUP(INDEX('Member Census'!$B$23:$BC$1401,MATCH($A1351,'Member Census'!$A$23:$A$1401,FALSE),MATCH(G$1,'Member Census'!$B$22:$BC$22,FALSE)),Key!$C$2:$F$29,4,FALSE),""),G1350),"")</f>
        <v/>
      </c>
      <c r="H1351" s="7" t="str">
        <f>IF(TRIM($E1351)&lt;&gt;"",IF($D1351=1,IF(TRIM(INDEX('Member Census'!$B$23:$BC$1401,MATCH($A1351,'Member Census'!$A$23:$A$1401,FALSE),MATCH(H$1,'Member Census'!$B$22:$BC$22,FALSE)))="",$G1351,IFERROR(VLOOKUP(INDEX('Member Census'!$B$23:$BC$1401,MATCH($A1351,'Member Census'!$A$23:$A$1401,FALSE),MATCH(H$1,'Member Census'!$B$22:$BC$22,FALSE)),Key!$D$2:$F$29,3,FALSE),"")),H1350),"")</f>
        <v/>
      </c>
      <c r="I1351" s="7" t="str">
        <f>IF(TRIM(INDEX('Member Census'!$B$23:$BC$1401,MATCH($A1351,'Member Census'!$A$23:$A$1401,FALSE),MATCH(I$1,'Member Census'!$B$22:$BC$22,FALSE)))="","",INDEX('Member Census'!$B$23:$BC$1401,MATCH($A1351,'Member Census'!$A$23:$A$1401,FALSE),MATCH(I$1,'Member Census'!$B$22:$BC$22,FALSE)))</f>
        <v/>
      </c>
      <c r="J1351" s="7"/>
      <c r="K1351" s="7" t="str">
        <f>LEFT(TRIM(IF(TRIM(INDEX('Member Census'!$B$23:$BC$1401,MATCH($A1351,'Member Census'!$A$23:$A$1401,FALSE),MATCH(K$1,'Member Census'!$B$22:$BC$22,FALSE)))="",IF(AND(TRIM($E1351)&lt;&gt;"",$D1351&gt;1),K1350,""),INDEX('Member Census'!$B$23:$BC$1401,MATCH($A1351,'Member Census'!$A$23:$A$1401,FALSE),MATCH(K$1,'Member Census'!$B$22:$BC$22,FALSE)))),5)</f>
        <v/>
      </c>
      <c r="L1351" s="7" t="str">
        <f t="shared" si="83"/>
        <v/>
      </c>
      <c r="M1351" s="7" t="str">
        <f>IF(TRIM($E1351)&lt;&gt;"",TRIM(IF(TRIM(INDEX('Member Census'!$B$23:$BC$1401,MATCH($A1351,'Member Census'!$A$23:$A$1401,FALSE),MATCH(M$1,'Member Census'!$B$22:$BC$22,FALSE)))="",IF(AND(TRIM($E1351)&lt;&gt;"",$D1351&gt;1),M1350,"N"),INDEX('Member Census'!$B$23:$BC$1401,MATCH($A1351,'Member Census'!$A$23:$A$1401,FALSE),MATCH(M$1,'Member Census'!$B$22:$BC$22,FALSE)))),"")</f>
        <v/>
      </c>
      <c r="N1351" s="7"/>
      <c r="O1351" s="7" t="str">
        <f>TRIM(IF(TRIM(INDEX('Member Census'!$B$23:$BC$1401,MATCH($A1351,'Member Census'!$A$23:$A$1401,FALSE),MATCH(O$1,'Member Census'!$B$22:$BC$22,FALSE)))="",IF(AND(TRIM($E1351)&lt;&gt;"",$D1351&gt;1),O1350,""),INDEX('Member Census'!$B$23:$BC$1401,MATCH($A1351,'Member Census'!$A$23:$A$1401,FALSE),MATCH(O$1,'Member Census'!$B$22:$BC$22,FALSE))))</f>
        <v/>
      </c>
      <c r="P1351" s="7" t="str">
        <f>TRIM(IF(TRIM(INDEX('Member Census'!$B$23:$BC$1401,MATCH($A1351,'Member Census'!$A$23:$A$1401,FALSE),MATCH(P$1,'Member Census'!$B$22:$BC$22,FALSE)))="",IF(AND(TRIM($E1351)&lt;&gt;"",$D1351&gt;1),P1350,""),INDEX('Member Census'!$B$23:$BC$1401,MATCH($A1351,'Member Census'!$A$23:$A$1401,FALSE),MATCH(P$1,'Member Census'!$B$22:$BC$22,FALSE))))</f>
        <v/>
      </c>
      <c r="Q1351" s="7"/>
    </row>
    <row r="1352" spans="1:17" x14ac:dyDescent="0.3">
      <c r="A1352" s="1">
        <f t="shared" si="81"/>
        <v>1345</v>
      </c>
      <c r="B1352" s="3"/>
      <c r="C1352" s="7" t="str">
        <f t="shared" si="82"/>
        <v/>
      </c>
      <c r="D1352" s="7" t="str">
        <f t="shared" si="80"/>
        <v/>
      </c>
      <c r="E1352" s="9" t="str">
        <f>IF(TRIM(INDEX('Member Census'!$B$23:$BC$1401,MATCH($A1352,'Member Census'!$A$23:$A$1401,FALSE),MATCH(E$1,'Member Census'!$B$22:$BC$22,FALSE)))="","",VLOOKUP(INDEX('Member Census'!$B$23:$BC$1401,MATCH($A1352,'Member Census'!$A$23:$A$1401,FALSE),MATCH(E$1,'Member Census'!$B$22:$BC$22,FALSE)),Key!$A$2:$B$27,2,FALSE))</f>
        <v/>
      </c>
      <c r="F1352" s="10" t="str">
        <f>IF(TRIM(INDEX('Member Census'!$B$23:$BC$1401,MATCH($A1352,'Member Census'!$A$23:$A$1401,FALSE),MATCH(F$1,'Member Census'!$B$22:$BC$22,FALSE)))="","",TEXT(TRIM(INDEX('Member Census'!$B$23:$BC$1401,MATCH($A1352,'Member Census'!$A$23:$A$1401,FALSE),MATCH(F$1,'Member Census'!$B$22:$BC$22,FALSE))),"mmddyyyy"))</f>
        <v/>
      </c>
      <c r="G1352" s="7" t="str">
        <f>IF(TRIM($E1352)&lt;&gt;"",IF($D1352=1,IFERROR(VLOOKUP(INDEX('Member Census'!$B$23:$BC$1401,MATCH($A1352,'Member Census'!$A$23:$A$1401,FALSE),MATCH(G$1,'Member Census'!$B$22:$BC$22,FALSE)),Key!$C$2:$F$29,4,FALSE),""),G1351),"")</f>
        <v/>
      </c>
      <c r="H1352" s="7" t="str">
        <f>IF(TRIM($E1352)&lt;&gt;"",IF($D1352=1,IF(TRIM(INDEX('Member Census'!$B$23:$BC$1401,MATCH($A1352,'Member Census'!$A$23:$A$1401,FALSE),MATCH(H$1,'Member Census'!$B$22:$BC$22,FALSE)))="",$G1352,IFERROR(VLOOKUP(INDEX('Member Census'!$B$23:$BC$1401,MATCH($A1352,'Member Census'!$A$23:$A$1401,FALSE),MATCH(H$1,'Member Census'!$B$22:$BC$22,FALSE)),Key!$D$2:$F$29,3,FALSE),"")),H1351),"")</f>
        <v/>
      </c>
      <c r="I1352" s="7" t="str">
        <f>IF(TRIM(INDEX('Member Census'!$B$23:$BC$1401,MATCH($A1352,'Member Census'!$A$23:$A$1401,FALSE),MATCH(I$1,'Member Census'!$B$22:$BC$22,FALSE)))="","",INDEX('Member Census'!$B$23:$BC$1401,MATCH($A1352,'Member Census'!$A$23:$A$1401,FALSE),MATCH(I$1,'Member Census'!$B$22:$BC$22,FALSE)))</f>
        <v/>
      </c>
      <c r="J1352" s="7"/>
      <c r="K1352" s="7" t="str">
        <f>LEFT(TRIM(IF(TRIM(INDEX('Member Census'!$B$23:$BC$1401,MATCH($A1352,'Member Census'!$A$23:$A$1401,FALSE),MATCH(K$1,'Member Census'!$B$22:$BC$22,FALSE)))="",IF(AND(TRIM($E1352)&lt;&gt;"",$D1352&gt;1),K1351,""),INDEX('Member Census'!$B$23:$BC$1401,MATCH($A1352,'Member Census'!$A$23:$A$1401,FALSE),MATCH(K$1,'Member Census'!$B$22:$BC$22,FALSE)))),5)</f>
        <v/>
      </c>
      <c r="L1352" s="7" t="str">
        <f t="shared" si="83"/>
        <v/>
      </c>
      <c r="M1352" s="7" t="str">
        <f>IF(TRIM($E1352)&lt;&gt;"",TRIM(IF(TRIM(INDEX('Member Census'!$B$23:$BC$1401,MATCH($A1352,'Member Census'!$A$23:$A$1401,FALSE),MATCH(M$1,'Member Census'!$B$22:$BC$22,FALSE)))="",IF(AND(TRIM($E1352)&lt;&gt;"",$D1352&gt;1),M1351,"N"),INDEX('Member Census'!$B$23:$BC$1401,MATCH($A1352,'Member Census'!$A$23:$A$1401,FALSE),MATCH(M$1,'Member Census'!$B$22:$BC$22,FALSE)))),"")</f>
        <v/>
      </c>
      <c r="N1352" s="7"/>
      <c r="O1352" s="7" t="str">
        <f>TRIM(IF(TRIM(INDEX('Member Census'!$B$23:$BC$1401,MATCH($A1352,'Member Census'!$A$23:$A$1401,FALSE),MATCH(O$1,'Member Census'!$B$22:$BC$22,FALSE)))="",IF(AND(TRIM($E1352)&lt;&gt;"",$D1352&gt;1),O1351,""),INDEX('Member Census'!$B$23:$BC$1401,MATCH($A1352,'Member Census'!$A$23:$A$1401,FALSE),MATCH(O$1,'Member Census'!$B$22:$BC$22,FALSE))))</f>
        <v/>
      </c>
      <c r="P1352" s="7" t="str">
        <f>TRIM(IF(TRIM(INDEX('Member Census'!$B$23:$BC$1401,MATCH($A1352,'Member Census'!$A$23:$A$1401,FALSE),MATCH(P$1,'Member Census'!$B$22:$BC$22,FALSE)))="",IF(AND(TRIM($E1352)&lt;&gt;"",$D1352&gt;1),P1351,""),INDEX('Member Census'!$B$23:$BC$1401,MATCH($A1352,'Member Census'!$A$23:$A$1401,FALSE),MATCH(P$1,'Member Census'!$B$22:$BC$22,FALSE))))</f>
        <v/>
      </c>
      <c r="Q1352" s="7"/>
    </row>
    <row r="1353" spans="1:17" x14ac:dyDescent="0.3">
      <c r="A1353" s="1">
        <f t="shared" si="81"/>
        <v>1346</v>
      </c>
      <c r="B1353" s="3"/>
      <c r="C1353" s="7" t="str">
        <f t="shared" si="82"/>
        <v/>
      </c>
      <c r="D1353" s="7" t="str">
        <f t="shared" ref="D1353:D1386" si="84">IF(TRIM($E1353)&lt;&gt;"",IF($E1353="Contract Holder",1,IFERROR(D1352+1,"")),"")</f>
        <v/>
      </c>
      <c r="E1353" s="9" t="str">
        <f>IF(TRIM(INDEX('Member Census'!$B$23:$BC$1401,MATCH($A1353,'Member Census'!$A$23:$A$1401,FALSE),MATCH(E$1,'Member Census'!$B$22:$BC$22,FALSE)))="","",VLOOKUP(INDEX('Member Census'!$B$23:$BC$1401,MATCH($A1353,'Member Census'!$A$23:$A$1401,FALSE),MATCH(E$1,'Member Census'!$B$22:$BC$22,FALSE)),Key!$A$2:$B$27,2,FALSE))</f>
        <v/>
      </c>
      <c r="F1353" s="10" t="str">
        <f>IF(TRIM(INDEX('Member Census'!$B$23:$BC$1401,MATCH($A1353,'Member Census'!$A$23:$A$1401,FALSE),MATCH(F$1,'Member Census'!$B$22:$BC$22,FALSE)))="","",TEXT(TRIM(INDEX('Member Census'!$B$23:$BC$1401,MATCH($A1353,'Member Census'!$A$23:$A$1401,FALSE),MATCH(F$1,'Member Census'!$B$22:$BC$22,FALSE))),"mmddyyyy"))</f>
        <v/>
      </c>
      <c r="G1353" s="7" t="str">
        <f>IF(TRIM($E1353)&lt;&gt;"",IF($D1353=1,IFERROR(VLOOKUP(INDEX('Member Census'!$B$23:$BC$1401,MATCH($A1353,'Member Census'!$A$23:$A$1401,FALSE),MATCH(G$1,'Member Census'!$B$22:$BC$22,FALSE)),Key!$C$2:$F$29,4,FALSE),""),G1352),"")</f>
        <v/>
      </c>
      <c r="H1353" s="7" t="str">
        <f>IF(TRIM($E1353)&lt;&gt;"",IF($D1353=1,IF(TRIM(INDEX('Member Census'!$B$23:$BC$1401,MATCH($A1353,'Member Census'!$A$23:$A$1401,FALSE),MATCH(H$1,'Member Census'!$B$22:$BC$22,FALSE)))="",$G1353,IFERROR(VLOOKUP(INDEX('Member Census'!$B$23:$BC$1401,MATCH($A1353,'Member Census'!$A$23:$A$1401,FALSE),MATCH(H$1,'Member Census'!$B$22:$BC$22,FALSE)),Key!$D$2:$F$29,3,FALSE),"")),H1352),"")</f>
        <v/>
      </c>
      <c r="I1353" s="7" t="str">
        <f>IF(TRIM(INDEX('Member Census'!$B$23:$BC$1401,MATCH($A1353,'Member Census'!$A$23:$A$1401,FALSE),MATCH(I$1,'Member Census'!$B$22:$BC$22,FALSE)))="","",INDEX('Member Census'!$B$23:$BC$1401,MATCH($A1353,'Member Census'!$A$23:$A$1401,FALSE),MATCH(I$1,'Member Census'!$B$22:$BC$22,FALSE)))</f>
        <v/>
      </c>
      <c r="J1353" s="7"/>
      <c r="K1353" s="7" t="str">
        <f>LEFT(TRIM(IF(TRIM(INDEX('Member Census'!$B$23:$BC$1401,MATCH($A1353,'Member Census'!$A$23:$A$1401,FALSE),MATCH(K$1,'Member Census'!$B$22:$BC$22,FALSE)))="",IF(AND(TRIM($E1353)&lt;&gt;"",$D1353&gt;1),K1352,""),INDEX('Member Census'!$B$23:$BC$1401,MATCH($A1353,'Member Census'!$A$23:$A$1401,FALSE),MATCH(K$1,'Member Census'!$B$22:$BC$22,FALSE)))),5)</f>
        <v/>
      </c>
      <c r="L1353" s="7" t="str">
        <f t="shared" si="83"/>
        <v/>
      </c>
      <c r="M1353" s="7" t="str">
        <f>IF(TRIM($E1353)&lt;&gt;"",TRIM(IF(TRIM(INDEX('Member Census'!$B$23:$BC$1401,MATCH($A1353,'Member Census'!$A$23:$A$1401,FALSE),MATCH(M$1,'Member Census'!$B$22:$BC$22,FALSE)))="",IF(AND(TRIM($E1353)&lt;&gt;"",$D1353&gt;1),M1352,"N"),INDEX('Member Census'!$B$23:$BC$1401,MATCH($A1353,'Member Census'!$A$23:$A$1401,FALSE),MATCH(M$1,'Member Census'!$B$22:$BC$22,FALSE)))),"")</f>
        <v/>
      </c>
      <c r="N1353" s="7"/>
      <c r="O1353" s="7" t="str">
        <f>TRIM(IF(TRIM(INDEX('Member Census'!$B$23:$BC$1401,MATCH($A1353,'Member Census'!$A$23:$A$1401,FALSE),MATCH(O$1,'Member Census'!$B$22:$BC$22,FALSE)))="",IF(AND(TRIM($E1353)&lt;&gt;"",$D1353&gt;1),O1352,""),INDEX('Member Census'!$B$23:$BC$1401,MATCH($A1353,'Member Census'!$A$23:$A$1401,FALSE),MATCH(O$1,'Member Census'!$B$22:$BC$22,FALSE))))</f>
        <v/>
      </c>
      <c r="P1353" s="7" t="str">
        <f>TRIM(IF(TRIM(INDEX('Member Census'!$B$23:$BC$1401,MATCH($A1353,'Member Census'!$A$23:$A$1401,FALSE),MATCH(P$1,'Member Census'!$B$22:$BC$22,FALSE)))="",IF(AND(TRIM($E1353)&lt;&gt;"",$D1353&gt;1),P1352,""),INDEX('Member Census'!$B$23:$BC$1401,MATCH($A1353,'Member Census'!$A$23:$A$1401,FALSE),MATCH(P$1,'Member Census'!$B$22:$BC$22,FALSE))))</f>
        <v/>
      </c>
      <c r="Q1353" s="7"/>
    </row>
    <row r="1354" spans="1:17" x14ac:dyDescent="0.3">
      <c r="A1354" s="1">
        <f t="shared" ref="A1354:A1386" si="85">A1353+1</f>
        <v>1347</v>
      </c>
      <c r="B1354" s="3"/>
      <c r="C1354" s="7" t="str">
        <f t="shared" ref="C1354:C1386" si="86">IF(TRIM($E1354)&lt;&gt;"",IFERROR(IF($D1354=1,C1353+1,C1353),""),"")</f>
        <v/>
      </c>
      <c r="D1354" s="7" t="str">
        <f t="shared" si="84"/>
        <v/>
      </c>
      <c r="E1354" s="9" t="str">
        <f>IF(TRIM(INDEX('Member Census'!$B$23:$BC$1401,MATCH($A1354,'Member Census'!$A$23:$A$1401,FALSE),MATCH(E$1,'Member Census'!$B$22:$BC$22,FALSE)))="","",VLOOKUP(INDEX('Member Census'!$B$23:$BC$1401,MATCH($A1354,'Member Census'!$A$23:$A$1401,FALSE),MATCH(E$1,'Member Census'!$B$22:$BC$22,FALSE)),Key!$A$2:$B$27,2,FALSE))</f>
        <v/>
      </c>
      <c r="F1354" s="10" t="str">
        <f>IF(TRIM(INDEX('Member Census'!$B$23:$BC$1401,MATCH($A1354,'Member Census'!$A$23:$A$1401,FALSE),MATCH(F$1,'Member Census'!$B$22:$BC$22,FALSE)))="","",TEXT(TRIM(INDEX('Member Census'!$B$23:$BC$1401,MATCH($A1354,'Member Census'!$A$23:$A$1401,FALSE),MATCH(F$1,'Member Census'!$B$22:$BC$22,FALSE))),"mmddyyyy"))</f>
        <v/>
      </c>
      <c r="G1354" s="7" t="str">
        <f>IF(TRIM($E1354)&lt;&gt;"",IF($D1354=1,IFERROR(VLOOKUP(INDEX('Member Census'!$B$23:$BC$1401,MATCH($A1354,'Member Census'!$A$23:$A$1401,FALSE),MATCH(G$1,'Member Census'!$B$22:$BC$22,FALSE)),Key!$C$2:$F$29,4,FALSE),""),G1353),"")</f>
        <v/>
      </c>
      <c r="H1354" s="7" t="str">
        <f>IF(TRIM($E1354)&lt;&gt;"",IF($D1354=1,IF(TRIM(INDEX('Member Census'!$B$23:$BC$1401,MATCH($A1354,'Member Census'!$A$23:$A$1401,FALSE),MATCH(H$1,'Member Census'!$B$22:$BC$22,FALSE)))="",$G1354,IFERROR(VLOOKUP(INDEX('Member Census'!$B$23:$BC$1401,MATCH($A1354,'Member Census'!$A$23:$A$1401,FALSE),MATCH(H$1,'Member Census'!$B$22:$BC$22,FALSE)),Key!$D$2:$F$29,3,FALSE),"")),H1353),"")</f>
        <v/>
      </c>
      <c r="I1354" s="7" t="str">
        <f>IF(TRIM(INDEX('Member Census'!$B$23:$BC$1401,MATCH($A1354,'Member Census'!$A$23:$A$1401,FALSE),MATCH(I$1,'Member Census'!$B$22:$BC$22,FALSE)))="","",INDEX('Member Census'!$B$23:$BC$1401,MATCH($A1354,'Member Census'!$A$23:$A$1401,FALSE),MATCH(I$1,'Member Census'!$B$22:$BC$22,FALSE)))</f>
        <v/>
      </c>
      <c r="J1354" s="7"/>
      <c r="K1354" s="7" t="str">
        <f>LEFT(TRIM(IF(TRIM(INDEX('Member Census'!$B$23:$BC$1401,MATCH($A1354,'Member Census'!$A$23:$A$1401,FALSE),MATCH(K$1,'Member Census'!$B$22:$BC$22,FALSE)))="",IF(AND(TRIM($E1354)&lt;&gt;"",$D1354&gt;1),K1353,""),INDEX('Member Census'!$B$23:$BC$1401,MATCH($A1354,'Member Census'!$A$23:$A$1401,FALSE),MATCH(K$1,'Member Census'!$B$22:$BC$22,FALSE)))),5)</f>
        <v/>
      </c>
      <c r="L1354" s="7" t="str">
        <f t="shared" ref="L1354:L1386" si="87">IF(TRIM($E1354)&lt;&gt;"","N","")</f>
        <v/>
      </c>
      <c r="M1354" s="7" t="str">
        <f>IF(TRIM($E1354)&lt;&gt;"",TRIM(IF(TRIM(INDEX('Member Census'!$B$23:$BC$1401,MATCH($A1354,'Member Census'!$A$23:$A$1401,FALSE),MATCH(M$1,'Member Census'!$B$22:$BC$22,FALSE)))="",IF(AND(TRIM($E1354)&lt;&gt;"",$D1354&gt;1),M1353,"N"),INDEX('Member Census'!$B$23:$BC$1401,MATCH($A1354,'Member Census'!$A$23:$A$1401,FALSE),MATCH(M$1,'Member Census'!$B$22:$BC$22,FALSE)))),"")</f>
        <v/>
      </c>
      <c r="N1354" s="7"/>
      <c r="O1354" s="7" t="str">
        <f>TRIM(IF(TRIM(INDEX('Member Census'!$B$23:$BC$1401,MATCH($A1354,'Member Census'!$A$23:$A$1401,FALSE),MATCH(O$1,'Member Census'!$B$22:$BC$22,FALSE)))="",IF(AND(TRIM($E1354)&lt;&gt;"",$D1354&gt;1),O1353,""),INDEX('Member Census'!$B$23:$BC$1401,MATCH($A1354,'Member Census'!$A$23:$A$1401,FALSE),MATCH(O$1,'Member Census'!$B$22:$BC$22,FALSE))))</f>
        <v/>
      </c>
      <c r="P1354" s="7" t="str">
        <f>TRIM(IF(TRIM(INDEX('Member Census'!$B$23:$BC$1401,MATCH($A1354,'Member Census'!$A$23:$A$1401,FALSE),MATCH(P$1,'Member Census'!$B$22:$BC$22,FALSE)))="",IF(AND(TRIM($E1354)&lt;&gt;"",$D1354&gt;1),P1353,""),INDEX('Member Census'!$B$23:$BC$1401,MATCH($A1354,'Member Census'!$A$23:$A$1401,FALSE),MATCH(P$1,'Member Census'!$B$22:$BC$22,FALSE))))</f>
        <v/>
      </c>
      <c r="Q1354" s="7"/>
    </row>
    <row r="1355" spans="1:17" x14ac:dyDescent="0.3">
      <c r="A1355" s="1">
        <f t="shared" si="85"/>
        <v>1348</v>
      </c>
      <c r="B1355" s="3"/>
      <c r="C1355" s="7" t="str">
        <f t="shared" si="86"/>
        <v/>
      </c>
      <c r="D1355" s="7" t="str">
        <f t="shared" si="84"/>
        <v/>
      </c>
      <c r="E1355" s="9" t="str">
        <f>IF(TRIM(INDEX('Member Census'!$B$23:$BC$1401,MATCH($A1355,'Member Census'!$A$23:$A$1401,FALSE),MATCH(E$1,'Member Census'!$B$22:$BC$22,FALSE)))="","",VLOOKUP(INDEX('Member Census'!$B$23:$BC$1401,MATCH($A1355,'Member Census'!$A$23:$A$1401,FALSE),MATCH(E$1,'Member Census'!$B$22:$BC$22,FALSE)),Key!$A$2:$B$27,2,FALSE))</f>
        <v/>
      </c>
      <c r="F1355" s="10" t="str">
        <f>IF(TRIM(INDEX('Member Census'!$B$23:$BC$1401,MATCH($A1355,'Member Census'!$A$23:$A$1401,FALSE),MATCH(F$1,'Member Census'!$B$22:$BC$22,FALSE)))="","",TEXT(TRIM(INDEX('Member Census'!$B$23:$BC$1401,MATCH($A1355,'Member Census'!$A$23:$A$1401,FALSE),MATCH(F$1,'Member Census'!$B$22:$BC$22,FALSE))),"mmddyyyy"))</f>
        <v/>
      </c>
      <c r="G1355" s="7" t="str">
        <f>IF(TRIM($E1355)&lt;&gt;"",IF($D1355=1,IFERROR(VLOOKUP(INDEX('Member Census'!$B$23:$BC$1401,MATCH($A1355,'Member Census'!$A$23:$A$1401,FALSE),MATCH(G$1,'Member Census'!$B$22:$BC$22,FALSE)),Key!$C$2:$F$29,4,FALSE),""),G1354),"")</f>
        <v/>
      </c>
      <c r="H1355" s="7" t="str">
        <f>IF(TRIM($E1355)&lt;&gt;"",IF($D1355=1,IF(TRIM(INDEX('Member Census'!$B$23:$BC$1401,MATCH($A1355,'Member Census'!$A$23:$A$1401,FALSE),MATCH(H$1,'Member Census'!$B$22:$BC$22,FALSE)))="",$G1355,IFERROR(VLOOKUP(INDEX('Member Census'!$B$23:$BC$1401,MATCH($A1355,'Member Census'!$A$23:$A$1401,FALSE),MATCH(H$1,'Member Census'!$B$22:$BC$22,FALSE)),Key!$D$2:$F$29,3,FALSE),"")),H1354),"")</f>
        <v/>
      </c>
      <c r="I1355" s="7" t="str">
        <f>IF(TRIM(INDEX('Member Census'!$B$23:$BC$1401,MATCH($A1355,'Member Census'!$A$23:$A$1401,FALSE),MATCH(I$1,'Member Census'!$B$22:$BC$22,FALSE)))="","",INDEX('Member Census'!$B$23:$BC$1401,MATCH($A1355,'Member Census'!$A$23:$A$1401,FALSE),MATCH(I$1,'Member Census'!$B$22:$BC$22,FALSE)))</f>
        <v/>
      </c>
      <c r="J1355" s="7"/>
      <c r="K1355" s="7" t="str">
        <f>LEFT(TRIM(IF(TRIM(INDEX('Member Census'!$B$23:$BC$1401,MATCH($A1355,'Member Census'!$A$23:$A$1401,FALSE),MATCH(K$1,'Member Census'!$B$22:$BC$22,FALSE)))="",IF(AND(TRIM($E1355)&lt;&gt;"",$D1355&gt;1),K1354,""),INDEX('Member Census'!$B$23:$BC$1401,MATCH($A1355,'Member Census'!$A$23:$A$1401,FALSE),MATCH(K$1,'Member Census'!$B$22:$BC$22,FALSE)))),5)</f>
        <v/>
      </c>
      <c r="L1355" s="7" t="str">
        <f t="shared" si="87"/>
        <v/>
      </c>
      <c r="M1355" s="7" t="str">
        <f>IF(TRIM($E1355)&lt;&gt;"",TRIM(IF(TRIM(INDEX('Member Census'!$B$23:$BC$1401,MATCH($A1355,'Member Census'!$A$23:$A$1401,FALSE),MATCH(M$1,'Member Census'!$B$22:$BC$22,FALSE)))="",IF(AND(TRIM($E1355)&lt;&gt;"",$D1355&gt;1),M1354,"N"),INDEX('Member Census'!$B$23:$BC$1401,MATCH($A1355,'Member Census'!$A$23:$A$1401,FALSE),MATCH(M$1,'Member Census'!$B$22:$BC$22,FALSE)))),"")</f>
        <v/>
      </c>
      <c r="N1355" s="7"/>
      <c r="O1355" s="7" t="str">
        <f>TRIM(IF(TRIM(INDEX('Member Census'!$B$23:$BC$1401,MATCH($A1355,'Member Census'!$A$23:$A$1401,FALSE),MATCH(O$1,'Member Census'!$B$22:$BC$22,FALSE)))="",IF(AND(TRIM($E1355)&lt;&gt;"",$D1355&gt;1),O1354,""),INDEX('Member Census'!$B$23:$BC$1401,MATCH($A1355,'Member Census'!$A$23:$A$1401,FALSE),MATCH(O$1,'Member Census'!$B$22:$BC$22,FALSE))))</f>
        <v/>
      </c>
      <c r="P1355" s="7" t="str">
        <f>TRIM(IF(TRIM(INDEX('Member Census'!$B$23:$BC$1401,MATCH($A1355,'Member Census'!$A$23:$A$1401,FALSE),MATCH(P$1,'Member Census'!$B$22:$BC$22,FALSE)))="",IF(AND(TRIM($E1355)&lt;&gt;"",$D1355&gt;1),P1354,""),INDEX('Member Census'!$B$23:$BC$1401,MATCH($A1355,'Member Census'!$A$23:$A$1401,FALSE),MATCH(P$1,'Member Census'!$B$22:$BC$22,FALSE))))</f>
        <v/>
      </c>
      <c r="Q1355" s="7"/>
    </row>
    <row r="1356" spans="1:17" x14ac:dyDescent="0.3">
      <c r="A1356" s="1">
        <f t="shared" si="85"/>
        <v>1349</v>
      </c>
      <c r="B1356" s="3"/>
      <c r="C1356" s="7" t="str">
        <f t="shared" si="86"/>
        <v/>
      </c>
      <c r="D1356" s="7" t="str">
        <f t="shared" si="84"/>
        <v/>
      </c>
      <c r="E1356" s="9" t="str">
        <f>IF(TRIM(INDEX('Member Census'!$B$23:$BC$1401,MATCH($A1356,'Member Census'!$A$23:$A$1401,FALSE),MATCH(E$1,'Member Census'!$B$22:$BC$22,FALSE)))="","",VLOOKUP(INDEX('Member Census'!$B$23:$BC$1401,MATCH($A1356,'Member Census'!$A$23:$A$1401,FALSE),MATCH(E$1,'Member Census'!$B$22:$BC$22,FALSE)),Key!$A$2:$B$27,2,FALSE))</f>
        <v/>
      </c>
      <c r="F1356" s="10" t="str">
        <f>IF(TRIM(INDEX('Member Census'!$B$23:$BC$1401,MATCH($A1356,'Member Census'!$A$23:$A$1401,FALSE),MATCH(F$1,'Member Census'!$B$22:$BC$22,FALSE)))="","",TEXT(TRIM(INDEX('Member Census'!$B$23:$BC$1401,MATCH($A1356,'Member Census'!$A$23:$A$1401,FALSE),MATCH(F$1,'Member Census'!$B$22:$BC$22,FALSE))),"mmddyyyy"))</f>
        <v/>
      </c>
      <c r="G1356" s="7" t="str">
        <f>IF(TRIM($E1356)&lt;&gt;"",IF($D1356=1,IFERROR(VLOOKUP(INDEX('Member Census'!$B$23:$BC$1401,MATCH($A1356,'Member Census'!$A$23:$A$1401,FALSE),MATCH(G$1,'Member Census'!$B$22:$BC$22,FALSE)),Key!$C$2:$F$29,4,FALSE),""),G1355),"")</f>
        <v/>
      </c>
      <c r="H1356" s="7" t="str">
        <f>IF(TRIM($E1356)&lt;&gt;"",IF($D1356=1,IF(TRIM(INDEX('Member Census'!$B$23:$BC$1401,MATCH($A1356,'Member Census'!$A$23:$A$1401,FALSE),MATCH(H$1,'Member Census'!$B$22:$BC$22,FALSE)))="",$G1356,IFERROR(VLOOKUP(INDEX('Member Census'!$B$23:$BC$1401,MATCH($A1356,'Member Census'!$A$23:$A$1401,FALSE),MATCH(H$1,'Member Census'!$B$22:$BC$22,FALSE)),Key!$D$2:$F$29,3,FALSE),"")),H1355),"")</f>
        <v/>
      </c>
      <c r="I1356" s="7" t="str">
        <f>IF(TRIM(INDEX('Member Census'!$B$23:$BC$1401,MATCH($A1356,'Member Census'!$A$23:$A$1401,FALSE),MATCH(I$1,'Member Census'!$B$22:$BC$22,FALSE)))="","",INDEX('Member Census'!$B$23:$BC$1401,MATCH($A1356,'Member Census'!$A$23:$A$1401,FALSE),MATCH(I$1,'Member Census'!$B$22:$BC$22,FALSE)))</f>
        <v/>
      </c>
      <c r="J1356" s="7"/>
      <c r="K1356" s="7" t="str">
        <f>LEFT(TRIM(IF(TRIM(INDEX('Member Census'!$B$23:$BC$1401,MATCH($A1356,'Member Census'!$A$23:$A$1401,FALSE),MATCH(K$1,'Member Census'!$B$22:$BC$22,FALSE)))="",IF(AND(TRIM($E1356)&lt;&gt;"",$D1356&gt;1),K1355,""),INDEX('Member Census'!$B$23:$BC$1401,MATCH($A1356,'Member Census'!$A$23:$A$1401,FALSE),MATCH(K$1,'Member Census'!$B$22:$BC$22,FALSE)))),5)</f>
        <v/>
      </c>
      <c r="L1356" s="7" t="str">
        <f t="shared" si="87"/>
        <v/>
      </c>
      <c r="M1356" s="7" t="str">
        <f>IF(TRIM($E1356)&lt;&gt;"",TRIM(IF(TRIM(INDEX('Member Census'!$B$23:$BC$1401,MATCH($A1356,'Member Census'!$A$23:$A$1401,FALSE),MATCH(M$1,'Member Census'!$B$22:$BC$22,FALSE)))="",IF(AND(TRIM($E1356)&lt;&gt;"",$D1356&gt;1),M1355,"N"),INDEX('Member Census'!$B$23:$BC$1401,MATCH($A1356,'Member Census'!$A$23:$A$1401,FALSE),MATCH(M$1,'Member Census'!$B$22:$BC$22,FALSE)))),"")</f>
        <v/>
      </c>
      <c r="N1356" s="7"/>
      <c r="O1356" s="7" t="str">
        <f>TRIM(IF(TRIM(INDEX('Member Census'!$B$23:$BC$1401,MATCH($A1356,'Member Census'!$A$23:$A$1401,FALSE),MATCH(O$1,'Member Census'!$B$22:$BC$22,FALSE)))="",IF(AND(TRIM($E1356)&lt;&gt;"",$D1356&gt;1),O1355,""),INDEX('Member Census'!$B$23:$BC$1401,MATCH($A1356,'Member Census'!$A$23:$A$1401,FALSE),MATCH(O$1,'Member Census'!$B$22:$BC$22,FALSE))))</f>
        <v/>
      </c>
      <c r="P1356" s="7" t="str">
        <f>TRIM(IF(TRIM(INDEX('Member Census'!$B$23:$BC$1401,MATCH($A1356,'Member Census'!$A$23:$A$1401,FALSE),MATCH(P$1,'Member Census'!$B$22:$BC$22,FALSE)))="",IF(AND(TRIM($E1356)&lt;&gt;"",$D1356&gt;1),P1355,""),INDEX('Member Census'!$B$23:$BC$1401,MATCH($A1356,'Member Census'!$A$23:$A$1401,FALSE),MATCH(P$1,'Member Census'!$B$22:$BC$22,FALSE))))</f>
        <v/>
      </c>
      <c r="Q1356" s="7"/>
    </row>
    <row r="1357" spans="1:17" x14ac:dyDescent="0.3">
      <c r="A1357" s="1">
        <f t="shared" si="85"/>
        <v>1350</v>
      </c>
      <c r="B1357" s="3"/>
      <c r="C1357" s="7" t="str">
        <f t="shared" si="86"/>
        <v/>
      </c>
      <c r="D1357" s="7" t="str">
        <f t="shared" si="84"/>
        <v/>
      </c>
      <c r="E1357" s="9" t="str">
        <f>IF(TRIM(INDEX('Member Census'!$B$23:$BC$1401,MATCH($A1357,'Member Census'!$A$23:$A$1401,FALSE),MATCH(E$1,'Member Census'!$B$22:$BC$22,FALSE)))="","",VLOOKUP(INDEX('Member Census'!$B$23:$BC$1401,MATCH($A1357,'Member Census'!$A$23:$A$1401,FALSE),MATCH(E$1,'Member Census'!$B$22:$BC$22,FALSE)),Key!$A$2:$B$27,2,FALSE))</f>
        <v/>
      </c>
      <c r="F1357" s="10" t="str">
        <f>IF(TRIM(INDEX('Member Census'!$B$23:$BC$1401,MATCH($A1357,'Member Census'!$A$23:$A$1401,FALSE),MATCH(F$1,'Member Census'!$B$22:$BC$22,FALSE)))="","",TEXT(TRIM(INDEX('Member Census'!$B$23:$BC$1401,MATCH($A1357,'Member Census'!$A$23:$A$1401,FALSE),MATCH(F$1,'Member Census'!$B$22:$BC$22,FALSE))),"mmddyyyy"))</f>
        <v/>
      </c>
      <c r="G1357" s="7" t="str">
        <f>IF(TRIM($E1357)&lt;&gt;"",IF($D1357=1,IFERROR(VLOOKUP(INDEX('Member Census'!$B$23:$BC$1401,MATCH($A1357,'Member Census'!$A$23:$A$1401,FALSE),MATCH(G$1,'Member Census'!$B$22:$BC$22,FALSE)),Key!$C$2:$F$29,4,FALSE),""),G1356),"")</f>
        <v/>
      </c>
      <c r="H1357" s="7" t="str">
        <f>IF(TRIM($E1357)&lt;&gt;"",IF($D1357=1,IF(TRIM(INDEX('Member Census'!$B$23:$BC$1401,MATCH($A1357,'Member Census'!$A$23:$A$1401,FALSE),MATCH(H$1,'Member Census'!$B$22:$BC$22,FALSE)))="",$G1357,IFERROR(VLOOKUP(INDEX('Member Census'!$B$23:$BC$1401,MATCH($A1357,'Member Census'!$A$23:$A$1401,FALSE),MATCH(H$1,'Member Census'!$B$22:$BC$22,FALSE)),Key!$D$2:$F$29,3,FALSE),"")),H1356),"")</f>
        <v/>
      </c>
      <c r="I1357" s="7" t="str">
        <f>IF(TRIM(INDEX('Member Census'!$B$23:$BC$1401,MATCH($A1357,'Member Census'!$A$23:$A$1401,FALSE),MATCH(I$1,'Member Census'!$B$22:$BC$22,FALSE)))="","",INDEX('Member Census'!$B$23:$BC$1401,MATCH($A1357,'Member Census'!$A$23:$A$1401,FALSE),MATCH(I$1,'Member Census'!$B$22:$BC$22,FALSE)))</f>
        <v/>
      </c>
      <c r="J1357" s="7"/>
      <c r="K1357" s="7" t="str">
        <f>LEFT(TRIM(IF(TRIM(INDEX('Member Census'!$B$23:$BC$1401,MATCH($A1357,'Member Census'!$A$23:$A$1401,FALSE),MATCH(K$1,'Member Census'!$B$22:$BC$22,FALSE)))="",IF(AND(TRIM($E1357)&lt;&gt;"",$D1357&gt;1),K1356,""),INDEX('Member Census'!$B$23:$BC$1401,MATCH($A1357,'Member Census'!$A$23:$A$1401,FALSE),MATCH(K$1,'Member Census'!$B$22:$BC$22,FALSE)))),5)</f>
        <v/>
      </c>
      <c r="L1357" s="7" t="str">
        <f t="shared" si="87"/>
        <v/>
      </c>
      <c r="M1357" s="7" t="str">
        <f>IF(TRIM($E1357)&lt;&gt;"",TRIM(IF(TRIM(INDEX('Member Census'!$B$23:$BC$1401,MATCH($A1357,'Member Census'!$A$23:$A$1401,FALSE),MATCH(M$1,'Member Census'!$B$22:$BC$22,FALSE)))="",IF(AND(TRIM($E1357)&lt;&gt;"",$D1357&gt;1),M1356,"N"),INDEX('Member Census'!$B$23:$BC$1401,MATCH($A1357,'Member Census'!$A$23:$A$1401,FALSE),MATCH(M$1,'Member Census'!$B$22:$BC$22,FALSE)))),"")</f>
        <v/>
      </c>
      <c r="N1357" s="7"/>
      <c r="O1357" s="7" t="str">
        <f>TRIM(IF(TRIM(INDEX('Member Census'!$B$23:$BC$1401,MATCH($A1357,'Member Census'!$A$23:$A$1401,FALSE),MATCH(O$1,'Member Census'!$B$22:$BC$22,FALSE)))="",IF(AND(TRIM($E1357)&lt;&gt;"",$D1357&gt;1),O1356,""),INDEX('Member Census'!$B$23:$BC$1401,MATCH($A1357,'Member Census'!$A$23:$A$1401,FALSE),MATCH(O$1,'Member Census'!$B$22:$BC$22,FALSE))))</f>
        <v/>
      </c>
      <c r="P1357" s="7" t="str">
        <f>TRIM(IF(TRIM(INDEX('Member Census'!$B$23:$BC$1401,MATCH($A1357,'Member Census'!$A$23:$A$1401,FALSE),MATCH(P$1,'Member Census'!$B$22:$BC$22,FALSE)))="",IF(AND(TRIM($E1357)&lt;&gt;"",$D1357&gt;1),P1356,""),INDEX('Member Census'!$B$23:$BC$1401,MATCH($A1357,'Member Census'!$A$23:$A$1401,FALSE),MATCH(P$1,'Member Census'!$B$22:$BC$22,FALSE))))</f>
        <v/>
      </c>
      <c r="Q1357" s="7"/>
    </row>
    <row r="1358" spans="1:17" x14ac:dyDescent="0.3">
      <c r="A1358" s="1">
        <f t="shared" si="85"/>
        <v>1351</v>
      </c>
      <c r="B1358" s="3"/>
      <c r="C1358" s="7" t="str">
        <f t="shared" si="86"/>
        <v/>
      </c>
      <c r="D1358" s="7" t="str">
        <f t="shared" si="84"/>
        <v/>
      </c>
      <c r="E1358" s="9" t="str">
        <f>IF(TRIM(INDEX('Member Census'!$B$23:$BC$1401,MATCH($A1358,'Member Census'!$A$23:$A$1401,FALSE),MATCH(E$1,'Member Census'!$B$22:$BC$22,FALSE)))="","",VLOOKUP(INDEX('Member Census'!$B$23:$BC$1401,MATCH($A1358,'Member Census'!$A$23:$A$1401,FALSE),MATCH(E$1,'Member Census'!$B$22:$BC$22,FALSE)),Key!$A$2:$B$27,2,FALSE))</f>
        <v/>
      </c>
      <c r="F1358" s="10" t="str">
        <f>IF(TRIM(INDEX('Member Census'!$B$23:$BC$1401,MATCH($A1358,'Member Census'!$A$23:$A$1401,FALSE),MATCH(F$1,'Member Census'!$B$22:$BC$22,FALSE)))="","",TEXT(TRIM(INDEX('Member Census'!$B$23:$BC$1401,MATCH($A1358,'Member Census'!$A$23:$A$1401,FALSE),MATCH(F$1,'Member Census'!$B$22:$BC$22,FALSE))),"mmddyyyy"))</f>
        <v/>
      </c>
      <c r="G1358" s="7" t="str">
        <f>IF(TRIM($E1358)&lt;&gt;"",IF($D1358=1,IFERROR(VLOOKUP(INDEX('Member Census'!$B$23:$BC$1401,MATCH($A1358,'Member Census'!$A$23:$A$1401,FALSE),MATCH(G$1,'Member Census'!$B$22:$BC$22,FALSE)),Key!$C$2:$F$29,4,FALSE),""),G1357),"")</f>
        <v/>
      </c>
      <c r="H1358" s="7" t="str">
        <f>IF(TRIM($E1358)&lt;&gt;"",IF($D1358=1,IF(TRIM(INDEX('Member Census'!$B$23:$BC$1401,MATCH($A1358,'Member Census'!$A$23:$A$1401,FALSE),MATCH(H$1,'Member Census'!$B$22:$BC$22,FALSE)))="",$G1358,IFERROR(VLOOKUP(INDEX('Member Census'!$B$23:$BC$1401,MATCH($A1358,'Member Census'!$A$23:$A$1401,FALSE),MATCH(H$1,'Member Census'!$B$22:$BC$22,FALSE)),Key!$D$2:$F$29,3,FALSE),"")),H1357),"")</f>
        <v/>
      </c>
      <c r="I1358" s="7" t="str">
        <f>IF(TRIM(INDEX('Member Census'!$B$23:$BC$1401,MATCH($A1358,'Member Census'!$A$23:$A$1401,FALSE),MATCH(I$1,'Member Census'!$B$22:$BC$22,FALSE)))="","",INDEX('Member Census'!$B$23:$BC$1401,MATCH($A1358,'Member Census'!$A$23:$A$1401,FALSE),MATCH(I$1,'Member Census'!$B$22:$BC$22,FALSE)))</f>
        <v/>
      </c>
      <c r="J1358" s="7"/>
      <c r="K1358" s="7" t="str">
        <f>LEFT(TRIM(IF(TRIM(INDEX('Member Census'!$B$23:$BC$1401,MATCH($A1358,'Member Census'!$A$23:$A$1401,FALSE),MATCH(K$1,'Member Census'!$B$22:$BC$22,FALSE)))="",IF(AND(TRIM($E1358)&lt;&gt;"",$D1358&gt;1),K1357,""),INDEX('Member Census'!$B$23:$BC$1401,MATCH($A1358,'Member Census'!$A$23:$A$1401,FALSE),MATCH(K$1,'Member Census'!$B$22:$BC$22,FALSE)))),5)</f>
        <v/>
      </c>
      <c r="L1358" s="7" t="str">
        <f t="shared" si="87"/>
        <v/>
      </c>
      <c r="M1358" s="7" t="str">
        <f>IF(TRIM($E1358)&lt;&gt;"",TRIM(IF(TRIM(INDEX('Member Census'!$B$23:$BC$1401,MATCH($A1358,'Member Census'!$A$23:$A$1401,FALSE),MATCH(M$1,'Member Census'!$B$22:$BC$22,FALSE)))="",IF(AND(TRIM($E1358)&lt;&gt;"",$D1358&gt;1),M1357,"N"),INDEX('Member Census'!$B$23:$BC$1401,MATCH($A1358,'Member Census'!$A$23:$A$1401,FALSE),MATCH(M$1,'Member Census'!$B$22:$BC$22,FALSE)))),"")</f>
        <v/>
      </c>
      <c r="N1358" s="7"/>
      <c r="O1358" s="7" t="str">
        <f>TRIM(IF(TRIM(INDEX('Member Census'!$B$23:$BC$1401,MATCH($A1358,'Member Census'!$A$23:$A$1401,FALSE),MATCH(O$1,'Member Census'!$B$22:$BC$22,FALSE)))="",IF(AND(TRIM($E1358)&lt;&gt;"",$D1358&gt;1),O1357,""),INDEX('Member Census'!$B$23:$BC$1401,MATCH($A1358,'Member Census'!$A$23:$A$1401,FALSE),MATCH(O$1,'Member Census'!$B$22:$BC$22,FALSE))))</f>
        <v/>
      </c>
      <c r="P1358" s="7" t="str">
        <f>TRIM(IF(TRIM(INDEX('Member Census'!$B$23:$BC$1401,MATCH($A1358,'Member Census'!$A$23:$A$1401,FALSE),MATCH(P$1,'Member Census'!$B$22:$BC$22,FALSE)))="",IF(AND(TRIM($E1358)&lt;&gt;"",$D1358&gt;1),P1357,""),INDEX('Member Census'!$B$23:$BC$1401,MATCH($A1358,'Member Census'!$A$23:$A$1401,FALSE),MATCH(P$1,'Member Census'!$B$22:$BC$22,FALSE))))</f>
        <v/>
      </c>
      <c r="Q1358" s="7"/>
    </row>
    <row r="1359" spans="1:17" x14ac:dyDescent="0.3">
      <c r="A1359" s="1">
        <f t="shared" si="85"/>
        <v>1352</v>
      </c>
      <c r="B1359" s="3"/>
      <c r="C1359" s="7" t="str">
        <f t="shared" si="86"/>
        <v/>
      </c>
      <c r="D1359" s="7" t="str">
        <f t="shared" si="84"/>
        <v/>
      </c>
      <c r="E1359" s="9" t="str">
        <f>IF(TRIM(INDEX('Member Census'!$B$23:$BC$1401,MATCH($A1359,'Member Census'!$A$23:$A$1401,FALSE),MATCH(E$1,'Member Census'!$B$22:$BC$22,FALSE)))="","",VLOOKUP(INDEX('Member Census'!$B$23:$BC$1401,MATCH($A1359,'Member Census'!$A$23:$A$1401,FALSE),MATCH(E$1,'Member Census'!$B$22:$BC$22,FALSE)),Key!$A$2:$B$27,2,FALSE))</f>
        <v/>
      </c>
      <c r="F1359" s="10" t="str">
        <f>IF(TRIM(INDEX('Member Census'!$B$23:$BC$1401,MATCH($A1359,'Member Census'!$A$23:$A$1401,FALSE),MATCH(F$1,'Member Census'!$B$22:$BC$22,FALSE)))="","",TEXT(TRIM(INDEX('Member Census'!$B$23:$BC$1401,MATCH($A1359,'Member Census'!$A$23:$A$1401,FALSE),MATCH(F$1,'Member Census'!$B$22:$BC$22,FALSE))),"mmddyyyy"))</f>
        <v/>
      </c>
      <c r="G1359" s="7" t="str">
        <f>IF(TRIM($E1359)&lt;&gt;"",IF($D1359=1,IFERROR(VLOOKUP(INDEX('Member Census'!$B$23:$BC$1401,MATCH($A1359,'Member Census'!$A$23:$A$1401,FALSE),MATCH(G$1,'Member Census'!$B$22:$BC$22,FALSE)),Key!$C$2:$F$29,4,FALSE),""),G1358),"")</f>
        <v/>
      </c>
      <c r="H1359" s="7" t="str">
        <f>IF(TRIM($E1359)&lt;&gt;"",IF($D1359=1,IF(TRIM(INDEX('Member Census'!$B$23:$BC$1401,MATCH($A1359,'Member Census'!$A$23:$A$1401,FALSE),MATCH(H$1,'Member Census'!$B$22:$BC$22,FALSE)))="",$G1359,IFERROR(VLOOKUP(INDEX('Member Census'!$B$23:$BC$1401,MATCH($A1359,'Member Census'!$A$23:$A$1401,FALSE),MATCH(H$1,'Member Census'!$B$22:$BC$22,FALSE)),Key!$D$2:$F$29,3,FALSE),"")),H1358),"")</f>
        <v/>
      </c>
      <c r="I1359" s="7" t="str">
        <f>IF(TRIM(INDEX('Member Census'!$B$23:$BC$1401,MATCH($A1359,'Member Census'!$A$23:$A$1401,FALSE),MATCH(I$1,'Member Census'!$B$22:$BC$22,FALSE)))="","",INDEX('Member Census'!$B$23:$BC$1401,MATCH($A1359,'Member Census'!$A$23:$A$1401,FALSE),MATCH(I$1,'Member Census'!$B$22:$BC$22,FALSE)))</f>
        <v/>
      </c>
      <c r="J1359" s="7"/>
      <c r="K1359" s="7" t="str">
        <f>LEFT(TRIM(IF(TRIM(INDEX('Member Census'!$B$23:$BC$1401,MATCH($A1359,'Member Census'!$A$23:$A$1401,FALSE),MATCH(K$1,'Member Census'!$B$22:$BC$22,FALSE)))="",IF(AND(TRIM($E1359)&lt;&gt;"",$D1359&gt;1),K1358,""),INDEX('Member Census'!$B$23:$BC$1401,MATCH($A1359,'Member Census'!$A$23:$A$1401,FALSE),MATCH(K$1,'Member Census'!$B$22:$BC$22,FALSE)))),5)</f>
        <v/>
      </c>
      <c r="L1359" s="7" t="str">
        <f t="shared" si="87"/>
        <v/>
      </c>
      <c r="M1359" s="7" t="str">
        <f>IF(TRIM($E1359)&lt;&gt;"",TRIM(IF(TRIM(INDEX('Member Census'!$B$23:$BC$1401,MATCH($A1359,'Member Census'!$A$23:$A$1401,FALSE),MATCH(M$1,'Member Census'!$B$22:$BC$22,FALSE)))="",IF(AND(TRIM($E1359)&lt;&gt;"",$D1359&gt;1),M1358,"N"),INDEX('Member Census'!$B$23:$BC$1401,MATCH($A1359,'Member Census'!$A$23:$A$1401,FALSE),MATCH(M$1,'Member Census'!$B$22:$BC$22,FALSE)))),"")</f>
        <v/>
      </c>
      <c r="N1359" s="7"/>
      <c r="O1359" s="7" t="str">
        <f>TRIM(IF(TRIM(INDEX('Member Census'!$B$23:$BC$1401,MATCH($A1359,'Member Census'!$A$23:$A$1401,FALSE),MATCH(O$1,'Member Census'!$B$22:$BC$22,FALSE)))="",IF(AND(TRIM($E1359)&lt;&gt;"",$D1359&gt;1),O1358,""),INDEX('Member Census'!$B$23:$BC$1401,MATCH($A1359,'Member Census'!$A$23:$A$1401,FALSE),MATCH(O$1,'Member Census'!$B$22:$BC$22,FALSE))))</f>
        <v/>
      </c>
      <c r="P1359" s="7" t="str">
        <f>TRIM(IF(TRIM(INDEX('Member Census'!$B$23:$BC$1401,MATCH($A1359,'Member Census'!$A$23:$A$1401,FALSE),MATCH(P$1,'Member Census'!$B$22:$BC$22,FALSE)))="",IF(AND(TRIM($E1359)&lt;&gt;"",$D1359&gt;1),P1358,""),INDEX('Member Census'!$B$23:$BC$1401,MATCH($A1359,'Member Census'!$A$23:$A$1401,FALSE),MATCH(P$1,'Member Census'!$B$22:$BC$22,FALSE))))</f>
        <v/>
      </c>
      <c r="Q1359" s="7"/>
    </row>
    <row r="1360" spans="1:17" x14ac:dyDescent="0.3">
      <c r="A1360" s="1">
        <f t="shared" si="85"/>
        <v>1353</v>
      </c>
      <c r="B1360" s="3"/>
      <c r="C1360" s="7" t="str">
        <f t="shared" si="86"/>
        <v/>
      </c>
      <c r="D1360" s="7" t="str">
        <f t="shared" si="84"/>
        <v/>
      </c>
      <c r="E1360" s="9" t="str">
        <f>IF(TRIM(INDEX('Member Census'!$B$23:$BC$1401,MATCH($A1360,'Member Census'!$A$23:$A$1401,FALSE),MATCH(E$1,'Member Census'!$B$22:$BC$22,FALSE)))="","",VLOOKUP(INDEX('Member Census'!$B$23:$BC$1401,MATCH($A1360,'Member Census'!$A$23:$A$1401,FALSE),MATCH(E$1,'Member Census'!$B$22:$BC$22,FALSE)),Key!$A$2:$B$27,2,FALSE))</f>
        <v/>
      </c>
      <c r="F1360" s="10" t="str">
        <f>IF(TRIM(INDEX('Member Census'!$B$23:$BC$1401,MATCH($A1360,'Member Census'!$A$23:$A$1401,FALSE),MATCH(F$1,'Member Census'!$B$22:$BC$22,FALSE)))="","",TEXT(TRIM(INDEX('Member Census'!$B$23:$BC$1401,MATCH($A1360,'Member Census'!$A$23:$A$1401,FALSE),MATCH(F$1,'Member Census'!$B$22:$BC$22,FALSE))),"mmddyyyy"))</f>
        <v/>
      </c>
      <c r="G1360" s="7" t="str">
        <f>IF(TRIM($E1360)&lt;&gt;"",IF($D1360=1,IFERROR(VLOOKUP(INDEX('Member Census'!$B$23:$BC$1401,MATCH($A1360,'Member Census'!$A$23:$A$1401,FALSE),MATCH(G$1,'Member Census'!$B$22:$BC$22,FALSE)),Key!$C$2:$F$29,4,FALSE),""),G1359),"")</f>
        <v/>
      </c>
      <c r="H1360" s="7" t="str">
        <f>IF(TRIM($E1360)&lt;&gt;"",IF($D1360=1,IF(TRIM(INDEX('Member Census'!$B$23:$BC$1401,MATCH($A1360,'Member Census'!$A$23:$A$1401,FALSE),MATCH(H$1,'Member Census'!$B$22:$BC$22,FALSE)))="",$G1360,IFERROR(VLOOKUP(INDEX('Member Census'!$B$23:$BC$1401,MATCH($A1360,'Member Census'!$A$23:$A$1401,FALSE),MATCH(H$1,'Member Census'!$B$22:$BC$22,FALSE)),Key!$D$2:$F$29,3,FALSE),"")),H1359),"")</f>
        <v/>
      </c>
      <c r="I1360" s="7" t="str">
        <f>IF(TRIM(INDEX('Member Census'!$B$23:$BC$1401,MATCH($A1360,'Member Census'!$A$23:$A$1401,FALSE),MATCH(I$1,'Member Census'!$B$22:$BC$22,FALSE)))="","",INDEX('Member Census'!$B$23:$BC$1401,MATCH($A1360,'Member Census'!$A$23:$A$1401,FALSE),MATCH(I$1,'Member Census'!$B$22:$BC$22,FALSE)))</f>
        <v/>
      </c>
      <c r="J1360" s="7"/>
      <c r="K1360" s="7" t="str">
        <f>LEFT(TRIM(IF(TRIM(INDEX('Member Census'!$B$23:$BC$1401,MATCH($A1360,'Member Census'!$A$23:$A$1401,FALSE),MATCH(K$1,'Member Census'!$B$22:$BC$22,FALSE)))="",IF(AND(TRIM($E1360)&lt;&gt;"",$D1360&gt;1),K1359,""),INDEX('Member Census'!$B$23:$BC$1401,MATCH($A1360,'Member Census'!$A$23:$A$1401,FALSE),MATCH(K$1,'Member Census'!$B$22:$BC$22,FALSE)))),5)</f>
        <v/>
      </c>
      <c r="L1360" s="7" t="str">
        <f t="shared" si="87"/>
        <v/>
      </c>
      <c r="M1360" s="7" t="str">
        <f>IF(TRIM($E1360)&lt;&gt;"",TRIM(IF(TRIM(INDEX('Member Census'!$B$23:$BC$1401,MATCH($A1360,'Member Census'!$A$23:$A$1401,FALSE),MATCH(M$1,'Member Census'!$B$22:$BC$22,FALSE)))="",IF(AND(TRIM($E1360)&lt;&gt;"",$D1360&gt;1),M1359,"N"),INDEX('Member Census'!$B$23:$BC$1401,MATCH($A1360,'Member Census'!$A$23:$A$1401,FALSE),MATCH(M$1,'Member Census'!$B$22:$BC$22,FALSE)))),"")</f>
        <v/>
      </c>
      <c r="N1360" s="7"/>
      <c r="O1360" s="7" t="str">
        <f>TRIM(IF(TRIM(INDEX('Member Census'!$B$23:$BC$1401,MATCH($A1360,'Member Census'!$A$23:$A$1401,FALSE),MATCH(O$1,'Member Census'!$B$22:$BC$22,FALSE)))="",IF(AND(TRIM($E1360)&lt;&gt;"",$D1360&gt;1),O1359,""),INDEX('Member Census'!$B$23:$BC$1401,MATCH($A1360,'Member Census'!$A$23:$A$1401,FALSE),MATCH(O$1,'Member Census'!$B$22:$BC$22,FALSE))))</f>
        <v/>
      </c>
      <c r="P1360" s="7" t="str">
        <f>TRIM(IF(TRIM(INDEX('Member Census'!$B$23:$BC$1401,MATCH($A1360,'Member Census'!$A$23:$A$1401,FALSE),MATCH(P$1,'Member Census'!$B$22:$BC$22,FALSE)))="",IF(AND(TRIM($E1360)&lt;&gt;"",$D1360&gt;1),P1359,""),INDEX('Member Census'!$B$23:$BC$1401,MATCH($A1360,'Member Census'!$A$23:$A$1401,FALSE),MATCH(P$1,'Member Census'!$B$22:$BC$22,FALSE))))</f>
        <v/>
      </c>
      <c r="Q1360" s="7"/>
    </row>
    <row r="1361" spans="1:17" x14ac:dyDescent="0.3">
      <c r="A1361" s="1">
        <f t="shared" si="85"/>
        <v>1354</v>
      </c>
      <c r="B1361" s="3"/>
      <c r="C1361" s="7" t="str">
        <f t="shared" si="86"/>
        <v/>
      </c>
      <c r="D1361" s="7" t="str">
        <f t="shared" si="84"/>
        <v/>
      </c>
      <c r="E1361" s="9" t="str">
        <f>IF(TRIM(INDEX('Member Census'!$B$23:$BC$1401,MATCH($A1361,'Member Census'!$A$23:$A$1401,FALSE),MATCH(E$1,'Member Census'!$B$22:$BC$22,FALSE)))="","",VLOOKUP(INDEX('Member Census'!$B$23:$BC$1401,MATCH($A1361,'Member Census'!$A$23:$A$1401,FALSE),MATCH(E$1,'Member Census'!$B$22:$BC$22,FALSE)),Key!$A$2:$B$27,2,FALSE))</f>
        <v/>
      </c>
      <c r="F1361" s="10" t="str">
        <f>IF(TRIM(INDEX('Member Census'!$B$23:$BC$1401,MATCH($A1361,'Member Census'!$A$23:$A$1401,FALSE),MATCH(F$1,'Member Census'!$B$22:$BC$22,FALSE)))="","",TEXT(TRIM(INDEX('Member Census'!$B$23:$BC$1401,MATCH($A1361,'Member Census'!$A$23:$A$1401,FALSE),MATCH(F$1,'Member Census'!$B$22:$BC$22,FALSE))),"mmddyyyy"))</f>
        <v/>
      </c>
      <c r="G1361" s="7" t="str">
        <f>IF(TRIM($E1361)&lt;&gt;"",IF($D1361=1,IFERROR(VLOOKUP(INDEX('Member Census'!$B$23:$BC$1401,MATCH($A1361,'Member Census'!$A$23:$A$1401,FALSE),MATCH(G$1,'Member Census'!$B$22:$BC$22,FALSE)),Key!$C$2:$F$29,4,FALSE),""),G1360),"")</f>
        <v/>
      </c>
      <c r="H1361" s="7" t="str">
        <f>IF(TRIM($E1361)&lt;&gt;"",IF($D1361=1,IF(TRIM(INDEX('Member Census'!$B$23:$BC$1401,MATCH($A1361,'Member Census'!$A$23:$A$1401,FALSE),MATCH(H$1,'Member Census'!$B$22:$BC$22,FALSE)))="",$G1361,IFERROR(VLOOKUP(INDEX('Member Census'!$B$23:$BC$1401,MATCH($A1361,'Member Census'!$A$23:$A$1401,FALSE),MATCH(H$1,'Member Census'!$B$22:$BC$22,FALSE)),Key!$D$2:$F$29,3,FALSE),"")),H1360),"")</f>
        <v/>
      </c>
      <c r="I1361" s="7" t="str">
        <f>IF(TRIM(INDEX('Member Census'!$B$23:$BC$1401,MATCH($A1361,'Member Census'!$A$23:$A$1401,FALSE),MATCH(I$1,'Member Census'!$B$22:$BC$22,FALSE)))="","",INDEX('Member Census'!$B$23:$BC$1401,MATCH($A1361,'Member Census'!$A$23:$A$1401,FALSE),MATCH(I$1,'Member Census'!$B$22:$BC$22,FALSE)))</f>
        <v/>
      </c>
      <c r="J1361" s="7"/>
      <c r="K1361" s="7" t="str">
        <f>LEFT(TRIM(IF(TRIM(INDEX('Member Census'!$B$23:$BC$1401,MATCH($A1361,'Member Census'!$A$23:$A$1401,FALSE),MATCH(K$1,'Member Census'!$B$22:$BC$22,FALSE)))="",IF(AND(TRIM($E1361)&lt;&gt;"",$D1361&gt;1),K1360,""),INDEX('Member Census'!$B$23:$BC$1401,MATCH($A1361,'Member Census'!$A$23:$A$1401,FALSE),MATCH(K$1,'Member Census'!$B$22:$BC$22,FALSE)))),5)</f>
        <v/>
      </c>
      <c r="L1361" s="7" t="str">
        <f t="shared" si="87"/>
        <v/>
      </c>
      <c r="M1361" s="7" t="str">
        <f>IF(TRIM($E1361)&lt;&gt;"",TRIM(IF(TRIM(INDEX('Member Census'!$B$23:$BC$1401,MATCH($A1361,'Member Census'!$A$23:$A$1401,FALSE),MATCH(M$1,'Member Census'!$B$22:$BC$22,FALSE)))="",IF(AND(TRIM($E1361)&lt;&gt;"",$D1361&gt;1),M1360,"N"),INDEX('Member Census'!$B$23:$BC$1401,MATCH($A1361,'Member Census'!$A$23:$A$1401,FALSE),MATCH(M$1,'Member Census'!$B$22:$BC$22,FALSE)))),"")</f>
        <v/>
      </c>
      <c r="N1361" s="7"/>
      <c r="O1361" s="7" t="str">
        <f>TRIM(IF(TRIM(INDEX('Member Census'!$B$23:$BC$1401,MATCH($A1361,'Member Census'!$A$23:$A$1401,FALSE),MATCH(O$1,'Member Census'!$B$22:$BC$22,FALSE)))="",IF(AND(TRIM($E1361)&lt;&gt;"",$D1361&gt;1),O1360,""),INDEX('Member Census'!$B$23:$BC$1401,MATCH($A1361,'Member Census'!$A$23:$A$1401,FALSE),MATCH(O$1,'Member Census'!$B$22:$BC$22,FALSE))))</f>
        <v/>
      </c>
      <c r="P1361" s="7" t="str">
        <f>TRIM(IF(TRIM(INDEX('Member Census'!$B$23:$BC$1401,MATCH($A1361,'Member Census'!$A$23:$A$1401,FALSE),MATCH(P$1,'Member Census'!$B$22:$BC$22,FALSE)))="",IF(AND(TRIM($E1361)&lt;&gt;"",$D1361&gt;1),P1360,""),INDEX('Member Census'!$B$23:$BC$1401,MATCH($A1361,'Member Census'!$A$23:$A$1401,FALSE),MATCH(P$1,'Member Census'!$B$22:$BC$22,FALSE))))</f>
        <v/>
      </c>
      <c r="Q1361" s="7"/>
    </row>
    <row r="1362" spans="1:17" x14ac:dyDescent="0.3">
      <c r="A1362" s="1">
        <f t="shared" si="85"/>
        <v>1355</v>
      </c>
      <c r="B1362" s="3"/>
      <c r="C1362" s="7" t="str">
        <f t="shared" si="86"/>
        <v/>
      </c>
      <c r="D1362" s="7" t="str">
        <f t="shared" si="84"/>
        <v/>
      </c>
      <c r="E1362" s="9" t="str">
        <f>IF(TRIM(INDEX('Member Census'!$B$23:$BC$1401,MATCH($A1362,'Member Census'!$A$23:$A$1401,FALSE),MATCH(E$1,'Member Census'!$B$22:$BC$22,FALSE)))="","",VLOOKUP(INDEX('Member Census'!$B$23:$BC$1401,MATCH($A1362,'Member Census'!$A$23:$A$1401,FALSE),MATCH(E$1,'Member Census'!$B$22:$BC$22,FALSE)),Key!$A$2:$B$27,2,FALSE))</f>
        <v/>
      </c>
      <c r="F1362" s="10" t="str">
        <f>IF(TRIM(INDEX('Member Census'!$B$23:$BC$1401,MATCH($A1362,'Member Census'!$A$23:$A$1401,FALSE),MATCH(F$1,'Member Census'!$B$22:$BC$22,FALSE)))="","",TEXT(TRIM(INDEX('Member Census'!$B$23:$BC$1401,MATCH($A1362,'Member Census'!$A$23:$A$1401,FALSE),MATCH(F$1,'Member Census'!$B$22:$BC$22,FALSE))),"mmddyyyy"))</f>
        <v/>
      </c>
      <c r="G1362" s="7" t="str">
        <f>IF(TRIM($E1362)&lt;&gt;"",IF($D1362=1,IFERROR(VLOOKUP(INDEX('Member Census'!$B$23:$BC$1401,MATCH($A1362,'Member Census'!$A$23:$A$1401,FALSE),MATCH(G$1,'Member Census'!$B$22:$BC$22,FALSE)),Key!$C$2:$F$29,4,FALSE),""),G1361),"")</f>
        <v/>
      </c>
      <c r="H1362" s="7" t="str">
        <f>IF(TRIM($E1362)&lt;&gt;"",IF($D1362=1,IF(TRIM(INDEX('Member Census'!$B$23:$BC$1401,MATCH($A1362,'Member Census'!$A$23:$A$1401,FALSE),MATCH(H$1,'Member Census'!$B$22:$BC$22,FALSE)))="",$G1362,IFERROR(VLOOKUP(INDEX('Member Census'!$B$23:$BC$1401,MATCH($A1362,'Member Census'!$A$23:$A$1401,FALSE),MATCH(H$1,'Member Census'!$B$22:$BC$22,FALSE)),Key!$D$2:$F$29,3,FALSE),"")),H1361),"")</f>
        <v/>
      </c>
      <c r="I1362" s="7" t="str">
        <f>IF(TRIM(INDEX('Member Census'!$B$23:$BC$1401,MATCH($A1362,'Member Census'!$A$23:$A$1401,FALSE),MATCH(I$1,'Member Census'!$B$22:$BC$22,FALSE)))="","",INDEX('Member Census'!$B$23:$BC$1401,MATCH($A1362,'Member Census'!$A$23:$A$1401,FALSE),MATCH(I$1,'Member Census'!$B$22:$BC$22,FALSE)))</f>
        <v/>
      </c>
      <c r="J1362" s="7"/>
      <c r="K1362" s="7" t="str">
        <f>LEFT(TRIM(IF(TRIM(INDEX('Member Census'!$B$23:$BC$1401,MATCH($A1362,'Member Census'!$A$23:$A$1401,FALSE),MATCH(K$1,'Member Census'!$B$22:$BC$22,FALSE)))="",IF(AND(TRIM($E1362)&lt;&gt;"",$D1362&gt;1),K1361,""),INDEX('Member Census'!$B$23:$BC$1401,MATCH($A1362,'Member Census'!$A$23:$A$1401,FALSE),MATCH(K$1,'Member Census'!$B$22:$BC$22,FALSE)))),5)</f>
        <v/>
      </c>
      <c r="L1362" s="7" t="str">
        <f t="shared" si="87"/>
        <v/>
      </c>
      <c r="M1362" s="7" t="str">
        <f>IF(TRIM($E1362)&lt;&gt;"",TRIM(IF(TRIM(INDEX('Member Census'!$B$23:$BC$1401,MATCH($A1362,'Member Census'!$A$23:$A$1401,FALSE),MATCH(M$1,'Member Census'!$B$22:$BC$22,FALSE)))="",IF(AND(TRIM($E1362)&lt;&gt;"",$D1362&gt;1),M1361,"N"),INDEX('Member Census'!$B$23:$BC$1401,MATCH($A1362,'Member Census'!$A$23:$A$1401,FALSE),MATCH(M$1,'Member Census'!$B$22:$BC$22,FALSE)))),"")</f>
        <v/>
      </c>
      <c r="N1362" s="7"/>
      <c r="O1362" s="7" t="str">
        <f>TRIM(IF(TRIM(INDEX('Member Census'!$B$23:$BC$1401,MATCH($A1362,'Member Census'!$A$23:$A$1401,FALSE),MATCH(O$1,'Member Census'!$B$22:$BC$22,FALSE)))="",IF(AND(TRIM($E1362)&lt;&gt;"",$D1362&gt;1),O1361,""),INDEX('Member Census'!$B$23:$BC$1401,MATCH($A1362,'Member Census'!$A$23:$A$1401,FALSE),MATCH(O$1,'Member Census'!$B$22:$BC$22,FALSE))))</f>
        <v/>
      </c>
      <c r="P1362" s="7" t="str">
        <f>TRIM(IF(TRIM(INDEX('Member Census'!$B$23:$BC$1401,MATCH($A1362,'Member Census'!$A$23:$A$1401,FALSE),MATCH(P$1,'Member Census'!$B$22:$BC$22,FALSE)))="",IF(AND(TRIM($E1362)&lt;&gt;"",$D1362&gt;1),P1361,""),INDEX('Member Census'!$B$23:$BC$1401,MATCH($A1362,'Member Census'!$A$23:$A$1401,FALSE),MATCH(P$1,'Member Census'!$B$22:$BC$22,FALSE))))</f>
        <v/>
      </c>
      <c r="Q1362" s="7"/>
    </row>
    <row r="1363" spans="1:17" x14ac:dyDescent="0.3">
      <c r="A1363" s="1">
        <f t="shared" si="85"/>
        <v>1356</v>
      </c>
      <c r="B1363" s="3"/>
      <c r="C1363" s="7" t="str">
        <f t="shared" si="86"/>
        <v/>
      </c>
      <c r="D1363" s="7" t="str">
        <f t="shared" si="84"/>
        <v/>
      </c>
      <c r="E1363" s="9" t="str">
        <f>IF(TRIM(INDEX('Member Census'!$B$23:$BC$1401,MATCH($A1363,'Member Census'!$A$23:$A$1401,FALSE),MATCH(E$1,'Member Census'!$B$22:$BC$22,FALSE)))="","",VLOOKUP(INDEX('Member Census'!$B$23:$BC$1401,MATCH($A1363,'Member Census'!$A$23:$A$1401,FALSE),MATCH(E$1,'Member Census'!$B$22:$BC$22,FALSE)),Key!$A$2:$B$27,2,FALSE))</f>
        <v/>
      </c>
      <c r="F1363" s="10" t="str">
        <f>IF(TRIM(INDEX('Member Census'!$B$23:$BC$1401,MATCH($A1363,'Member Census'!$A$23:$A$1401,FALSE),MATCH(F$1,'Member Census'!$B$22:$BC$22,FALSE)))="","",TEXT(TRIM(INDEX('Member Census'!$B$23:$BC$1401,MATCH($A1363,'Member Census'!$A$23:$A$1401,FALSE),MATCH(F$1,'Member Census'!$B$22:$BC$22,FALSE))),"mmddyyyy"))</f>
        <v/>
      </c>
      <c r="G1363" s="7" t="str">
        <f>IF(TRIM($E1363)&lt;&gt;"",IF($D1363=1,IFERROR(VLOOKUP(INDEX('Member Census'!$B$23:$BC$1401,MATCH($A1363,'Member Census'!$A$23:$A$1401,FALSE),MATCH(G$1,'Member Census'!$B$22:$BC$22,FALSE)),Key!$C$2:$F$29,4,FALSE),""),G1362),"")</f>
        <v/>
      </c>
      <c r="H1363" s="7" t="str">
        <f>IF(TRIM($E1363)&lt;&gt;"",IF($D1363=1,IF(TRIM(INDEX('Member Census'!$B$23:$BC$1401,MATCH($A1363,'Member Census'!$A$23:$A$1401,FALSE),MATCH(H$1,'Member Census'!$B$22:$BC$22,FALSE)))="",$G1363,IFERROR(VLOOKUP(INDEX('Member Census'!$B$23:$BC$1401,MATCH($A1363,'Member Census'!$A$23:$A$1401,FALSE),MATCH(H$1,'Member Census'!$B$22:$BC$22,FALSE)),Key!$D$2:$F$29,3,FALSE),"")),H1362),"")</f>
        <v/>
      </c>
      <c r="I1363" s="7" t="str">
        <f>IF(TRIM(INDEX('Member Census'!$B$23:$BC$1401,MATCH($A1363,'Member Census'!$A$23:$A$1401,FALSE),MATCH(I$1,'Member Census'!$B$22:$BC$22,FALSE)))="","",INDEX('Member Census'!$B$23:$BC$1401,MATCH($A1363,'Member Census'!$A$23:$A$1401,FALSE),MATCH(I$1,'Member Census'!$B$22:$BC$22,FALSE)))</f>
        <v/>
      </c>
      <c r="J1363" s="7"/>
      <c r="K1363" s="7" t="str">
        <f>LEFT(TRIM(IF(TRIM(INDEX('Member Census'!$B$23:$BC$1401,MATCH($A1363,'Member Census'!$A$23:$A$1401,FALSE),MATCH(K$1,'Member Census'!$B$22:$BC$22,FALSE)))="",IF(AND(TRIM($E1363)&lt;&gt;"",$D1363&gt;1),K1362,""),INDEX('Member Census'!$B$23:$BC$1401,MATCH($A1363,'Member Census'!$A$23:$A$1401,FALSE),MATCH(K$1,'Member Census'!$B$22:$BC$22,FALSE)))),5)</f>
        <v/>
      </c>
      <c r="L1363" s="7" t="str">
        <f t="shared" si="87"/>
        <v/>
      </c>
      <c r="M1363" s="7" t="str">
        <f>IF(TRIM($E1363)&lt;&gt;"",TRIM(IF(TRIM(INDEX('Member Census'!$B$23:$BC$1401,MATCH($A1363,'Member Census'!$A$23:$A$1401,FALSE),MATCH(M$1,'Member Census'!$B$22:$BC$22,FALSE)))="",IF(AND(TRIM($E1363)&lt;&gt;"",$D1363&gt;1),M1362,"N"),INDEX('Member Census'!$B$23:$BC$1401,MATCH($A1363,'Member Census'!$A$23:$A$1401,FALSE),MATCH(M$1,'Member Census'!$B$22:$BC$22,FALSE)))),"")</f>
        <v/>
      </c>
      <c r="N1363" s="7"/>
      <c r="O1363" s="7" t="str">
        <f>TRIM(IF(TRIM(INDEX('Member Census'!$B$23:$BC$1401,MATCH($A1363,'Member Census'!$A$23:$A$1401,FALSE),MATCH(O$1,'Member Census'!$B$22:$BC$22,FALSE)))="",IF(AND(TRIM($E1363)&lt;&gt;"",$D1363&gt;1),O1362,""),INDEX('Member Census'!$B$23:$BC$1401,MATCH($A1363,'Member Census'!$A$23:$A$1401,FALSE),MATCH(O$1,'Member Census'!$B$22:$BC$22,FALSE))))</f>
        <v/>
      </c>
      <c r="P1363" s="7" t="str">
        <f>TRIM(IF(TRIM(INDEX('Member Census'!$B$23:$BC$1401,MATCH($A1363,'Member Census'!$A$23:$A$1401,FALSE),MATCH(P$1,'Member Census'!$B$22:$BC$22,FALSE)))="",IF(AND(TRIM($E1363)&lt;&gt;"",$D1363&gt;1),P1362,""),INDEX('Member Census'!$B$23:$BC$1401,MATCH($A1363,'Member Census'!$A$23:$A$1401,FALSE),MATCH(P$1,'Member Census'!$B$22:$BC$22,FALSE))))</f>
        <v/>
      </c>
      <c r="Q1363" s="7"/>
    </row>
    <row r="1364" spans="1:17" x14ac:dyDescent="0.3">
      <c r="A1364" s="1">
        <f t="shared" si="85"/>
        <v>1357</v>
      </c>
      <c r="B1364" s="3"/>
      <c r="C1364" s="7" t="str">
        <f t="shared" si="86"/>
        <v/>
      </c>
      <c r="D1364" s="7" t="str">
        <f t="shared" si="84"/>
        <v/>
      </c>
      <c r="E1364" s="9" t="str">
        <f>IF(TRIM(INDEX('Member Census'!$B$23:$BC$1401,MATCH($A1364,'Member Census'!$A$23:$A$1401,FALSE),MATCH(E$1,'Member Census'!$B$22:$BC$22,FALSE)))="","",VLOOKUP(INDEX('Member Census'!$B$23:$BC$1401,MATCH($A1364,'Member Census'!$A$23:$A$1401,FALSE),MATCH(E$1,'Member Census'!$B$22:$BC$22,FALSE)),Key!$A$2:$B$27,2,FALSE))</f>
        <v/>
      </c>
      <c r="F1364" s="10" t="str">
        <f>IF(TRIM(INDEX('Member Census'!$B$23:$BC$1401,MATCH($A1364,'Member Census'!$A$23:$A$1401,FALSE),MATCH(F$1,'Member Census'!$B$22:$BC$22,FALSE)))="","",TEXT(TRIM(INDEX('Member Census'!$B$23:$BC$1401,MATCH($A1364,'Member Census'!$A$23:$A$1401,FALSE),MATCH(F$1,'Member Census'!$B$22:$BC$22,FALSE))),"mmddyyyy"))</f>
        <v/>
      </c>
      <c r="G1364" s="7" t="str">
        <f>IF(TRIM($E1364)&lt;&gt;"",IF($D1364=1,IFERROR(VLOOKUP(INDEX('Member Census'!$B$23:$BC$1401,MATCH($A1364,'Member Census'!$A$23:$A$1401,FALSE),MATCH(G$1,'Member Census'!$B$22:$BC$22,FALSE)),Key!$C$2:$F$29,4,FALSE),""),G1363),"")</f>
        <v/>
      </c>
      <c r="H1364" s="7" t="str">
        <f>IF(TRIM($E1364)&lt;&gt;"",IF($D1364=1,IF(TRIM(INDEX('Member Census'!$B$23:$BC$1401,MATCH($A1364,'Member Census'!$A$23:$A$1401,FALSE),MATCH(H$1,'Member Census'!$B$22:$BC$22,FALSE)))="",$G1364,IFERROR(VLOOKUP(INDEX('Member Census'!$B$23:$BC$1401,MATCH($A1364,'Member Census'!$A$23:$A$1401,FALSE),MATCH(H$1,'Member Census'!$B$22:$BC$22,FALSE)),Key!$D$2:$F$29,3,FALSE),"")),H1363),"")</f>
        <v/>
      </c>
      <c r="I1364" s="7" t="str">
        <f>IF(TRIM(INDEX('Member Census'!$B$23:$BC$1401,MATCH($A1364,'Member Census'!$A$23:$A$1401,FALSE),MATCH(I$1,'Member Census'!$B$22:$BC$22,FALSE)))="","",INDEX('Member Census'!$B$23:$BC$1401,MATCH($A1364,'Member Census'!$A$23:$A$1401,FALSE),MATCH(I$1,'Member Census'!$B$22:$BC$22,FALSE)))</f>
        <v/>
      </c>
      <c r="J1364" s="7"/>
      <c r="K1364" s="7" t="str">
        <f>LEFT(TRIM(IF(TRIM(INDEX('Member Census'!$B$23:$BC$1401,MATCH($A1364,'Member Census'!$A$23:$A$1401,FALSE),MATCH(K$1,'Member Census'!$B$22:$BC$22,FALSE)))="",IF(AND(TRIM($E1364)&lt;&gt;"",$D1364&gt;1),K1363,""),INDEX('Member Census'!$B$23:$BC$1401,MATCH($A1364,'Member Census'!$A$23:$A$1401,FALSE),MATCH(K$1,'Member Census'!$B$22:$BC$22,FALSE)))),5)</f>
        <v/>
      </c>
      <c r="L1364" s="7" t="str">
        <f t="shared" si="87"/>
        <v/>
      </c>
      <c r="M1364" s="7" t="str">
        <f>IF(TRIM($E1364)&lt;&gt;"",TRIM(IF(TRIM(INDEX('Member Census'!$B$23:$BC$1401,MATCH($A1364,'Member Census'!$A$23:$A$1401,FALSE),MATCH(M$1,'Member Census'!$B$22:$BC$22,FALSE)))="",IF(AND(TRIM($E1364)&lt;&gt;"",$D1364&gt;1),M1363,"N"),INDEX('Member Census'!$B$23:$BC$1401,MATCH($A1364,'Member Census'!$A$23:$A$1401,FALSE),MATCH(M$1,'Member Census'!$B$22:$BC$22,FALSE)))),"")</f>
        <v/>
      </c>
      <c r="N1364" s="7"/>
      <c r="O1364" s="7" t="str">
        <f>TRIM(IF(TRIM(INDEX('Member Census'!$B$23:$BC$1401,MATCH($A1364,'Member Census'!$A$23:$A$1401,FALSE),MATCH(O$1,'Member Census'!$B$22:$BC$22,FALSE)))="",IF(AND(TRIM($E1364)&lt;&gt;"",$D1364&gt;1),O1363,""),INDEX('Member Census'!$B$23:$BC$1401,MATCH($A1364,'Member Census'!$A$23:$A$1401,FALSE),MATCH(O$1,'Member Census'!$B$22:$BC$22,FALSE))))</f>
        <v/>
      </c>
      <c r="P1364" s="7" t="str">
        <f>TRIM(IF(TRIM(INDEX('Member Census'!$B$23:$BC$1401,MATCH($A1364,'Member Census'!$A$23:$A$1401,FALSE),MATCH(P$1,'Member Census'!$B$22:$BC$22,FALSE)))="",IF(AND(TRIM($E1364)&lt;&gt;"",$D1364&gt;1),P1363,""),INDEX('Member Census'!$B$23:$BC$1401,MATCH($A1364,'Member Census'!$A$23:$A$1401,FALSE),MATCH(P$1,'Member Census'!$B$22:$BC$22,FALSE))))</f>
        <v/>
      </c>
      <c r="Q1364" s="7"/>
    </row>
    <row r="1365" spans="1:17" x14ac:dyDescent="0.3">
      <c r="A1365" s="1">
        <f t="shared" si="85"/>
        <v>1358</v>
      </c>
      <c r="B1365" s="3"/>
      <c r="C1365" s="7" t="str">
        <f t="shared" si="86"/>
        <v/>
      </c>
      <c r="D1365" s="7" t="str">
        <f t="shared" si="84"/>
        <v/>
      </c>
      <c r="E1365" s="9" t="str">
        <f>IF(TRIM(INDEX('Member Census'!$B$23:$BC$1401,MATCH($A1365,'Member Census'!$A$23:$A$1401,FALSE),MATCH(E$1,'Member Census'!$B$22:$BC$22,FALSE)))="","",VLOOKUP(INDEX('Member Census'!$B$23:$BC$1401,MATCH($A1365,'Member Census'!$A$23:$A$1401,FALSE),MATCH(E$1,'Member Census'!$B$22:$BC$22,FALSE)),Key!$A$2:$B$27,2,FALSE))</f>
        <v/>
      </c>
      <c r="F1365" s="10" t="str">
        <f>IF(TRIM(INDEX('Member Census'!$B$23:$BC$1401,MATCH($A1365,'Member Census'!$A$23:$A$1401,FALSE),MATCH(F$1,'Member Census'!$B$22:$BC$22,FALSE)))="","",TEXT(TRIM(INDEX('Member Census'!$B$23:$BC$1401,MATCH($A1365,'Member Census'!$A$23:$A$1401,FALSE),MATCH(F$1,'Member Census'!$B$22:$BC$22,FALSE))),"mmddyyyy"))</f>
        <v/>
      </c>
      <c r="G1365" s="7" t="str">
        <f>IF(TRIM($E1365)&lt;&gt;"",IF($D1365=1,IFERROR(VLOOKUP(INDEX('Member Census'!$B$23:$BC$1401,MATCH($A1365,'Member Census'!$A$23:$A$1401,FALSE),MATCH(G$1,'Member Census'!$B$22:$BC$22,FALSE)),Key!$C$2:$F$29,4,FALSE),""),G1364),"")</f>
        <v/>
      </c>
      <c r="H1365" s="7" t="str">
        <f>IF(TRIM($E1365)&lt;&gt;"",IF($D1365=1,IF(TRIM(INDEX('Member Census'!$B$23:$BC$1401,MATCH($A1365,'Member Census'!$A$23:$A$1401,FALSE),MATCH(H$1,'Member Census'!$B$22:$BC$22,FALSE)))="",$G1365,IFERROR(VLOOKUP(INDEX('Member Census'!$B$23:$BC$1401,MATCH($A1365,'Member Census'!$A$23:$A$1401,FALSE),MATCH(H$1,'Member Census'!$B$22:$BC$22,FALSE)),Key!$D$2:$F$29,3,FALSE),"")),H1364),"")</f>
        <v/>
      </c>
      <c r="I1365" s="7" t="str">
        <f>IF(TRIM(INDEX('Member Census'!$B$23:$BC$1401,MATCH($A1365,'Member Census'!$A$23:$A$1401,FALSE),MATCH(I$1,'Member Census'!$B$22:$BC$22,FALSE)))="","",INDEX('Member Census'!$B$23:$BC$1401,MATCH($A1365,'Member Census'!$A$23:$A$1401,FALSE),MATCH(I$1,'Member Census'!$B$22:$BC$22,FALSE)))</f>
        <v/>
      </c>
      <c r="J1365" s="7"/>
      <c r="K1365" s="7" t="str">
        <f>LEFT(TRIM(IF(TRIM(INDEX('Member Census'!$B$23:$BC$1401,MATCH($A1365,'Member Census'!$A$23:$A$1401,FALSE),MATCH(K$1,'Member Census'!$B$22:$BC$22,FALSE)))="",IF(AND(TRIM($E1365)&lt;&gt;"",$D1365&gt;1),K1364,""),INDEX('Member Census'!$B$23:$BC$1401,MATCH($A1365,'Member Census'!$A$23:$A$1401,FALSE),MATCH(K$1,'Member Census'!$B$22:$BC$22,FALSE)))),5)</f>
        <v/>
      </c>
      <c r="L1365" s="7" t="str">
        <f t="shared" si="87"/>
        <v/>
      </c>
      <c r="M1365" s="7" t="str">
        <f>IF(TRIM($E1365)&lt;&gt;"",TRIM(IF(TRIM(INDEX('Member Census'!$B$23:$BC$1401,MATCH($A1365,'Member Census'!$A$23:$A$1401,FALSE),MATCH(M$1,'Member Census'!$B$22:$BC$22,FALSE)))="",IF(AND(TRIM($E1365)&lt;&gt;"",$D1365&gt;1),M1364,"N"),INDEX('Member Census'!$B$23:$BC$1401,MATCH($A1365,'Member Census'!$A$23:$A$1401,FALSE),MATCH(M$1,'Member Census'!$B$22:$BC$22,FALSE)))),"")</f>
        <v/>
      </c>
      <c r="N1365" s="7"/>
      <c r="O1365" s="7" t="str">
        <f>TRIM(IF(TRIM(INDEX('Member Census'!$B$23:$BC$1401,MATCH($A1365,'Member Census'!$A$23:$A$1401,FALSE),MATCH(O$1,'Member Census'!$B$22:$BC$22,FALSE)))="",IF(AND(TRIM($E1365)&lt;&gt;"",$D1365&gt;1),O1364,""),INDEX('Member Census'!$B$23:$BC$1401,MATCH($A1365,'Member Census'!$A$23:$A$1401,FALSE),MATCH(O$1,'Member Census'!$B$22:$BC$22,FALSE))))</f>
        <v/>
      </c>
      <c r="P1365" s="7" t="str">
        <f>TRIM(IF(TRIM(INDEX('Member Census'!$B$23:$BC$1401,MATCH($A1365,'Member Census'!$A$23:$A$1401,FALSE),MATCH(P$1,'Member Census'!$B$22:$BC$22,FALSE)))="",IF(AND(TRIM($E1365)&lt;&gt;"",$D1365&gt;1),P1364,""),INDEX('Member Census'!$B$23:$BC$1401,MATCH($A1365,'Member Census'!$A$23:$A$1401,FALSE),MATCH(P$1,'Member Census'!$B$22:$BC$22,FALSE))))</f>
        <v/>
      </c>
      <c r="Q1365" s="7"/>
    </row>
    <row r="1366" spans="1:17" x14ac:dyDescent="0.3">
      <c r="A1366" s="1">
        <f t="shared" si="85"/>
        <v>1359</v>
      </c>
      <c r="B1366" s="3"/>
      <c r="C1366" s="7" t="str">
        <f t="shared" si="86"/>
        <v/>
      </c>
      <c r="D1366" s="7" t="str">
        <f t="shared" si="84"/>
        <v/>
      </c>
      <c r="E1366" s="9" t="str">
        <f>IF(TRIM(INDEX('Member Census'!$B$23:$BC$1401,MATCH($A1366,'Member Census'!$A$23:$A$1401,FALSE),MATCH(E$1,'Member Census'!$B$22:$BC$22,FALSE)))="","",VLOOKUP(INDEX('Member Census'!$B$23:$BC$1401,MATCH($A1366,'Member Census'!$A$23:$A$1401,FALSE),MATCH(E$1,'Member Census'!$B$22:$BC$22,FALSE)),Key!$A$2:$B$27,2,FALSE))</f>
        <v/>
      </c>
      <c r="F1366" s="10" t="str">
        <f>IF(TRIM(INDEX('Member Census'!$B$23:$BC$1401,MATCH($A1366,'Member Census'!$A$23:$A$1401,FALSE),MATCH(F$1,'Member Census'!$B$22:$BC$22,FALSE)))="","",TEXT(TRIM(INDEX('Member Census'!$B$23:$BC$1401,MATCH($A1366,'Member Census'!$A$23:$A$1401,FALSE),MATCH(F$1,'Member Census'!$B$22:$BC$22,FALSE))),"mmddyyyy"))</f>
        <v/>
      </c>
      <c r="G1366" s="7" t="str">
        <f>IF(TRIM($E1366)&lt;&gt;"",IF($D1366=1,IFERROR(VLOOKUP(INDEX('Member Census'!$B$23:$BC$1401,MATCH($A1366,'Member Census'!$A$23:$A$1401,FALSE),MATCH(G$1,'Member Census'!$B$22:$BC$22,FALSE)),Key!$C$2:$F$29,4,FALSE),""),G1365),"")</f>
        <v/>
      </c>
      <c r="H1366" s="7" t="str">
        <f>IF(TRIM($E1366)&lt;&gt;"",IF($D1366=1,IF(TRIM(INDEX('Member Census'!$B$23:$BC$1401,MATCH($A1366,'Member Census'!$A$23:$A$1401,FALSE),MATCH(H$1,'Member Census'!$B$22:$BC$22,FALSE)))="",$G1366,IFERROR(VLOOKUP(INDEX('Member Census'!$B$23:$BC$1401,MATCH($A1366,'Member Census'!$A$23:$A$1401,FALSE),MATCH(H$1,'Member Census'!$B$22:$BC$22,FALSE)),Key!$D$2:$F$29,3,FALSE),"")),H1365),"")</f>
        <v/>
      </c>
      <c r="I1366" s="7" t="str">
        <f>IF(TRIM(INDEX('Member Census'!$B$23:$BC$1401,MATCH($A1366,'Member Census'!$A$23:$A$1401,FALSE),MATCH(I$1,'Member Census'!$B$22:$BC$22,FALSE)))="","",INDEX('Member Census'!$B$23:$BC$1401,MATCH($A1366,'Member Census'!$A$23:$A$1401,FALSE),MATCH(I$1,'Member Census'!$B$22:$BC$22,FALSE)))</f>
        <v/>
      </c>
      <c r="J1366" s="7"/>
      <c r="K1366" s="7" t="str">
        <f>LEFT(TRIM(IF(TRIM(INDEX('Member Census'!$B$23:$BC$1401,MATCH($A1366,'Member Census'!$A$23:$A$1401,FALSE),MATCH(K$1,'Member Census'!$B$22:$BC$22,FALSE)))="",IF(AND(TRIM($E1366)&lt;&gt;"",$D1366&gt;1),K1365,""),INDEX('Member Census'!$B$23:$BC$1401,MATCH($A1366,'Member Census'!$A$23:$A$1401,FALSE),MATCH(K$1,'Member Census'!$B$22:$BC$22,FALSE)))),5)</f>
        <v/>
      </c>
      <c r="L1366" s="7" t="str">
        <f t="shared" si="87"/>
        <v/>
      </c>
      <c r="M1366" s="7" t="str">
        <f>IF(TRIM($E1366)&lt;&gt;"",TRIM(IF(TRIM(INDEX('Member Census'!$B$23:$BC$1401,MATCH($A1366,'Member Census'!$A$23:$A$1401,FALSE),MATCH(M$1,'Member Census'!$B$22:$BC$22,FALSE)))="",IF(AND(TRIM($E1366)&lt;&gt;"",$D1366&gt;1),M1365,"N"),INDEX('Member Census'!$B$23:$BC$1401,MATCH($A1366,'Member Census'!$A$23:$A$1401,FALSE),MATCH(M$1,'Member Census'!$B$22:$BC$22,FALSE)))),"")</f>
        <v/>
      </c>
      <c r="N1366" s="7"/>
      <c r="O1366" s="7" t="str">
        <f>TRIM(IF(TRIM(INDEX('Member Census'!$B$23:$BC$1401,MATCH($A1366,'Member Census'!$A$23:$A$1401,FALSE),MATCH(O$1,'Member Census'!$B$22:$BC$22,FALSE)))="",IF(AND(TRIM($E1366)&lt;&gt;"",$D1366&gt;1),O1365,""),INDEX('Member Census'!$B$23:$BC$1401,MATCH($A1366,'Member Census'!$A$23:$A$1401,FALSE),MATCH(O$1,'Member Census'!$B$22:$BC$22,FALSE))))</f>
        <v/>
      </c>
      <c r="P1366" s="7" t="str">
        <f>TRIM(IF(TRIM(INDEX('Member Census'!$B$23:$BC$1401,MATCH($A1366,'Member Census'!$A$23:$A$1401,FALSE),MATCH(P$1,'Member Census'!$B$22:$BC$22,FALSE)))="",IF(AND(TRIM($E1366)&lt;&gt;"",$D1366&gt;1),P1365,""),INDEX('Member Census'!$B$23:$BC$1401,MATCH($A1366,'Member Census'!$A$23:$A$1401,FALSE),MATCH(P$1,'Member Census'!$B$22:$BC$22,FALSE))))</f>
        <v/>
      </c>
      <c r="Q1366" s="7"/>
    </row>
    <row r="1367" spans="1:17" x14ac:dyDescent="0.3">
      <c r="A1367" s="1">
        <f t="shared" si="85"/>
        <v>1360</v>
      </c>
      <c r="B1367" s="3"/>
      <c r="C1367" s="7" t="str">
        <f t="shared" si="86"/>
        <v/>
      </c>
      <c r="D1367" s="7" t="str">
        <f t="shared" si="84"/>
        <v/>
      </c>
      <c r="E1367" s="9" t="str">
        <f>IF(TRIM(INDEX('Member Census'!$B$23:$BC$1401,MATCH($A1367,'Member Census'!$A$23:$A$1401,FALSE),MATCH(E$1,'Member Census'!$B$22:$BC$22,FALSE)))="","",VLOOKUP(INDEX('Member Census'!$B$23:$BC$1401,MATCH($A1367,'Member Census'!$A$23:$A$1401,FALSE),MATCH(E$1,'Member Census'!$B$22:$BC$22,FALSE)),Key!$A$2:$B$27,2,FALSE))</f>
        <v/>
      </c>
      <c r="F1367" s="10" t="str">
        <f>IF(TRIM(INDEX('Member Census'!$B$23:$BC$1401,MATCH($A1367,'Member Census'!$A$23:$A$1401,FALSE),MATCH(F$1,'Member Census'!$B$22:$BC$22,FALSE)))="","",TEXT(TRIM(INDEX('Member Census'!$B$23:$BC$1401,MATCH($A1367,'Member Census'!$A$23:$A$1401,FALSE),MATCH(F$1,'Member Census'!$B$22:$BC$22,FALSE))),"mmddyyyy"))</f>
        <v/>
      </c>
      <c r="G1367" s="7" t="str">
        <f>IF(TRIM($E1367)&lt;&gt;"",IF($D1367=1,IFERROR(VLOOKUP(INDEX('Member Census'!$B$23:$BC$1401,MATCH($A1367,'Member Census'!$A$23:$A$1401,FALSE),MATCH(G$1,'Member Census'!$B$22:$BC$22,FALSE)),Key!$C$2:$F$29,4,FALSE),""),G1366),"")</f>
        <v/>
      </c>
      <c r="H1367" s="7" t="str">
        <f>IF(TRIM($E1367)&lt;&gt;"",IF($D1367=1,IF(TRIM(INDEX('Member Census'!$B$23:$BC$1401,MATCH($A1367,'Member Census'!$A$23:$A$1401,FALSE),MATCH(H$1,'Member Census'!$B$22:$BC$22,FALSE)))="",$G1367,IFERROR(VLOOKUP(INDEX('Member Census'!$B$23:$BC$1401,MATCH($A1367,'Member Census'!$A$23:$A$1401,FALSE),MATCH(H$1,'Member Census'!$B$22:$BC$22,FALSE)),Key!$D$2:$F$29,3,FALSE),"")),H1366),"")</f>
        <v/>
      </c>
      <c r="I1367" s="7" t="str">
        <f>IF(TRIM(INDEX('Member Census'!$B$23:$BC$1401,MATCH($A1367,'Member Census'!$A$23:$A$1401,FALSE),MATCH(I$1,'Member Census'!$B$22:$BC$22,FALSE)))="","",INDEX('Member Census'!$B$23:$BC$1401,MATCH($A1367,'Member Census'!$A$23:$A$1401,FALSE),MATCH(I$1,'Member Census'!$B$22:$BC$22,FALSE)))</f>
        <v/>
      </c>
      <c r="J1367" s="7"/>
      <c r="K1367" s="7" t="str">
        <f>LEFT(TRIM(IF(TRIM(INDEX('Member Census'!$B$23:$BC$1401,MATCH($A1367,'Member Census'!$A$23:$A$1401,FALSE),MATCH(K$1,'Member Census'!$B$22:$BC$22,FALSE)))="",IF(AND(TRIM($E1367)&lt;&gt;"",$D1367&gt;1),K1366,""),INDEX('Member Census'!$B$23:$BC$1401,MATCH($A1367,'Member Census'!$A$23:$A$1401,FALSE),MATCH(K$1,'Member Census'!$B$22:$BC$22,FALSE)))),5)</f>
        <v/>
      </c>
      <c r="L1367" s="7" t="str">
        <f t="shared" si="87"/>
        <v/>
      </c>
      <c r="M1367" s="7" t="str">
        <f>IF(TRIM($E1367)&lt;&gt;"",TRIM(IF(TRIM(INDEX('Member Census'!$B$23:$BC$1401,MATCH($A1367,'Member Census'!$A$23:$A$1401,FALSE),MATCH(M$1,'Member Census'!$B$22:$BC$22,FALSE)))="",IF(AND(TRIM($E1367)&lt;&gt;"",$D1367&gt;1),M1366,"N"),INDEX('Member Census'!$B$23:$BC$1401,MATCH($A1367,'Member Census'!$A$23:$A$1401,FALSE),MATCH(M$1,'Member Census'!$B$22:$BC$22,FALSE)))),"")</f>
        <v/>
      </c>
      <c r="N1367" s="7"/>
      <c r="O1367" s="7" t="str">
        <f>TRIM(IF(TRIM(INDEX('Member Census'!$B$23:$BC$1401,MATCH($A1367,'Member Census'!$A$23:$A$1401,FALSE),MATCH(O$1,'Member Census'!$B$22:$BC$22,FALSE)))="",IF(AND(TRIM($E1367)&lt;&gt;"",$D1367&gt;1),O1366,""),INDEX('Member Census'!$B$23:$BC$1401,MATCH($A1367,'Member Census'!$A$23:$A$1401,FALSE),MATCH(O$1,'Member Census'!$B$22:$BC$22,FALSE))))</f>
        <v/>
      </c>
      <c r="P1367" s="7" t="str">
        <f>TRIM(IF(TRIM(INDEX('Member Census'!$B$23:$BC$1401,MATCH($A1367,'Member Census'!$A$23:$A$1401,FALSE),MATCH(P$1,'Member Census'!$B$22:$BC$22,FALSE)))="",IF(AND(TRIM($E1367)&lt;&gt;"",$D1367&gt;1),P1366,""),INDEX('Member Census'!$B$23:$BC$1401,MATCH($A1367,'Member Census'!$A$23:$A$1401,FALSE),MATCH(P$1,'Member Census'!$B$22:$BC$22,FALSE))))</f>
        <v/>
      </c>
      <c r="Q1367" s="7"/>
    </row>
    <row r="1368" spans="1:17" x14ac:dyDescent="0.3">
      <c r="A1368" s="1">
        <f t="shared" si="85"/>
        <v>1361</v>
      </c>
      <c r="B1368" s="3"/>
      <c r="C1368" s="7" t="str">
        <f t="shared" si="86"/>
        <v/>
      </c>
      <c r="D1368" s="7" t="str">
        <f t="shared" si="84"/>
        <v/>
      </c>
      <c r="E1368" s="9" t="str">
        <f>IF(TRIM(INDEX('Member Census'!$B$23:$BC$1401,MATCH($A1368,'Member Census'!$A$23:$A$1401,FALSE),MATCH(E$1,'Member Census'!$B$22:$BC$22,FALSE)))="","",VLOOKUP(INDEX('Member Census'!$B$23:$BC$1401,MATCH($A1368,'Member Census'!$A$23:$A$1401,FALSE),MATCH(E$1,'Member Census'!$B$22:$BC$22,FALSE)),Key!$A$2:$B$27,2,FALSE))</f>
        <v/>
      </c>
      <c r="F1368" s="10" t="str">
        <f>IF(TRIM(INDEX('Member Census'!$B$23:$BC$1401,MATCH($A1368,'Member Census'!$A$23:$A$1401,FALSE),MATCH(F$1,'Member Census'!$B$22:$BC$22,FALSE)))="","",TEXT(TRIM(INDEX('Member Census'!$B$23:$BC$1401,MATCH($A1368,'Member Census'!$A$23:$A$1401,FALSE),MATCH(F$1,'Member Census'!$B$22:$BC$22,FALSE))),"mmddyyyy"))</f>
        <v/>
      </c>
      <c r="G1368" s="7" t="str">
        <f>IF(TRIM($E1368)&lt;&gt;"",IF($D1368=1,IFERROR(VLOOKUP(INDEX('Member Census'!$B$23:$BC$1401,MATCH($A1368,'Member Census'!$A$23:$A$1401,FALSE),MATCH(G$1,'Member Census'!$B$22:$BC$22,FALSE)),Key!$C$2:$F$29,4,FALSE),""),G1367),"")</f>
        <v/>
      </c>
      <c r="H1368" s="7" t="str">
        <f>IF(TRIM($E1368)&lt;&gt;"",IF($D1368=1,IF(TRIM(INDEX('Member Census'!$B$23:$BC$1401,MATCH($A1368,'Member Census'!$A$23:$A$1401,FALSE),MATCH(H$1,'Member Census'!$B$22:$BC$22,FALSE)))="",$G1368,IFERROR(VLOOKUP(INDEX('Member Census'!$B$23:$BC$1401,MATCH($A1368,'Member Census'!$A$23:$A$1401,FALSE),MATCH(H$1,'Member Census'!$B$22:$BC$22,FALSE)),Key!$D$2:$F$29,3,FALSE),"")),H1367),"")</f>
        <v/>
      </c>
      <c r="I1368" s="7" t="str">
        <f>IF(TRIM(INDEX('Member Census'!$B$23:$BC$1401,MATCH($A1368,'Member Census'!$A$23:$A$1401,FALSE),MATCH(I$1,'Member Census'!$B$22:$BC$22,FALSE)))="","",INDEX('Member Census'!$B$23:$BC$1401,MATCH($A1368,'Member Census'!$A$23:$A$1401,FALSE),MATCH(I$1,'Member Census'!$B$22:$BC$22,FALSE)))</f>
        <v/>
      </c>
      <c r="J1368" s="7"/>
      <c r="K1368" s="7" t="str">
        <f>LEFT(TRIM(IF(TRIM(INDEX('Member Census'!$B$23:$BC$1401,MATCH($A1368,'Member Census'!$A$23:$A$1401,FALSE),MATCH(K$1,'Member Census'!$B$22:$BC$22,FALSE)))="",IF(AND(TRIM($E1368)&lt;&gt;"",$D1368&gt;1),K1367,""),INDEX('Member Census'!$B$23:$BC$1401,MATCH($A1368,'Member Census'!$A$23:$A$1401,FALSE),MATCH(K$1,'Member Census'!$B$22:$BC$22,FALSE)))),5)</f>
        <v/>
      </c>
      <c r="L1368" s="7" t="str">
        <f t="shared" si="87"/>
        <v/>
      </c>
      <c r="M1368" s="7" t="str">
        <f>IF(TRIM($E1368)&lt;&gt;"",TRIM(IF(TRIM(INDEX('Member Census'!$B$23:$BC$1401,MATCH($A1368,'Member Census'!$A$23:$A$1401,FALSE),MATCH(M$1,'Member Census'!$B$22:$BC$22,FALSE)))="",IF(AND(TRIM($E1368)&lt;&gt;"",$D1368&gt;1),M1367,"N"),INDEX('Member Census'!$B$23:$BC$1401,MATCH($A1368,'Member Census'!$A$23:$A$1401,FALSE),MATCH(M$1,'Member Census'!$B$22:$BC$22,FALSE)))),"")</f>
        <v/>
      </c>
      <c r="N1368" s="7"/>
      <c r="O1368" s="7" t="str">
        <f>TRIM(IF(TRIM(INDEX('Member Census'!$B$23:$BC$1401,MATCH($A1368,'Member Census'!$A$23:$A$1401,FALSE),MATCH(O$1,'Member Census'!$B$22:$BC$22,FALSE)))="",IF(AND(TRIM($E1368)&lt;&gt;"",$D1368&gt;1),O1367,""),INDEX('Member Census'!$B$23:$BC$1401,MATCH($A1368,'Member Census'!$A$23:$A$1401,FALSE),MATCH(O$1,'Member Census'!$B$22:$BC$22,FALSE))))</f>
        <v/>
      </c>
      <c r="P1368" s="7" t="str">
        <f>TRIM(IF(TRIM(INDEX('Member Census'!$B$23:$BC$1401,MATCH($A1368,'Member Census'!$A$23:$A$1401,FALSE),MATCH(P$1,'Member Census'!$B$22:$BC$22,FALSE)))="",IF(AND(TRIM($E1368)&lt;&gt;"",$D1368&gt;1),P1367,""),INDEX('Member Census'!$B$23:$BC$1401,MATCH($A1368,'Member Census'!$A$23:$A$1401,FALSE),MATCH(P$1,'Member Census'!$B$22:$BC$22,FALSE))))</f>
        <v/>
      </c>
      <c r="Q1368" s="7"/>
    </row>
    <row r="1369" spans="1:17" x14ac:dyDescent="0.3">
      <c r="A1369" s="1">
        <f t="shared" si="85"/>
        <v>1362</v>
      </c>
      <c r="B1369" s="3"/>
      <c r="C1369" s="7" t="str">
        <f t="shared" si="86"/>
        <v/>
      </c>
      <c r="D1369" s="7" t="str">
        <f t="shared" si="84"/>
        <v/>
      </c>
      <c r="E1369" s="9" t="str">
        <f>IF(TRIM(INDEX('Member Census'!$B$23:$BC$1401,MATCH($A1369,'Member Census'!$A$23:$A$1401,FALSE),MATCH(E$1,'Member Census'!$B$22:$BC$22,FALSE)))="","",VLOOKUP(INDEX('Member Census'!$B$23:$BC$1401,MATCH($A1369,'Member Census'!$A$23:$A$1401,FALSE),MATCH(E$1,'Member Census'!$B$22:$BC$22,FALSE)),Key!$A$2:$B$27,2,FALSE))</f>
        <v/>
      </c>
      <c r="F1369" s="10" t="str">
        <f>IF(TRIM(INDEX('Member Census'!$B$23:$BC$1401,MATCH($A1369,'Member Census'!$A$23:$A$1401,FALSE),MATCH(F$1,'Member Census'!$B$22:$BC$22,FALSE)))="","",TEXT(TRIM(INDEX('Member Census'!$B$23:$BC$1401,MATCH($A1369,'Member Census'!$A$23:$A$1401,FALSE),MATCH(F$1,'Member Census'!$B$22:$BC$22,FALSE))),"mmddyyyy"))</f>
        <v/>
      </c>
      <c r="G1369" s="7" t="str">
        <f>IF(TRIM($E1369)&lt;&gt;"",IF($D1369=1,IFERROR(VLOOKUP(INDEX('Member Census'!$B$23:$BC$1401,MATCH($A1369,'Member Census'!$A$23:$A$1401,FALSE),MATCH(G$1,'Member Census'!$B$22:$BC$22,FALSE)),Key!$C$2:$F$29,4,FALSE),""),G1368),"")</f>
        <v/>
      </c>
      <c r="H1369" s="7" t="str">
        <f>IF(TRIM($E1369)&lt;&gt;"",IF($D1369=1,IF(TRIM(INDEX('Member Census'!$B$23:$BC$1401,MATCH($A1369,'Member Census'!$A$23:$A$1401,FALSE),MATCH(H$1,'Member Census'!$B$22:$BC$22,FALSE)))="",$G1369,IFERROR(VLOOKUP(INDEX('Member Census'!$B$23:$BC$1401,MATCH($A1369,'Member Census'!$A$23:$A$1401,FALSE),MATCH(H$1,'Member Census'!$B$22:$BC$22,FALSE)),Key!$D$2:$F$29,3,FALSE),"")),H1368),"")</f>
        <v/>
      </c>
      <c r="I1369" s="7" t="str">
        <f>IF(TRIM(INDEX('Member Census'!$B$23:$BC$1401,MATCH($A1369,'Member Census'!$A$23:$A$1401,FALSE),MATCH(I$1,'Member Census'!$B$22:$BC$22,FALSE)))="","",INDEX('Member Census'!$B$23:$BC$1401,MATCH($A1369,'Member Census'!$A$23:$A$1401,FALSE),MATCH(I$1,'Member Census'!$B$22:$BC$22,FALSE)))</f>
        <v/>
      </c>
      <c r="J1369" s="7"/>
      <c r="K1369" s="7" t="str">
        <f>LEFT(TRIM(IF(TRIM(INDEX('Member Census'!$B$23:$BC$1401,MATCH($A1369,'Member Census'!$A$23:$A$1401,FALSE),MATCH(K$1,'Member Census'!$B$22:$BC$22,FALSE)))="",IF(AND(TRIM($E1369)&lt;&gt;"",$D1369&gt;1),K1368,""),INDEX('Member Census'!$B$23:$BC$1401,MATCH($A1369,'Member Census'!$A$23:$A$1401,FALSE),MATCH(K$1,'Member Census'!$B$22:$BC$22,FALSE)))),5)</f>
        <v/>
      </c>
      <c r="L1369" s="7" t="str">
        <f t="shared" si="87"/>
        <v/>
      </c>
      <c r="M1369" s="7" t="str">
        <f>IF(TRIM($E1369)&lt;&gt;"",TRIM(IF(TRIM(INDEX('Member Census'!$B$23:$BC$1401,MATCH($A1369,'Member Census'!$A$23:$A$1401,FALSE),MATCH(M$1,'Member Census'!$B$22:$BC$22,FALSE)))="",IF(AND(TRIM($E1369)&lt;&gt;"",$D1369&gt;1),M1368,"N"),INDEX('Member Census'!$B$23:$BC$1401,MATCH($A1369,'Member Census'!$A$23:$A$1401,FALSE),MATCH(M$1,'Member Census'!$B$22:$BC$22,FALSE)))),"")</f>
        <v/>
      </c>
      <c r="N1369" s="7"/>
      <c r="O1369" s="7" t="str">
        <f>TRIM(IF(TRIM(INDEX('Member Census'!$B$23:$BC$1401,MATCH($A1369,'Member Census'!$A$23:$A$1401,FALSE),MATCH(O$1,'Member Census'!$B$22:$BC$22,FALSE)))="",IF(AND(TRIM($E1369)&lt;&gt;"",$D1369&gt;1),O1368,""),INDEX('Member Census'!$B$23:$BC$1401,MATCH($A1369,'Member Census'!$A$23:$A$1401,FALSE),MATCH(O$1,'Member Census'!$B$22:$BC$22,FALSE))))</f>
        <v/>
      </c>
      <c r="P1369" s="7" t="str">
        <f>TRIM(IF(TRIM(INDEX('Member Census'!$B$23:$BC$1401,MATCH($A1369,'Member Census'!$A$23:$A$1401,FALSE),MATCH(P$1,'Member Census'!$B$22:$BC$22,FALSE)))="",IF(AND(TRIM($E1369)&lt;&gt;"",$D1369&gt;1),P1368,""),INDEX('Member Census'!$B$23:$BC$1401,MATCH($A1369,'Member Census'!$A$23:$A$1401,FALSE),MATCH(P$1,'Member Census'!$B$22:$BC$22,FALSE))))</f>
        <v/>
      </c>
      <c r="Q1369" s="7"/>
    </row>
    <row r="1370" spans="1:17" x14ac:dyDescent="0.3">
      <c r="A1370" s="1">
        <f t="shared" si="85"/>
        <v>1363</v>
      </c>
      <c r="B1370" s="3"/>
      <c r="C1370" s="7" t="str">
        <f t="shared" si="86"/>
        <v/>
      </c>
      <c r="D1370" s="7" t="str">
        <f t="shared" si="84"/>
        <v/>
      </c>
      <c r="E1370" s="9" t="str">
        <f>IF(TRIM(INDEX('Member Census'!$B$23:$BC$1401,MATCH($A1370,'Member Census'!$A$23:$A$1401,FALSE),MATCH(E$1,'Member Census'!$B$22:$BC$22,FALSE)))="","",VLOOKUP(INDEX('Member Census'!$B$23:$BC$1401,MATCH($A1370,'Member Census'!$A$23:$A$1401,FALSE),MATCH(E$1,'Member Census'!$B$22:$BC$22,FALSE)),Key!$A$2:$B$27,2,FALSE))</f>
        <v/>
      </c>
      <c r="F1370" s="10" t="str">
        <f>IF(TRIM(INDEX('Member Census'!$B$23:$BC$1401,MATCH($A1370,'Member Census'!$A$23:$A$1401,FALSE),MATCH(F$1,'Member Census'!$B$22:$BC$22,FALSE)))="","",TEXT(TRIM(INDEX('Member Census'!$B$23:$BC$1401,MATCH($A1370,'Member Census'!$A$23:$A$1401,FALSE),MATCH(F$1,'Member Census'!$B$22:$BC$22,FALSE))),"mmddyyyy"))</f>
        <v/>
      </c>
      <c r="G1370" s="7" t="str">
        <f>IF(TRIM($E1370)&lt;&gt;"",IF($D1370=1,IFERROR(VLOOKUP(INDEX('Member Census'!$B$23:$BC$1401,MATCH($A1370,'Member Census'!$A$23:$A$1401,FALSE),MATCH(G$1,'Member Census'!$B$22:$BC$22,FALSE)),Key!$C$2:$F$29,4,FALSE),""),G1369),"")</f>
        <v/>
      </c>
      <c r="H1370" s="7" t="str">
        <f>IF(TRIM($E1370)&lt;&gt;"",IF($D1370=1,IF(TRIM(INDEX('Member Census'!$B$23:$BC$1401,MATCH($A1370,'Member Census'!$A$23:$A$1401,FALSE),MATCH(H$1,'Member Census'!$B$22:$BC$22,FALSE)))="",$G1370,IFERROR(VLOOKUP(INDEX('Member Census'!$B$23:$BC$1401,MATCH($A1370,'Member Census'!$A$23:$A$1401,FALSE),MATCH(H$1,'Member Census'!$B$22:$BC$22,FALSE)),Key!$D$2:$F$29,3,FALSE),"")),H1369),"")</f>
        <v/>
      </c>
      <c r="I1370" s="7" t="str">
        <f>IF(TRIM(INDEX('Member Census'!$B$23:$BC$1401,MATCH($A1370,'Member Census'!$A$23:$A$1401,FALSE),MATCH(I$1,'Member Census'!$B$22:$BC$22,FALSE)))="","",INDEX('Member Census'!$B$23:$BC$1401,MATCH($A1370,'Member Census'!$A$23:$A$1401,FALSE),MATCH(I$1,'Member Census'!$B$22:$BC$22,FALSE)))</f>
        <v/>
      </c>
      <c r="J1370" s="7"/>
      <c r="K1370" s="7" t="str">
        <f>LEFT(TRIM(IF(TRIM(INDEX('Member Census'!$B$23:$BC$1401,MATCH($A1370,'Member Census'!$A$23:$A$1401,FALSE),MATCH(K$1,'Member Census'!$B$22:$BC$22,FALSE)))="",IF(AND(TRIM($E1370)&lt;&gt;"",$D1370&gt;1),K1369,""),INDEX('Member Census'!$B$23:$BC$1401,MATCH($A1370,'Member Census'!$A$23:$A$1401,FALSE),MATCH(K$1,'Member Census'!$B$22:$BC$22,FALSE)))),5)</f>
        <v/>
      </c>
      <c r="L1370" s="7" t="str">
        <f t="shared" si="87"/>
        <v/>
      </c>
      <c r="M1370" s="7" t="str">
        <f>IF(TRIM($E1370)&lt;&gt;"",TRIM(IF(TRIM(INDEX('Member Census'!$B$23:$BC$1401,MATCH($A1370,'Member Census'!$A$23:$A$1401,FALSE),MATCH(M$1,'Member Census'!$B$22:$BC$22,FALSE)))="",IF(AND(TRIM($E1370)&lt;&gt;"",$D1370&gt;1),M1369,"N"),INDEX('Member Census'!$B$23:$BC$1401,MATCH($A1370,'Member Census'!$A$23:$A$1401,FALSE),MATCH(M$1,'Member Census'!$B$22:$BC$22,FALSE)))),"")</f>
        <v/>
      </c>
      <c r="N1370" s="7"/>
      <c r="O1370" s="7" t="str">
        <f>TRIM(IF(TRIM(INDEX('Member Census'!$B$23:$BC$1401,MATCH($A1370,'Member Census'!$A$23:$A$1401,FALSE),MATCH(O$1,'Member Census'!$B$22:$BC$22,FALSE)))="",IF(AND(TRIM($E1370)&lt;&gt;"",$D1370&gt;1),O1369,""),INDEX('Member Census'!$B$23:$BC$1401,MATCH($A1370,'Member Census'!$A$23:$A$1401,FALSE),MATCH(O$1,'Member Census'!$B$22:$BC$22,FALSE))))</f>
        <v/>
      </c>
      <c r="P1370" s="7" t="str">
        <f>TRIM(IF(TRIM(INDEX('Member Census'!$B$23:$BC$1401,MATCH($A1370,'Member Census'!$A$23:$A$1401,FALSE),MATCH(P$1,'Member Census'!$B$22:$BC$22,FALSE)))="",IF(AND(TRIM($E1370)&lt;&gt;"",$D1370&gt;1),P1369,""),INDEX('Member Census'!$B$23:$BC$1401,MATCH($A1370,'Member Census'!$A$23:$A$1401,FALSE),MATCH(P$1,'Member Census'!$B$22:$BC$22,FALSE))))</f>
        <v/>
      </c>
      <c r="Q1370" s="7"/>
    </row>
    <row r="1371" spans="1:17" x14ac:dyDescent="0.3">
      <c r="A1371" s="1">
        <f t="shared" si="85"/>
        <v>1364</v>
      </c>
      <c r="B1371" s="3"/>
      <c r="C1371" s="7" t="str">
        <f t="shared" si="86"/>
        <v/>
      </c>
      <c r="D1371" s="7" t="str">
        <f t="shared" si="84"/>
        <v/>
      </c>
      <c r="E1371" s="9" t="str">
        <f>IF(TRIM(INDEX('Member Census'!$B$23:$BC$1401,MATCH($A1371,'Member Census'!$A$23:$A$1401,FALSE),MATCH(E$1,'Member Census'!$B$22:$BC$22,FALSE)))="","",VLOOKUP(INDEX('Member Census'!$B$23:$BC$1401,MATCH($A1371,'Member Census'!$A$23:$A$1401,FALSE),MATCH(E$1,'Member Census'!$B$22:$BC$22,FALSE)),Key!$A$2:$B$27,2,FALSE))</f>
        <v/>
      </c>
      <c r="F1371" s="10" t="str">
        <f>IF(TRIM(INDEX('Member Census'!$B$23:$BC$1401,MATCH($A1371,'Member Census'!$A$23:$A$1401,FALSE),MATCH(F$1,'Member Census'!$B$22:$BC$22,FALSE)))="","",TEXT(TRIM(INDEX('Member Census'!$B$23:$BC$1401,MATCH($A1371,'Member Census'!$A$23:$A$1401,FALSE),MATCH(F$1,'Member Census'!$B$22:$BC$22,FALSE))),"mmddyyyy"))</f>
        <v/>
      </c>
      <c r="G1371" s="7" t="str">
        <f>IF(TRIM($E1371)&lt;&gt;"",IF($D1371=1,IFERROR(VLOOKUP(INDEX('Member Census'!$B$23:$BC$1401,MATCH($A1371,'Member Census'!$A$23:$A$1401,FALSE),MATCH(G$1,'Member Census'!$B$22:$BC$22,FALSE)),Key!$C$2:$F$29,4,FALSE),""),G1370),"")</f>
        <v/>
      </c>
      <c r="H1371" s="7" t="str">
        <f>IF(TRIM($E1371)&lt;&gt;"",IF($D1371=1,IF(TRIM(INDEX('Member Census'!$B$23:$BC$1401,MATCH($A1371,'Member Census'!$A$23:$A$1401,FALSE),MATCH(H$1,'Member Census'!$B$22:$BC$22,FALSE)))="",$G1371,IFERROR(VLOOKUP(INDEX('Member Census'!$B$23:$BC$1401,MATCH($A1371,'Member Census'!$A$23:$A$1401,FALSE),MATCH(H$1,'Member Census'!$B$22:$BC$22,FALSE)),Key!$D$2:$F$29,3,FALSE),"")),H1370),"")</f>
        <v/>
      </c>
      <c r="I1371" s="7" t="str">
        <f>IF(TRIM(INDEX('Member Census'!$B$23:$BC$1401,MATCH($A1371,'Member Census'!$A$23:$A$1401,FALSE),MATCH(I$1,'Member Census'!$B$22:$BC$22,FALSE)))="","",INDEX('Member Census'!$B$23:$BC$1401,MATCH($A1371,'Member Census'!$A$23:$A$1401,FALSE),MATCH(I$1,'Member Census'!$B$22:$BC$22,FALSE)))</f>
        <v/>
      </c>
      <c r="J1371" s="7"/>
      <c r="K1371" s="7" t="str">
        <f>LEFT(TRIM(IF(TRIM(INDEX('Member Census'!$B$23:$BC$1401,MATCH($A1371,'Member Census'!$A$23:$A$1401,FALSE),MATCH(K$1,'Member Census'!$B$22:$BC$22,FALSE)))="",IF(AND(TRIM($E1371)&lt;&gt;"",$D1371&gt;1),K1370,""),INDEX('Member Census'!$B$23:$BC$1401,MATCH($A1371,'Member Census'!$A$23:$A$1401,FALSE),MATCH(K$1,'Member Census'!$B$22:$BC$22,FALSE)))),5)</f>
        <v/>
      </c>
      <c r="L1371" s="7" t="str">
        <f t="shared" si="87"/>
        <v/>
      </c>
      <c r="M1371" s="7" t="str">
        <f>IF(TRIM($E1371)&lt;&gt;"",TRIM(IF(TRIM(INDEX('Member Census'!$B$23:$BC$1401,MATCH($A1371,'Member Census'!$A$23:$A$1401,FALSE),MATCH(M$1,'Member Census'!$B$22:$BC$22,FALSE)))="",IF(AND(TRIM($E1371)&lt;&gt;"",$D1371&gt;1),M1370,"N"),INDEX('Member Census'!$B$23:$BC$1401,MATCH($A1371,'Member Census'!$A$23:$A$1401,FALSE),MATCH(M$1,'Member Census'!$B$22:$BC$22,FALSE)))),"")</f>
        <v/>
      </c>
      <c r="N1371" s="7"/>
      <c r="O1371" s="7" t="str">
        <f>TRIM(IF(TRIM(INDEX('Member Census'!$B$23:$BC$1401,MATCH($A1371,'Member Census'!$A$23:$A$1401,FALSE),MATCH(O$1,'Member Census'!$B$22:$BC$22,FALSE)))="",IF(AND(TRIM($E1371)&lt;&gt;"",$D1371&gt;1),O1370,""),INDEX('Member Census'!$B$23:$BC$1401,MATCH($A1371,'Member Census'!$A$23:$A$1401,FALSE),MATCH(O$1,'Member Census'!$B$22:$BC$22,FALSE))))</f>
        <v/>
      </c>
      <c r="P1371" s="7" t="str">
        <f>TRIM(IF(TRIM(INDEX('Member Census'!$B$23:$BC$1401,MATCH($A1371,'Member Census'!$A$23:$A$1401,FALSE),MATCH(P$1,'Member Census'!$B$22:$BC$22,FALSE)))="",IF(AND(TRIM($E1371)&lt;&gt;"",$D1371&gt;1),P1370,""),INDEX('Member Census'!$B$23:$BC$1401,MATCH($A1371,'Member Census'!$A$23:$A$1401,FALSE),MATCH(P$1,'Member Census'!$B$22:$BC$22,FALSE))))</f>
        <v/>
      </c>
      <c r="Q1371" s="7"/>
    </row>
    <row r="1372" spans="1:17" x14ac:dyDescent="0.3">
      <c r="A1372" s="1">
        <f t="shared" si="85"/>
        <v>1365</v>
      </c>
      <c r="B1372" s="3"/>
      <c r="C1372" s="7" t="str">
        <f t="shared" si="86"/>
        <v/>
      </c>
      <c r="D1372" s="7" t="str">
        <f t="shared" si="84"/>
        <v/>
      </c>
      <c r="E1372" s="9" t="str">
        <f>IF(TRIM(INDEX('Member Census'!$B$23:$BC$1401,MATCH($A1372,'Member Census'!$A$23:$A$1401,FALSE),MATCH(E$1,'Member Census'!$B$22:$BC$22,FALSE)))="","",VLOOKUP(INDEX('Member Census'!$B$23:$BC$1401,MATCH($A1372,'Member Census'!$A$23:$A$1401,FALSE),MATCH(E$1,'Member Census'!$B$22:$BC$22,FALSE)),Key!$A$2:$B$27,2,FALSE))</f>
        <v/>
      </c>
      <c r="F1372" s="10" t="str">
        <f>IF(TRIM(INDEX('Member Census'!$B$23:$BC$1401,MATCH($A1372,'Member Census'!$A$23:$A$1401,FALSE),MATCH(F$1,'Member Census'!$B$22:$BC$22,FALSE)))="","",TEXT(TRIM(INDEX('Member Census'!$B$23:$BC$1401,MATCH($A1372,'Member Census'!$A$23:$A$1401,FALSE),MATCH(F$1,'Member Census'!$B$22:$BC$22,FALSE))),"mmddyyyy"))</f>
        <v/>
      </c>
      <c r="G1372" s="7" t="str">
        <f>IF(TRIM($E1372)&lt;&gt;"",IF($D1372=1,IFERROR(VLOOKUP(INDEX('Member Census'!$B$23:$BC$1401,MATCH($A1372,'Member Census'!$A$23:$A$1401,FALSE),MATCH(G$1,'Member Census'!$B$22:$BC$22,FALSE)),Key!$C$2:$F$29,4,FALSE),""),G1371),"")</f>
        <v/>
      </c>
      <c r="H1372" s="7" t="str">
        <f>IF(TRIM($E1372)&lt;&gt;"",IF($D1372=1,IF(TRIM(INDEX('Member Census'!$B$23:$BC$1401,MATCH($A1372,'Member Census'!$A$23:$A$1401,FALSE),MATCH(H$1,'Member Census'!$B$22:$BC$22,FALSE)))="",$G1372,IFERROR(VLOOKUP(INDEX('Member Census'!$B$23:$BC$1401,MATCH($A1372,'Member Census'!$A$23:$A$1401,FALSE),MATCH(H$1,'Member Census'!$B$22:$BC$22,FALSE)),Key!$D$2:$F$29,3,FALSE),"")),H1371),"")</f>
        <v/>
      </c>
      <c r="I1372" s="7" t="str">
        <f>IF(TRIM(INDEX('Member Census'!$B$23:$BC$1401,MATCH($A1372,'Member Census'!$A$23:$A$1401,FALSE),MATCH(I$1,'Member Census'!$B$22:$BC$22,FALSE)))="","",INDEX('Member Census'!$B$23:$BC$1401,MATCH($A1372,'Member Census'!$A$23:$A$1401,FALSE),MATCH(I$1,'Member Census'!$B$22:$BC$22,FALSE)))</f>
        <v/>
      </c>
      <c r="J1372" s="7"/>
      <c r="K1372" s="7" t="str">
        <f>LEFT(TRIM(IF(TRIM(INDEX('Member Census'!$B$23:$BC$1401,MATCH($A1372,'Member Census'!$A$23:$A$1401,FALSE),MATCH(K$1,'Member Census'!$B$22:$BC$22,FALSE)))="",IF(AND(TRIM($E1372)&lt;&gt;"",$D1372&gt;1),K1371,""),INDEX('Member Census'!$B$23:$BC$1401,MATCH($A1372,'Member Census'!$A$23:$A$1401,FALSE),MATCH(K$1,'Member Census'!$B$22:$BC$22,FALSE)))),5)</f>
        <v/>
      </c>
      <c r="L1372" s="7" t="str">
        <f t="shared" si="87"/>
        <v/>
      </c>
      <c r="M1372" s="7" t="str">
        <f>IF(TRIM($E1372)&lt;&gt;"",TRIM(IF(TRIM(INDEX('Member Census'!$B$23:$BC$1401,MATCH($A1372,'Member Census'!$A$23:$A$1401,FALSE),MATCH(M$1,'Member Census'!$B$22:$BC$22,FALSE)))="",IF(AND(TRIM($E1372)&lt;&gt;"",$D1372&gt;1),M1371,"N"),INDEX('Member Census'!$B$23:$BC$1401,MATCH($A1372,'Member Census'!$A$23:$A$1401,FALSE),MATCH(M$1,'Member Census'!$B$22:$BC$22,FALSE)))),"")</f>
        <v/>
      </c>
      <c r="N1372" s="7"/>
      <c r="O1372" s="7" t="str">
        <f>TRIM(IF(TRIM(INDEX('Member Census'!$B$23:$BC$1401,MATCH($A1372,'Member Census'!$A$23:$A$1401,FALSE),MATCH(O$1,'Member Census'!$B$22:$BC$22,FALSE)))="",IF(AND(TRIM($E1372)&lt;&gt;"",$D1372&gt;1),O1371,""),INDEX('Member Census'!$B$23:$BC$1401,MATCH($A1372,'Member Census'!$A$23:$A$1401,FALSE),MATCH(O$1,'Member Census'!$B$22:$BC$22,FALSE))))</f>
        <v/>
      </c>
      <c r="P1372" s="7" t="str">
        <f>TRIM(IF(TRIM(INDEX('Member Census'!$B$23:$BC$1401,MATCH($A1372,'Member Census'!$A$23:$A$1401,FALSE),MATCH(P$1,'Member Census'!$B$22:$BC$22,FALSE)))="",IF(AND(TRIM($E1372)&lt;&gt;"",$D1372&gt;1),P1371,""),INDEX('Member Census'!$B$23:$BC$1401,MATCH($A1372,'Member Census'!$A$23:$A$1401,FALSE),MATCH(P$1,'Member Census'!$B$22:$BC$22,FALSE))))</f>
        <v/>
      </c>
      <c r="Q1372" s="7"/>
    </row>
    <row r="1373" spans="1:17" x14ac:dyDescent="0.3">
      <c r="A1373" s="1">
        <f t="shared" si="85"/>
        <v>1366</v>
      </c>
      <c r="B1373" s="3"/>
      <c r="C1373" s="7" t="str">
        <f t="shared" si="86"/>
        <v/>
      </c>
      <c r="D1373" s="7" t="str">
        <f t="shared" si="84"/>
        <v/>
      </c>
      <c r="E1373" s="9" t="str">
        <f>IF(TRIM(INDEX('Member Census'!$B$23:$BC$1401,MATCH($A1373,'Member Census'!$A$23:$A$1401,FALSE),MATCH(E$1,'Member Census'!$B$22:$BC$22,FALSE)))="","",VLOOKUP(INDEX('Member Census'!$B$23:$BC$1401,MATCH($A1373,'Member Census'!$A$23:$A$1401,FALSE),MATCH(E$1,'Member Census'!$B$22:$BC$22,FALSE)),Key!$A$2:$B$27,2,FALSE))</f>
        <v/>
      </c>
      <c r="F1373" s="10" t="str">
        <f>IF(TRIM(INDEX('Member Census'!$B$23:$BC$1401,MATCH($A1373,'Member Census'!$A$23:$A$1401,FALSE),MATCH(F$1,'Member Census'!$B$22:$BC$22,FALSE)))="","",TEXT(TRIM(INDEX('Member Census'!$B$23:$BC$1401,MATCH($A1373,'Member Census'!$A$23:$A$1401,FALSE),MATCH(F$1,'Member Census'!$B$22:$BC$22,FALSE))),"mmddyyyy"))</f>
        <v/>
      </c>
      <c r="G1373" s="7" t="str">
        <f>IF(TRIM($E1373)&lt;&gt;"",IF($D1373=1,IFERROR(VLOOKUP(INDEX('Member Census'!$B$23:$BC$1401,MATCH($A1373,'Member Census'!$A$23:$A$1401,FALSE),MATCH(G$1,'Member Census'!$B$22:$BC$22,FALSE)),Key!$C$2:$F$29,4,FALSE),""),G1372),"")</f>
        <v/>
      </c>
      <c r="H1373" s="7" t="str">
        <f>IF(TRIM($E1373)&lt;&gt;"",IF($D1373=1,IF(TRIM(INDEX('Member Census'!$B$23:$BC$1401,MATCH($A1373,'Member Census'!$A$23:$A$1401,FALSE),MATCH(H$1,'Member Census'!$B$22:$BC$22,FALSE)))="",$G1373,IFERROR(VLOOKUP(INDEX('Member Census'!$B$23:$BC$1401,MATCH($A1373,'Member Census'!$A$23:$A$1401,FALSE),MATCH(H$1,'Member Census'!$B$22:$BC$22,FALSE)),Key!$D$2:$F$29,3,FALSE),"")),H1372),"")</f>
        <v/>
      </c>
      <c r="I1373" s="7" t="str">
        <f>IF(TRIM(INDEX('Member Census'!$B$23:$BC$1401,MATCH($A1373,'Member Census'!$A$23:$A$1401,FALSE),MATCH(I$1,'Member Census'!$B$22:$BC$22,FALSE)))="","",INDEX('Member Census'!$B$23:$BC$1401,MATCH($A1373,'Member Census'!$A$23:$A$1401,FALSE),MATCH(I$1,'Member Census'!$B$22:$BC$22,FALSE)))</f>
        <v/>
      </c>
      <c r="J1373" s="7"/>
      <c r="K1373" s="7" t="str">
        <f>LEFT(TRIM(IF(TRIM(INDEX('Member Census'!$B$23:$BC$1401,MATCH($A1373,'Member Census'!$A$23:$A$1401,FALSE),MATCH(K$1,'Member Census'!$B$22:$BC$22,FALSE)))="",IF(AND(TRIM($E1373)&lt;&gt;"",$D1373&gt;1),K1372,""),INDEX('Member Census'!$B$23:$BC$1401,MATCH($A1373,'Member Census'!$A$23:$A$1401,FALSE),MATCH(K$1,'Member Census'!$B$22:$BC$22,FALSE)))),5)</f>
        <v/>
      </c>
      <c r="L1373" s="7" t="str">
        <f t="shared" si="87"/>
        <v/>
      </c>
      <c r="M1373" s="7" t="str">
        <f>IF(TRIM($E1373)&lt;&gt;"",TRIM(IF(TRIM(INDEX('Member Census'!$B$23:$BC$1401,MATCH($A1373,'Member Census'!$A$23:$A$1401,FALSE),MATCH(M$1,'Member Census'!$B$22:$BC$22,FALSE)))="",IF(AND(TRIM($E1373)&lt;&gt;"",$D1373&gt;1),M1372,"N"),INDEX('Member Census'!$B$23:$BC$1401,MATCH($A1373,'Member Census'!$A$23:$A$1401,FALSE),MATCH(M$1,'Member Census'!$B$22:$BC$22,FALSE)))),"")</f>
        <v/>
      </c>
      <c r="N1373" s="7"/>
      <c r="O1373" s="7" t="str">
        <f>TRIM(IF(TRIM(INDEX('Member Census'!$B$23:$BC$1401,MATCH($A1373,'Member Census'!$A$23:$A$1401,FALSE),MATCH(O$1,'Member Census'!$B$22:$BC$22,FALSE)))="",IF(AND(TRIM($E1373)&lt;&gt;"",$D1373&gt;1),O1372,""),INDEX('Member Census'!$B$23:$BC$1401,MATCH($A1373,'Member Census'!$A$23:$A$1401,FALSE),MATCH(O$1,'Member Census'!$B$22:$BC$22,FALSE))))</f>
        <v/>
      </c>
      <c r="P1373" s="7" t="str">
        <f>TRIM(IF(TRIM(INDEX('Member Census'!$B$23:$BC$1401,MATCH($A1373,'Member Census'!$A$23:$A$1401,FALSE),MATCH(P$1,'Member Census'!$B$22:$BC$22,FALSE)))="",IF(AND(TRIM($E1373)&lt;&gt;"",$D1373&gt;1),P1372,""),INDEX('Member Census'!$B$23:$BC$1401,MATCH($A1373,'Member Census'!$A$23:$A$1401,FALSE),MATCH(P$1,'Member Census'!$B$22:$BC$22,FALSE))))</f>
        <v/>
      </c>
      <c r="Q1373" s="7"/>
    </row>
    <row r="1374" spans="1:17" x14ac:dyDescent="0.3">
      <c r="A1374" s="1">
        <f t="shared" si="85"/>
        <v>1367</v>
      </c>
      <c r="B1374" s="3"/>
      <c r="C1374" s="7" t="str">
        <f t="shared" si="86"/>
        <v/>
      </c>
      <c r="D1374" s="7" t="str">
        <f t="shared" si="84"/>
        <v/>
      </c>
      <c r="E1374" s="9" t="str">
        <f>IF(TRIM(INDEX('Member Census'!$B$23:$BC$1401,MATCH($A1374,'Member Census'!$A$23:$A$1401,FALSE),MATCH(E$1,'Member Census'!$B$22:$BC$22,FALSE)))="","",VLOOKUP(INDEX('Member Census'!$B$23:$BC$1401,MATCH($A1374,'Member Census'!$A$23:$A$1401,FALSE),MATCH(E$1,'Member Census'!$B$22:$BC$22,FALSE)),Key!$A$2:$B$27,2,FALSE))</f>
        <v/>
      </c>
      <c r="F1374" s="10" t="str">
        <f>IF(TRIM(INDEX('Member Census'!$B$23:$BC$1401,MATCH($A1374,'Member Census'!$A$23:$A$1401,FALSE),MATCH(F$1,'Member Census'!$B$22:$BC$22,FALSE)))="","",TEXT(TRIM(INDEX('Member Census'!$B$23:$BC$1401,MATCH($A1374,'Member Census'!$A$23:$A$1401,FALSE),MATCH(F$1,'Member Census'!$B$22:$BC$22,FALSE))),"mmddyyyy"))</f>
        <v/>
      </c>
      <c r="G1374" s="7" t="str">
        <f>IF(TRIM($E1374)&lt;&gt;"",IF($D1374=1,IFERROR(VLOOKUP(INDEX('Member Census'!$B$23:$BC$1401,MATCH($A1374,'Member Census'!$A$23:$A$1401,FALSE),MATCH(G$1,'Member Census'!$B$22:$BC$22,FALSE)),Key!$C$2:$F$29,4,FALSE),""),G1373),"")</f>
        <v/>
      </c>
      <c r="H1374" s="7" t="str">
        <f>IF(TRIM($E1374)&lt;&gt;"",IF($D1374=1,IF(TRIM(INDEX('Member Census'!$B$23:$BC$1401,MATCH($A1374,'Member Census'!$A$23:$A$1401,FALSE),MATCH(H$1,'Member Census'!$B$22:$BC$22,FALSE)))="",$G1374,IFERROR(VLOOKUP(INDEX('Member Census'!$B$23:$BC$1401,MATCH($A1374,'Member Census'!$A$23:$A$1401,FALSE),MATCH(H$1,'Member Census'!$B$22:$BC$22,FALSE)),Key!$D$2:$F$29,3,FALSE),"")),H1373),"")</f>
        <v/>
      </c>
      <c r="I1374" s="7" t="str">
        <f>IF(TRIM(INDEX('Member Census'!$B$23:$BC$1401,MATCH($A1374,'Member Census'!$A$23:$A$1401,FALSE),MATCH(I$1,'Member Census'!$B$22:$BC$22,FALSE)))="","",INDEX('Member Census'!$B$23:$BC$1401,MATCH($A1374,'Member Census'!$A$23:$A$1401,FALSE),MATCH(I$1,'Member Census'!$B$22:$BC$22,FALSE)))</f>
        <v/>
      </c>
      <c r="J1374" s="7"/>
      <c r="K1374" s="7" t="str">
        <f>LEFT(TRIM(IF(TRIM(INDEX('Member Census'!$B$23:$BC$1401,MATCH($A1374,'Member Census'!$A$23:$A$1401,FALSE),MATCH(K$1,'Member Census'!$B$22:$BC$22,FALSE)))="",IF(AND(TRIM($E1374)&lt;&gt;"",$D1374&gt;1),K1373,""),INDEX('Member Census'!$B$23:$BC$1401,MATCH($A1374,'Member Census'!$A$23:$A$1401,FALSE),MATCH(K$1,'Member Census'!$B$22:$BC$22,FALSE)))),5)</f>
        <v/>
      </c>
      <c r="L1374" s="7" t="str">
        <f t="shared" si="87"/>
        <v/>
      </c>
      <c r="M1374" s="7" t="str">
        <f>IF(TRIM($E1374)&lt;&gt;"",TRIM(IF(TRIM(INDEX('Member Census'!$B$23:$BC$1401,MATCH($A1374,'Member Census'!$A$23:$A$1401,FALSE),MATCH(M$1,'Member Census'!$B$22:$BC$22,FALSE)))="",IF(AND(TRIM($E1374)&lt;&gt;"",$D1374&gt;1),M1373,"N"),INDEX('Member Census'!$B$23:$BC$1401,MATCH($A1374,'Member Census'!$A$23:$A$1401,FALSE),MATCH(M$1,'Member Census'!$B$22:$BC$22,FALSE)))),"")</f>
        <v/>
      </c>
      <c r="N1374" s="7"/>
      <c r="O1374" s="7" t="str">
        <f>TRIM(IF(TRIM(INDEX('Member Census'!$B$23:$BC$1401,MATCH($A1374,'Member Census'!$A$23:$A$1401,FALSE),MATCH(O$1,'Member Census'!$B$22:$BC$22,FALSE)))="",IF(AND(TRIM($E1374)&lt;&gt;"",$D1374&gt;1),O1373,""),INDEX('Member Census'!$B$23:$BC$1401,MATCH($A1374,'Member Census'!$A$23:$A$1401,FALSE),MATCH(O$1,'Member Census'!$B$22:$BC$22,FALSE))))</f>
        <v/>
      </c>
      <c r="P1374" s="7" t="str">
        <f>TRIM(IF(TRIM(INDEX('Member Census'!$B$23:$BC$1401,MATCH($A1374,'Member Census'!$A$23:$A$1401,FALSE),MATCH(P$1,'Member Census'!$B$22:$BC$22,FALSE)))="",IF(AND(TRIM($E1374)&lt;&gt;"",$D1374&gt;1),P1373,""),INDEX('Member Census'!$B$23:$BC$1401,MATCH($A1374,'Member Census'!$A$23:$A$1401,FALSE),MATCH(P$1,'Member Census'!$B$22:$BC$22,FALSE))))</f>
        <v/>
      </c>
      <c r="Q1374" s="7"/>
    </row>
    <row r="1375" spans="1:17" x14ac:dyDescent="0.3">
      <c r="A1375" s="1">
        <f t="shared" si="85"/>
        <v>1368</v>
      </c>
      <c r="B1375" s="3"/>
      <c r="C1375" s="7" t="str">
        <f t="shared" si="86"/>
        <v/>
      </c>
      <c r="D1375" s="7" t="str">
        <f t="shared" si="84"/>
        <v/>
      </c>
      <c r="E1375" s="9" t="str">
        <f>IF(TRIM(INDEX('Member Census'!$B$23:$BC$1401,MATCH($A1375,'Member Census'!$A$23:$A$1401,FALSE),MATCH(E$1,'Member Census'!$B$22:$BC$22,FALSE)))="","",VLOOKUP(INDEX('Member Census'!$B$23:$BC$1401,MATCH($A1375,'Member Census'!$A$23:$A$1401,FALSE),MATCH(E$1,'Member Census'!$B$22:$BC$22,FALSE)),Key!$A$2:$B$27,2,FALSE))</f>
        <v/>
      </c>
      <c r="F1375" s="10" t="str">
        <f>IF(TRIM(INDEX('Member Census'!$B$23:$BC$1401,MATCH($A1375,'Member Census'!$A$23:$A$1401,FALSE),MATCH(F$1,'Member Census'!$B$22:$BC$22,FALSE)))="","",TEXT(TRIM(INDEX('Member Census'!$B$23:$BC$1401,MATCH($A1375,'Member Census'!$A$23:$A$1401,FALSE),MATCH(F$1,'Member Census'!$B$22:$BC$22,FALSE))),"mmddyyyy"))</f>
        <v/>
      </c>
      <c r="G1375" s="7" t="str">
        <f>IF(TRIM($E1375)&lt;&gt;"",IF($D1375=1,IFERROR(VLOOKUP(INDEX('Member Census'!$B$23:$BC$1401,MATCH($A1375,'Member Census'!$A$23:$A$1401,FALSE),MATCH(G$1,'Member Census'!$B$22:$BC$22,FALSE)),Key!$C$2:$F$29,4,FALSE),""),G1374),"")</f>
        <v/>
      </c>
      <c r="H1375" s="7" t="str">
        <f>IF(TRIM($E1375)&lt;&gt;"",IF($D1375=1,IF(TRIM(INDEX('Member Census'!$B$23:$BC$1401,MATCH($A1375,'Member Census'!$A$23:$A$1401,FALSE),MATCH(H$1,'Member Census'!$B$22:$BC$22,FALSE)))="",$G1375,IFERROR(VLOOKUP(INDEX('Member Census'!$B$23:$BC$1401,MATCH($A1375,'Member Census'!$A$23:$A$1401,FALSE),MATCH(H$1,'Member Census'!$B$22:$BC$22,FALSE)),Key!$D$2:$F$29,3,FALSE),"")),H1374),"")</f>
        <v/>
      </c>
      <c r="I1375" s="7" t="str">
        <f>IF(TRIM(INDEX('Member Census'!$B$23:$BC$1401,MATCH($A1375,'Member Census'!$A$23:$A$1401,FALSE),MATCH(I$1,'Member Census'!$B$22:$BC$22,FALSE)))="","",INDEX('Member Census'!$B$23:$BC$1401,MATCH($A1375,'Member Census'!$A$23:$A$1401,FALSE),MATCH(I$1,'Member Census'!$B$22:$BC$22,FALSE)))</f>
        <v/>
      </c>
      <c r="J1375" s="7"/>
      <c r="K1375" s="7" t="str">
        <f>LEFT(TRIM(IF(TRIM(INDEX('Member Census'!$B$23:$BC$1401,MATCH($A1375,'Member Census'!$A$23:$A$1401,FALSE),MATCH(K$1,'Member Census'!$B$22:$BC$22,FALSE)))="",IF(AND(TRIM($E1375)&lt;&gt;"",$D1375&gt;1),K1374,""),INDEX('Member Census'!$B$23:$BC$1401,MATCH($A1375,'Member Census'!$A$23:$A$1401,FALSE),MATCH(K$1,'Member Census'!$B$22:$BC$22,FALSE)))),5)</f>
        <v/>
      </c>
      <c r="L1375" s="7" t="str">
        <f t="shared" si="87"/>
        <v/>
      </c>
      <c r="M1375" s="7" t="str">
        <f>IF(TRIM($E1375)&lt;&gt;"",TRIM(IF(TRIM(INDEX('Member Census'!$B$23:$BC$1401,MATCH($A1375,'Member Census'!$A$23:$A$1401,FALSE),MATCH(M$1,'Member Census'!$B$22:$BC$22,FALSE)))="",IF(AND(TRIM($E1375)&lt;&gt;"",$D1375&gt;1),M1374,"N"),INDEX('Member Census'!$B$23:$BC$1401,MATCH($A1375,'Member Census'!$A$23:$A$1401,FALSE),MATCH(M$1,'Member Census'!$B$22:$BC$22,FALSE)))),"")</f>
        <v/>
      </c>
      <c r="N1375" s="7"/>
      <c r="O1375" s="7" t="str">
        <f>TRIM(IF(TRIM(INDEX('Member Census'!$B$23:$BC$1401,MATCH($A1375,'Member Census'!$A$23:$A$1401,FALSE),MATCH(O$1,'Member Census'!$B$22:$BC$22,FALSE)))="",IF(AND(TRIM($E1375)&lt;&gt;"",$D1375&gt;1),O1374,""),INDEX('Member Census'!$B$23:$BC$1401,MATCH($A1375,'Member Census'!$A$23:$A$1401,FALSE),MATCH(O$1,'Member Census'!$B$22:$BC$22,FALSE))))</f>
        <v/>
      </c>
      <c r="P1375" s="7" t="str">
        <f>TRIM(IF(TRIM(INDEX('Member Census'!$B$23:$BC$1401,MATCH($A1375,'Member Census'!$A$23:$A$1401,FALSE),MATCH(P$1,'Member Census'!$B$22:$BC$22,FALSE)))="",IF(AND(TRIM($E1375)&lt;&gt;"",$D1375&gt;1),P1374,""),INDEX('Member Census'!$B$23:$BC$1401,MATCH($A1375,'Member Census'!$A$23:$A$1401,FALSE),MATCH(P$1,'Member Census'!$B$22:$BC$22,FALSE))))</f>
        <v/>
      </c>
      <c r="Q1375" s="7"/>
    </row>
    <row r="1376" spans="1:17" x14ac:dyDescent="0.3">
      <c r="A1376" s="1">
        <f t="shared" si="85"/>
        <v>1369</v>
      </c>
      <c r="B1376" s="3"/>
      <c r="C1376" s="7" t="str">
        <f t="shared" si="86"/>
        <v/>
      </c>
      <c r="D1376" s="7" t="str">
        <f t="shared" si="84"/>
        <v/>
      </c>
      <c r="E1376" s="9" t="str">
        <f>IF(TRIM(INDEX('Member Census'!$B$23:$BC$1401,MATCH($A1376,'Member Census'!$A$23:$A$1401,FALSE),MATCH(E$1,'Member Census'!$B$22:$BC$22,FALSE)))="","",VLOOKUP(INDEX('Member Census'!$B$23:$BC$1401,MATCH($A1376,'Member Census'!$A$23:$A$1401,FALSE),MATCH(E$1,'Member Census'!$B$22:$BC$22,FALSE)),Key!$A$2:$B$27,2,FALSE))</f>
        <v/>
      </c>
      <c r="F1376" s="10" t="str">
        <f>IF(TRIM(INDEX('Member Census'!$B$23:$BC$1401,MATCH($A1376,'Member Census'!$A$23:$A$1401,FALSE),MATCH(F$1,'Member Census'!$B$22:$BC$22,FALSE)))="","",TEXT(TRIM(INDEX('Member Census'!$B$23:$BC$1401,MATCH($A1376,'Member Census'!$A$23:$A$1401,FALSE),MATCH(F$1,'Member Census'!$B$22:$BC$22,FALSE))),"mmddyyyy"))</f>
        <v/>
      </c>
      <c r="G1376" s="7" t="str">
        <f>IF(TRIM($E1376)&lt;&gt;"",IF($D1376=1,IFERROR(VLOOKUP(INDEX('Member Census'!$B$23:$BC$1401,MATCH($A1376,'Member Census'!$A$23:$A$1401,FALSE),MATCH(G$1,'Member Census'!$B$22:$BC$22,FALSE)),Key!$C$2:$F$29,4,FALSE),""),G1375),"")</f>
        <v/>
      </c>
      <c r="H1376" s="7" t="str">
        <f>IF(TRIM($E1376)&lt;&gt;"",IF($D1376=1,IF(TRIM(INDEX('Member Census'!$B$23:$BC$1401,MATCH($A1376,'Member Census'!$A$23:$A$1401,FALSE),MATCH(H$1,'Member Census'!$B$22:$BC$22,FALSE)))="",$G1376,IFERROR(VLOOKUP(INDEX('Member Census'!$B$23:$BC$1401,MATCH($A1376,'Member Census'!$A$23:$A$1401,FALSE),MATCH(H$1,'Member Census'!$B$22:$BC$22,FALSE)),Key!$D$2:$F$29,3,FALSE),"")),H1375),"")</f>
        <v/>
      </c>
      <c r="I1376" s="7" t="str">
        <f>IF(TRIM(INDEX('Member Census'!$B$23:$BC$1401,MATCH($A1376,'Member Census'!$A$23:$A$1401,FALSE),MATCH(I$1,'Member Census'!$B$22:$BC$22,FALSE)))="","",INDEX('Member Census'!$B$23:$BC$1401,MATCH($A1376,'Member Census'!$A$23:$A$1401,FALSE),MATCH(I$1,'Member Census'!$B$22:$BC$22,FALSE)))</f>
        <v/>
      </c>
      <c r="J1376" s="7"/>
      <c r="K1376" s="7" t="str">
        <f>LEFT(TRIM(IF(TRIM(INDEX('Member Census'!$B$23:$BC$1401,MATCH($A1376,'Member Census'!$A$23:$A$1401,FALSE),MATCH(K$1,'Member Census'!$B$22:$BC$22,FALSE)))="",IF(AND(TRIM($E1376)&lt;&gt;"",$D1376&gt;1),K1375,""),INDEX('Member Census'!$B$23:$BC$1401,MATCH($A1376,'Member Census'!$A$23:$A$1401,FALSE),MATCH(K$1,'Member Census'!$B$22:$BC$22,FALSE)))),5)</f>
        <v/>
      </c>
      <c r="L1376" s="7" t="str">
        <f t="shared" si="87"/>
        <v/>
      </c>
      <c r="M1376" s="7" t="str">
        <f>IF(TRIM($E1376)&lt;&gt;"",TRIM(IF(TRIM(INDEX('Member Census'!$B$23:$BC$1401,MATCH($A1376,'Member Census'!$A$23:$A$1401,FALSE),MATCH(M$1,'Member Census'!$B$22:$BC$22,FALSE)))="",IF(AND(TRIM($E1376)&lt;&gt;"",$D1376&gt;1),M1375,"N"),INDEX('Member Census'!$B$23:$BC$1401,MATCH($A1376,'Member Census'!$A$23:$A$1401,FALSE),MATCH(M$1,'Member Census'!$B$22:$BC$22,FALSE)))),"")</f>
        <v/>
      </c>
      <c r="N1376" s="7"/>
      <c r="O1376" s="7" t="str">
        <f>TRIM(IF(TRIM(INDEX('Member Census'!$B$23:$BC$1401,MATCH($A1376,'Member Census'!$A$23:$A$1401,FALSE),MATCH(O$1,'Member Census'!$B$22:$BC$22,FALSE)))="",IF(AND(TRIM($E1376)&lt;&gt;"",$D1376&gt;1),O1375,""),INDEX('Member Census'!$B$23:$BC$1401,MATCH($A1376,'Member Census'!$A$23:$A$1401,FALSE),MATCH(O$1,'Member Census'!$B$22:$BC$22,FALSE))))</f>
        <v/>
      </c>
      <c r="P1376" s="7" t="str">
        <f>TRIM(IF(TRIM(INDEX('Member Census'!$B$23:$BC$1401,MATCH($A1376,'Member Census'!$A$23:$A$1401,FALSE),MATCH(P$1,'Member Census'!$B$22:$BC$22,FALSE)))="",IF(AND(TRIM($E1376)&lt;&gt;"",$D1376&gt;1),P1375,""),INDEX('Member Census'!$B$23:$BC$1401,MATCH($A1376,'Member Census'!$A$23:$A$1401,FALSE),MATCH(P$1,'Member Census'!$B$22:$BC$22,FALSE))))</f>
        <v/>
      </c>
      <c r="Q1376" s="7"/>
    </row>
    <row r="1377" spans="1:17" x14ac:dyDescent="0.3">
      <c r="A1377" s="1">
        <f t="shared" si="85"/>
        <v>1370</v>
      </c>
      <c r="B1377" s="3"/>
      <c r="C1377" s="7" t="str">
        <f t="shared" si="86"/>
        <v/>
      </c>
      <c r="D1377" s="7" t="str">
        <f t="shared" si="84"/>
        <v/>
      </c>
      <c r="E1377" s="9" t="str">
        <f>IF(TRIM(INDEX('Member Census'!$B$23:$BC$1401,MATCH($A1377,'Member Census'!$A$23:$A$1401,FALSE),MATCH(E$1,'Member Census'!$B$22:$BC$22,FALSE)))="","",VLOOKUP(INDEX('Member Census'!$B$23:$BC$1401,MATCH($A1377,'Member Census'!$A$23:$A$1401,FALSE),MATCH(E$1,'Member Census'!$B$22:$BC$22,FALSE)),Key!$A$2:$B$27,2,FALSE))</f>
        <v/>
      </c>
      <c r="F1377" s="10" t="str">
        <f>IF(TRIM(INDEX('Member Census'!$B$23:$BC$1401,MATCH($A1377,'Member Census'!$A$23:$A$1401,FALSE),MATCH(F$1,'Member Census'!$B$22:$BC$22,FALSE)))="","",TEXT(TRIM(INDEX('Member Census'!$B$23:$BC$1401,MATCH($A1377,'Member Census'!$A$23:$A$1401,FALSE),MATCH(F$1,'Member Census'!$B$22:$BC$22,FALSE))),"mmddyyyy"))</f>
        <v/>
      </c>
      <c r="G1377" s="7" t="str">
        <f>IF(TRIM($E1377)&lt;&gt;"",IF($D1377=1,IFERROR(VLOOKUP(INDEX('Member Census'!$B$23:$BC$1401,MATCH($A1377,'Member Census'!$A$23:$A$1401,FALSE),MATCH(G$1,'Member Census'!$B$22:$BC$22,FALSE)),Key!$C$2:$F$29,4,FALSE),""),G1376),"")</f>
        <v/>
      </c>
      <c r="H1377" s="7" t="str">
        <f>IF(TRIM($E1377)&lt;&gt;"",IF($D1377=1,IF(TRIM(INDEX('Member Census'!$B$23:$BC$1401,MATCH($A1377,'Member Census'!$A$23:$A$1401,FALSE),MATCH(H$1,'Member Census'!$B$22:$BC$22,FALSE)))="",$G1377,IFERROR(VLOOKUP(INDEX('Member Census'!$B$23:$BC$1401,MATCH($A1377,'Member Census'!$A$23:$A$1401,FALSE),MATCH(H$1,'Member Census'!$B$22:$BC$22,FALSE)),Key!$D$2:$F$29,3,FALSE),"")),H1376),"")</f>
        <v/>
      </c>
      <c r="I1377" s="7" t="str">
        <f>IF(TRIM(INDEX('Member Census'!$B$23:$BC$1401,MATCH($A1377,'Member Census'!$A$23:$A$1401,FALSE),MATCH(I$1,'Member Census'!$B$22:$BC$22,FALSE)))="","",INDEX('Member Census'!$B$23:$BC$1401,MATCH($A1377,'Member Census'!$A$23:$A$1401,FALSE),MATCH(I$1,'Member Census'!$B$22:$BC$22,FALSE)))</f>
        <v/>
      </c>
      <c r="J1377" s="7"/>
      <c r="K1377" s="7" t="str">
        <f>LEFT(TRIM(IF(TRIM(INDEX('Member Census'!$B$23:$BC$1401,MATCH($A1377,'Member Census'!$A$23:$A$1401,FALSE),MATCH(K$1,'Member Census'!$B$22:$BC$22,FALSE)))="",IF(AND(TRIM($E1377)&lt;&gt;"",$D1377&gt;1),K1376,""),INDEX('Member Census'!$B$23:$BC$1401,MATCH($A1377,'Member Census'!$A$23:$A$1401,FALSE),MATCH(K$1,'Member Census'!$B$22:$BC$22,FALSE)))),5)</f>
        <v/>
      </c>
      <c r="L1377" s="7" t="str">
        <f t="shared" si="87"/>
        <v/>
      </c>
      <c r="M1377" s="7" t="str">
        <f>IF(TRIM($E1377)&lt;&gt;"",TRIM(IF(TRIM(INDEX('Member Census'!$B$23:$BC$1401,MATCH($A1377,'Member Census'!$A$23:$A$1401,FALSE),MATCH(M$1,'Member Census'!$B$22:$BC$22,FALSE)))="",IF(AND(TRIM($E1377)&lt;&gt;"",$D1377&gt;1),M1376,"N"),INDEX('Member Census'!$B$23:$BC$1401,MATCH($A1377,'Member Census'!$A$23:$A$1401,FALSE),MATCH(M$1,'Member Census'!$B$22:$BC$22,FALSE)))),"")</f>
        <v/>
      </c>
      <c r="N1377" s="7"/>
      <c r="O1377" s="7" t="str">
        <f>TRIM(IF(TRIM(INDEX('Member Census'!$B$23:$BC$1401,MATCH($A1377,'Member Census'!$A$23:$A$1401,FALSE),MATCH(O$1,'Member Census'!$B$22:$BC$22,FALSE)))="",IF(AND(TRIM($E1377)&lt;&gt;"",$D1377&gt;1),O1376,""),INDEX('Member Census'!$B$23:$BC$1401,MATCH($A1377,'Member Census'!$A$23:$A$1401,FALSE),MATCH(O$1,'Member Census'!$B$22:$BC$22,FALSE))))</f>
        <v/>
      </c>
      <c r="P1377" s="7" t="str">
        <f>TRIM(IF(TRIM(INDEX('Member Census'!$B$23:$BC$1401,MATCH($A1377,'Member Census'!$A$23:$A$1401,FALSE),MATCH(P$1,'Member Census'!$B$22:$BC$22,FALSE)))="",IF(AND(TRIM($E1377)&lt;&gt;"",$D1377&gt;1),P1376,""),INDEX('Member Census'!$B$23:$BC$1401,MATCH($A1377,'Member Census'!$A$23:$A$1401,FALSE),MATCH(P$1,'Member Census'!$B$22:$BC$22,FALSE))))</f>
        <v/>
      </c>
      <c r="Q1377" s="7"/>
    </row>
    <row r="1378" spans="1:17" x14ac:dyDescent="0.3">
      <c r="A1378" s="1">
        <f t="shared" si="85"/>
        <v>1371</v>
      </c>
      <c r="B1378" s="3"/>
      <c r="C1378" s="7" t="str">
        <f t="shared" si="86"/>
        <v/>
      </c>
      <c r="D1378" s="7" t="str">
        <f t="shared" si="84"/>
        <v/>
      </c>
      <c r="E1378" s="9" t="str">
        <f>IF(TRIM(INDEX('Member Census'!$B$23:$BC$1401,MATCH($A1378,'Member Census'!$A$23:$A$1401,FALSE),MATCH(E$1,'Member Census'!$B$22:$BC$22,FALSE)))="","",VLOOKUP(INDEX('Member Census'!$B$23:$BC$1401,MATCH($A1378,'Member Census'!$A$23:$A$1401,FALSE),MATCH(E$1,'Member Census'!$B$22:$BC$22,FALSE)),Key!$A$2:$B$27,2,FALSE))</f>
        <v/>
      </c>
      <c r="F1378" s="10" t="str">
        <f>IF(TRIM(INDEX('Member Census'!$B$23:$BC$1401,MATCH($A1378,'Member Census'!$A$23:$A$1401,FALSE),MATCH(F$1,'Member Census'!$B$22:$BC$22,FALSE)))="","",TEXT(TRIM(INDEX('Member Census'!$B$23:$BC$1401,MATCH($A1378,'Member Census'!$A$23:$A$1401,FALSE),MATCH(F$1,'Member Census'!$B$22:$BC$22,FALSE))),"mmddyyyy"))</f>
        <v/>
      </c>
      <c r="G1378" s="7" t="str">
        <f>IF(TRIM($E1378)&lt;&gt;"",IF($D1378=1,IFERROR(VLOOKUP(INDEX('Member Census'!$B$23:$BC$1401,MATCH($A1378,'Member Census'!$A$23:$A$1401,FALSE),MATCH(G$1,'Member Census'!$B$22:$BC$22,FALSE)),Key!$C$2:$F$29,4,FALSE),""),G1377),"")</f>
        <v/>
      </c>
      <c r="H1378" s="7" t="str">
        <f>IF(TRIM($E1378)&lt;&gt;"",IF($D1378=1,IF(TRIM(INDEX('Member Census'!$B$23:$BC$1401,MATCH($A1378,'Member Census'!$A$23:$A$1401,FALSE),MATCH(H$1,'Member Census'!$B$22:$BC$22,FALSE)))="",$G1378,IFERROR(VLOOKUP(INDEX('Member Census'!$B$23:$BC$1401,MATCH($A1378,'Member Census'!$A$23:$A$1401,FALSE),MATCH(H$1,'Member Census'!$B$22:$BC$22,FALSE)),Key!$D$2:$F$29,3,FALSE),"")),H1377),"")</f>
        <v/>
      </c>
      <c r="I1378" s="7" t="str">
        <f>IF(TRIM(INDEX('Member Census'!$B$23:$BC$1401,MATCH($A1378,'Member Census'!$A$23:$A$1401,FALSE),MATCH(I$1,'Member Census'!$B$22:$BC$22,FALSE)))="","",INDEX('Member Census'!$B$23:$BC$1401,MATCH($A1378,'Member Census'!$A$23:$A$1401,FALSE),MATCH(I$1,'Member Census'!$B$22:$BC$22,FALSE)))</f>
        <v/>
      </c>
      <c r="J1378" s="7"/>
      <c r="K1378" s="7" t="str">
        <f>LEFT(TRIM(IF(TRIM(INDEX('Member Census'!$B$23:$BC$1401,MATCH($A1378,'Member Census'!$A$23:$A$1401,FALSE),MATCH(K$1,'Member Census'!$B$22:$BC$22,FALSE)))="",IF(AND(TRIM($E1378)&lt;&gt;"",$D1378&gt;1),K1377,""),INDEX('Member Census'!$B$23:$BC$1401,MATCH($A1378,'Member Census'!$A$23:$A$1401,FALSE),MATCH(K$1,'Member Census'!$B$22:$BC$22,FALSE)))),5)</f>
        <v/>
      </c>
      <c r="L1378" s="7" t="str">
        <f t="shared" si="87"/>
        <v/>
      </c>
      <c r="M1378" s="7" t="str">
        <f>IF(TRIM($E1378)&lt;&gt;"",TRIM(IF(TRIM(INDEX('Member Census'!$B$23:$BC$1401,MATCH($A1378,'Member Census'!$A$23:$A$1401,FALSE),MATCH(M$1,'Member Census'!$B$22:$BC$22,FALSE)))="",IF(AND(TRIM($E1378)&lt;&gt;"",$D1378&gt;1),M1377,"N"),INDEX('Member Census'!$B$23:$BC$1401,MATCH($A1378,'Member Census'!$A$23:$A$1401,FALSE),MATCH(M$1,'Member Census'!$B$22:$BC$22,FALSE)))),"")</f>
        <v/>
      </c>
      <c r="N1378" s="7"/>
      <c r="O1378" s="7" t="str">
        <f>TRIM(IF(TRIM(INDEX('Member Census'!$B$23:$BC$1401,MATCH($A1378,'Member Census'!$A$23:$A$1401,FALSE),MATCH(O$1,'Member Census'!$B$22:$BC$22,FALSE)))="",IF(AND(TRIM($E1378)&lt;&gt;"",$D1378&gt;1),O1377,""),INDEX('Member Census'!$B$23:$BC$1401,MATCH($A1378,'Member Census'!$A$23:$A$1401,FALSE),MATCH(O$1,'Member Census'!$B$22:$BC$22,FALSE))))</f>
        <v/>
      </c>
      <c r="P1378" s="7" t="str">
        <f>TRIM(IF(TRIM(INDEX('Member Census'!$B$23:$BC$1401,MATCH($A1378,'Member Census'!$A$23:$A$1401,FALSE),MATCH(P$1,'Member Census'!$B$22:$BC$22,FALSE)))="",IF(AND(TRIM($E1378)&lt;&gt;"",$D1378&gt;1),P1377,""),INDEX('Member Census'!$B$23:$BC$1401,MATCH($A1378,'Member Census'!$A$23:$A$1401,FALSE),MATCH(P$1,'Member Census'!$B$22:$BC$22,FALSE))))</f>
        <v/>
      </c>
      <c r="Q1378" s="7"/>
    </row>
    <row r="1379" spans="1:17" x14ac:dyDescent="0.3">
      <c r="A1379" s="1">
        <f t="shared" si="85"/>
        <v>1372</v>
      </c>
      <c r="B1379" s="3"/>
      <c r="C1379" s="7" t="str">
        <f t="shared" si="86"/>
        <v/>
      </c>
      <c r="D1379" s="7" t="str">
        <f t="shared" si="84"/>
        <v/>
      </c>
      <c r="E1379" s="9" t="str">
        <f>IF(TRIM(INDEX('Member Census'!$B$23:$BC$1401,MATCH($A1379,'Member Census'!$A$23:$A$1401,FALSE),MATCH(E$1,'Member Census'!$B$22:$BC$22,FALSE)))="","",VLOOKUP(INDEX('Member Census'!$B$23:$BC$1401,MATCH($A1379,'Member Census'!$A$23:$A$1401,FALSE),MATCH(E$1,'Member Census'!$B$22:$BC$22,FALSE)),Key!$A$2:$B$27,2,FALSE))</f>
        <v/>
      </c>
      <c r="F1379" s="10" t="str">
        <f>IF(TRIM(INDEX('Member Census'!$B$23:$BC$1401,MATCH($A1379,'Member Census'!$A$23:$A$1401,FALSE),MATCH(F$1,'Member Census'!$B$22:$BC$22,FALSE)))="","",TEXT(TRIM(INDEX('Member Census'!$B$23:$BC$1401,MATCH($A1379,'Member Census'!$A$23:$A$1401,FALSE),MATCH(F$1,'Member Census'!$B$22:$BC$22,FALSE))),"mmddyyyy"))</f>
        <v/>
      </c>
      <c r="G1379" s="7" t="str">
        <f>IF(TRIM($E1379)&lt;&gt;"",IF($D1379=1,IFERROR(VLOOKUP(INDEX('Member Census'!$B$23:$BC$1401,MATCH($A1379,'Member Census'!$A$23:$A$1401,FALSE),MATCH(G$1,'Member Census'!$B$22:$BC$22,FALSE)),Key!$C$2:$F$29,4,FALSE),""),G1378),"")</f>
        <v/>
      </c>
      <c r="H1379" s="7" t="str">
        <f>IF(TRIM($E1379)&lt;&gt;"",IF($D1379=1,IF(TRIM(INDEX('Member Census'!$B$23:$BC$1401,MATCH($A1379,'Member Census'!$A$23:$A$1401,FALSE),MATCH(H$1,'Member Census'!$B$22:$BC$22,FALSE)))="",$G1379,IFERROR(VLOOKUP(INDEX('Member Census'!$B$23:$BC$1401,MATCH($A1379,'Member Census'!$A$23:$A$1401,FALSE),MATCH(H$1,'Member Census'!$B$22:$BC$22,FALSE)),Key!$D$2:$F$29,3,FALSE),"")),H1378),"")</f>
        <v/>
      </c>
      <c r="I1379" s="7" t="str">
        <f>IF(TRIM(INDEX('Member Census'!$B$23:$BC$1401,MATCH($A1379,'Member Census'!$A$23:$A$1401,FALSE),MATCH(I$1,'Member Census'!$B$22:$BC$22,FALSE)))="","",INDEX('Member Census'!$B$23:$BC$1401,MATCH($A1379,'Member Census'!$A$23:$A$1401,FALSE),MATCH(I$1,'Member Census'!$B$22:$BC$22,FALSE)))</f>
        <v/>
      </c>
      <c r="J1379" s="7"/>
      <c r="K1379" s="7" t="str">
        <f>LEFT(TRIM(IF(TRIM(INDEX('Member Census'!$B$23:$BC$1401,MATCH($A1379,'Member Census'!$A$23:$A$1401,FALSE),MATCH(K$1,'Member Census'!$B$22:$BC$22,FALSE)))="",IF(AND(TRIM($E1379)&lt;&gt;"",$D1379&gt;1),K1378,""),INDEX('Member Census'!$B$23:$BC$1401,MATCH($A1379,'Member Census'!$A$23:$A$1401,FALSE),MATCH(K$1,'Member Census'!$B$22:$BC$22,FALSE)))),5)</f>
        <v/>
      </c>
      <c r="L1379" s="7" t="str">
        <f t="shared" si="87"/>
        <v/>
      </c>
      <c r="M1379" s="7" t="str">
        <f>IF(TRIM($E1379)&lt;&gt;"",TRIM(IF(TRIM(INDEX('Member Census'!$B$23:$BC$1401,MATCH($A1379,'Member Census'!$A$23:$A$1401,FALSE),MATCH(M$1,'Member Census'!$B$22:$BC$22,FALSE)))="",IF(AND(TRIM($E1379)&lt;&gt;"",$D1379&gt;1),M1378,"N"),INDEX('Member Census'!$B$23:$BC$1401,MATCH($A1379,'Member Census'!$A$23:$A$1401,FALSE),MATCH(M$1,'Member Census'!$B$22:$BC$22,FALSE)))),"")</f>
        <v/>
      </c>
      <c r="N1379" s="7"/>
      <c r="O1379" s="7" t="str">
        <f>TRIM(IF(TRIM(INDEX('Member Census'!$B$23:$BC$1401,MATCH($A1379,'Member Census'!$A$23:$A$1401,FALSE),MATCH(O$1,'Member Census'!$B$22:$BC$22,FALSE)))="",IF(AND(TRIM($E1379)&lt;&gt;"",$D1379&gt;1),O1378,""),INDEX('Member Census'!$B$23:$BC$1401,MATCH($A1379,'Member Census'!$A$23:$A$1401,FALSE),MATCH(O$1,'Member Census'!$B$22:$BC$22,FALSE))))</f>
        <v/>
      </c>
      <c r="P1379" s="7" t="str">
        <f>TRIM(IF(TRIM(INDEX('Member Census'!$B$23:$BC$1401,MATCH($A1379,'Member Census'!$A$23:$A$1401,FALSE),MATCH(P$1,'Member Census'!$B$22:$BC$22,FALSE)))="",IF(AND(TRIM($E1379)&lt;&gt;"",$D1379&gt;1),P1378,""),INDEX('Member Census'!$B$23:$BC$1401,MATCH($A1379,'Member Census'!$A$23:$A$1401,FALSE),MATCH(P$1,'Member Census'!$B$22:$BC$22,FALSE))))</f>
        <v/>
      </c>
      <c r="Q1379" s="7"/>
    </row>
    <row r="1380" spans="1:17" x14ac:dyDescent="0.3">
      <c r="A1380" s="1">
        <f t="shared" si="85"/>
        <v>1373</v>
      </c>
      <c r="B1380" s="3"/>
      <c r="C1380" s="7" t="str">
        <f t="shared" si="86"/>
        <v/>
      </c>
      <c r="D1380" s="7" t="str">
        <f t="shared" si="84"/>
        <v/>
      </c>
      <c r="E1380" s="9" t="str">
        <f>IF(TRIM(INDEX('Member Census'!$B$23:$BC$1401,MATCH($A1380,'Member Census'!$A$23:$A$1401,FALSE),MATCH(E$1,'Member Census'!$B$22:$BC$22,FALSE)))="","",VLOOKUP(INDEX('Member Census'!$B$23:$BC$1401,MATCH($A1380,'Member Census'!$A$23:$A$1401,FALSE),MATCH(E$1,'Member Census'!$B$22:$BC$22,FALSE)),Key!$A$2:$B$27,2,FALSE))</f>
        <v/>
      </c>
      <c r="F1380" s="10" t="str">
        <f>IF(TRIM(INDEX('Member Census'!$B$23:$BC$1401,MATCH($A1380,'Member Census'!$A$23:$A$1401,FALSE),MATCH(F$1,'Member Census'!$B$22:$BC$22,FALSE)))="","",TEXT(TRIM(INDEX('Member Census'!$B$23:$BC$1401,MATCH($A1380,'Member Census'!$A$23:$A$1401,FALSE),MATCH(F$1,'Member Census'!$B$22:$BC$22,FALSE))),"mmddyyyy"))</f>
        <v/>
      </c>
      <c r="G1380" s="7" t="str">
        <f>IF(TRIM($E1380)&lt;&gt;"",IF($D1380=1,IFERROR(VLOOKUP(INDEX('Member Census'!$B$23:$BC$1401,MATCH($A1380,'Member Census'!$A$23:$A$1401,FALSE),MATCH(G$1,'Member Census'!$B$22:$BC$22,FALSE)),Key!$C$2:$F$29,4,FALSE),""),G1379),"")</f>
        <v/>
      </c>
      <c r="H1380" s="7" t="str">
        <f>IF(TRIM($E1380)&lt;&gt;"",IF($D1380=1,IF(TRIM(INDEX('Member Census'!$B$23:$BC$1401,MATCH($A1380,'Member Census'!$A$23:$A$1401,FALSE),MATCH(H$1,'Member Census'!$B$22:$BC$22,FALSE)))="",$G1380,IFERROR(VLOOKUP(INDEX('Member Census'!$B$23:$BC$1401,MATCH($A1380,'Member Census'!$A$23:$A$1401,FALSE),MATCH(H$1,'Member Census'!$B$22:$BC$22,FALSE)),Key!$D$2:$F$29,3,FALSE),"")),H1379),"")</f>
        <v/>
      </c>
      <c r="I1380" s="7" t="str">
        <f>IF(TRIM(INDEX('Member Census'!$B$23:$BC$1401,MATCH($A1380,'Member Census'!$A$23:$A$1401,FALSE),MATCH(I$1,'Member Census'!$B$22:$BC$22,FALSE)))="","",INDEX('Member Census'!$B$23:$BC$1401,MATCH($A1380,'Member Census'!$A$23:$A$1401,FALSE),MATCH(I$1,'Member Census'!$B$22:$BC$22,FALSE)))</f>
        <v/>
      </c>
      <c r="J1380" s="7"/>
      <c r="K1380" s="7" t="str">
        <f>LEFT(TRIM(IF(TRIM(INDEX('Member Census'!$B$23:$BC$1401,MATCH($A1380,'Member Census'!$A$23:$A$1401,FALSE),MATCH(K$1,'Member Census'!$B$22:$BC$22,FALSE)))="",IF(AND(TRIM($E1380)&lt;&gt;"",$D1380&gt;1),K1379,""),INDEX('Member Census'!$B$23:$BC$1401,MATCH($A1380,'Member Census'!$A$23:$A$1401,FALSE),MATCH(K$1,'Member Census'!$B$22:$BC$22,FALSE)))),5)</f>
        <v/>
      </c>
      <c r="L1380" s="7" t="str">
        <f t="shared" si="87"/>
        <v/>
      </c>
      <c r="M1380" s="7" t="str">
        <f>IF(TRIM($E1380)&lt;&gt;"",TRIM(IF(TRIM(INDEX('Member Census'!$B$23:$BC$1401,MATCH($A1380,'Member Census'!$A$23:$A$1401,FALSE),MATCH(M$1,'Member Census'!$B$22:$BC$22,FALSE)))="",IF(AND(TRIM($E1380)&lt;&gt;"",$D1380&gt;1),M1379,"N"),INDEX('Member Census'!$B$23:$BC$1401,MATCH($A1380,'Member Census'!$A$23:$A$1401,FALSE),MATCH(M$1,'Member Census'!$B$22:$BC$22,FALSE)))),"")</f>
        <v/>
      </c>
      <c r="N1380" s="7"/>
      <c r="O1380" s="7" t="str">
        <f>TRIM(IF(TRIM(INDEX('Member Census'!$B$23:$BC$1401,MATCH($A1380,'Member Census'!$A$23:$A$1401,FALSE),MATCH(O$1,'Member Census'!$B$22:$BC$22,FALSE)))="",IF(AND(TRIM($E1380)&lt;&gt;"",$D1380&gt;1),O1379,""),INDEX('Member Census'!$B$23:$BC$1401,MATCH($A1380,'Member Census'!$A$23:$A$1401,FALSE),MATCH(O$1,'Member Census'!$B$22:$BC$22,FALSE))))</f>
        <v/>
      </c>
      <c r="P1380" s="7" t="str">
        <f>TRIM(IF(TRIM(INDEX('Member Census'!$B$23:$BC$1401,MATCH($A1380,'Member Census'!$A$23:$A$1401,FALSE),MATCH(P$1,'Member Census'!$B$22:$BC$22,FALSE)))="",IF(AND(TRIM($E1380)&lt;&gt;"",$D1380&gt;1),P1379,""),INDEX('Member Census'!$B$23:$BC$1401,MATCH($A1380,'Member Census'!$A$23:$A$1401,FALSE),MATCH(P$1,'Member Census'!$B$22:$BC$22,FALSE))))</f>
        <v/>
      </c>
      <c r="Q1380" s="7"/>
    </row>
    <row r="1381" spans="1:17" x14ac:dyDescent="0.3">
      <c r="A1381" s="1">
        <f t="shared" si="85"/>
        <v>1374</v>
      </c>
      <c r="B1381" s="3"/>
      <c r="C1381" s="7" t="str">
        <f t="shared" si="86"/>
        <v/>
      </c>
      <c r="D1381" s="7" t="str">
        <f t="shared" si="84"/>
        <v/>
      </c>
      <c r="E1381" s="9" t="str">
        <f>IF(TRIM(INDEX('Member Census'!$B$23:$BC$1401,MATCH($A1381,'Member Census'!$A$23:$A$1401,FALSE),MATCH(E$1,'Member Census'!$B$22:$BC$22,FALSE)))="","",VLOOKUP(INDEX('Member Census'!$B$23:$BC$1401,MATCH($A1381,'Member Census'!$A$23:$A$1401,FALSE),MATCH(E$1,'Member Census'!$B$22:$BC$22,FALSE)),Key!$A$2:$B$27,2,FALSE))</f>
        <v/>
      </c>
      <c r="F1381" s="10" t="str">
        <f>IF(TRIM(INDEX('Member Census'!$B$23:$BC$1401,MATCH($A1381,'Member Census'!$A$23:$A$1401,FALSE),MATCH(F$1,'Member Census'!$B$22:$BC$22,FALSE)))="","",TEXT(TRIM(INDEX('Member Census'!$B$23:$BC$1401,MATCH($A1381,'Member Census'!$A$23:$A$1401,FALSE),MATCH(F$1,'Member Census'!$B$22:$BC$22,FALSE))),"mmddyyyy"))</f>
        <v/>
      </c>
      <c r="G1381" s="7" t="str">
        <f>IF(TRIM($E1381)&lt;&gt;"",IF($D1381=1,IFERROR(VLOOKUP(INDEX('Member Census'!$B$23:$BC$1401,MATCH($A1381,'Member Census'!$A$23:$A$1401,FALSE),MATCH(G$1,'Member Census'!$B$22:$BC$22,FALSE)),Key!$C$2:$F$29,4,FALSE),""),G1380),"")</f>
        <v/>
      </c>
      <c r="H1381" s="7" t="str">
        <f>IF(TRIM($E1381)&lt;&gt;"",IF($D1381=1,IF(TRIM(INDEX('Member Census'!$B$23:$BC$1401,MATCH($A1381,'Member Census'!$A$23:$A$1401,FALSE),MATCH(H$1,'Member Census'!$B$22:$BC$22,FALSE)))="",$G1381,IFERROR(VLOOKUP(INDEX('Member Census'!$B$23:$BC$1401,MATCH($A1381,'Member Census'!$A$23:$A$1401,FALSE),MATCH(H$1,'Member Census'!$B$22:$BC$22,FALSE)),Key!$D$2:$F$29,3,FALSE),"")),H1380),"")</f>
        <v/>
      </c>
      <c r="I1381" s="7" t="str">
        <f>IF(TRIM(INDEX('Member Census'!$B$23:$BC$1401,MATCH($A1381,'Member Census'!$A$23:$A$1401,FALSE),MATCH(I$1,'Member Census'!$B$22:$BC$22,FALSE)))="","",INDEX('Member Census'!$B$23:$BC$1401,MATCH($A1381,'Member Census'!$A$23:$A$1401,FALSE),MATCH(I$1,'Member Census'!$B$22:$BC$22,FALSE)))</f>
        <v/>
      </c>
      <c r="J1381" s="7"/>
      <c r="K1381" s="7" t="str">
        <f>LEFT(TRIM(IF(TRIM(INDEX('Member Census'!$B$23:$BC$1401,MATCH($A1381,'Member Census'!$A$23:$A$1401,FALSE),MATCH(K$1,'Member Census'!$B$22:$BC$22,FALSE)))="",IF(AND(TRIM($E1381)&lt;&gt;"",$D1381&gt;1),K1380,""),INDEX('Member Census'!$B$23:$BC$1401,MATCH($A1381,'Member Census'!$A$23:$A$1401,FALSE),MATCH(K$1,'Member Census'!$B$22:$BC$22,FALSE)))),5)</f>
        <v/>
      </c>
      <c r="L1381" s="7" t="str">
        <f t="shared" si="87"/>
        <v/>
      </c>
      <c r="M1381" s="7" t="str">
        <f>IF(TRIM($E1381)&lt;&gt;"",TRIM(IF(TRIM(INDEX('Member Census'!$B$23:$BC$1401,MATCH($A1381,'Member Census'!$A$23:$A$1401,FALSE),MATCH(M$1,'Member Census'!$B$22:$BC$22,FALSE)))="",IF(AND(TRIM($E1381)&lt;&gt;"",$D1381&gt;1),M1380,"N"),INDEX('Member Census'!$B$23:$BC$1401,MATCH($A1381,'Member Census'!$A$23:$A$1401,FALSE),MATCH(M$1,'Member Census'!$B$22:$BC$22,FALSE)))),"")</f>
        <v/>
      </c>
      <c r="N1381" s="7"/>
      <c r="O1381" s="7" t="str">
        <f>TRIM(IF(TRIM(INDEX('Member Census'!$B$23:$BC$1401,MATCH($A1381,'Member Census'!$A$23:$A$1401,FALSE),MATCH(O$1,'Member Census'!$B$22:$BC$22,FALSE)))="",IF(AND(TRIM($E1381)&lt;&gt;"",$D1381&gt;1),O1380,""),INDEX('Member Census'!$B$23:$BC$1401,MATCH($A1381,'Member Census'!$A$23:$A$1401,FALSE),MATCH(O$1,'Member Census'!$B$22:$BC$22,FALSE))))</f>
        <v/>
      </c>
      <c r="P1381" s="7" t="str">
        <f>TRIM(IF(TRIM(INDEX('Member Census'!$B$23:$BC$1401,MATCH($A1381,'Member Census'!$A$23:$A$1401,FALSE),MATCH(P$1,'Member Census'!$B$22:$BC$22,FALSE)))="",IF(AND(TRIM($E1381)&lt;&gt;"",$D1381&gt;1),P1380,""),INDEX('Member Census'!$B$23:$BC$1401,MATCH($A1381,'Member Census'!$A$23:$A$1401,FALSE),MATCH(P$1,'Member Census'!$B$22:$BC$22,FALSE))))</f>
        <v/>
      </c>
      <c r="Q1381" s="7"/>
    </row>
    <row r="1382" spans="1:17" x14ac:dyDescent="0.3">
      <c r="A1382" s="1">
        <f t="shared" si="85"/>
        <v>1375</v>
      </c>
      <c r="B1382" s="3"/>
      <c r="C1382" s="7" t="str">
        <f t="shared" si="86"/>
        <v/>
      </c>
      <c r="D1382" s="7" t="str">
        <f t="shared" si="84"/>
        <v/>
      </c>
      <c r="E1382" s="9" t="str">
        <f>IF(TRIM(INDEX('Member Census'!$B$23:$BC$1401,MATCH($A1382,'Member Census'!$A$23:$A$1401,FALSE),MATCH(E$1,'Member Census'!$B$22:$BC$22,FALSE)))="","",VLOOKUP(INDEX('Member Census'!$B$23:$BC$1401,MATCH($A1382,'Member Census'!$A$23:$A$1401,FALSE),MATCH(E$1,'Member Census'!$B$22:$BC$22,FALSE)),Key!$A$2:$B$27,2,FALSE))</f>
        <v/>
      </c>
      <c r="F1382" s="10" t="str">
        <f>IF(TRIM(INDEX('Member Census'!$B$23:$BC$1401,MATCH($A1382,'Member Census'!$A$23:$A$1401,FALSE),MATCH(F$1,'Member Census'!$B$22:$BC$22,FALSE)))="","",TEXT(TRIM(INDEX('Member Census'!$B$23:$BC$1401,MATCH($A1382,'Member Census'!$A$23:$A$1401,FALSE),MATCH(F$1,'Member Census'!$B$22:$BC$22,FALSE))),"mmddyyyy"))</f>
        <v/>
      </c>
      <c r="G1382" s="7" t="str">
        <f>IF(TRIM($E1382)&lt;&gt;"",IF($D1382=1,IFERROR(VLOOKUP(INDEX('Member Census'!$B$23:$BC$1401,MATCH($A1382,'Member Census'!$A$23:$A$1401,FALSE),MATCH(G$1,'Member Census'!$B$22:$BC$22,FALSE)),Key!$C$2:$F$29,4,FALSE),""),G1381),"")</f>
        <v/>
      </c>
      <c r="H1382" s="7" t="str">
        <f>IF(TRIM($E1382)&lt;&gt;"",IF($D1382=1,IF(TRIM(INDEX('Member Census'!$B$23:$BC$1401,MATCH($A1382,'Member Census'!$A$23:$A$1401,FALSE),MATCH(H$1,'Member Census'!$B$22:$BC$22,FALSE)))="",$G1382,IFERROR(VLOOKUP(INDEX('Member Census'!$B$23:$BC$1401,MATCH($A1382,'Member Census'!$A$23:$A$1401,FALSE),MATCH(H$1,'Member Census'!$B$22:$BC$22,FALSE)),Key!$D$2:$F$29,3,FALSE),"")),H1381),"")</f>
        <v/>
      </c>
      <c r="I1382" s="7" t="str">
        <f>IF(TRIM(INDEX('Member Census'!$B$23:$BC$1401,MATCH($A1382,'Member Census'!$A$23:$A$1401,FALSE),MATCH(I$1,'Member Census'!$B$22:$BC$22,FALSE)))="","",INDEX('Member Census'!$B$23:$BC$1401,MATCH($A1382,'Member Census'!$A$23:$A$1401,FALSE),MATCH(I$1,'Member Census'!$B$22:$BC$22,FALSE)))</f>
        <v/>
      </c>
      <c r="J1382" s="7"/>
      <c r="K1382" s="7" t="str">
        <f>LEFT(TRIM(IF(TRIM(INDEX('Member Census'!$B$23:$BC$1401,MATCH($A1382,'Member Census'!$A$23:$A$1401,FALSE),MATCH(K$1,'Member Census'!$B$22:$BC$22,FALSE)))="",IF(AND(TRIM($E1382)&lt;&gt;"",$D1382&gt;1),K1381,""),INDEX('Member Census'!$B$23:$BC$1401,MATCH($A1382,'Member Census'!$A$23:$A$1401,FALSE),MATCH(K$1,'Member Census'!$B$22:$BC$22,FALSE)))),5)</f>
        <v/>
      </c>
      <c r="L1382" s="7" t="str">
        <f t="shared" si="87"/>
        <v/>
      </c>
      <c r="M1382" s="7" t="str">
        <f>IF(TRIM($E1382)&lt;&gt;"",TRIM(IF(TRIM(INDEX('Member Census'!$B$23:$BC$1401,MATCH($A1382,'Member Census'!$A$23:$A$1401,FALSE),MATCH(M$1,'Member Census'!$B$22:$BC$22,FALSE)))="",IF(AND(TRIM($E1382)&lt;&gt;"",$D1382&gt;1),M1381,"N"),INDEX('Member Census'!$B$23:$BC$1401,MATCH($A1382,'Member Census'!$A$23:$A$1401,FALSE),MATCH(M$1,'Member Census'!$B$22:$BC$22,FALSE)))),"")</f>
        <v/>
      </c>
      <c r="N1382" s="7"/>
      <c r="O1382" s="7" t="str">
        <f>TRIM(IF(TRIM(INDEX('Member Census'!$B$23:$BC$1401,MATCH($A1382,'Member Census'!$A$23:$A$1401,FALSE),MATCH(O$1,'Member Census'!$B$22:$BC$22,FALSE)))="",IF(AND(TRIM($E1382)&lt;&gt;"",$D1382&gt;1),O1381,""),INDEX('Member Census'!$B$23:$BC$1401,MATCH($A1382,'Member Census'!$A$23:$A$1401,FALSE),MATCH(O$1,'Member Census'!$B$22:$BC$22,FALSE))))</f>
        <v/>
      </c>
      <c r="P1382" s="7" t="str">
        <f>TRIM(IF(TRIM(INDEX('Member Census'!$B$23:$BC$1401,MATCH($A1382,'Member Census'!$A$23:$A$1401,FALSE),MATCH(P$1,'Member Census'!$B$22:$BC$22,FALSE)))="",IF(AND(TRIM($E1382)&lt;&gt;"",$D1382&gt;1),P1381,""),INDEX('Member Census'!$B$23:$BC$1401,MATCH($A1382,'Member Census'!$A$23:$A$1401,FALSE),MATCH(P$1,'Member Census'!$B$22:$BC$22,FALSE))))</f>
        <v/>
      </c>
      <c r="Q1382" s="7"/>
    </row>
    <row r="1383" spans="1:17" x14ac:dyDescent="0.3">
      <c r="A1383" s="1">
        <f t="shared" si="85"/>
        <v>1376</v>
      </c>
      <c r="B1383" s="3"/>
      <c r="C1383" s="7" t="str">
        <f t="shared" si="86"/>
        <v/>
      </c>
      <c r="D1383" s="7" t="str">
        <f t="shared" si="84"/>
        <v/>
      </c>
      <c r="E1383" s="9" t="str">
        <f>IF(TRIM(INDEX('Member Census'!$B$23:$BC$1401,MATCH($A1383,'Member Census'!$A$23:$A$1401,FALSE),MATCH(E$1,'Member Census'!$B$22:$BC$22,FALSE)))="","",VLOOKUP(INDEX('Member Census'!$B$23:$BC$1401,MATCH($A1383,'Member Census'!$A$23:$A$1401,FALSE),MATCH(E$1,'Member Census'!$B$22:$BC$22,FALSE)),Key!$A$2:$B$27,2,FALSE))</f>
        <v/>
      </c>
      <c r="F1383" s="10" t="str">
        <f>IF(TRIM(INDEX('Member Census'!$B$23:$BC$1401,MATCH($A1383,'Member Census'!$A$23:$A$1401,FALSE),MATCH(F$1,'Member Census'!$B$22:$BC$22,FALSE)))="","",TEXT(TRIM(INDEX('Member Census'!$B$23:$BC$1401,MATCH($A1383,'Member Census'!$A$23:$A$1401,FALSE),MATCH(F$1,'Member Census'!$B$22:$BC$22,FALSE))),"mmddyyyy"))</f>
        <v/>
      </c>
      <c r="G1383" s="7" t="str">
        <f>IF(TRIM($E1383)&lt;&gt;"",IF($D1383=1,IFERROR(VLOOKUP(INDEX('Member Census'!$B$23:$BC$1401,MATCH($A1383,'Member Census'!$A$23:$A$1401,FALSE),MATCH(G$1,'Member Census'!$B$22:$BC$22,FALSE)),Key!$C$2:$F$29,4,FALSE),""),G1382),"")</f>
        <v/>
      </c>
      <c r="H1383" s="7" t="str">
        <f>IF(TRIM($E1383)&lt;&gt;"",IF($D1383=1,IF(TRIM(INDEX('Member Census'!$B$23:$BC$1401,MATCH($A1383,'Member Census'!$A$23:$A$1401,FALSE),MATCH(H$1,'Member Census'!$B$22:$BC$22,FALSE)))="",$G1383,IFERROR(VLOOKUP(INDEX('Member Census'!$B$23:$BC$1401,MATCH($A1383,'Member Census'!$A$23:$A$1401,FALSE),MATCH(H$1,'Member Census'!$B$22:$BC$22,FALSE)),Key!$D$2:$F$29,3,FALSE),"")),H1382),"")</f>
        <v/>
      </c>
      <c r="I1383" s="7" t="str">
        <f>IF(TRIM(INDEX('Member Census'!$B$23:$BC$1401,MATCH($A1383,'Member Census'!$A$23:$A$1401,FALSE),MATCH(I$1,'Member Census'!$B$22:$BC$22,FALSE)))="","",INDEX('Member Census'!$B$23:$BC$1401,MATCH($A1383,'Member Census'!$A$23:$A$1401,FALSE),MATCH(I$1,'Member Census'!$B$22:$BC$22,FALSE)))</f>
        <v/>
      </c>
      <c r="J1383" s="7"/>
      <c r="K1383" s="7" t="str">
        <f>LEFT(TRIM(IF(TRIM(INDEX('Member Census'!$B$23:$BC$1401,MATCH($A1383,'Member Census'!$A$23:$A$1401,FALSE),MATCH(K$1,'Member Census'!$B$22:$BC$22,FALSE)))="",IF(AND(TRIM($E1383)&lt;&gt;"",$D1383&gt;1),K1382,""),INDEX('Member Census'!$B$23:$BC$1401,MATCH($A1383,'Member Census'!$A$23:$A$1401,FALSE),MATCH(K$1,'Member Census'!$B$22:$BC$22,FALSE)))),5)</f>
        <v/>
      </c>
      <c r="L1383" s="7" t="str">
        <f t="shared" si="87"/>
        <v/>
      </c>
      <c r="M1383" s="7" t="str">
        <f>IF(TRIM($E1383)&lt;&gt;"",TRIM(IF(TRIM(INDEX('Member Census'!$B$23:$BC$1401,MATCH($A1383,'Member Census'!$A$23:$A$1401,FALSE),MATCH(M$1,'Member Census'!$B$22:$BC$22,FALSE)))="",IF(AND(TRIM($E1383)&lt;&gt;"",$D1383&gt;1),M1382,"N"),INDEX('Member Census'!$B$23:$BC$1401,MATCH($A1383,'Member Census'!$A$23:$A$1401,FALSE),MATCH(M$1,'Member Census'!$B$22:$BC$22,FALSE)))),"")</f>
        <v/>
      </c>
      <c r="N1383" s="7"/>
      <c r="O1383" s="7" t="str">
        <f>TRIM(IF(TRIM(INDEX('Member Census'!$B$23:$BC$1401,MATCH($A1383,'Member Census'!$A$23:$A$1401,FALSE),MATCH(O$1,'Member Census'!$B$22:$BC$22,FALSE)))="",IF(AND(TRIM($E1383)&lt;&gt;"",$D1383&gt;1),O1382,""),INDEX('Member Census'!$B$23:$BC$1401,MATCH($A1383,'Member Census'!$A$23:$A$1401,FALSE),MATCH(O$1,'Member Census'!$B$22:$BC$22,FALSE))))</f>
        <v/>
      </c>
      <c r="P1383" s="7" t="str">
        <f>TRIM(IF(TRIM(INDEX('Member Census'!$B$23:$BC$1401,MATCH($A1383,'Member Census'!$A$23:$A$1401,FALSE),MATCH(P$1,'Member Census'!$B$22:$BC$22,FALSE)))="",IF(AND(TRIM($E1383)&lt;&gt;"",$D1383&gt;1),P1382,""),INDEX('Member Census'!$B$23:$BC$1401,MATCH($A1383,'Member Census'!$A$23:$A$1401,FALSE),MATCH(P$1,'Member Census'!$B$22:$BC$22,FALSE))))</f>
        <v/>
      </c>
      <c r="Q1383" s="7"/>
    </row>
    <row r="1384" spans="1:17" x14ac:dyDescent="0.3">
      <c r="A1384" s="1">
        <f t="shared" si="85"/>
        <v>1377</v>
      </c>
      <c r="B1384" s="3"/>
      <c r="C1384" s="7" t="str">
        <f t="shared" si="86"/>
        <v/>
      </c>
      <c r="D1384" s="7" t="str">
        <f t="shared" si="84"/>
        <v/>
      </c>
      <c r="E1384" s="9" t="str">
        <f>IF(TRIM(INDEX('Member Census'!$B$23:$BC$1401,MATCH($A1384,'Member Census'!$A$23:$A$1401,FALSE),MATCH(E$1,'Member Census'!$B$22:$BC$22,FALSE)))="","",VLOOKUP(INDEX('Member Census'!$B$23:$BC$1401,MATCH($A1384,'Member Census'!$A$23:$A$1401,FALSE),MATCH(E$1,'Member Census'!$B$22:$BC$22,FALSE)),Key!$A$2:$B$27,2,FALSE))</f>
        <v/>
      </c>
      <c r="F1384" s="10" t="str">
        <f>IF(TRIM(INDEX('Member Census'!$B$23:$BC$1401,MATCH($A1384,'Member Census'!$A$23:$A$1401,FALSE),MATCH(F$1,'Member Census'!$B$22:$BC$22,FALSE)))="","",TEXT(TRIM(INDEX('Member Census'!$B$23:$BC$1401,MATCH($A1384,'Member Census'!$A$23:$A$1401,FALSE),MATCH(F$1,'Member Census'!$B$22:$BC$22,FALSE))),"mmddyyyy"))</f>
        <v/>
      </c>
      <c r="G1384" s="7" t="str">
        <f>IF(TRIM($E1384)&lt;&gt;"",IF($D1384=1,IFERROR(VLOOKUP(INDEX('Member Census'!$B$23:$BC$1401,MATCH($A1384,'Member Census'!$A$23:$A$1401,FALSE),MATCH(G$1,'Member Census'!$B$22:$BC$22,FALSE)),Key!$C$2:$F$29,4,FALSE),""),G1383),"")</f>
        <v/>
      </c>
      <c r="H1384" s="7" t="str">
        <f>IF(TRIM($E1384)&lt;&gt;"",IF($D1384=1,IF(TRIM(INDEX('Member Census'!$B$23:$BC$1401,MATCH($A1384,'Member Census'!$A$23:$A$1401,FALSE),MATCH(H$1,'Member Census'!$B$22:$BC$22,FALSE)))="",$G1384,IFERROR(VLOOKUP(INDEX('Member Census'!$B$23:$BC$1401,MATCH($A1384,'Member Census'!$A$23:$A$1401,FALSE),MATCH(H$1,'Member Census'!$B$22:$BC$22,FALSE)),Key!$D$2:$F$29,3,FALSE),"")),H1383),"")</f>
        <v/>
      </c>
      <c r="I1384" s="7" t="str">
        <f>IF(TRIM(INDEX('Member Census'!$B$23:$BC$1401,MATCH($A1384,'Member Census'!$A$23:$A$1401,FALSE),MATCH(I$1,'Member Census'!$B$22:$BC$22,FALSE)))="","",INDEX('Member Census'!$B$23:$BC$1401,MATCH($A1384,'Member Census'!$A$23:$A$1401,FALSE),MATCH(I$1,'Member Census'!$B$22:$BC$22,FALSE)))</f>
        <v/>
      </c>
      <c r="J1384" s="7"/>
      <c r="K1384" s="7" t="str">
        <f>LEFT(TRIM(IF(TRIM(INDEX('Member Census'!$B$23:$BC$1401,MATCH($A1384,'Member Census'!$A$23:$A$1401,FALSE),MATCH(K$1,'Member Census'!$B$22:$BC$22,FALSE)))="",IF(AND(TRIM($E1384)&lt;&gt;"",$D1384&gt;1),K1383,""),INDEX('Member Census'!$B$23:$BC$1401,MATCH($A1384,'Member Census'!$A$23:$A$1401,FALSE),MATCH(K$1,'Member Census'!$B$22:$BC$22,FALSE)))),5)</f>
        <v/>
      </c>
      <c r="L1384" s="7" t="str">
        <f t="shared" si="87"/>
        <v/>
      </c>
      <c r="M1384" s="7" t="str">
        <f>IF(TRIM($E1384)&lt;&gt;"",TRIM(IF(TRIM(INDEX('Member Census'!$B$23:$BC$1401,MATCH($A1384,'Member Census'!$A$23:$A$1401,FALSE),MATCH(M$1,'Member Census'!$B$22:$BC$22,FALSE)))="",IF(AND(TRIM($E1384)&lt;&gt;"",$D1384&gt;1),M1383,"N"),INDEX('Member Census'!$B$23:$BC$1401,MATCH($A1384,'Member Census'!$A$23:$A$1401,FALSE),MATCH(M$1,'Member Census'!$B$22:$BC$22,FALSE)))),"")</f>
        <v/>
      </c>
      <c r="N1384" s="7"/>
      <c r="O1384" s="7" t="str">
        <f>TRIM(IF(TRIM(INDEX('Member Census'!$B$23:$BC$1401,MATCH($A1384,'Member Census'!$A$23:$A$1401,FALSE),MATCH(O$1,'Member Census'!$B$22:$BC$22,FALSE)))="",IF(AND(TRIM($E1384)&lt;&gt;"",$D1384&gt;1),O1383,""),INDEX('Member Census'!$B$23:$BC$1401,MATCH($A1384,'Member Census'!$A$23:$A$1401,FALSE),MATCH(O$1,'Member Census'!$B$22:$BC$22,FALSE))))</f>
        <v/>
      </c>
      <c r="P1384" s="7" t="str">
        <f>TRIM(IF(TRIM(INDEX('Member Census'!$B$23:$BC$1401,MATCH($A1384,'Member Census'!$A$23:$A$1401,FALSE),MATCH(P$1,'Member Census'!$B$22:$BC$22,FALSE)))="",IF(AND(TRIM($E1384)&lt;&gt;"",$D1384&gt;1),P1383,""),INDEX('Member Census'!$B$23:$BC$1401,MATCH($A1384,'Member Census'!$A$23:$A$1401,FALSE),MATCH(P$1,'Member Census'!$B$22:$BC$22,FALSE))))</f>
        <v/>
      </c>
      <c r="Q1384" s="7"/>
    </row>
    <row r="1385" spans="1:17" x14ac:dyDescent="0.3">
      <c r="A1385" s="1">
        <f t="shared" si="85"/>
        <v>1378</v>
      </c>
      <c r="B1385" s="3"/>
      <c r="C1385" s="7" t="str">
        <f t="shared" si="86"/>
        <v/>
      </c>
      <c r="D1385" s="7" t="str">
        <f t="shared" si="84"/>
        <v/>
      </c>
      <c r="E1385" s="9" t="str">
        <f>IF(TRIM(INDEX('Member Census'!$B$23:$BC$1401,MATCH($A1385,'Member Census'!$A$23:$A$1401,FALSE),MATCH(E$1,'Member Census'!$B$22:$BC$22,FALSE)))="","",VLOOKUP(INDEX('Member Census'!$B$23:$BC$1401,MATCH($A1385,'Member Census'!$A$23:$A$1401,FALSE),MATCH(E$1,'Member Census'!$B$22:$BC$22,FALSE)),Key!$A$2:$B$27,2,FALSE))</f>
        <v/>
      </c>
      <c r="F1385" s="10" t="str">
        <f>IF(TRIM(INDEX('Member Census'!$B$23:$BC$1401,MATCH($A1385,'Member Census'!$A$23:$A$1401,FALSE),MATCH(F$1,'Member Census'!$B$22:$BC$22,FALSE)))="","",TEXT(TRIM(INDEX('Member Census'!$B$23:$BC$1401,MATCH($A1385,'Member Census'!$A$23:$A$1401,FALSE),MATCH(F$1,'Member Census'!$B$22:$BC$22,FALSE))),"mmddyyyy"))</f>
        <v/>
      </c>
      <c r="G1385" s="7" t="str">
        <f>IF(TRIM($E1385)&lt;&gt;"",IF($D1385=1,IFERROR(VLOOKUP(INDEX('Member Census'!$B$23:$BC$1401,MATCH($A1385,'Member Census'!$A$23:$A$1401,FALSE),MATCH(G$1,'Member Census'!$B$22:$BC$22,FALSE)),Key!$C$2:$F$29,4,FALSE),""),G1384),"")</f>
        <v/>
      </c>
      <c r="H1385" s="7" t="str">
        <f>IF(TRIM($E1385)&lt;&gt;"",IF($D1385=1,IF(TRIM(INDEX('Member Census'!$B$23:$BC$1401,MATCH($A1385,'Member Census'!$A$23:$A$1401,FALSE),MATCH(H$1,'Member Census'!$B$22:$BC$22,FALSE)))="",$G1385,IFERROR(VLOOKUP(INDEX('Member Census'!$B$23:$BC$1401,MATCH($A1385,'Member Census'!$A$23:$A$1401,FALSE),MATCH(H$1,'Member Census'!$B$22:$BC$22,FALSE)),Key!$D$2:$F$29,3,FALSE),"")),H1384),"")</f>
        <v/>
      </c>
      <c r="I1385" s="7" t="str">
        <f>IF(TRIM(INDEX('Member Census'!$B$23:$BC$1401,MATCH($A1385,'Member Census'!$A$23:$A$1401,FALSE),MATCH(I$1,'Member Census'!$B$22:$BC$22,FALSE)))="","",INDEX('Member Census'!$B$23:$BC$1401,MATCH($A1385,'Member Census'!$A$23:$A$1401,FALSE),MATCH(I$1,'Member Census'!$B$22:$BC$22,FALSE)))</f>
        <v/>
      </c>
      <c r="J1385" s="7"/>
      <c r="K1385" s="7" t="str">
        <f>LEFT(TRIM(IF(TRIM(INDEX('Member Census'!$B$23:$BC$1401,MATCH($A1385,'Member Census'!$A$23:$A$1401,FALSE),MATCH(K$1,'Member Census'!$B$22:$BC$22,FALSE)))="",IF(AND(TRIM($E1385)&lt;&gt;"",$D1385&gt;1),K1384,""),INDEX('Member Census'!$B$23:$BC$1401,MATCH($A1385,'Member Census'!$A$23:$A$1401,FALSE),MATCH(K$1,'Member Census'!$B$22:$BC$22,FALSE)))),5)</f>
        <v/>
      </c>
      <c r="L1385" s="7" t="str">
        <f t="shared" si="87"/>
        <v/>
      </c>
      <c r="M1385" s="7" t="str">
        <f>IF(TRIM($E1385)&lt;&gt;"",TRIM(IF(TRIM(INDEX('Member Census'!$B$23:$BC$1401,MATCH($A1385,'Member Census'!$A$23:$A$1401,FALSE),MATCH(M$1,'Member Census'!$B$22:$BC$22,FALSE)))="",IF(AND(TRIM($E1385)&lt;&gt;"",$D1385&gt;1),M1384,"N"),INDEX('Member Census'!$B$23:$BC$1401,MATCH($A1385,'Member Census'!$A$23:$A$1401,FALSE),MATCH(M$1,'Member Census'!$B$22:$BC$22,FALSE)))),"")</f>
        <v/>
      </c>
      <c r="N1385" s="7"/>
      <c r="O1385" s="7" t="str">
        <f>TRIM(IF(TRIM(INDEX('Member Census'!$B$23:$BC$1401,MATCH($A1385,'Member Census'!$A$23:$A$1401,FALSE),MATCH(O$1,'Member Census'!$B$22:$BC$22,FALSE)))="",IF(AND(TRIM($E1385)&lt;&gt;"",$D1385&gt;1),O1384,""),INDEX('Member Census'!$B$23:$BC$1401,MATCH($A1385,'Member Census'!$A$23:$A$1401,FALSE),MATCH(O$1,'Member Census'!$B$22:$BC$22,FALSE))))</f>
        <v/>
      </c>
      <c r="P1385" s="7" t="str">
        <f>TRIM(IF(TRIM(INDEX('Member Census'!$B$23:$BC$1401,MATCH($A1385,'Member Census'!$A$23:$A$1401,FALSE),MATCH(P$1,'Member Census'!$B$22:$BC$22,FALSE)))="",IF(AND(TRIM($E1385)&lt;&gt;"",$D1385&gt;1),P1384,""),INDEX('Member Census'!$B$23:$BC$1401,MATCH($A1385,'Member Census'!$A$23:$A$1401,FALSE),MATCH(P$1,'Member Census'!$B$22:$BC$22,FALSE))))</f>
        <v/>
      </c>
      <c r="Q1385" s="7"/>
    </row>
    <row r="1386" spans="1:17" x14ac:dyDescent="0.3">
      <c r="A1386" s="1">
        <f t="shared" si="85"/>
        <v>1379</v>
      </c>
      <c r="B1386" s="3"/>
      <c r="C1386" s="7" t="str">
        <f t="shared" si="86"/>
        <v/>
      </c>
      <c r="D1386" s="7" t="str">
        <f t="shared" si="84"/>
        <v/>
      </c>
      <c r="E1386" s="9" t="str">
        <f>IF(TRIM(INDEX('Member Census'!$B$23:$BC$1401,MATCH($A1386,'Member Census'!$A$23:$A$1401,FALSE),MATCH(E$1,'Member Census'!$B$22:$BC$22,FALSE)))="","",VLOOKUP(INDEX('Member Census'!$B$23:$BC$1401,MATCH($A1386,'Member Census'!$A$23:$A$1401,FALSE),MATCH(E$1,'Member Census'!$B$22:$BC$22,FALSE)),Key!$A$2:$B$27,2,FALSE))</f>
        <v/>
      </c>
      <c r="F1386" s="10" t="str">
        <f>IF(TRIM(INDEX('Member Census'!$B$23:$BC$1401,MATCH($A1386,'Member Census'!$A$23:$A$1401,FALSE),MATCH(F$1,'Member Census'!$B$22:$BC$22,FALSE)))="","",TEXT(TRIM(INDEX('Member Census'!$B$23:$BC$1401,MATCH($A1386,'Member Census'!$A$23:$A$1401,FALSE),MATCH(F$1,'Member Census'!$B$22:$BC$22,FALSE))),"mmddyyyy"))</f>
        <v/>
      </c>
      <c r="G1386" s="7" t="str">
        <f>IF(TRIM($E1386)&lt;&gt;"",IF($D1386=1,IFERROR(VLOOKUP(INDEX('Member Census'!$B$23:$BC$1401,MATCH($A1386,'Member Census'!$A$23:$A$1401,FALSE),MATCH(G$1,'Member Census'!$B$22:$BC$22,FALSE)),Key!$C$2:$F$29,4,FALSE),""),G1385),"")</f>
        <v/>
      </c>
      <c r="H1386" s="7" t="str">
        <f>IF(TRIM($E1386)&lt;&gt;"",IF($D1386=1,IF(TRIM(INDEX('Member Census'!$B$23:$BC$1401,MATCH($A1386,'Member Census'!$A$23:$A$1401,FALSE),MATCH(H$1,'Member Census'!$B$22:$BC$22,FALSE)))="",$G1386,IFERROR(VLOOKUP(INDEX('Member Census'!$B$23:$BC$1401,MATCH($A1386,'Member Census'!$A$23:$A$1401,FALSE),MATCH(H$1,'Member Census'!$B$22:$BC$22,FALSE)),Key!$D$2:$F$29,3,FALSE),"")),H1385),"")</f>
        <v/>
      </c>
      <c r="I1386" s="7" t="str">
        <f>IF(TRIM(INDEX('Member Census'!$B$23:$BC$1401,MATCH($A1386,'Member Census'!$A$23:$A$1401,FALSE),MATCH(I$1,'Member Census'!$B$22:$BC$22,FALSE)))="","",INDEX('Member Census'!$B$23:$BC$1401,MATCH($A1386,'Member Census'!$A$23:$A$1401,FALSE),MATCH(I$1,'Member Census'!$B$22:$BC$22,FALSE)))</f>
        <v/>
      </c>
      <c r="J1386" s="7"/>
      <c r="K1386" s="7" t="str">
        <f>LEFT(TRIM(IF(TRIM(INDEX('Member Census'!$B$23:$BC$1401,MATCH($A1386,'Member Census'!$A$23:$A$1401,FALSE),MATCH(K$1,'Member Census'!$B$22:$BC$22,FALSE)))="",IF(AND(TRIM($E1386)&lt;&gt;"",$D1386&gt;1),K1385,""),INDEX('Member Census'!$B$23:$BC$1401,MATCH($A1386,'Member Census'!$A$23:$A$1401,FALSE),MATCH(K$1,'Member Census'!$B$22:$BC$22,FALSE)))),5)</f>
        <v/>
      </c>
      <c r="L1386" s="7" t="str">
        <f t="shared" si="87"/>
        <v/>
      </c>
      <c r="M1386" s="7" t="str">
        <f>IF(TRIM($E1386)&lt;&gt;"",TRIM(IF(TRIM(INDEX('Member Census'!$B$23:$BC$1401,MATCH($A1386,'Member Census'!$A$23:$A$1401,FALSE),MATCH(M$1,'Member Census'!$B$22:$BC$22,FALSE)))="",IF(AND(TRIM($E1386)&lt;&gt;"",$D1386&gt;1),M1385,"N"),INDEX('Member Census'!$B$23:$BC$1401,MATCH($A1386,'Member Census'!$A$23:$A$1401,FALSE),MATCH(M$1,'Member Census'!$B$22:$BC$22,FALSE)))),"")</f>
        <v/>
      </c>
      <c r="N1386" s="7"/>
      <c r="O1386" s="7" t="str">
        <f>TRIM(IF(TRIM(INDEX('Member Census'!$B$23:$BC$1401,MATCH($A1386,'Member Census'!$A$23:$A$1401,FALSE),MATCH(O$1,'Member Census'!$B$22:$BC$22,FALSE)))="",IF(AND(TRIM($E1386)&lt;&gt;"",$D1386&gt;1),O1385,""),INDEX('Member Census'!$B$23:$BC$1401,MATCH($A1386,'Member Census'!$A$23:$A$1401,FALSE),MATCH(O$1,'Member Census'!$B$22:$BC$22,FALSE))))</f>
        <v/>
      </c>
      <c r="P1386" s="7" t="str">
        <f>TRIM(IF(TRIM(INDEX('Member Census'!$B$23:$BC$1401,MATCH($A1386,'Member Census'!$A$23:$A$1401,FALSE),MATCH(P$1,'Member Census'!$B$22:$BC$22,FALSE)))="",IF(AND(TRIM($E1386)&lt;&gt;"",$D1386&gt;1),P1385,""),INDEX('Member Census'!$B$23:$BC$1401,MATCH($A1386,'Member Census'!$A$23:$A$1401,FALSE),MATCH(P$1,'Member Census'!$B$22:$BC$22,FALSE))))</f>
        <v/>
      </c>
      <c r="Q1386" s="7"/>
    </row>
  </sheetData>
  <pageMargins left="0.5" right="0.5" top="0.5" bottom="0.5" header="0.3" footer="0.3"/>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79998168889431442"/>
  </sheetPr>
  <dimension ref="A1:I23"/>
  <sheetViews>
    <sheetView workbookViewId="0"/>
  </sheetViews>
  <sheetFormatPr defaultRowHeight="14.4" x14ac:dyDescent="0.3"/>
  <cols>
    <col min="1" max="2" width="16" customWidth="1"/>
    <col min="3" max="4" width="18.44140625" bestFit="1" customWidth="1"/>
    <col min="5" max="5" width="24.5546875" bestFit="1" customWidth="1"/>
    <col min="6" max="6" width="15" bestFit="1" customWidth="1"/>
  </cols>
  <sheetData>
    <row r="1" spans="1:9" x14ac:dyDescent="0.3">
      <c r="A1" s="53" t="s">
        <v>84</v>
      </c>
      <c r="B1" s="58" t="s">
        <v>55</v>
      </c>
      <c r="C1" s="53" t="s">
        <v>3</v>
      </c>
      <c r="D1" s="58" t="s">
        <v>4</v>
      </c>
      <c r="E1" s="58" t="s">
        <v>33</v>
      </c>
      <c r="F1" s="54" t="s">
        <v>34</v>
      </c>
      <c r="G1" s="52" t="s">
        <v>14</v>
      </c>
      <c r="H1" s="52" t="s">
        <v>40</v>
      </c>
      <c r="I1" s="52" t="s">
        <v>1</v>
      </c>
    </row>
    <row r="2" spans="1:9" x14ac:dyDescent="0.3">
      <c r="A2" s="55" t="s">
        <v>63</v>
      </c>
      <c r="B2" s="59" t="s">
        <v>56</v>
      </c>
      <c r="C2" s="61" t="s">
        <v>66</v>
      </c>
      <c r="D2" s="60" t="s">
        <v>66</v>
      </c>
      <c r="E2" s="60" t="s">
        <v>2</v>
      </c>
      <c r="F2" s="62" t="s">
        <v>21</v>
      </c>
      <c r="G2" t="s">
        <v>15</v>
      </c>
      <c r="H2" t="s">
        <v>35</v>
      </c>
      <c r="I2" t="s">
        <v>53</v>
      </c>
    </row>
    <row r="3" spans="1:9" x14ac:dyDescent="0.3">
      <c r="A3" s="56" t="s">
        <v>66</v>
      </c>
      <c r="B3" s="60" t="s">
        <v>56</v>
      </c>
      <c r="C3" s="61" t="s">
        <v>67</v>
      </c>
      <c r="D3" s="60" t="s">
        <v>67</v>
      </c>
      <c r="E3" s="60" t="s">
        <v>38</v>
      </c>
      <c r="F3" s="62" t="s">
        <v>21</v>
      </c>
      <c r="G3" s="77" t="s">
        <v>110</v>
      </c>
      <c r="I3" t="s">
        <v>54</v>
      </c>
    </row>
    <row r="4" spans="1:9" x14ac:dyDescent="0.3">
      <c r="A4" s="56" t="s">
        <v>64</v>
      </c>
      <c r="B4" s="60" t="s">
        <v>6</v>
      </c>
      <c r="C4" s="61" t="s">
        <v>68</v>
      </c>
      <c r="D4" s="60" t="s">
        <v>68</v>
      </c>
      <c r="E4" s="60" t="s">
        <v>39</v>
      </c>
      <c r="F4" s="62" t="s">
        <v>21</v>
      </c>
    </row>
    <row r="5" spans="1:9" x14ac:dyDescent="0.3">
      <c r="A5" s="56" t="s">
        <v>65</v>
      </c>
      <c r="B5" s="60" t="s">
        <v>57</v>
      </c>
      <c r="C5" s="61" t="s">
        <v>69</v>
      </c>
      <c r="D5" s="60" t="s">
        <v>69</v>
      </c>
      <c r="E5" s="60" t="s">
        <v>7</v>
      </c>
      <c r="F5" s="62" t="s">
        <v>21</v>
      </c>
    </row>
    <row r="6" spans="1:9" x14ac:dyDescent="0.3">
      <c r="A6" s="56" t="s">
        <v>2</v>
      </c>
      <c r="B6" s="60" t="s">
        <v>56</v>
      </c>
      <c r="C6" s="61" t="s">
        <v>70</v>
      </c>
      <c r="D6" s="60" t="s">
        <v>70</v>
      </c>
      <c r="E6" s="60" t="s">
        <v>8</v>
      </c>
      <c r="F6" s="62" t="s">
        <v>60</v>
      </c>
    </row>
    <row r="7" spans="1:9" x14ac:dyDescent="0.3">
      <c r="A7" s="56" t="s">
        <v>6</v>
      </c>
      <c r="B7" s="60" t="s">
        <v>6</v>
      </c>
      <c r="C7" s="61" t="s">
        <v>9</v>
      </c>
      <c r="D7" s="60" t="s">
        <v>9</v>
      </c>
      <c r="E7" s="60" t="s">
        <v>9</v>
      </c>
      <c r="F7" s="62" t="s">
        <v>22</v>
      </c>
    </row>
    <row r="8" spans="1:9" x14ac:dyDescent="0.3">
      <c r="A8" s="56" t="s">
        <v>111</v>
      </c>
      <c r="B8" s="60" t="s">
        <v>57</v>
      </c>
      <c r="C8" s="61" t="s">
        <v>10</v>
      </c>
      <c r="D8" s="60" t="s">
        <v>10</v>
      </c>
      <c r="E8" s="60" t="s">
        <v>10</v>
      </c>
      <c r="F8" s="62" t="s">
        <v>22</v>
      </c>
    </row>
    <row r="9" spans="1:9" x14ac:dyDescent="0.3">
      <c r="A9" s="56" t="s">
        <v>125</v>
      </c>
      <c r="B9" s="60" t="s">
        <v>56</v>
      </c>
      <c r="C9" s="61" t="s">
        <v>63</v>
      </c>
      <c r="D9" s="60" t="s">
        <v>63</v>
      </c>
      <c r="E9" s="60" t="s">
        <v>2</v>
      </c>
      <c r="F9" s="62" t="s">
        <v>21</v>
      </c>
    </row>
    <row r="10" spans="1:9" x14ac:dyDescent="0.3">
      <c r="A10" s="56">
        <v>0</v>
      </c>
      <c r="B10" s="60" t="s">
        <v>56</v>
      </c>
      <c r="C10" s="61" t="s">
        <v>80</v>
      </c>
      <c r="D10" s="60" t="s">
        <v>80</v>
      </c>
      <c r="E10" s="60" t="s">
        <v>38</v>
      </c>
      <c r="F10" s="62" t="s">
        <v>21</v>
      </c>
    </row>
    <row r="11" spans="1:9" x14ac:dyDescent="0.3">
      <c r="A11" s="56">
        <v>1</v>
      </c>
      <c r="B11" s="60" t="s">
        <v>6</v>
      </c>
      <c r="C11" s="61" t="s">
        <v>112</v>
      </c>
      <c r="D11" s="77" t="s">
        <v>112</v>
      </c>
      <c r="E11" s="77" t="s">
        <v>38</v>
      </c>
      <c r="F11" s="62" t="s">
        <v>21</v>
      </c>
    </row>
    <row r="12" spans="1:9" x14ac:dyDescent="0.3">
      <c r="A12" s="57">
        <v>2</v>
      </c>
      <c r="B12" s="52" t="s">
        <v>57</v>
      </c>
      <c r="C12" s="61" t="s">
        <v>81</v>
      </c>
      <c r="D12" s="60" t="s">
        <v>81</v>
      </c>
      <c r="E12" s="60" t="s">
        <v>39</v>
      </c>
      <c r="F12" s="62" t="s">
        <v>21</v>
      </c>
    </row>
    <row r="13" spans="1:9" x14ac:dyDescent="0.3">
      <c r="C13" s="61" t="s">
        <v>113</v>
      </c>
      <c r="D13" s="77" t="s">
        <v>113</v>
      </c>
      <c r="E13" s="77" t="s">
        <v>39</v>
      </c>
      <c r="F13" s="62" t="s">
        <v>21</v>
      </c>
    </row>
    <row r="14" spans="1:9" x14ac:dyDescent="0.3">
      <c r="C14" s="61" t="s">
        <v>82</v>
      </c>
      <c r="D14" s="60" t="s">
        <v>82</v>
      </c>
      <c r="E14" s="60" t="s">
        <v>39</v>
      </c>
      <c r="F14" s="62" t="s">
        <v>21</v>
      </c>
    </row>
    <row r="15" spans="1:9" x14ac:dyDescent="0.3">
      <c r="C15" s="61" t="s">
        <v>83</v>
      </c>
      <c r="D15" s="60" t="s">
        <v>83</v>
      </c>
      <c r="E15" s="60" t="s">
        <v>7</v>
      </c>
      <c r="F15" s="62" t="s">
        <v>21</v>
      </c>
    </row>
    <row r="16" spans="1:9" x14ac:dyDescent="0.3">
      <c r="C16" s="61" t="s">
        <v>54</v>
      </c>
      <c r="D16" s="77" t="s">
        <v>54</v>
      </c>
      <c r="E16" s="77" t="s">
        <v>7</v>
      </c>
      <c r="F16" s="62" t="s">
        <v>21</v>
      </c>
    </row>
    <row r="17" spans="3:6" x14ac:dyDescent="0.3">
      <c r="C17" s="61" t="s">
        <v>114</v>
      </c>
      <c r="D17" s="77" t="s">
        <v>114</v>
      </c>
      <c r="E17" s="77" t="s">
        <v>7</v>
      </c>
      <c r="F17" s="62" t="s">
        <v>21</v>
      </c>
    </row>
    <row r="18" spans="3:6" x14ac:dyDescent="0.3">
      <c r="C18" s="61" t="s">
        <v>8</v>
      </c>
      <c r="D18" s="77" t="s">
        <v>8</v>
      </c>
      <c r="E18" s="77" t="s">
        <v>8</v>
      </c>
      <c r="F18" s="62" t="s">
        <v>60</v>
      </c>
    </row>
    <row r="19" spans="3:6" x14ac:dyDescent="0.3">
      <c r="C19" s="61" t="s">
        <v>115</v>
      </c>
      <c r="D19" s="77" t="s">
        <v>115</v>
      </c>
      <c r="E19" s="77" t="s">
        <v>8</v>
      </c>
      <c r="F19" s="62" t="s">
        <v>60</v>
      </c>
    </row>
    <row r="20" spans="3:6" x14ac:dyDescent="0.3">
      <c r="C20" s="61" t="s">
        <v>116</v>
      </c>
      <c r="D20" s="77" t="s">
        <v>116</v>
      </c>
      <c r="E20" s="77" t="s">
        <v>8</v>
      </c>
      <c r="F20" s="62" t="s">
        <v>60</v>
      </c>
    </row>
    <row r="21" spans="3:6" x14ac:dyDescent="0.3">
      <c r="C21" s="61" t="s">
        <v>117</v>
      </c>
      <c r="D21" s="77" t="s">
        <v>117</v>
      </c>
      <c r="E21" s="77" t="s">
        <v>8</v>
      </c>
      <c r="F21" s="62" t="s">
        <v>60</v>
      </c>
    </row>
    <row r="22" spans="3:6" x14ac:dyDescent="0.3">
      <c r="C22" s="61" t="s">
        <v>118</v>
      </c>
      <c r="D22" s="77" t="s">
        <v>118</v>
      </c>
      <c r="E22" s="77" t="s">
        <v>8</v>
      </c>
      <c r="F22" s="62" t="s">
        <v>60</v>
      </c>
    </row>
    <row r="23" spans="3:6" x14ac:dyDescent="0.3">
      <c r="C23" s="63" t="s">
        <v>119</v>
      </c>
      <c r="D23" s="52" t="s">
        <v>119</v>
      </c>
      <c r="E23" s="52" t="s">
        <v>8</v>
      </c>
      <c r="F23" s="64" t="s">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V114"/>
  <sheetViews>
    <sheetView showGridLines="0" zoomScale="85" zoomScaleNormal="85" workbookViewId="0">
      <pane ySplit="3" topLeftCell="A4" activePane="bottomLeft" state="frozen"/>
      <selection pane="bottomLeft" activeCell="A4" sqref="A4"/>
    </sheetView>
  </sheetViews>
  <sheetFormatPr defaultColWidth="9.109375" defaultRowHeight="18" customHeight="1" x14ac:dyDescent="0.3"/>
  <cols>
    <col min="1" max="1" width="8" style="68" bestFit="1" customWidth="1"/>
    <col min="2" max="2" width="20.5546875" style="68" bestFit="1" customWidth="1"/>
    <col min="3" max="3" width="20.44140625" style="68" bestFit="1" customWidth="1"/>
    <col min="4" max="4" width="11.6640625" style="68" customWidth="1"/>
    <col min="5" max="6" width="10.5546875" style="69" customWidth="1"/>
    <col min="7" max="7" width="14.6640625" style="78" bestFit="1" customWidth="1"/>
    <col min="8" max="8" width="13.5546875" style="78" bestFit="1" customWidth="1"/>
    <col min="9" max="9" width="15.6640625" style="68" customWidth="1"/>
    <col min="10" max="10" width="16" style="68" customWidth="1"/>
    <col min="11" max="11" width="26.109375" style="68" customWidth="1"/>
    <col min="12" max="14" width="10.88671875" style="68" customWidth="1"/>
    <col min="15" max="33" width="10.6640625" style="68" customWidth="1"/>
    <col min="34" max="34" width="15.109375" style="68" customWidth="1"/>
    <col min="35" max="35" width="10.44140625" style="68" customWidth="1"/>
    <col min="36" max="36" width="10.33203125" style="68" customWidth="1"/>
    <col min="37" max="38" width="10.6640625" style="68" customWidth="1"/>
    <col min="39" max="39" width="15.109375" style="68" customWidth="1"/>
    <col min="40" max="40" width="10.44140625" style="68" customWidth="1"/>
    <col min="41" max="41" width="10.33203125" style="68" customWidth="1"/>
    <col min="42" max="43" width="10.6640625" style="68" customWidth="1"/>
    <col min="44" max="44" width="15.109375" style="68" customWidth="1"/>
    <col min="45" max="45" width="10.44140625" style="68" customWidth="1"/>
    <col min="46" max="46" width="10.33203125" style="68" customWidth="1"/>
    <col min="47" max="47" width="15.33203125" style="68" customWidth="1"/>
    <col min="48" max="48" width="15" style="68" bestFit="1" customWidth="1"/>
    <col min="49" max="16384" width="9.109375" style="68"/>
  </cols>
  <sheetData>
    <row r="1" spans="1:48" s="80" customFormat="1" ht="21" customHeight="1" thickBot="1" x14ac:dyDescent="0.35">
      <c r="A1" s="89"/>
      <c r="B1" s="83" t="s">
        <v>63</v>
      </c>
      <c r="E1" s="81"/>
      <c r="F1" s="81"/>
      <c r="G1" s="82"/>
      <c r="L1" s="79" t="s">
        <v>64</v>
      </c>
      <c r="Q1" s="79" t="s">
        <v>65</v>
      </c>
      <c r="V1" s="79" t="s">
        <v>65</v>
      </c>
      <c r="AA1" s="79" t="s">
        <v>65</v>
      </c>
      <c r="AF1" s="79" t="s">
        <v>65</v>
      </c>
      <c r="AK1" s="79" t="s">
        <v>65</v>
      </c>
      <c r="AP1" s="79" t="s">
        <v>65</v>
      </c>
      <c r="AV1" s="79"/>
    </row>
    <row r="2" spans="1:48" ht="24.75" customHeight="1" thickBot="1" x14ac:dyDescent="0.35">
      <c r="A2" s="67"/>
      <c r="B2" s="86">
        <f>MATCH('Member Census'!E22,CensusRow,FALSE)</f>
        <v>3</v>
      </c>
      <c r="C2" s="87">
        <f>MATCH('Member Census'!D22,CensusRow,FALSE)</f>
        <v>2</v>
      </c>
      <c r="D2" s="87">
        <f>MATCH('Member Census'!G22,CensusRow,FALSE)</f>
        <v>5</v>
      </c>
      <c r="E2" s="87">
        <f>MATCH('Member Census'!F22,CensusRow,FALSE)</f>
        <v>4</v>
      </c>
      <c r="F2" s="88">
        <f>MATCH('Member Census'!H22,CensusRow,FALSE)</f>
        <v>6</v>
      </c>
      <c r="G2" s="70"/>
      <c r="H2" s="68"/>
      <c r="I2" s="93"/>
      <c r="J2" s="93"/>
      <c r="K2" s="95">
        <f>MATCH('Member Census'!I22,CensusRow,FALSE)</f>
        <v>7</v>
      </c>
      <c r="L2" s="93"/>
      <c r="M2" s="93"/>
      <c r="N2" s="93"/>
      <c r="O2" s="93"/>
      <c r="P2" s="93"/>
      <c r="Q2" s="93"/>
      <c r="R2" s="93"/>
      <c r="S2" s="93"/>
      <c r="T2" s="93"/>
      <c r="U2" s="93"/>
      <c r="V2" s="93"/>
      <c r="W2" s="93"/>
      <c r="X2" s="93"/>
      <c r="Y2" s="93"/>
      <c r="Z2" s="93"/>
      <c r="AA2" s="93"/>
      <c r="AB2" s="93"/>
      <c r="AC2" s="93"/>
      <c r="AD2" s="93"/>
      <c r="AE2" s="94"/>
      <c r="AF2" s="94"/>
      <c r="AG2" s="94"/>
      <c r="AH2" s="94"/>
      <c r="AI2" s="94"/>
      <c r="AJ2" s="94"/>
      <c r="AK2" s="94"/>
      <c r="AL2" s="94"/>
      <c r="AM2" s="94"/>
      <c r="AN2" s="94"/>
      <c r="AO2" s="94"/>
      <c r="AP2" s="94"/>
      <c r="AQ2" s="94"/>
      <c r="AR2" s="94"/>
      <c r="AS2" s="94"/>
      <c r="AT2" s="94"/>
      <c r="AU2" s="94"/>
      <c r="AV2" s="95">
        <f>MATCH('Member Census'!K22,CensusRow,FALSE)</f>
        <v>9</v>
      </c>
    </row>
    <row r="3" spans="1:48" ht="123" customHeight="1" x14ac:dyDescent="0.3">
      <c r="A3" s="71"/>
      <c r="B3" s="84" t="s">
        <v>88</v>
      </c>
      <c r="C3" s="84" t="s">
        <v>89</v>
      </c>
      <c r="D3" s="84" t="s">
        <v>90</v>
      </c>
      <c r="E3" s="85" t="s">
        <v>91</v>
      </c>
      <c r="F3" s="84" t="s">
        <v>92</v>
      </c>
      <c r="G3" s="72" t="s">
        <v>93</v>
      </c>
      <c r="H3" s="73" t="s">
        <v>94</v>
      </c>
      <c r="I3" s="90" t="s">
        <v>95</v>
      </c>
      <c r="J3" s="84" t="s">
        <v>96</v>
      </c>
      <c r="K3" s="84" t="s">
        <v>97</v>
      </c>
      <c r="L3" s="84" t="s">
        <v>98</v>
      </c>
      <c r="M3" s="84" t="s">
        <v>99</v>
      </c>
      <c r="N3" s="84" t="s">
        <v>100</v>
      </c>
      <c r="O3" s="85" t="s">
        <v>101</v>
      </c>
      <c r="P3" s="84" t="s">
        <v>102</v>
      </c>
      <c r="Q3" s="85" t="s">
        <v>103</v>
      </c>
      <c r="R3" s="85" t="s">
        <v>104</v>
      </c>
      <c r="S3" s="85" t="s">
        <v>105</v>
      </c>
      <c r="T3" s="85" t="s">
        <v>106</v>
      </c>
      <c r="U3" s="84" t="s">
        <v>107</v>
      </c>
      <c r="V3" s="85" t="s">
        <v>103</v>
      </c>
      <c r="W3" s="85" t="s">
        <v>104</v>
      </c>
      <c r="X3" s="85" t="s">
        <v>105</v>
      </c>
      <c r="Y3" s="85" t="s">
        <v>106</v>
      </c>
      <c r="Z3" s="84" t="s">
        <v>107</v>
      </c>
      <c r="AA3" s="85" t="s">
        <v>103</v>
      </c>
      <c r="AB3" s="85" t="s">
        <v>104</v>
      </c>
      <c r="AC3" s="85" t="s">
        <v>105</v>
      </c>
      <c r="AD3" s="85" t="s">
        <v>106</v>
      </c>
      <c r="AE3" s="84" t="s">
        <v>107</v>
      </c>
      <c r="AF3" s="85" t="s">
        <v>103</v>
      </c>
      <c r="AG3" s="85" t="s">
        <v>104</v>
      </c>
      <c r="AH3" s="85" t="s">
        <v>105</v>
      </c>
      <c r="AI3" s="85" t="s">
        <v>106</v>
      </c>
      <c r="AJ3" s="84" t="s">
        <v>107</v>
      </c>
      <c r="AK3" s="85" t="s">
        <v>103</v>
      </c>
      <c r="AL3" s="85" t="s">
        <v>104</v>
      </c>
      <c r="AM3" s="85" t="s">
        <v>105</v>
      </c>
      <c r="AN3" s="85" t="s">
        <v>106</v>
      </c>
      <c r="AO3" s="84" t="s">
        <v>107</v>
      </c>
      <c r="AP3" s="85" t="s">
        <v>103</v>
      </c>
      <c r="AQ3" s="85" t="s">
        <v>104</v>
      </c>
      <c r="AR3" s="85" t="s">
        <v>105</v>
      </c>
      <c r="AS3" s="85" t="s">
        <v>106</v>
      </c>
      <c r="AT3" s="84" t="s">
        <v>107</v>
      </c>
      <c r="AU3" s="91" t="s">
        <v>108</v>
      </c>
      <c r="AV3" s="92" t="s">
        <v>109</v>
      </c>
    </row>
    <row r="4" spans="1:48" ht="15" customHeight="1" x14ac:dyDescent="0.3">
      <c r="A4" s="74">
        <v>1</v>
      </c>
      <c r="E4" s="75"/>
      <c r="F4" s="68"/>
      <c r="G4" s="68"/>
      <c r="H4" s="68"/>
      <c r="I4" s="96"/>
      <c r="J4" s="96"/>
      <c r="K4" s="96"/>
      <c r="L4" s="96"/>
      <c r="M4" s="96"/>
      <c r="N4" s="96"/>
      <c r="O4" s="97"/>
      <c r="P4" s="96"/>
      <c r="Q4" s="96"/>
      <c r="R4" s="96"/>
      <c r="S4" s="96"/>
      <c r="T4" s="97"/>
      <c r="U4" s="96"/>
      <c r="V4" s="96"/>
      <c r="W4" s="96"/>
      <c r="X4" s="96"/>
      <c r="Y4" s="97"/>
      <c r="Z4" s="96"/>
      <c r="AA4" s="96"/>
      <c r="AB4" s="96"/>
      <c r="AC4" s="96"/>
      <c r="AD4" s="96"/>
      <c r="AE4" s="96"/>
      <c r="AF4" s="96"/>
      <c r="AG4" s="96"/>
      <c r="AH4" s="96"/>
      <c r="AI4" s="96"/>
      <c r="AJ4" s="96"/>
      <c r="AK4" s="96"/>
      <c r="AL4" s="96"/>
      <c r="AM4" s="96"/>
      <c r="AN4" s="96"/>
      <c r="AO4" s="96"/>
      <c r="AP4" s="96"/>
      <c r="AQ4" s="96"/>
      <c r="AR4" s="96"/>
      <c r="AS4" s="96"/>
      <c r="AT4" s="96"/>
      <c r="AU4" s="96"/>
      <c r="AV4" s="96"/>
    </row>
    <row r="5" spans="1:48" ht="15" customHeight="1" x14ac:dyDescent="0.3">
      <c r="A5" s="74">
        <v>2</v>
      </c>
      <c r="E5" s="75"/>
      <c r="F5" s="68"/>
      <c r="G5" s="68"/>
      <c r="H5" s="68"/>
      <c r="I5" s="98"/>
      <c r="J5" s="98"/>
      <c r="K5" s="98"/>
      <c r="L5" s="98"/>
      <c r="M5" s="98"/>
      <c r="N5" s="98"/>
      <c r="O5" s="98"/>
      <c r="P5" s="98"/>
      <c r="Q5" s="98"/>
      <c r="R5" s="98"/>
      <c r="S5" s="98"/>
      <c r="T5" s="99"/>
      <c r="U5" s="98"/>
      <c r="V5" s="98"/>
      <c r="W5" s="98"/>
      <c r="X5" s="98"/>
      <c r="Y5" s="99"/>
      <c r="Z5" s="98"/>
      <c r="AA5" s="98"/>
      <c r="AB5" s="98"/>
      <c r="AC5" s="98"/>
      <c r="AD5" s="98"/>
      <c r="AE5" s="98"/>
      <c r="AF5" s="98"/>
      <c r="AG5" s="98"/>
      <c r="AH5" s="98"/>
      <c r="AI5" s="98"/>
      <c r="AJ5" s="98"/>
      <c r="AK5" s="98"/>
      <c r="AL5" s="98"/>
      <c r="AM5" s="98"/>
      <c r="AN5" s="98"/>
      <c r="AO5" s="98"/>
      <c r="AP5" s="98"/>
      <c r="AQ5" s="98"/>
      <c r="AR5" s="98"/>
      <c r="AS5" s="98"/>
      <c r="AT5" s="98"/>
      <c r="AU5" s="98"/>
      <c r="AV5" s="98"/>
    </row>
    <row r="6" spans="1:48" ht="15" customHeight="1" x14ac:dyDescent="0.3">
      <c r="A6" s="74">
        <v>3</v>
      </c>
      <c r="E6" s="75"/>
      <c r="F6" s="68"/>
      <c r="G6" s="68"/>
      <c r="H6" s="68"/>
      <c r="I6" s="98"/>
      <c r="J6" s="98"/>
      <c r="K6" s="98"/>
      <c r="L6" s="98"/>
      <c r="M6" s="98"/>
      <c r="N6" s="98"/>
      <c r="O6" s="99"/>
      <c r="P6" s="98"/>
      <c r="Q6" s="98"/>
      <c r="R6" s="98"/>
      <c r="S6" s="98"/>
      <c r="T6" s="99"/>
      <c r="U6" s="98"/>
      <c r="V6" s="98"/>
      <c r="W6" s="98"/>
      <c r="X6" s="98"/>
      <c r="Y6" s="99"/>
      <c r="Z6" s="98"/>
      <c r="AA6" s="98"/>
      <c r="AB6" s="98"/>
      <c r="AC6" s="98"/>
      <c r="AD6" s="99"/>
      <c r="AE6" s="98"/>
      <c r="AF6" s="98"/>
      <c r="AG6" s="98"/>
      <c r="AH6" s="98"/>
      <c r="AI6" s="98"/>
      <c r="AJ6" s="98"/>
      <c r="AK6" s="98"/>
      <c r="AL6" s="98"/>
      <c r="AM6" s="98"/>
      <c r="AN6" s="98"/>
      <c r="AO6" s="98"/>
      <c r="AP6" s="98"/>
      <c r="AQ6" s="98"/>
      <c r="AR6" s="98"/>
      <c r="AS6" s="98"/>
      <c r="AT6" s="98"/>
      <c r="AU6" s="98"/>
      <c r="AV6" s="98"/>
    </row>
    <row r="7" spans="1:48" ht="15" customHeight="1" x14ac:dyDescent="0.3">
      <c r="A7" s="74">
        <v>4</v>
      </c>
      <c r="E7" s="75"/>
      <c r="F7" s="68"/>
      <c r="G7" s="68"/>
      <c r="H7" s="68"/>
      <c r="I7" s="98"/>
      <c r="J7" s="98"/>
      <c r="K7" s="98"/>
      <c r="L7" s="98"/>
      <c r="M7" s="98"/>
      <c r="N7" s="98"/>
      <c r="O7" s="99"/>
      <c r="P7" s="98"/>
      <c r="Q7" s="98"/>
      <c r="R7" s="98"/>
      <c r="S7" s="98"/>
      <c r="T7" s="99"/>
      <c r="U7" s="98"/>
      <c r="V7" s="98"/>
      <c r="W7" s="98"/>
      <c r="X7" s="98"/>
      <c r="Y7" s="99"/>
      <c r="Z7" s="98"/>
      <c r="AA7" s="98"/>
      <c r="AB7" s="98"/>
      <c r="AC7" s="98"/>
      <c r="AD7" s="99"/>
      <c r="AE7" s="98"/>
      <c r="AF7" s="98"/>
      <c r="AG7" s="98"/>
      <c r="AH7" s="98"/>
      <c r="AI7" s="99"/>
      <c r="AJ7" s="98"/>
      <c r="AK7" s="98"/>
      <c r="AL7" s="98"/>
      <c r="AM7" s="98"/>
      <c r="AN7" s="99"/>
      <c r="AO7" s="98"/>
      <c r="AP7" s="98"/>
      <c r="AQ7" s="98"/>
      <c r="AR7" s="98"/>
      <c r="AS7" s="99"/>
      <c r="AT7" s="98"/>
      <c r="AU7" s="98"/>
      <c r="AV7" s="98"/>
    </row>
    <row r="8" spans="1:48" ht="15" customHeight="1" x14ac:dyDescent="0.3">
      <c r="A8" s="74">
        <v>5</v>
      </c>
      <c r="E8" s="75"/>
      <c r="F8" s="68"/>
      <c r="G8" s="68"/>
      <c r="H8" s="68"/>
      <c r="I8" s="98"/>
      <c r="J8" s="98"/>
      <c r="K8" s="98"/>
      <c r="L8" s="98"/>
      <c r="M8" s="98"/>
      <c r="N8" s="98"/>
      <c r="O8" s="99"/>
      <c r="P8" s="98"/>
      <c r="Q8" s="98"/>
      <c r="R8" s="98"/>
      <c r="S8" s="98"/>
      <c r="T8" s="99"/>
      <c r="U8" s="98"/>
      <c r="V8" s="98"/>
      <c r="W8" s="98"/>
      <c r="X8" s="98"/>
      <c r="Y8" s="99"/>
      <c r="Z8" s="98"/>
      <c r="AA8" s="98"/>
      <c r="AB8" s="98"/>
      <c r="AC8" s="98"/>
      <c r="AD8" s="98"/>
      <c r="AE8" s="98"/>
      <c r="AF8" s="98"/>
      <c r="AG8" s="98"/>
      <c r="AH8" s="98"/>
      <c r="AI8" s="98"/>
      <c r="AJ8" s="98"/>
      <c r="AK8" s="98"/>
      <c r="AL8" s="98"/>
      <c r="AM8" s="98"/>
      <c r="AN8" s="98"/>
      <c r="AO8" s="98"/>
      <c r="AP8" s="98"/>
      <c r="AQ8" s="98"/>
      <c r="AR8" s="98"/>
      <c r="AS8" s="98"/>
      <c r="AT8" s="98"/>
      <c r="AU8" s="98"/>
      <c r="AV8" s="98"/>
    </row>
    <row r="9" spans="1:48" ht="15" customHeight="1" x14ac:dyDescent="0.3">
      <c r="A9" s="74">
        <v>6</v>
      </c>
      <c r="E9" s="75"/>
      <c r="F9" s="68"/>
      <c r="G9" s="68"/>
      <c r="H9" s="68"/>
      <c r="I9" s="98"/>
      <c r="J9" s="98"/>
      <c r="K9" s="98"/>
      <c r="L9" s="98"/>
      <c r="M9" s="98"/>
      <c r="N9" s="98"/>
      <c r="O9" s="99"/>
      <c r="P9" s="98"/>
      <c r="Q9" s="98"/>
      <c r="R9" s="98"/>
      <c r="S9" s="98"/>
      <c r="T9" s="99"/>
      <c r="U9" s="98"/>
      <c r="V9" s="98"/>
      <c r="W9" s="98"/>
      <c r="X9" s="98"/>
      <c r="Y9" s="99"/>
      <c r="Z9" s="98"/>
      <c r="AA9" s="98"/>
      <c r="AB9" s="98"/>
      <c r="AC9" s="98"/>
      <c r="AD9" s="99"/>
      <c r="AE9" s="98"/>
      <c r="AF9" s="98"/>
      <c r="AG9" s="98"/>
      <c r="AH9" s="98"/>
      <c r="AI9" s="98"/>
      <c r="AJ9" s="98"/>
      <c r="AK9" s="98"/>
      <c r="AL9" s="98"/>
      <c r="AM9" s="98"/>
      <c r="AN9" s="98"/>
      <c r="AO9" s="98"/>
      <c r="AP9" s="98"/>
      <c r="AQ9" s="98"/>
      <c r="AR9" s="98"/>
      <c r="AS9" s="98"/>
      <c r="AT9" s="98"/>
      <c r="AU9" s="98"/>
      <c r="AV9" s="98"/>
    </row>
    <row r="10" spans="1:48" ht="15" customHeight="1" x14ac:dyDescent="0.3">
      <c r="A10" s="74">
        <v>7</v>
      </c>
      <c r="E10" s="75"/>
      <c r="F10" s="68"/>
      <c r="G10" s="68"/>
      <c r="H10" s="68"/>
      <c r="I10" s="98"/>
      <c r="J10" s="98"/>
      <c r="K10" s="98"/>
      <c r="L10" s="98"/>
      <c r="M10" s="98"/>
      <c r="N10" s="98"/>
      <c r="O10" s="99"/>
      <c r="P10" s="98"/>
      <c r="Q10" s="98"/>
      <c r="R10" s="98"/>
      <c r="S10" s="98"/>
      <c r="T10" s="99"/>
      <c r="U10" s="98"/>
      <c r="V10" s="98"/>
      <c r="W10" s="98"/>
      <c r="X10" s="98"/>
      <c r="Y10" s="99"/>
      <c r="Z10" s="98"/>
      <c r="AA10" s="98"/>
      <c r="AB10" s="98"/>
      <c r="AC10" s="98"/>
      <c r="AD10" s="98"/>
      <c r="AE10" s="98"/>
      <c r="AF10" s="98"/>
      <c r="AG10" s="98"/>
      <c r="AH10" s="98"/>
      <c r="AI10" s="98"/>
      <c r="AJ10" s="98"/>
      <c r="AK10" s="98"/>
      <c r="AL10" s="98"/>
      <c r="AM10" s="98"/>
      <c r="AN10" s="98"/>
      <c r="AO10" s="98"/>
      <c r="AP10" s="98"/>
      <c r="AQ10" s="98"/>
      <c r="AR10" s="98"/>
      <c r="AS10" s="98"/>
      <c r="AT10" s="98"/>
      <c r="AU10" s="98"/>
      <c r="AV10" s="98"/>
    </row>
    <row r="11" spans="1:48" ht="15" customHeight="1" x14ac:dyDescent="0.3">
      <c r="A11" s="74">
        <v>8</v>
      </c>
      <c r="E11" s="75"/>
      <c r="F11" s="68"/>
      <c r="G11" s="68"/>
      <c r="H11" s="68"/>
      <c r="I11" s="98"/>
      <c r="J11" s="98"/>
      <c r="K11" s="98"/>
      <c r="L11" s="98"/>
      <c r="M11" s="98"/>
      <c r="N11" s="98"/>
      <c r="O11" s="99"/>
      <c r="P11" s="98"/>
      <c r="Q11" s="98"/>
      <c r="R11" s="98"/>
      <c r="S11" s="98"/>
      <c r="T11" s="99"/>
      <c r="U11" s="98"/>
      <c r="V11" s="98"/>
      <c r="W11" s="98"/>
      <c r="X11" s="98"/>
      <c r="Y11" s="99"/>
      <c r="Z11" s="98"/>
      <c r="AA11" s="98"/>
      <c r="AB11" s="98"/>
      <c r="AC11" s="98"/>
      <c r="AD11" s="98"/>
      <c r="AE11" s="98"/>
      <c r="AF11" s="98"/>
      <c r="AG11" s="98"/>
      <c r="AH11" s="98"/>
      <c r="AI11" s="98"/>
      <c r="AJ11" s="98"/>
      <c r="AK11" s="98"/>
      <c r="AL11" s="98"/>
      <c r="AM11" s="98"/>
      <c r="AN11" s="98"/>
      <c r="AO11" s="98"/>
      <c r="AP11" s="98"/>
      <c r="AQ11" s="98"/>
      <c r="AR11" s="98"/>
      <c r="AS11" s="98"/>
      <c r="AT11" s="98"/>
      <c r="AU11" s="98"/>
      <c r="AV11" s="98"/>
    </row>
    <row r="12" spans="1:48" ht="15" customHeight="1" x14ac:dyDescent="0.3">
      <c r="A12" s="74">
        <v>9</v>
      </c>
      <c r="E12" s="75"/>
      <c r="F12" s="68"/>
      <c r="G12" s="68"/>
      <c r="H12" s="68"/>
      <c r="I12" s="98"/>
      <c r="J12" s="98"/>
      <c r="K12" s="98"/>
      <c r="L12" s="98"/>
      <c r="M12" s="98"/>
      <c r="N12" s="98"/>
      <c r="O12" s="99"/>
      <c r="P12" s="98"/>
      <c r="Q12" s="98"/>
      <c r="R12" s="98"/>
      <c r="S12" s="98"/>
      <c r="T12" s="99"/>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row>
    <row r="13" spans="1:48" ht="15" customHeight="1" x14ac:dyDescent="0.3">
      <c r="A13" s="74">
        <v>10</v>
      </c>
      <c r="E13" s="75"/>
      <c r="F13" s="68"/>
      <c r="G13" s="68"/>
      <c r="H13" s="68"/>
      <c r="I13" s="98"/>
      <c r="J13" s="98"/>
      <c r="K13" s="98"/>
      <c r="L13" s="98"/>
      <c r="M13" s="98"/>
      <c r="N13" s="98"/>
      <c r="O13" s="99"/>
      <c r="P13" s="98"/>
      <c r="Q13" s="98"/>
      <c r="R13" s="98"/>
      <c r="S13" s="98"/>
      <c r="T13" s="99"/>
      <c r="U13" s="98"/>
      <c r="V13" s="98"/>
      <c r="W13" s="98"/>
      <c r="X13" s="98"/>
      <c r="Y13" s="99"/>
      <c r="Z13" s="98"/>
      <c r="AA13" s="98"/>
      <c r="AB13" s="98"/>
      <c r="AC13" s="98"/>
      <c r="AD13" s="98"/>
      <c r="AE13" s="98"/>
      <c r="AF13" s="98"/>
      <c r="AG13" s="98"/>
      <c r="AH13" s="98"/>
      <c r="AI13" s="98"/>
      <c r="AJ13" s="98"/>
      <c r="AK13" s="98"/>
      <c r="AL13" s="98"/>
      <c r="AM13" s="98"/>
      <c r="AN13" s="98"/>
      <c r="AO13" s="98"/>
      <c r="AP13" s="98"/>
      <c r="AQ13" s="98"/>
      <c r="AR13" s="98"/>
      <c r="AS13" s="98"/>
      <c r="AT13" s="98"/>
      <c r="AU13" s="98"/>
      <c r="AV13" s="98"/>
    </row>
    <row r="14" spans="1:48" ht="15" customHeight="1" x14ac:dyDescent="0.3">
      <c r="A14" s="74">
        <v>11</v>
      </c>
      <c r="E14" s="75"/>
      <c r="F14" s="68"/>
      <c r="G14" s="68"/>
      <c r="H14" s="68"/>
      <c r="I14" s="98"/>
      <c r="J14" s="98"/>
      <c r="K14" s="98"/>
      <c r="L14" s="98"/>
      <c r="M14" s="98"/>
      <c r="N14" s="98"/>
      <c r="O14" s="99"/>
      <c r="P14" s="98"/>
      <c r="Q14" s="98"/>
      <c r="R14" s="98"/>
      <c r="S14" s="98"/>
      <c r="T14" s="99"/>
      <c r="U14" s="98"/>
      <c r="V14" s="98"/>
      <c r="W14" s="98"/>
      <c r="X14" s="98"/>
      <c r="Y14" s="99"/>
      <c r="Z14" s="98"/>
      <c r="AA14" s="98"/>
      <c r="AB14" s="98"/>
      <c r="AC14" s="98"/>
      <c r="AD14" s="98"/>
      <c r="AE14" s="98"/>
      <c r="AF14" s="98"/>
      <c r="AG14" s="98"/>
      <c r="AH14" s="98"/>
      <c r="AI14" s="98"/>
      <c r="AJ14" s="98"/>
      <c r="AK14" s="98"/>
      <c r="AL14" s="98"/>
      <c r="AM14" s="98"/>
      <c r="AN14" s="98"/>
      <c r="AO14" s="98"/>
      <c r="AP14" s="98"/>
      <c r="AQ14" s="98"/>
      <c r="AR14" s="98"/>
      <c r="AS14" s="98"/>
      <c r="AT14" s="98"/>
      <c r="AU14" s="98"/>
      <c r="AV14" s="98"/>
    </row>
    <row r="15" spans="1:48" ht="15" customHeight="1" x14ac:dyDescent="0.3">
      <c r="A15" s="74">
        <v>12</v>
      </c>
      <c r="E15" s="75"/>
      <c r="F15" s="68"/>
      <c r="G15" s="68"/>
      <c r="H15" s="68"/>
      <c r="I15" s="98"/>
      <c r="J15" s="98"/>
      <c r="K15" s="98"/>
      <c r="L15" s="98"/>
      <c r="M15" s="98"/>
      <c r="N15" s="98"/>
      <c r="O15" s="99"/>
      <c r="P15" s="98"/>
      <c r="Q15" s="98"/>
      <c r="R15" s="98"/>
      <c r="S15" s="98"/>
      <c r="T15" s="99"/>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row>
    <row r="16" spans="1:48" ht="15" customHeight="1" x14ac:dyDescent="0.3">
      <c r="A16" s="74">
        <v>13</v>
      </c>
      <c r="E16" s="75"/>
      <c r="F16" s="68"/>
      <c r="G16" s="68"/>
      <c r="H16" s="68"/>
      <c r="I16" s="98"/>
      <c r="J16" s="98"/>
      <c r="K16" s="98"/>
      <c r="L16" s="98"/>
      <c r="M16" s="98"/>
      <c r="N16" s="98"/>
      <c r="O16" s="99"/>
      <c r="P16" s="98"/>
      <c r="Q16" s="98"/>
      <c r="R16" s="98"/>
      <c r="S16" s="98"/>
      <c r="T16" s="99"/>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row>
    <row r="17" spans="1:48" ht="15" customHeight="1" x14ac:dyDescent="0.3">
      <c r="A17" s="74">
        <v>14</v>
      </c>
      <c r="E17" s="75"/>
      <c r="F17" s="68"/>
      <c r="G17" s="68"/>
      <c r="H17" s="68"/>
      <c r="I17" s="98"/>
      <c r="J17" s="98"/>
      <c r="K17" s="98"/>
      <c r="L17" s="98"/>
      <c r="M17" s="98"/>
      <c r="N17" s="98"/>
      <c r="O17" s="99"/>
      <c r="P17" s="98"/>
      <c r="Q17" s="98"/>
      <c r="R17" s="98"/>
      <c r="S17" s="98"/>
      <c r="T17" s="99"/>
      <c r="U17" s="98"/>
      <c r="V17" s="98"/>
      <c r="W17" s="98"/>
      <c r="X17" s="98"/>
      <c r="Y17" s="99"/>
      <c r="Z17" s="98"/>
      <c r="AA17" s="98"/>
      <c r="AB17" s="98"/>
      <c r="AC17" s="98"/>
      <c r="AD17" s="98"/>
      <c r="AE17" s="98"/>
      <c r="AF17" s="98"/>
      <c r="AG17" s="98"/>
      <c r="AH17" s="98"/>
      <c r="AI17" s="98"/>
      <c r="AJ17" s="98"/>
      <c r="AK17" s="98"/>
      <c r="AL17" s="98"/>
      <c r="AM17" s="98"/>
      <c r="AN17" s="98"/>
      <c r="AO17" s="98"/>
      <c r="AP17" s="98"/>
      <c r="AQ17" s="98"/>
      <c r="AR17" s="98"/>
      <c r="AS17" s="98"/>
      <c r="AT17" s="98"/>
      <c r="AU17" s="98"/>
      <c r="AV17" s="98"/>
    </row>
    <row r="18" spans="1:48" ht="15" customHeight="1" x14ac:dyDescent="0.3">
      <c r="A18" s="74">
        <v>15</v>
      </c>
      <c r="E18" s="75"/>
      <c r="F18" s="68"/>
      <c r="G18" s="68"/>
      <c r="H18" s="68"/>
      <c r="I18" s="98"/>
      <c r="J18" s="98"/>
      <c r="K18" s="98"/>
      <c r="L18" s="98"/>
      <c r="M18" s="98"/>
      <c r="N18" s="98"/>
      <c r="O18" s="99"/>
      <c r="P18" s="98"/>
      <c r="Q18" s="98"/>
      <c r="R18" s="98"/>
      <c r="S18" s="98"/>
      <c r="T18" s="99"/>
      <c r="U18" s="98"/>
      <c r="V18" s="98"/>
      <c r="W18" s="98"/>
      <c r="X18" s="98"/>
      <c r="Y18" s="99"/>
      <c r="Z18" s="98"/>
      <c r="AA18" s="98"/>
      <c r="AB18" s="98"/>
      <c r="AC18" s="98"/>
      <c r="AD18" s="99"/>
      <c r="AE18" s="98"/>
      <c r="AF18" s="98"/>
      <c r="AG18" s="98"/>
      <c r="AH18" s="98"/>
      <c r="AI18" s="98"/>
      <c r="AJ18" s="98"/>
      <c r="AK18" s="98"/>
      <c r="AL18" s="98"/>
      <c r="AM18" s="98"/>
      <c r="AN18" s="98"/>
      <c r="AO18" s="98"/>
      <c r="AP18" s="98"/>
      <c r="AQ18" s="98"/>
      <c r="AR18" s="98"/>
      <c r="AS18" s="98"/>
      <c r="AT18" s="98"/>
      <c r="AU18" s="98"/>
      <c r="AV18" s="98"/>
    </row>
    <row r="19" spans="1:48" ht="15" customHeight="1" x14ac:dyDescent="0.3">
      <c r="A19" s="74">
        <v>16</v>
      </c>
      <c r="E19" s="75"/>
      <c r="F19" s="68"/>
      <c r="G19" s="68"/>
      <c r="H19" s="68"/>
      <c r="I19" s="98"/>
      <c r="J19" s="98"/>
      <c r="K19" s="98"/>
      <c r="L19" s="98"/>
      <c r="M19" s="98"/>
      <c r="N19" s="98"/>
      <c r="O19" s="99"/>
      <c r="P19" s="98"/>
      <c r="Q19" s="98"/>
      <c r="R19" s="98"/>
      <c r="S19" s="98"/>
      <c r="T19" s="99"/>
      <c r="U19" s="98"/>
      <c r="V19" s="98"/>
      <c r="W19" s="98"/>
      <c r="X19" s="98"/>
      <c r="Y19" s="99"/>
      <c r="Z19" s="98"/>
      <c r="AA19" s="98"/>
      <c r="AB19" s="98"/>
      <c r="AC19" s="98"/>
      <c r="AD19" s="99"/>
      <c r="AE19" s="98"/>
      <c r="AF19" s="98"/>
      <c r="AG19" s="98"/>
      <c r="AH19" s="98"/>
      <c r="AI19" s="98"/>
      <c r="AJ19" s="98"/>
      <c r="AK19" s="98"/>
      <c r="AL19" s="98"/>
      <c r="AM19" s="98"/>
      <c r="AN19" s="98"/>
      <c r="AO19" s="98"/>
      <c r="AP19" s="98"/>
      <c r="AQ19" s="98"/>
      <c r="AR19" s="98"/>
      <c r="AS19" s="98"/>
      <c r="AT19" s="98"/>
      <c r="AU19" s="98"/>
      <c r="AV19" s="98"/>
    </row>
    <row r="20" spans="1:48" ht="15" customHeight="1" x14ac:dyDescent="0.3">
      <c r="A20" s="74">
        <v>17</v>
      </c>
      <c r="E20" s="75"/>
      <c r="F20" s="68"/>
      <c r="G20" s="68"/>
      <c r="H20" s="68"/>
      <c r="I20" s="98"/>
      <c r="J20" s="98"/>
      <c r="K20" s="98"/>
      <c r="L20" s="98"/>
      <c r="M20" s="98"/>
      <c r="N20" s="98"/>
      <c r="O20" s="99"/>
      <c r="P20" s="98"/>
      <c r="Q20" s="98"/>
      <c r="R20" s="98"/>
      <c r="S20" s="98"/>
      <c r="T20" s="99"/>
      <c r="U20" s="98"/>
      <c r="V20" s="98"/>
      <c r="W20" s="98"/>
      <c r="X20" s="98"/>
      <c r="Y20" s="99"/>
      <c r="Z20" s="98"/>
      <c r="AA20" s="98"/>
      <c r="AB20" s="98"/>
      <c r="AC20" s="98"/>
      <c r="AD20" s="98"/>
      <c r="AE20" s="98"/>
      <c r="AF20" s="98"/>
      <c r="AG20" s="98"/>
      <c r="AH20" s="98"/>
      <c r="AI20" s="98"/>
      <c r="AJ20" s="98"/>
      <c r="AK20" s="98"/>
      <c r="AL20" s="98"/>
      <c r="AM20" s="98"/>
      <c r="AN20" s="98"/>
      <c r="AO20" s="98"/>
      <c r="AP20" s="98"/>
      <c r="AQ20" s="98"/>
      <c r="AR20" s="98"/>
      <c r="AS20" s="98"/>
      <c r="AT20" s="98"/>
      <c r="AU20" s="98"/>
      <c r="AV20" s="98"/>
    </row>
    <row r="21" spans="1:48" ht="15" customHeight="1" x14ac:dyDescent="0.3">
      <c r="A21" s="74">
        <v>18</v>
      </c>
      <c r="E21" s="75"/>
      <c r="F21" s="68"/>
      <c r="G21" s="68"/>
      <c r="H21" s="68"/>
      <c r="I21" s="98"/>
      <c r="J21" s="98"/>
      <c r="K21" s="98"/>
      <c r="L21" s="98"/>
      <c r="M21" s="98"/>
      <c r="N21" s="98"/>
      <c r="O21" s="99"/>
      <c r="P21" s="98"/>
      <c r="Q21" s="98"/>
      <c r="R21" s="98"/>
      <c r="S21" s="98"/>
      <c r="T21" s="99"/>
      <c r="U21" s="98"/>
      <c r="V21" s="98"/>
      <c r="W21" s="98"/>
      <c r="X21" s="98"/>
      <c r="Y21" s="99"/>
      <c r="Z21" s="98"/>
      <c r="AA21" s="98"/>
      <c r="AB21" s="98"/>
      <c r="AC21" s="98"/>
      <c r="AD21" s="98"/>
      <c r="AE21" s="98"/>
      <c r="AF21" s="98"/>
      <c r="AG21" s="98"/>
      <c r="AH21" s="98"/>
      <c r="AI21" s="98"/>
      <c r="AJ21" s="98"/>
      <c r="AK21" s="98"/>
      <c r="AL21" s="98"/>
      <c r="AM21" s="98"/>
      <c r="AN21" s="98"/>
      <c r="AO21" s="98"/>
      <c r="AP21" s="98"/>
      <c r="AQ21" s="98"/>
      <c r="AR21" s="98"/>
      <c r="AS21" s="98"/>
      <c r="AT21" s="98"/>
      <c r="AU21" s="98"/>
      <c r="AV21" s="98"/>
    </row>
    <row r="22" spans="1:48" ht="15" customHeight="1" x14ac:dyDescent="0.3">
      <c r="A22" s="74">
        <v>19</v>
      </c>
      <c r="E22" s="75"/>
      <c r="F22" s="68"/>
      <c r="G22" s="68"/>
      <c r="H22" s="68"/>
      <c r="I22" s="98"/>
      <c r="J22" s="98"/>
      <c r="K22" s="98"/>
      <c r="L22" s="98"/>
      <c r="M22" s="98"/>
      <c r="N22" s="98"/>
      <c r="O22" s="98"/>
      <c r="P22" s="98"/>
      <c r="Q22" s="98"/>
      <c r="R22" s="98"/>
      <c r="S22" s="98"/>
      <c r="T22" s="99"/>
      <c r="U22" s="98"/>
      <c r="V22" s="98"/>
      <c r="W22" s="98"/>
      <c r="X22" s="98"/>
      <c r="Y22" s="99"/>
      <c r="Z22" s="98"/>
      <c r="AA22" s="98"/>
      <c r="AB22" s="98"/>
      <c r="AC22" s="98"/>
      <c r="AD22" s="98"/>
      <c r="AE22" s="98"/>
      <c r="AF22" s="98"/>
      <c r="AG22" s="98"/>
      <c r="AH22" s="98"/>
      <c r="AI22" s="98"/>
      <c r="AJ22" s="98"/>
      <c r="AK22" s="98"/>
      <c r="AL22" s="98"/>
      <c r="AM22" s="98"/>
      <c r="AN22" s="98"/>
      <c r="AO22" s="98"/>
      <c r="AP22" s="98"/>
      <c r="AQ22" s="98"/>
      <c r="AR22" s="98"/>
      <c r="AS22" s="98"/>
      <c r="AT22" s="98"/>
      <c r="AU22" s="98"/>
      <c r="AV22" s="98"/>
    </row>
    <row r="23" spans="1:48" ht="15" customHeight="1" x14ac:dyDescent="0.3">
      <c r="A23" s="74">
        <v>20</v>
      </c>
      <c r="E23" s="75"/>
      <c r="F23" s="68"/>
      <c r="G23" s="68"/>
      <c r="H23" s="68"/>
      <c r="I23" s="98"/>
      <c r="J23" s="98"/>
      <c r="K23" s="98"/>
      <c r="L23" s="98"/>
      <c r="M23" s="98"/>
      <c r="N23" s="98"/>
      <c r="O23" s="99"/>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row>
    <row r="24" spans="1:48" ht="15" customHeight="1" x14ac:dyDescent="0.3">
      <c r="A24" s="74">
        <v>21</v>
      </c>
      <c r="E24" s="75"/>
      <c r="F24" s="68"/>
      <c r="G24" s="68"/>
      <c r="H24" s="68"/>
      <c r="I24" s="98"/>
      <c r="J24" s="98"/>
      <c r="K24" s="98"/>
      <c r="L24" s="98"/>
      <c r="M24" s="98"/>
      <c r="N24" s="98"/>
      <c r="O24" s="99"/>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row>
    <row r="25" spans="1:48" ht="15" customHeight="1" x14ac:dyDescent="0.3">
      <c r="A25" s="74">
        <v>22</v>
      </c>
      <c r="E25" s="75"/>
      <c r="F25" s="68"/>
      <c r="G25" s="68"/>
      <c r="H25" s="68"/>
      <c r="I25" s="98"/>
      <c r="J25" s="98"/>
      <c r="K25" s="98"/>
      <c r="L25" s="98"/>
      <c r="M25" s="98"/>
      <c r="N25" s="98"/>
      <c r="O25" s="99"/>
      <c r="P25" s="98"/>
      <c r="Q25" s="98"/>
      <c r="R25" s="98"/>
      <c r="S25" s="98"/>
      <c r="T25" s="99"/>
      <c r="U25" s="98"/>
      <c r="V25" s="98"/>
      <c r="W25" s="98"/>
      <c r="X25" s="98"/>
      <c r="Y25" s="99"/>
      <c r="Z25" s="98"/>
      <c r="AA25" s="98"/>
      <c r="AB25" s="98"/>
      <c r="AC25" s="98"/>
      <c r="AD25" s="98"/>
      <c r="AE25" s="98"/>
      <c r="AF25" s="98"/>
      <c r="AG25" s="98"/>
      <c r="AH25" s="98"/>
      <c r="AI25" s="98"/>
      <c r="AJ25" s="98"/>
      <c r="AK25" s="98"/>
      <c r="AL25" s="98"/>
      <c r="AM25" s="98"/>
      <c r="AN25" s="98"/>
      <c r="AO25" s="98"/>
      <c r="AP25" s="98"/>
      <c r="AQ25" s="98"/>
      <c r="AR25" s="98"/>
      <c r="AS25" s="98"/>
      <c r="AT25" s="98"/>
      <c r="AU25" s="98"/>
      <c r="AV25" s="98"/>
    </row>
    <row r="26" spans="1:48" ht="15" customHeight="1" x14ac:dyDescent="0.3">
      <c r="A26" s="74">
        <v>23</v>
      </c>
      <c r="E26" s="75"/>
      <c r="F26" s="68"/>
      <c r="G26" s="68"/>
      <c r="H26" s="68"/>
      <c r="I26" s="98"/>
      <c r="J26" s="98"/>
      <c r="K26" s="98"/>
      <c r="L26" s="98"/>
      <c r="M26" s="98"/>
      <c r="N26" s="98"/>
      <c r="O26" s="99"/>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row>
    <row r="27" spans="1:48" ht="15" customHeight="1" x14ac:dyDescent="0.3">
      <c r="A27" s="74">
        <v>24</v>
      </c>
      <c r="E27" s="75"/>
      <c r="F27" s="68"/>
      <c r="G27" s="68"/>
      <c r="H27" s="68"/>
      <c r="I27" s="98"/>
      <c r="J27" s="98"/>
      <c r="K27" s="98"/>
      <c r="L27" s="98"/>
      <c r="M27" s="98"/>
      <c r="N27" s="98"/>
      <c r="O27" s="99"/>
      <c r="P27" s="98"/>
      <c r="Q27" s="98"/>
      <c r="R27" s="98"/>
      <c r="S27" s="98"/>
      <c r="T27" s="99"/>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row>
    <row r="28" spans="1:48" ht="15" customHeight="1" x14ac:dyDescent="0.3">
      <c r="A28" s="74">
        <v>25</v>
      </c>
      <c r="E28" s="75"/>
      <c r="F28" s="68"/>
      <c r="G28" s="68"/>
      <c r="H28" s="68"/>
      <c r="I28" s="98"/>
      <c r="J28" s="98"/>
      <c r="K28" s="98"/>
      <c r="L28" s="98"/>
      <c r="M28" s="98"/>
      <c r="N28" s="98"/>
      <c r="O28" s="99"/>
      <c r="P28" s="98"/>
      <c r="Q28" s="98"/>
      <c r="R28" s="98"/>
      <c r="S28" s="98"/>
      <c r="T28" s="99"/>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row>
    <row r="29" spans="1:48" ht="15" customHeight="1" x14ac:dyDescent="0.3">
      <c r="A29" s="74">
        <v>26</v>
      </c>
      <c r="E29" s="75"/>
      <c r="F29" s="68"/>
      <c r="G29" s="68"/>
      <c r="H29" s="68"/>
      <c r="I29" s="98"/>
      <c r="J29" s="98"/>
      <c r="K29" s="98"/>
      <c r="L29" s="98"/>
      <c r="M29" s="98"/>
      <c r="N29" s="98"/>
      <c r="O29" s="99"/>
      <c r="P29" s="98"/>
      <c r="Q29" s="98"/>
      <c r="R29" s="98"/>
      <c r="S29" s="98"/>
      <c r="T29" s="99"/>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row>
    <row r="30" spans="1:48" ht="15" customHeight="1" x14ac:dyDescent="0.3">
      <c r="A30" s="74">
        <v>27</v>
      </c>
      <c r="E30" s="75"/>
      <c r="F30" s="68"/>
      <c r="G30" s="68"/>
      <c r="H30" s="68"/>
      <c r="I30" s="98"/>
      <c r="J30" s="98"/>
      <c r="K30" s="98"/>
      <c r="L30" s="98"/>
      <c r="M30" s="98"/>
      <c r="N30" s="98"/>
      <c r="O30" s="99"/>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row>
    <row r="31" spans="1:48" ht="15" customHeight="1" x14ac:dyDescent="0.3">
      <c r="A31" s="74">
        <v>28</v>
      </c>
      <c r="E31" s="75"/>
      <c r="F31" s="68"/>
      <c r="G31" s="68"/>
      <c r="H31" s="68"/>
      <c r="I31" s="98"/>
      <c r="J31" s="98"/>
      <c r="K31" s="98"/>
      <c r="L31" s="98"/>
      <c r="M31" s="98"/>
      <c r="N31" s="98"/>
      <c r="O31" s="99"/>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row>
    <row r="32" spans="1:48" ht="15" customHeight="1" x14ac:dyDescent="0.3">
      <c r="A32" s="74">
        <v>29</v>
      </c>
      <c r="E32" s="75"/>
      <c r="F32" s="68"/>
      <c r="G32" s="68"/>
      <c r="H32" s="68"/>
      <c r="I32" s="98"/>
      <c r="J32" s="98"/>
      <c r="K32" s="98"/>
      <c r="L32" s="98"/>
      <c r="M32" s="98"/>
      <c r="N32" s="98"/>
      <c r="O32" s="99"/>
      <c r="P32" s="98"/>
      <c r="Q32" s="98"/>
      <c r="R32" s="98"/>
      <c r="S32" s="98"/>
      <c r="T32" s="99"/>
      <c r="U32" s="98"/>
      <c r="V32" s="98"/>
      <c r="W32" s="98"/>
      <c r="X32" s="98"/>
      <c r="Y32" s="99"/>
      <c r="Z32" s="98"/>
      <c r="AA32" s="98"/>
      <c r="AB32" s="98"/>
      <c r="AC32" s="98"/>
      <c r="AD32" s="98"/>
      <c r="AE32" s="98"/>
      <c r="AF32" s="98"/>
      <c r="AG32" s="98"/>
      <c r="AH32" s="98"/>
      <c r="AI32" s="98"/>
      <c r="AJ32" s="98"/>
      <c r="AK32" s="98"/>
      <c r="AL32" s="98"/>
      <c r="AM32" s="98"/>
      <c r="AN32" s="98"/>
      <c r="AO32" s="98"/>
      <c r="AP32" s="98"/>
      <c r="AQ32" s="98"/>
      <c r="AR32" s="98"/>
      <c r="AS32" s="98"/>
      <c r="AT32" s="98"/>
      <c r="AU32" s="98"/>
      <c r="AV32" s="98"/>
    </row>
    <row r="33" spans="1:48" ht="15" customHeight="1" x14ac:dyDescent="0.3">
      <c r="A33" s="74">
        <v>30</v>
      </c>
      <c r="E33" s="75"/>
      <c r="F33" s="68"/>
      <c r="G33" s="68"/>
      <c r="H33" s="68"/>
      <c r="I33" s="98"/>
      <c r="J33" s="98"/>
      <c r="K33" s="98"/>
      <c r="L33" s="98"/>
      <c r="M33" s="98"/>
      <c r="N33" s="98"/>
      <c r="O33" s="99"/>
      <c r="P33" s="98"/>
      <c r="Q33" s="98"/>
      <c r="R33" s="98"/>
      <c r="S33" s="98"/>
      <c r="T33" s="99"/>
      <c r="U33" s="98"/>
      <c r="V33" s="98"/>
      <c r="W33" s="98"/>
      <c r="X33" s="98"/>
      <c r="Y33" s="99"/>
      <c r="Z33" s="98"/>
      <c r="AA33" s="98"/>
      <c r="AB33" s="98"/>
      <c r="AC33" s="98"/>
      <c r="AD33" s="98"/>
      <c r="AE33" s="98"/>
      <c r="AF33" s="98"/>
      <c r="AG33" s="98"/>
      <c r="AH33" s="98"/>
      <c r="AI33" s="98"/>
      <c r="AJ33" s="98"/>
      <c r="AK33" s="98"/>
      <c r="AL33" s="98"/>
      <c r="AM33" s="98"/>
      <c r="AN33" s="98"/>
      <c r="AO33" s="98"/>
      <c r="AP33" s="98"/>
      <c r="AQ33" s="98"/>
      <c r="AR33" s="98"/>
      <c r="AS33" s="98"/>
      <c r="AT33" s="98"/>
      <c r="AU33" s="98"/>
      <c r="AV33" s="98"/>
    </row>
    <row r="34" spans="1:48" ht="15" customHeight="1" x14ac:dyDescent="0.3">
      <c r="A34" s="74">
        <v>31</v>
      </c>
      <c r="E34" s="75"/>
      <c r="F34" s="68"/>
      <c r="G34" s="68"/>
      <c r="H34" s="68"/>
      <c r="I34" s="98"/>
      <c r="J34" s="98"/>
      <c r="K34" s="98"/>
      <c r="L34" s="98"/>
      <c r="M34" s="98"/>
      <c r="N34" s="98"/>
      <c r="O34" s="99"/>
      <c r="P34" s="98"/>
      <c r="Q34" s="98"/>
      <c r="R34" s="98"/>
      <c r="S34" s="98"/>
      <c r="T34" s="99"/>
      <c r="U34" s="98"/>
      <c r="V34" s="98"/>
      <c r="W34" s="98"/>
      <c r="X34" s="98"/>
      <c r="Y34" s="99"/>
      <c r="Z34" s="98"/>
      <c r="AA34" s="98"/>
      <c r="AB34" s="98"/>
      <c r="AC34" s="98"/>
      <c r="AD34" s="98"/>
      <c r="AE34" s="98"/>
      <c r="AF34" s="98"/>
      <c r="AG34" s="98"/>
      <c r="AH34" s="98"/>
      <c r="AI34" s="98"/>
      <c r="AJ34" s="98"/>
      <c r="AK34" s="98"/>
      <c r="AL34" s="98"/>
      <c r="AM34" s="98"/>
      <c r="AN34" s="98"/>
      <c r="AO34" s="98"/>
      <c r="AP34" s="98"/>
      <c r="AQ34" s="98"/>
      <c r="AR34" s="98"/>
      <c r="AS34" s="98"/>
      <c r="AT34" s="98"/>
      <c r="AU34" s="98"/>
      <c r="AV34" s="98"/>
    </row>
    <row r="35" spans="1:48" ht="15" customHeight="1" x14ac:dyDescent="0.3">
      <c r="A35" s="74">
        <v>32</v>
      </c>
      <c r="E35" s="75"/>
      <c r="F35" s="68"/>
      <c r="G35" s="68"/>
      <c r="H35" s="68"/>
      <c r="I35" s="98"/>
      <c r="J35" s="98"/>
      <c r="K35" s="98"/>
      <c r="L35" s="98"/>
      <c r="M35" s="98"/>
      <c r="N35" s="98"/>
      <c r="O35" s="99"/>
      <c r="P35" s="98"/>
      <c r="Q35" s="98"/>
      <c r="R35" s="98"/>
      <c r="S35" s="98"/>
      <c r="T35" s="99"/>
      <c r="U35" s="98"/>
      <c r="V35" s="98"/>
      <c r="W35" s="98"/>
      <c r="X35" s="98"/>
      <c r="Y35" s="99"/>
      <c r="Z35" s="98"/>
      <c r="AA35" s="98"/>
      <c r="AB35" s="98"/>
      <c r="AC35" s="98"/>
      <c r="AD35" s="98"/>
      <c r="AE35" s="98"/>
      <c r="AF35" s="98"/>
      <c r="AG35" s="98"/>
      <c r="AH35" s="98"/>
      <c r="AI35" s="98"/>
      <c r="AJ35" s="98"/>
      <c r="AK35" s="98"/>
      <c r="AL35" s="98"/>
      <c r="AM35" s="98"/>
      <c r="AN35" s="98"/>
      <c r="AO35" s="98"/>
      <c r="AP35" s="98"/>
      <c r="AQ35" s="98"/>
      <c r="AR35" s="98"/>
      <c r="AS35" s="98"/>
      <c r="AT35" s="98"/>
      <c r="AU35" s="98"/>
      <c r="AV35" s="98"/>
    </row>
    <row r="36" spans="1:48" ht="15" customHeight="1" x14ac:dyDescent="0.3">
      <c r="A36" s="74">
        <v>33</v>
      </c>
      <c r="E36" s="75"/>
      <c r="F36" s="68"/>
      <c r="G36" s="68"/>
      <c r="H36" s="68"/>
      <c r="I36" s="98"/>
      <c r="J36" s="98"/>
      <c r="K36" s="98"/>
      <c r="L36" s="98"/>
      <c r="M36" s="98"/>
      <c r="N36" s="98"/>
      <c r="O36" s="99"/>
      <c r="P36" s="98"/>
      <c r="Q36" s="98"/>
      <c r="R36" s="98"/>
      <c r="S36" s="98"/>
      <c r="T36" s="99"/>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row>
    <row r="37" spans="1:48" ht="15" customHeight="1" x14ac:dyDescent="0.3">
      <c r="A37" s="74">
        <v>34</v>
      </c>
      <c r="E37" s="75"/>
      <c r="F37" s="68"/>
      <c r="G37" s="68"/>
      <c r="H37" s="68"/>
      <c r="I37" s="98"/>
      <c r="J37" s="98"/>
      <c r="K37" s="98"/>
      <c r="L37" s="98"/>
      <c r="M37" s="98"/>
      <c r="N37" s="98"/>
      <c r="O37" s="99"/>
      <c r="P37" s="98"/>
      <c r="Q37" s="98"/>
      <c r="R37" s="98"/>
      <c r="S37" s="98"/>
      <c r="T37" s="99"/>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row>
    <row r="38" spans="1:48" ht="15" customHeight="1" x14ac:dyDescent="0.3">
      <c r="A38" s="74">
        <v>35</v>
      </c>
      <c r="E38" s="75"/>
      <c r="F38" s="68"/>
      <c r="G38" s="68"/>
      <c r="H38" s="68"/>
      <c r="I38" s="98"/>
      <c r="J38" s="98"/>
      <c r="K38" s="98"/>
      <c r="L38" s="98"/>
      <c r="M38" s="98"/>
      <c r="N38" s="98"/>
      <c r="O38" s="99"/>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row>
    <row r="39" spans="1:48" ht="15" customHeight="1" x14ac:dyDescent="0.3">
      <c r="A39" s="74">
        <v>36</v>
      </c>
      <c r="E39" s="75"/>
      <c r="F39" s="68"/>
      <c r="G39" s="68"/>
      <c r="H39" s="68"/>
      <c r="I39" s="98"/>
      <c r="J39" s="98"/>
      <c r="K39" s="98"/>
      <c r="L39" s="98"/>
      <c r="M39" s="98"/>
      <c r="N39" s="98"/>
      <c r="O39" s="99"/>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row>
    <row r="40" spans="1:48" ht="15" customHeight="1" x14ac:dyDescent="0.3">
      <c r="A40" s="74">
        <v>37</v>
      </c>
      <c r="E40" s="75"/>
      <c r="F40" s="68"/>
      <c r="G40" s="68"/>
      <c r="H40" s="68"/>
      <c r="I40" s="98"/>
      <c r="J40" s="98"/>
      <c r="K40" s="98"/>
      <c r="L40" s="98"/>
      <c r="M40" s="98"/>
      <c r="N40" s="98"/>
      <c r="O40" s="99"/>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row>
    <row r="41" spans="1:48" ht="15" customHeight="1" x14ac:dyDescent="0.3">
      <c r="A41" s="74">
        <v>38</v>
      </c>
      <c r="E41" s="75"/>
      <c r="F41" s="68"/>
      <c r="G41" s="68"/>
      <c r="H41" s="68"/>
      <c r="I41" s="98"/>
      <c r="J41" s="98"/>
      <c r="K41" s="98"/>
      <c r="L41" s="98"/>
      <c r="M41" s="98"/>
      <c r="N41" s="98"/>
      <c r="O41" s="99"/>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row>
    <row r="42" spans="1:48" ht="15" customHeight="1" x14ac:dyDescent="0.3">
      <c r="A42" s="74">
        <v>39</v>
      </c>
      <c r="E42" s="75"/>
      <c r="F42" s="68"/>
      <c r="G42" s="68"/>
      <c r="H42" s="68"/>
      <c r="I42" s="98"/>
      <c r="J42" s="98"/>
      <c r="K42" s="98"/>
      <c r="L42" s="98"/>
      <c r="M42" s="98"/>
      <c r="N42" s="98"/>
      <c r="O42" s="99"/>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row>
    <row r="43" spans="1:48" ht="15" customHeight="1" x14ac:dyDescent="0.3">
      <c r="A43" s="74">
        <v>40</v>
      </c>
      <c r="E43" s="75"/>
      <c r="F43" s="68"/>
      <c r="G43" s="68"/>
      <c r="H43" s="68"/>
      <c r="I43" s="98"/>
      <c r="J43" s="98"/>
      <c r="K43" s="98"/>
      <c r="L43" s="98"/>
      <c r="M43" s="98"/>
      <c r="N43" s="98"/>
      <c r="O43" s="99"/>
      <c r="P43" s="98"/>
      <c r="Q43" s="98"/>
      <c r="R43" s="98"/>
      <c r="S43" s="98"/>
      <c r="T43" s="99"/>
      <c r="U43" s="98"/>
      <c r="V43" s="98"/>
      <c r="W43" s="98"/>
      <c r="X43" s="98"/>
      <c r="Y43" s="99"/>
      <c r="Z43" s="98"/>
      <c r="AA43" s="98"/>
      <c r="AB43" s="98"/>
      <c r="AC43" s="98"/>
      <c r="AD43" s="98"/>
      <c r="AE43" s="98"/>
      <c r="AF43" s="98"/>
      <c r="AG43" s="98"/>
      <c r="AH43" s="98"/>
      <c r="AI43" s="98"/>
      <c r="AJ43" s="98"/>
      <c r="AK43" s="98"/>
      <c r="AL43" s="98"/>
      <c r="AM43" s="98"/>
      <c r="AN43" s="98"/>
      <c r="AO43" s="98"/>
      <c r="AP43" s="98"/>
      <c r="AQ43" s="98"/>
      <c r="AR43" s="98"/>
      <c r="AS43" s="98"/>
      <c r="AT43" s="98"/>
      <c r="AU43" s="98"/>
      <c r="AV43" s="98"/>
    </row>
    <row r="44" spans="1:48" ht="15" customHeight="1" x14ac:dyDescent="0.3">
      <c r="A44" s="74">
        <v>41</v>
      </c>
      <c r="E44" s="75"/>
      <c r="F44" s="68"/>
      <c r="G44" s="68"/>
      <c r="H44" s="68"/>
      <c r="I44" s="98"/>
      <c r="J44" s="98"/>
      <c r="K44" s="98"/>
      <c r="L44" s="98"/>
      <c r="M44" s="98"/>
      <c r="N44" s="98"/>
      <c r="O44" s="99"/>
      <c r="P44" s="98"/>
      <c r="Q44" s="98"/>
      <c r="R44" s="98"/>
      <c r="S44" s="98"/>
      <c r="T44" s="99"/>
      <c r="U44" s="98"/>
      <c r="V44" s="98"/>
      <c r="W44" s="98"/>
      <c r="X44" s="98"/>
      <c r="Y44" s="99"/>
      <c r="Z44" s="98"/>
      <c r="AA44" s="98"/>
      <c r="AB44" s="98"/>
      <c r="AC44" s="98"/>
      <c r="AD44" s="98"/>
      <c r="AE44" s="98"/>
      <c r="AF44" s="98"/>
      <c r="AG44" s="98"/>
      <c r="AH44" s="98"/>
      <c r="AI44" s="98"/>
      <c r="AJ44" s="98"/>
      <c r="AK44" s="98"/>
      <c r="AL44" s="98"/>
      <c r="AM44" s="98"/>
      <c r="AN44" s="98"/>
      <c r="AO44" s="98"/>
      <c r="AP44" s="98"/>
      <c r="AQ44" s="98"/>
      <c r="AR44" s="98"/>
      <c r="AS44" s="98"/>
      <c r="AT44" s="98"/>
      <c r="AU44" s="98"/>
      <c r="AV44" s="98"/>
    </row>
    <row r="45" spans="1:48" ht="15" customHeight="1" x14ac:dyDescent="0.3">
      <c r="A45" s="74">
        <v>42</v>
      </c>
      <c r="E45" s="75"/>
      <c r="F45" s="68"/>
      <c r="G45" s="68"/>
      <c r="H45" s="68"/>
      <c r="I45" s="98"/>
      <c r="J45" s="98"/>
      <c r="K45" s="98"/>
      <c r="L45" s="98"/>
      <c r="M45" s="98"/>
      <c r="N45" s="98"/>
      <c r="O45" s="99"/>
      <c r="P45" s="98"/>
      <c r="Q45" s="98"/>
      <c r="R45" s="98"/>
      <c r="S45" s="98"/>
      <c r="T45" s="99"/>
      <c r="U45" s="98"/>
      <c r="V45" s="98"/>
      <c r="W45" s="98"/>
      <c r="X45" s="98"/>
      <c r="Y45" s="99"/>
      <c r="Z45" s="98"/>
      <c r="AA45" s="98"/>
      <c r="AB45" s="98"/>
      <c r="AC45" s="98"/>
      <c r="AD45" s="99"/>
      <c r="AE45" s="98"/>
      <c r="AF45" s="98"/>
      <c r="AG45" s="98"/>
      <c r="AH45" s="98"/>
      <c r="AI45" s="98"/>
      <c r="AJ45" s="98"/>
      <c r="AK45" s="98"/>
      <c r="AL45" s="98"/>
      <c r="AM45" s="98"/>
      <c r="AN45" s="98"/>
      <c r="AO45" s="98"/>
      <c r="AP45" s="98"/>
      <c r="AQ45" s="98"/>
      <c r="AR45" s="98"/>
      <c r="AS45" s="98"/>
      <c r="AT45" s="98"/>
      <c r="AU45" s="98"/>
      <c r="AV45" s="98"/>
    </row>
    <row r="46" spans="1:48" ht="15" customHeight="1" x14ac:dyDescent="0.3">
      <c r="A46" s="74">
        <v>43</v>
      </c>
      <c r="E46" s="75"/>
      <c r="F46" s="68"/>
      <c r="G46" s="68"/>
      <c r="H46" s="68"/>
      <c r="I46" s="98"/>
      <c r="J46" s="98"/>
      <c r="K46" s="98"/>
      <c r="L46" s="98"/>
      <c r="M46" s="98"/>
      <c r="N46" s="98"/>
      <c r="O46" s="99"/>
      <c r="P46" s="98"/>
      <c r="Q46" s="98"/>
      <c r="R46" s="98"/>
      <c r="S46" s="98"/>
      <c r="T46" s="99"/>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row>
    <row r="47" spans="1:48" ht="15" customHeight="1" x14ac:dyDescent="0.3">
      <c r="A47" s="74">
        <v>44</v>
      </c>
      <c r="E47" s="75"/>
      <c r="F47" s="68"/>
      <c r="G47" s="68"/>
      <c r="H47" s="68"/>
      <c r="I47" s="98"/>
      <c r="J47" s="98"/>
      <c r="K47" s="98"/>
      <c r="L47" s="98"/>
      <c r="M47" s="98"/>
      <c r="N47" s="98"/>
      <c r="O47" s="99"/>
      <c r="P47" s="98"/>
      <c r="Q47" s="98"/>
      <c r="R47" s="98"/>
      <c r="S47" s="98"/>
      <c r="T47" s="99"/>
      <c r="U47" s="98"/>
      <c r="V47" s="98"/>
      <c r="W47" s="98"/>
      <c r="X47" s="98"/>
      <c r="Y47" s="99"/>
      <c r="Z47" s="98"/>
      <c r="AA47" s="98"/>
      <c r="AB47" s="98"/>
      <c r="AC47" s="98"/>
      <c r="AD47" s="98"/>
      <c r="AE47" s="98"/>
      <c r="AF47" s="98"/>
      <c r="AG47" s="98"/>
      <c r="AH47" s="98"/>
      <c r="AI47" s="98"/>
      <c r="AJ47" s="98"/>
      <c r="AK47" s="98"/>
      <c r="AL47" s="98"/>
      <c r="AM47" s="98"/>
      <c r="AN47" s="98"/>
      <c r="AO47" s="98"/>
      <c r="AP47" s="98"/>
      <c r="AQ47" s="98"/>
      <c r="AR47" s="98"/>
      <c r="AS47" s="98"/>
      <c r="AT47" s="98"/>
      <c r="AU47" s="98"/>
      <c r="AV47" s="98"/>
    </row>
    <row r="48" spans="1:48" ht="15" customHeight="1" x14ac:dyDescent="0.3">
      <c r="A48" s="74">
        <v>45</v>
      </c>
      <c r="E48" s="75"/>
      <c r="F48" s="68"/>
      <c r="G48" s="68"/>
      <c r="H48" s="68"/>
      <c r="I48" s="98"/>
      <c r="J48" s="98"/>
      <c r="K48" s="98"/>
      <c r="L48" s="98"/>
      <c r="M48" s="98"/>
      <c r="N48" s="98"/>
      <c r="O48" s="98"/>
      <c r="P48" s="98"/>
      <c r="Q48" s="98"/>
      <c r="R48" s="98"/>
      <c r="S48" s="98"/>
      <c r="T48" s="99"/>
      <c r="U48" s="98"/>
      <c r="V48" s="98"/>
      <c r="W48" s="98"/>
      <c r="X48" s="98"/>
      <c r="Y48" s="99"/>
      <c r="Z48" s="98"/>
      <c r="AA48" s="98"/>
      <c r="AB48" s="98"/>
      <c r="AC48" s="98"/>
      <c r="AD48" s="98"/>
      <c r="AE48" s="98"/>
      <c r="AF48" s="98"/>
      <c r="AG48" s="98"/>
      <c r="AH48" s="98"/>
      <c r="AI48" s="98"/>
      <c r="AJ48" s="98"/>
      <c r="AK48" s="98"/>
      <c r="AL48" s="98"/>
      <c r="AM48" s="98"/>
      <c r="AN48" s="98"/>
      <c r="AO48" s="98"/>
      <c r="AP48" s="98"/>
      <c r="AQ48" s="98"/>
      <c r="AR48" s="98"/>
      <c r="AS48" s="98"/>
      <c r="AT48" s="98"/>
      <c r="AU48" s="98"/>
      <c r="AV48" s="98"/>
    </row>
    <row r="49" spans="1:48" ht="15" customHeight="1" x14ac:dyDescent="0.3">
      <c r="A49" s="74">
        <v>46</v>
      </c>
      <c r="E49" s="75"/>
      <c r="F49" s="68"/>
      <c r="G49" s="68"/>
      <c r="H49" s="68"/>
      <c r="I49" s="98"/>
      <c r="J49" s="98"/>
      <c r="K49" s="98"/>
      <c r="L49" s="98"/>
      <c r="M49" s="98"/>
      <c r="N49" s="98"/>
      <c r="O49" s="99"/>
      <c r="P49" s="98"/>
      <c r="Q49" s="98"/>
      <c r="R49" s="98"/>
      <c r="S49" s="98"/>
      <c r="T49" s="99"/>
      <c r="U49" s="98"/>
      <c r="V49" s="98"/>
      <c r="W49" s="98"/>
      <c r="X49" s="98"/>
      <c r="Y49" s="99"/>
      <c r="Z49" s="98"/>
      <c r="AA49" s="98"/>
      <c r="AB49" s="98"/>
      <c r="AC49" s="98"/>
      <c r="AD49" s="99"/>
      <c r="AE49" s="98"/>
      <c r="AF49" s="98"/>
      <c r="AG49" s="98"/>
      <c r="AH49" s="98"/>
      <c r="AI49" s="98"/>
      <c r="AJ49" s="98"/>
      <c r="AK49" s="98"/>
      <c r="AL49" s="98"/>
      <c r="AM49" s="98"/>
      <c r="AN49" s="98"/>
      <c r="AO49" s="98"/>
      <c r="AP49" s="98"/>
      <c r="AQ49" s="98"/>
      <c r="AR49" s="98"/>
      <c r="AS49" s="98"/>
      <c r="AT49" s="98"/>
      <c r="AU49" s="98"/>
      <c r="AV49" s="98"/>
    </row>
    <row r="50" spans="1:48" ht="15" customHeight="1" x14ac:dyDescent="0.3">
      <c r="A50" s="74">
        <v>47</v>
      </c>
      <c r="E50" s="75"/>
      <c r="F50" s="68"/>
      <c r="G50" s="68"/>
      <c r="H50" s="68"/>
      <c r="I50" s="98"/>
      <c r="J50" s="98"/>
      <c r="K50" s="98"/>
      <c r="L50" s="98"/>
      <c r="M50" s="98"/>
      <c r="N50" s="98"/>
      <c r="O50" s="99"/>
      <c r="P50" s="98"/>
      <c r="Q50" s="98"/>
      <c r="R50" s="98"/>
      <c r="S50" s="98"/>
      <c r="T50" s="99"/>
      <c r="U50" s="98"/>
      <c r="V50" s="98"/>
      <c r="W50" s="98"/>
      <c r="X50" s="98"/>
      <c r="Y50" s="99"/>
      <c r="Z50" s="98"/>
      <c r="AA50" s="98"/>
      <c r="AB50" s="98"/>
      <c r="AC50" s="98"/>
      <c r="AD50" s="99"/>
      <c r="AE50" s="98"/>
      <c r="AF50" s="98"/>
      <c r="AG50" s="98"/>
      <c r="AH50" s="98"/>
      <c r="AI50" s="98"/>
      <c r="AJ50" s="98"/>
      <c r="AK50" s="98"/>
      <c r="AL50" s="98"/>
      <c r="AM50" s="98"/>
      <c r="AN50" s="98"/>
      <c r="AO50" s="98"/>
      <c r="AP50" s="98"/>
      <c r="AQ50" s="98"/>
      <c r="AR50" s="98"/>
      <c r="AS50" s="98"/>
      <c r="AT50" s="98"/>
      <c r="AU50" s="98"/>
      <c r="AV50" s="98"/>
    </row>
    <row r="51" spans="1:48" ht="15" customHeight="1" x14ac:dyDescent="0.3">
      <c r="A51" s="74">
        <v>48</v>
      </c>
      <c r="E51" s="75"/>
      <c r="F51" s="68"/>
      <c r="G51" s="68"/>
      <c r="H51" s="68"/>
      <c r="I51" s="98"/>
      <c r="J51" s="98"/>
      <c r="K51" s="98"/>
      <c r="L51" s="98"/>
      <c r="M51" s="98"/>
      <c r="N51" s="98"/>
      <c r="O51" s="98"/>
      <c r="P51" s="98"/>
      <c r="Q51" s="98"/>
      <c r="R51" s="98"/>
      <c r="S51" s="98"/>
      <c r="T51" s="99"/>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row>
    <row r="52" spans="1:48" ht="15" customHeight="1" x14ac:dyDescent="0.3">
      <c r="A52" s="74">
        <v>49</v>
      </c>
      <c r="E52" s="75"/>
      <c r="F52" s="68"/>
      <c r="G52" s="68"/>
      <c r="H52" s="68"/>
      <c r="I52" s="98"/>
      <c r="J52" s="98"/>
      <c r="K52" s="98"/>
      <c r="L52" s="98"/>
      <c r="M52" s="98"/>
      <c r="N52" s="98"/>
      <c r="O52" s="98"/>
      <c r="P52" s="98"/>
      <c r="Q52" s="98"/>
      <c r="R52" s="98"/>
      <c r="S52" s="98"/>
      <c r="T52" s="99"/>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row>
    <row r="53" spans="1:48" ht="15" customHeight="1" x14ac:dyDescent="0.3">
      <c r="A53" s="74">
        <v>50</v>
      </c>
      <c r="E53" s="75"/>
      <c r="F53" s="68"/>
      <c r="G53" s="68"/>
      <c r="H53" s="68"/>
      <c r="I53" s="98"/>
      <c r="J53" s="98"/>
      <c r="K53" s="98"/>
      <c r="L53" s="98"/>
      <c r="M53" s="98"/>
      <c r="N53" s="98"/>
      <c r="O53" s="99"/>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row>
    <row r="54" spans="1:48" ht="15" customHeight="1" x14ac:dyDescent="0.3">
      <c r="A54" s="74">
        <v>51</v>
      </c>
      <c r="E54" s="75"/>
      <c r="F54" s="68"/>
      <c r="G54" s="75"/>
      <c r="H54" s="68"/>
      <c r="I54" s="98"/>
      <c r="J54" s="98"/>
      <c r="K54" s="98"/>
      <c r="L54" s="98"/>
      <c r="M54" s="98"/>
      <c r="N54" s="98"/>
      <c r="O54" s="99"/>
      <c r="P54" s="98"/>
      <c r="Q54" s="98"/>
      <c r="R54" s="98"/>
      <c r="S54" s="98"/>
      <c r="T54" s="99"/>
      <c r="U54" s="98"/>
      <c r="V54" s="98"/>
      <c r="W54" s="98"/>
      <c r="X54" s="98"/>
      <c r="Y54" s="99"/>
      <c r="Z54" s="98"/>
      <c r="AA54" s="98"/>
      <c r="AB54" s="98"/>
      <c r="AC54" s="98"/>
      <c r="AD54" s="98"/>
      <c r="AE54" s="98"/>
      <c r="AF54" s="98"/>
      <c r="AG54" s="98"/>
      <c r="AH54" s="98"/>
      <c r="AI54" s="98"/>
      <c r="AJ54" s="98"/>
      <c r="AK54" s="98"/>
      <c r="AL54" s="98"/>
      <c r="AM54" s="98"/>
      <c r="AN54" s="98"/>
      <c r="AO54" s="98"/>
      <c r="AP54" s="98"/>
      <c r="AQ54" s="98"/>
      <c r="AR54" s="98"/>
      <c r="AS54" s="98"/>
      <c r="AT54" s="98"/>
      <c r="AU54" s="98"/>
      <c r="AV54" s="98"/>
    </row>
    <row r="55" spans="1:48" ht="15" customHeight="1" x14ac:dyDescent="0.3">
      <c r="A55" s="74">
        <v>52</v>
      </c>
      <c r="E55" s="75"/>
      <c r="F55" s="68"/>
      <c r="G55" s="68"/>
      <c r="H55" s="68"/>
      <c r="I55" s="98"/>
      <c r="J55" s="98"/>
      <c r="K55" s="98"/>
      <c r="L55" s="98"/>
      <c r="M55" s="98"/>
      <c r="N55" s="98"/>
      <c r="O55" s="99"/>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row>
    <row r="56" spans="1:48" ht="15" customHeight="1" x14ac:dyDescent="0.3">
      <c r="A56" s="74">
        <v>53</v>
      </c>
      <c r="E56" s="75"/>
      <c r="F56" s="68"/>
      <c r="G56" s="68"/>
      <c r="H56" s="68"/>
      <c r="I56" s="98"/>
      <c r="J56" s="98"/>
      <c r="K56" s="98"/>
      <c r="L56" s="98"/>
      <c r="M56" s="98"/>
      <c r="N56" s="98"/>
      <c r="O56" s="99"/>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row>
    <row r="57" spans="1:48" ht="15" customHeight="1" x14ac:dyDescent="0.3">
      <c r="A57" s="74">
        <v>54</v>
      </c>
      <c r="E57" s="75"/>
      <c r="F57" s="68"/>
      <c r="G57" s="68"/>
      <c r="H57" s="68"/>
      <c r="I57" s="98"/>
      <c r="J57" s="98"/>
      <c r="K57" s="98"/>
      <c r="L57" s="98"/>
      <c r="M57" s="98"/>
      <c r="N57" s="98"/>
      <c r="O57" s="99"/>
      <c r="P57" s="98"/>
      <c r="Q57" s="98"/>
      <c r="R57" s="98"/>
      <c r="S57" s="98"/>
      <c r="T57" s="99"/>
      <c r="U57" s="98"/>
      <c r="V57" s="98"/>
      <c r="W57" s="98"/>
      <c r="X57" s="98"/>
      <c r="Y57" s="99"/>
      <c r="Z57" s="98"/>
      <c r="AA57" s="98"/>
      <c r="AB57" s="98"/>
      <c r="AC57" s="98"/>
      <c r="AD57" s="98"/>
      <c r="AE57" s="98"/>
      <c r="AF57" s="98"/>
      <c r="AG57" s="98"/>
      <c r="AH57" s="98"/>
      <c r="AI57" s="98"/>
      <c r="AJ57" s="98"/>
      <c r="AK57" s="98"/>
      <c r="AL57" s="98"/>
      <c r="AM57" s="98"/>
      <c r="AN57" s="98"/>
      <c r="AO57" s="98"/>
      <c r="AP57" s="98"/>
      <c r="AQ57" s="98"/>
      <c r="AR57" s="98"/>
      <c r="AS57" s="98"/>
      <c r="AT57" s="98"/>
      <c r="AU57" s="98"/>
      <c r="AV57" s="98"/>
    </row>
    <row r="58" spans="1:48" ht="15" customHeight="1" x14ac:dyDescent="0.3">
      <c r="A58" s="74">
        <v>55</v>
      </c>
      <c r="E58" s="75"/>
      <c r="F58" s="68"/>
      <c r="G58" s="68"/>
      <c r="H58" s="68"/>
      <c r="I58" s="98"/>
      <c r="J58" s="98"/>
      <c r="K58" s="98"/>
      <c r="L58" s="98"/>
      <c r="M58" s="98"/>
      <c r="N58" s="98"/>
      <c r="O58" s="99"/>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row>
    <row r="59" spans="1:48" ht="15" customHeight="1" x14ac:dyDescent="0.3">
      <c r="A59" s="74">
        <v>56</v>
      </c>
      <c r="E59" s="75"/>
      <c r="F59" s="68"/>
      <c r="G59" s="68"/>
      <c r="H59" s="68"/>
      <c r="I59" s="98"/>
      <c r="J59" s="98"/>
      <c r="K59" s="98"/>
      <c r="L59" s="98"/>
      <c r="M59" s="98"/>
      <c r="N59" s="98"/>
      <c r="O59" s="99"/>
      <c r="P59" s="98"/>
      <c r="Q59" s="98"/>
      <c r="R59" s="98"/>
      <c r="S59" s="98"/>
      <c r="T59" s="99"/>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row>
    <row r="60" spans="1:48" ht="15" customHeight="1" x14ac:dyDescent="0.3">
      <c r="A60" s="74">
        <v>57</v>
      </c>
      <c r="E60" s="75"/>
      <c r="F60" s="68"/>
      <c r="G60" s="68"/>
      <c r="H60" s="68"/>
      <c r="I60" s="98"/>
      <c r="J60" s="98"/>
      <c r="K60" s="98"/>
      <c r="L60" s="98"/>
      <c r="M60" s="98"/>
      <c r="N60" s="98"/>
      <c r="O60" s="99"/>
      <c r="P60" s="98"/>
      <c r="Q60" s="98"/>
      <c r="R60" s="98"/>
      <c r="S60" s="98"/>
      <c r="T60" s="99"/>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row>
    <row r="61" spans="1:48" ht="15" customHeight="1" x14ac:dyDescent="0.3">
      <c r="A61" s="74">
        <v>58</v>
      </c>
      <c r="E61" s="75"/>
      <c r="F61" s="68"/>
      <c r="G61" s="68"/>
      <c r="H61" s="68"/>
      <c r="I61" s="98"/>
      <c r="J61" s="98"/>
      <c r="K61" s="98"/>
      <c r="L61" s="98"/>
      <c r="M61" s="98"/>
      <c r="N61" s="98"/>
      <c r="O61" s="99"/>
      <c r="P61" s="98"/>
      <c r="Q61" s="98"/>
      <c r="R61" s="98"/>
      <c r="S61" s="98"/>
      <c r="T61" s="99"/>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row>
    <row r="62" spans="1:48" ht="15" customHeight="1" x14ac:dyDescent="0.3">
      <c r="A62" s="74">
        <v>59</v>
      </c>
      <c r="E62" s="75"/>
      <c r="F62" s="68"/>
      <c r="G62" s="68"/>
      <c r="H62" s="68"/>
      <c r="I62" s="98"/>
      <c r="J62" s="98"/>
      <c r="K62" s="98"/>
      <c r="L62" s="98"/>
      <c r="M62" s="98"/>
      <c r="N62" s="98"/>
      <c r="O62" s="98"/>
      <c r="P62" s="98"/>
      <c r="Q62" s="98"/>
      <c r="R62" s="98"/>
      <c r="S62" s="98"/>
      <c r="T62" s="99"/>
      <c r="U62" s="98"/>
      <c r="V62" s="98"/>
      <c r="W62" s="98"/>
      <c r="X62" s="98"/>
      <c r="Y62" s="99"/>
      <c r="Z62" s="98"/>
      <c r="AA62" s="98"/>
      <c r="AB62" s="98"/>
      <c r="AC62" s="98"/>
      <c r="AD62" s="99"/>
      <c r="AE62" s="98"/>
      <c r="AF62" s="98"/>
      <c r="AG62" s="98"/>
      <c r="AH62" s="98"/>
      <c r="AI62" s="99"/>
      <c r="AJ62" s="98"/>
      <c r="AK62" s="98"/>
      <c r="AL62" s="98"/>
      <c r="AM62" s="98"/>
      <c r="AN62" s="99"/>
      <c r="AO62" s="98"/>
      <c r="AP62" s="98"/>
      <c r="AQ62" s="98"/>
      <c r="AR62" s="98"/>
      <c r="AS62" s="99"/>
      <c r="AT62" s="98"/>
      <c r="AU62" s="98"/>
      <c r="AV62" s="98"/>
    </row>
    <row r="63" spans="1:48" ht="15" customHeight="1" x14ac:dyDescent="0.3">
      <c r="A63" s="74">
        <v>60</v>
      </c>
      <c r="E63" s="75"/>
      <c r="F63" s="68"/>
      <c r="G63" s="68"/>
      <c r="H63" s="68"/>
      <c r="I63" s="98"/>
      <c r="J63" s="98"/>
      <c r="K63" s="98"/>
      <c r="L63" s="98"/>
      <c r="M63" s="98"/>
      <c r="N63" s="98"/>
      <c r="O63" s="99"/>
      <c r="P63" s="98"/>
      <c r="Q63" s="98"/>
      <c r="R63" s="98"/>
      <c r="S63" s="98"/>
      <c r="T63" s="99"/>
      <c r="U63" s="98"/>
      <c r="V63" s="98"/>
      <c r="W63" s="98"/>
      <c r="X63" s="98"/>
      <c r="Y63" s="99"/>
      <c r="Z63" s="98"/>
      <c r="AA63" s="98"/>
      <c r="AB63" s="98"/>
      <c r="AC63" s="98"/>
      <c r="AD63" s="98"/>
      <c r="AE63" s="98"/>
      <c r="AF63" s="98"/>
      <c r="AG63" s="98"/>
      <c r="AH63" s="98"/>
      <c r="AI63" s="98"/>
      <c r="AJ63" s="98"/>
      <c r="AK63" s="98"/>
      <c r="AL63" s="98"/>
      <c r="AM63" s="98"/>
      <c r="AN63" s="98"/>
      <c r="AO63" s="98"/>
      <c r="AP63" s="98"/>
      <c r="AQ63" s="98"/>
      <c r="AR63" s="98"/>
      <c r="AS63" s="98"/>
      <c r="AT63" s="98"/>
      <c r="AU63" s="98"/>
      <c r="AV63" s="98"/>
    </row>
    <row r="64" spans="1:48" ht="15" customHeight="1" x14ac:dyDescent="0.3">
      <c r="A64" s="74">
        <v>61</v>
      </c>
      <c r="E64" s="75"/>
      <c r="F64" s="68"/>
      <c r="G64" s="68"/>
      <c r="H64" s="68"/>
      <c r="I64" s="98"/>
      <c r="J64" s="98"/>
      <c r="K64" s="98"/>
      <c r="L64" s="98"/>
      <c r="M64" s="98"/>
      <c r="N64" s="98"/>
      <c r="O64" s="99"/>
      <c r="P64" s="98"/>
      <c r="Q64" s="98"/>
      <c r="R64" s="98"/>
      <c r="S64" s="98"/>
      <c r="T64" s="99"/>
      <c r="U64" s="98"/>
      <c r="V64" s="98"/>
      <c r="W64" s="98"/>
      <c r="X64" s="98"/>
      <c r="Y64" s="99"/>
      <c r="Z64" s="98"/>
      <c r="AA64" s="98"/>
      <c r="AB64" s="98"/>
      <c r="AC64" s="98"/>
      <c r="AD64" s="98"/>
      <c r="AE64" s="98"/>
      <c r="AF64" s="98"/>
      <c r="AG64" s="98"/>
      <c r="AH64" s="98"/>
      <c r="AI64" s="98"/>
      <c r="AJ64" s="98"/>
      <c r="AK64" s="98"/>
      <c r="AL64" s="98"/>
      <c r="AM64" s="98"/>
      <c r="AN64" s="98"/>
      <c r="AO64" s="98"/>
      <c r="AP64" s="98"/>
      <c r="AQ64" s="98"/>
      <c r="AR64" s="98"/>
      <c r="AS64" s="98"/>
      <c r="AT64" s="98"/>
      <c r="AU64" s="98"/>
      <c r="AV64" s="98"/>
    </row>
    <row r="65" spans="1:48" ht="15" customHeight="1" x14ac:dyDescent="0.3">
      <c r="A65" s="74">
        <v>62</v>
      </c>
      <c r="E65" s="75"/>
      <c r="F65" s="68"/>
      <c r="G65" s="68"/>
      <c r="H65" s="68"/>
      <c r="I65" s="98"/>
      <c r="J65" s="98"/>
      <c r="K65" s="98"/>
      <c r="L65" s="98"/>
      <c r="M65" s="98"/>
      <c r="N65" s="98"/>
      <c r="O65" s="99"/>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row>
    <row r="66" spans="1:48" ht="15" customHeight="1" x14ac:dyDescent="0.3">
      <c r="A66" s="74">
        <v>63</v>
      </c>
      <c r="E66" s="75"/>
      <c r="F66" s="68"/>
      <c r="G66" s="68"/>
      <c r="H66" s="68"/>
      <c r="I66" s="98"/>
      <c r="J66" s="98"/>
      <c r="K66" s="98"/>
      <c r="L66" s="98"/>
      <c r="M66" s="98"/>
      <c r="N66" s="98"/>
      <c r="O66" s="99"/>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row>
    <row r="67" spans="1:48" ht="15" customHeight="1" x14ac:dyDescent="0.3">
      <c r="A67" s="74">
        <v>64</v>
      </c>
      <c r="B67" s="76"/>
      <c r="C67" s="76"/>
      <c r="E67" s="75"/>
      <c r="F67" s="68"/>
      <c r="G67" s="68"/>
      <c r="H67" s="68"/>
      <c r="I67" s="98"/>
      <c r="J67" s="98"/>
      <c r="K67" s="98"/>
      <c r="L67" s="98"/>
      <c r="M67" s="98"/>
      <c r="N67" s="98"/>
      <c r="O67" s="98"/>
      <c r="P67" s="98"/>
      <c r="Q67" s="98"/>
      <c r="R67" s="98"/>
      <c r="S67" s="98"/>
      <c r="T67" s="99"/>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row>
    <row r="68" spans="1:48" ht="15" customHeight="1" x14ac:dyDescent="0.3">
      <c r="A68" s="74">
        <v>65</v>
      </c>
      <c r="E68" s="75"/>
      <c r="F68" s="68"/>
      <c r="G68" s="68"/>
      <c r="H68" s="68"/>
      <c r="I68" s="98"/>
      <c r="J68" s="98"/>
      <c r="K68" s="98"/>
      <c r="L68" s="98"/>
      <c r="M68" s="98"/>
      <c r="N68" s="98"/>
      <c r="O68" s="98"/>
      <c r="P68" s="98"/>
      <c r="Q68" s="98"/>
      <c r="R68" s="98"/>
      <c r="S68" s="98"/>
      <c r="T68" s="99"/>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row>
    <row r="69" spans="1:48" ht="15" customHeight="1" x14ac:dyDescent="0.3">
      <c r="A69" s="74">
        <v>66</v>
      </c>
      <c r="E69" s="75"/>
      <c r="F69" s="68"/>
      <c r="G69" s="68"/>
      <c r="H69" s="68"/>
      <c r="I69" s="98"/>
      <c r="J69" s="98"/>
      <c r="K69" s="98"/>
      <c r="L69" s="98"/>
      <c r="M69" s="98"/>
      <c r="N69" s="98"/>
      <c r="O69" s="99"/>
      <c r="P69" s="98"/>
      <c r="Q69" s="98"/>
      <c r="R69" s="98"/>
      <c r="S69" s="98"/>
      <c r="T69" s="99"/>
      <c r="U69" s="98"/>
      <c r="V69" s="98"/>
      <c r="W69" s="98"/>
      <c r="X69" s="98"/>
      <c r="Y69" s="99"/>
      <c r="Z69" s="98"/>
      <c r="AA69" s="98"/>
      <c r="AB69" s="98"/>
      <c r="AC69" s="98"/>
      <c r="AD69" s="98"/>
      <c r="AE69" s="98"/>
      <c r="AF69" s="98"/>
      <c r="AG69" s="98"/>
      <c r="AH69" s="98"/>
      <c r="AI69" s="98"/>
      <c r="AJ69" s="98"/>
      <c r="AK69" s="98"/>
      <c r="AL69" s="98"/>
      <c r="AM69" s="98"/>
      <c r="AN69" s="98"/>
      <c r="AO69" s="98"/>
      <c r="AP69" s="98"/>
      <c r="AQ69" s="98"/>
      <c r="AR69" s="98"/>
      <c r="AS69" s="98"/>
      <c r="AT69" s="98"/>
      <c r="AU69" s="98"/>
      <c r="AV69" s="98"/>
    </row>
    <row r="70" spans="1:48" ht="15" customHeight="1" x14ac:dyDescent="0.3">
      <c r="A70" s="74">
        <v>67</v>
      </c>
      <c r="E70" s="75"/>
      <c r="F70" s="68"/>
      <c r="G70" s="68"/>
      <c r="H70" s="68"/>
      <c r="I70" s="98"/>
      <c r="J70" s="98"/>
      <c r="K70" s="98"/>
      <c r="L70" s="98"/>
      <c r="M70" s="98"/>
      <c r="N70" s="98"/>
      <c r="O70" s="99"/>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row>
    <row r="71" spans="1:48" ht="15" customHeight="1" x14ac:dyDescent="0.3">
      <c r="A71" s="74">
        <v>68</v>
      </c>
      <c r="E71" s="75"/>
      <c r="F71" s="68"/>
      <c r="G71" s="68"/>
      <c r="H71" s="68"/>
      <c r="I71" s="98"/>
      <c r="J71" s="98"/>
      <c r="K71" s="98"/>
      <c r="L71" s="98"/>
      <c r="M71" s="98"/>
      <c r="N71" s="98"/>
      <c r="O71" s="99"/>
      <c r="P71" s="98"/>
      <c r="Q71" s="98"/>
      <c r="R71" s="98"/>
      <c r="S71" s="98"/>
      <c r="T71" s="99"/>
      <c r="U71" s="98"/>
      <c r="V71" s="98"/>
      <c r="W71" s="98"/>
      <c r="X71" s="98"/>
      <c r="Y71" s="99"/>
      <c r="Z71" s="98"/>
      <c r="AA71" s="98"/>
      <c r="AB71" s="98"/>
      <c r="AC71" s="98"/>
      <c r="AD71" s="98"/>
      <c r="AE71" s="98"/>
      <c r="AF71" s="98"/>
      <c r="AG71" s="98"/>
      <c r="AH71" s="98"/>
      <c r="AI71" s="98"/>
      <c r="AJ71" s="98"/>
      <c r="AK71" s="98"/>
      <c r="AL71" s="98"/>
      <c r="AM71" s="98"/>
      <c r="AN71" s="98"/>
      <c r="AO71" s="98"/>
      <c r="AP71" s="98"/>
      <c r="AQ71" s="98"/>
      <c r="AR71" s="98"/>
      <c r="AS71" s="98"/>
      <c r="AT71" s="98"/>
      <c r="AU71" s="98"/>
      <c r="AV71" s="98"/>
    </row>
    <row r="72" spans="1:48" ht="15" customHeight="1" x14ac:dyDescent="0.3">
      <c r="A72" s="74">
        <v>69</v>
      </c>
      <c r="E72" s="75"/>
      <c r="F72" s="68"/>
      <c r="G72" s="68"/>
      <c r="H72" s="68"/>
      <c r="I72" s="98"/>
      <c r="J72" s="98"/>
      <c r="K72" s="98"/>
      <c r="L72" s="98"/>
      <c r="M72" s="98"/>
      <c r="N72" s="98"/>
      <c r="O72" s="99"/>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row>
    <row r="73" spans="1:48" ht="15" customHeight="1" x14ac:dyDescent="0.3">
      <c r="A73" s="74">
        <v>70</v>
      </c>
      <c r="E73" s="75"/>
      <c r="F73" s="68"/>
      <c r="G73" s="68"/>
      <c r="H73" s="68"/>
      <c r="I73" s="98"/>
      <c r="J73" s="98"/>
      <c r="K73" s="98"/>
      <c r="L73" s="98"/>
      <c r="M73" s="98"/>
      <c r="N73" s="98"/>
      <c r="O73" s="99"/>
      <c r="P73" s="98"/>
      <c r="Q73" s="98"/>
      <c r="R73" s="98"/>
      <c r="S73" s="98"/>
      <c r="T73" s="99"/>
      <c r="U73" s="98"/>
      <c r="V73" s="98"/>
      <c r="W73" s="98"/>
      <c r="X73" s="98"/>
      <c r="Y73" s="99"/>
      <c r="Z73" s="98"/>
      <c r="AA73" s="98"/>
      <c r="AB73" s="98"/>
      <c r="AC73" s="98"/>
      <c r="AD73" s="98"/>
      <c r="AE73" s="98"/>
      <c r="AF73" s="98"/>
      <c r="AG73" s="98"/>
      <c r="AH73" s="98"/>
      <c r="AI73" s="98"/>
      <c r="AJ73" s="98"/>
      <c r="AK73" s="98"/>
      <c r="AL73" s="98"/>
      <c r="AM73" s="98"/>
      <c r="AN73" s="98"/>
      <c r="AO73" s="98"/>
      <c r="AP73" s="98"/>
      <c r="AQ73" s="98"/>
      <c r="AR73" s="98"/>
      <c r="AS73" s="98"/>
      <c r="AT73" s="98"/>
      <c r="AU73" s="98"/>
      <c r="AV73" s="98"/>
    </row>
    <row r="74" spans="1:48" ht="15" customHeight="1" x14ac:dyDescent="0.3">
      <c r="A74" s="74">
        <v>71</v>
      </c>
      <c r="E74" s="75"/>
      <c r="F74" s="68"/>
      <c r="G74" s="68"/>
      <c r="H74" s="68"/>
      <c r="I74" s="98"/>
      <c r="J74" s="98"/>
      <c r="K74" s="98"/>
      <c r="L74" s="98"/>
      <c r="M74" s="98"/>
      <c r="N74" s="98"/>
      <c r="O74" s="99"/>
      <c r="P74" s="98"/>
      <c r="Q74" s="98"/>
      <c r="R74" s="98"/>
      <c r="S74" s="98"/>
      <c r="T74" s="99"/>
      <c r="U74" s="98"/>
      <c r="V74" s="98"/>
      <c r="W74" s="98"/>
      <c r="X74" s="98"/>
      <c r="Y74" s="99"/>
      <c r="Z74" s="98"/>
      <c r="AA74" s="98"/>
      <c r="AB74" s="98"/>
      <c r="AC74" s="98"/>
      <c r="AD74" s="98"/>
      <c r="AE74" s="98"/>
      <c r="AF74" s="98"/>
      <c r="AG74" s="98"/>
      <c r="AH74" s="98"/>
      <c r="AI74" s="98"/>
      <c r="AJ74" s="98"/>
      <c r="AK74" s="98"/>
      <c r="AL74" s="98"/>
      <c r="AM74" s="98"/>
      <c r="AN74" s="98"/>
      <c r="AO74" s="98"/>
      <c r="AP74" s="98"/>
      <c r="AQ74" s="98"/>
      <c r="AR74" s="98"/>
      <c r="AS74" s="98"/>
      <c r="AT74" s="98"/>
      <c r="AU74" s="98"/>
      <c r="AV74" s="98"/>
    </row>
    <row r="75" spans="1:48" ht="15" customHeight="1" x14ac:dyDescent="0.3">
      <c r="A75" s="74">
        <v>72</v>
      </c>
      <c r="E75" s="75"/>
      <c r="F75" s="68"/>
      <c r="G75" s="68"/>
      <c r="H75" s="68"/>
      <c r="I75" s="98"/>
      <c r="J75" s="98"/>
      <c r="K75" s="98"/>
      <c r="L75" s="98"/>
      <c r="M75" s="98"/>
      <c r="N75" s="98"/>
      <c r="O75" s="99"/>
      <c r="P75" s="98"/>
      <c r="Q75" s="98"/>
      <c r="R75" s="98"/>
      <c r="S75" s="98"/>
      <c r="T75" s="99"/>
      <c r="U75" s="98"/>
      <c r="V75" s="98"/>
      <c r="W75" s="98"/>
      <c r="X75" s="98"/>
      <c r="Y75" s="99"/>
      <c r="Z75" s="98"/>
      <c r="AA75" s="98"/>
      <c r="AB75" s="98"/>
      <c r="AC75" s="98"/>
      <c r="AD75" s="99"/>
      <c r="AE75" s="98"/>
      <c r="AF75" s="98"/>
      <c r="AG75" s="98"/>
      <c r="AH75" s="98"/>
      <c r="AI75" s="98"/>
      <c r="AJ75" s="98"/>
      <c r="AK75" s="98"/>
      <c r="AL75" s="98"/>
      <c r="AM75" s="98"/>
      <c r="AN75" s="98"/>
      <c r="AO75" s="98"/>
      <c r="AP75" s="98"/>
      <c r="AQ75" s="98"/>
      <c r="AR75" s="98"/>
      <c r="AS75" s="98"/>
      <c r="AT75" s="98"/>
      <c r="AU75" s="98"/>
      <c r="AV75" s="98"/>
    </row>
    <row r="76" spans="1:48" ht="15" customHeight="1" x14ac:dyDescent="0.3">
      <c r="A76" s="74">
        <v>73</v>
      </c>
      <c r="E76" s="75"/>
      <c r="F76" s="68"/>
      <c r="G76" s="68"/>
      <c r="H76" s="68"/>
      <c r="I76" s="98"/>
      <c r="J76" s="98"/>
      <c r="K76" s="98"/>
      <c r="L76" s="98"/>
      <c r="M76" s="98"/>
      <c r="N76" s="98"/>
      <c r="O76" s="99"/>
      <c r="P76" s="98"/>
      <c r="Q76" s="98"/>
      <c r="R76" s="98"/>
      <c r="S76" s="98"/>
      <c r="T76" s="99"/>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row>
    <row r="77" spans="1:48" ht="15" customHeight="1" x14ac:dyDescent="0.3">
      <c r="A77" s="74">
        <v>74</v>
      </c>
      <c r="E77" s="75"/>
      <c r="F77" s="68"/>
      <c r="G77" s="68"/>
      <c r="H77" s="68"/>
      <c r="I77" s="98"/>
      <c r="J77" s="98"/>
      <c r="K77" s="98"/>
      <c r="L77" s="98"/>
      <c r="M77" s="98"/>
      <c r="N77" s="98"/>
      <c r="O77" s="99"/>
      <c r="P77" s="98"/>
      <c r="Q77" s="98"/>
      <c r="R77" s="98"/>
      <c r="S77" s="98"/>
      <c r="T77" s="99"/>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row>
    <row r="78" spans="1:48" ht="15" customHeight="1" x14ac:dyDescent="0.3">
      <c r="A78" s="74">
        <v>75</v>
      </c>
      <c r="E78" s="75"/>
      <c r="F78" s="68"/>
      <c r="G78" s="68"/>
      <c r="H78" s="68"/>
      <c r="I78" s="98"/>
      <c r="J78" s="98"/>
      <c r="K78" s="98"/>
      <c r="L78" s="98"/>
      <c r="M78" s="98"/>
      <c r="N78" s="98"/>
      <c r="O78" s="99"/>
      <c r="P78" s="98"/>
      <c r="Q78" s="98"/>
      <c r="R78" s="98"/>
      <c r="S78" s="98"/>
      <c r="T78" s="99"/>
      <c r="U78" s="98"/>
      <c r="V78" s="98"/>
      <c r="W78" s="98"/>
      <c r="X78" s="98"/>
      <c r="Y78" s="99"/>
      <c r="Z78" s="98"/>
      <c r="AA78" s="98"/>
      <c r="AB78" s="98"/>
      <c r="AC78" s="98"/>
      <c r="AD78" s="98"/>
      <c r="AE78" s="98"/>
      <c r="AF78" s="98"/>
      <c r="AG78" s="98"/>
      <c r="AH78" s="98"/>
      <c r="AI78" s="98"/>
      <c r="AJ78" s="98"/>
      <c r="AK78" s="98"/>
      <c r="AL78" s="98"/>
      <c r="AM78" s="98"/>
      <c r="AN78" s="98"/>
      <c r="AO78" s="98"/>
      <c r="AP78" s="98"/>
      <c r="AQ78" s="98"/>
      <c r="AR78" s="98"/>
      <c r="AS78" s="98"/>
      <c r="AT78" s="98"/>
      <c r="AU78" s="98"/>
      <c r="AV78" s="98"/>
    </row>
    <row r="79" spans="1:48" ht="15" customHeight="1" x14ac:dyDescent="0.3">
      <c r="A79" s="74">
        <v>76</v>
      </c>
      <c r="E79" s="75"/>
      <c r="F79" s="68"/>
      <c r="G79" s="68"/>
      <c r="H79" s="68"/>
      <c r="I79" s="98"/>
      <c r="J79" s="98"/>
      <c r="K79" s="98"/>
      <c r="L79" s="98"/>
      <c r="M79" s="98"/>
      <c r="N79" s="98"/>
      <c r="O79" s="99"/>
      <c r="P79" s="98"/>
      <c r="Q79" s="98"/>
      <c r="R79" s="98"/>
      <c r="S79" s="98"/>
      <c r="T79" s="99"/>
      <c r="U79" s="98"/>
      <c r="V79" s="98"/>
      <c r="W79" s="98"/>
      <c r="X79" s="98"/>
      <c r="Y79" s="99"/>
      <c r="Z79" s="98"/>
      <c r="AA79" s="98"/>
      <c r="AB79" s="98"/>
      <c r="AC79" s="98"/>
      <c r="AD79" s="99"/>
      <c r="AE79" s="98"/>
      <c r="AF79" s="98"/>
      <c r="AG79" s="98"/>
      <c r="AH79" s="98"/>
      <c r="AI79" s="98"/>
      <c r="AJ79" s="98"/>
      <c r="AK79" s="98"/>
      <c r="AL79" s="98"/>
      <c r="AM79" s="98"/>
      <c r="AN79" s="98"/>
      <c r="AO79" s="98"/>
      <c r="AP79" s="98"/>
      <c r="AQ79" s="98"/>
      <c r="AR79" s="98"/>
      <c r="AS79" s="98"/>
      <c r="AT79" s="98"/>
      <c r="AU79" s="98"/>
      <c r="AV79" s="98"/>
    </row>
    <row r="80" spans="1:48" ht="15" customHeight="1" x14ac:dyDescent="0.3">
      <c r="A80" s="74">
        <v>77</v>
      </c>
      <c r="E80" s="75"/>
      <c r="F80" s="68"/>
      <c r="G80" s="68"/>
      <c r="H80" s="68"/>
      <c r="I80" s="98"/>
      <c r="J80" s="98"/>
      <c r="K80" s="98"/>
      <c r="L80" s="98"/>
      <c r="M80" s="98"/>
      <c r="N80" s="98"/>
      <c r="O80" s="99"/>
      <c r="P80" s="98"/>
      <c r="Q80" s="98"/>
      <c r="R80" s="98"/>
      <c r="S80" s="98"/>
      <c r="T80" s="99"/>
      <c r="U80" s="98"/>
      <c r="V80" s="98"/>
      <c r="W80" s="98"/>
      <c r="X80" s="98"/>
      <c r="Y80" s="99"/>
      <c r="Z80" s="98"/>
      <c r="AA80" s="98"/>
      <c r="AB80" s="98"/>
      <c r="AC80" s="98"/>
      <c r="AD80" s="98"/>
      <c r="AE80" s="98"/>
      <c r="AF80" s="98"/>
      <c r="AG80" s="98"/>
      <c r="AH80" s="98"/>
      <c r="AI80" s="98"/>
      <c r="AJ80" s="98"/>
      <c r="AK80" s="98"/>
      <c r="AL80" s="98"/>
      <c r="AM80" s="98"/>
      <c r="AN80" s="98"/>
      <c r="AO80" s="98"/>
      <c r="AP80" s="98"/>
      <c r="AQ80" s="98"/>
      <c r="AR80" s="98"/>
      <c r="AS80" s="98"/>
      <c r="AT80" s="98"/>
      <c r="AU80" s="98"/>
      <c r="AV80" s="98"/>
    </row>
    <row r="81" spans="1:48" ht="15" customHeight="1" x14ac:dyDescent="0.3">
      <c r="A81" s="74">
        <v>78</v>
      </c>
      <c r="E81" s="75"/>
      <c r="F81" s="68"/>
      <c r="G81" s="68"/>
      <c r="H81" s="68"/>
      <c r="I81" s="98"/>
      <c r="J81" s="98"/>
      <c r="K81" s="98"/>
      <c r="L81" s="98"/>
      <c r="M81" s="98"/>
      <c r="N81" s="98"/>
      <c r="O81" s="99"/>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row>
    <row r="82" spans="1:48" ht="15" customHeight="1" x14ac:dyDescent="0.3">
      <c r="A82" s="74">
        <v>79</v>
      </c>
      <c r="E82" s="75"/>
      <c r="F82" s="68"/>
      <c r="G82" s="68"/>
      <c r="H82" s="68"/>
      <c r="I82" s="98"/>
      <c r="J82" s="98"/>
      <c r="K82" s="98"/>
      <c r="L82" s="98"/>
      <c r="M82" s="98"/>
      <c r="N82" s="98"/>
      <c r="O82" s="99"/>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row>
    <row r="83" spans="1:48" ht="15" customHeight="1" x14ac:dyDescent="0.3">
      <c r="A83" s="74">
        <v>80</v>
      </c>
      <c r="E83" s="75"/>
      <c r="F83" s="68"/>
      <c r="G83" s="68"/>
      <c r="H83" s="68"/>
      <c r="I83" s="98"/>
      <c r="J83" s="98"/>
      <c r="K83" s="98"/>
      <c r="L83" s="98"/>
      <c r="M83" s="98"/>
      <c r="N83" s="98"/>
      <c r="O83" s="99"/>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row>
    <row r="84" spans="1:48" ht="15" customHeight="1" x14ac:dyDescent="0.3">
      <c r="A84" s="74">
        <v>81</v>
      </c>
      <c r="E84" s="75"/>
      <c r="F84" s="68"/>
      <c r="G84" s="68"/>
      <c r="H84" s="68"/>
      <c r="I84" s="98"/>
      <c r="J84" s="98"/>
      <c r="K84" s="98"/>
      <c r="L84" s="98"/>
      <c r="M84" s="98"/>
      <c r="N84" s="98"/>
      <c r="O84" s="99"/>
      <c r="P84" s="98"/>
      <c r="Q84" s="98"/>
      <c r="R84" s="98"/>
      <c r="S84" s="98"/>
      <c r="T84" s="99"/>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row>
    <row r="85" spans="1:48" ht="15" customHeight="1" x14ac:dyDescent="0.3">
      <c r="A85" s="74">
        <v>82</v>
      </c>
      <c r="E85" s="75"/>
      <c r="F85" s="68"/>
      <c r="G85" s="68"/>
      <c r="H85" s="68"/>
      <c r="I85" s="98"/>
      <c r="J85" s="98"/>
      <c r="K85" s="98"/>
      <c r="L85" s="98"/>
      <c r="M85" s="98"/>
      <c r="N85" s="98"/>
      <c r="O85" s="99"/>
      <c r="P85" s="98"/>
      <c r="Q85" s="98"/>
      <c r="R85" s="98"/>
      <c r="S85" s="98"/>
      <c r="T85" s="99"/>
      <c r="U85" s="98"/>
      <c r="V85" s="98"/>
      <c r="W85" s="98"/>
      <c r="X85" s="98"/>
      <c r="Y85" s="99"/>
      <c r="Z85" s="98"/>
      <c r="AA85" s="98"/>
      <c r="AB85" s="98"/>
      <c r="AC85" s="98"/>
      <c r="AD85" s="98"/>
      <c r="AE85" s="98"/>
      <c r="AF85" s="98"/>
      <c r="AG85" s="98"/>
      <c r="AH85" s="98"/>
      <c r="AI85" s="98"/>
      <c r="AJ85" s="98"/>
      <c r="AK85" s="98"/>
      <c r="AL85" s="98"/>
      <c r="AM85" s="98"/>
      <c r="AN85" s="98"/>
      <c r="AO85" s="98"/>
      <c r="AP85" s="98"/>
      <c r="AQ85" s="98"/>
      <c r="AR85" s="98"/>
      <c r="AS85" s="98"/>
      <c r="AT85" s="98"/>
      <c r="AU85" s="98"/>
      <c r="AV85" s="98"/>
    </row>
    <row r="86" spans="1:48" ht="15" customHeight="1" x14ac:dyDescent="0.3">
      <c r="A86" s="74">
        <v>83</v>
      </c>
      <c r="E86" s="75"/>
      <c r="F86" s="68"/>
      <c r="G86" s="68"/>
      <c r="H86" s="68"/>
      <c r="I86" s="98"/>
      <c r="J86" s="98"/>
      <c r="K86" s="98"/>
      <c r="L86" s="98"/>
      <c r="M86" s="98"/>
      <c r="N86" s="98"/>
      <c r="O86" s="99"/>
      <c r="P86" s="98"/>
      <c r="Q86" s="98"/>
      <c r="R86" s="98"/>
      <c r="S86" s="98"/>
      <c r="T86" s="99"/>
      <c r="U86" s="98"/>
      <c r="V86" s="98"/>
      <c r="W86" s="98"/>
      <c r="X86" s="98"/>
      <c r="Y86" s="99"/>
      <c r="Z86" s="98"/>
      <c r="AA86" s="98"/>
      <c r="AB86" s="98"/>
      <c r="AC86" s="98"/>
      <c r="AD86" s="98"/>
      <c r="AE86" s="98"/>
      <c r="AF86" s="98"/>
      <c r="AG86" s="98"/>
      <c r="AH86" s="98"/>
      <c r="AI86" s="98"/>
      <c r="AJ86" s="98"/>
      <c r="AK86" s="98"/>
      <c r="AL86" s="98"/>
      <c r="AM86" s="98"/>
      <c r="AN86" s="98"/>
      <c r="AO86" s="98"/>
      <c r="AP86" s="98"/>
      <c r="AQ86" s="98"/>
      <c r="AR86" s="98"/>
      <c r="AS86" s="98"/>
      <c r="AT86" s="98"/>
      <c r="AU86" s="98"/>
      <c r="AV86" s="98"/>
    </row>
    <row r="87" spans="1:48" ht="15" customHeight="1" x14ac:dyDescent="0.3">
      <c r="A87" s="74">
        <v>84</v>
      </c>
      <c r="E87" s="75"/>
      <c r="F87" s="68"/>
      <c r="G87" s="68"/>
      <c r="H87" s="68"/>
      <c r="I87" s="98"/>
      <c r="J87" s="98"/>
      <c r="K87" s="98"/>
      <c r="L87" s="98"/>
      <c r="M87" s="98"/>
      <c r="N87" s="98"/>
      <c r="O87" s="99"/>
      <c r="P87" s="98"/>
      <c r="Q87" s="98"/>
      <c r="R87" s="98"/>
      <c r="S87" s="98"/>
      <c r="T87" s="99"/>
      <c r="U87" s="98"/>
      <c r="V87" s="98"/>
      <c r="W87" s="98"/>
      <c r="X87" s="98"/>
      <c r="Y87" s="99"/>
      <c r="Z87" s="98"/>
      <c r="AA87" s="98"/>
      <c r="AB87" s="98"/>
      <c r="AC87" s="98"/>
      <c r="AD87" s="99"/>
      <c r="AE87" s="98"/>
      <c r="AF87" s="98"/>
      <c r="AG87" s="98"/>
      <c r="AH87" s="98"/>
      <c r="AI87" s="98"/>
      <c r="AJ87" s="98"/>
      <c r="AK87" s="98"/>
      <c r="AL87" s="98"/>
      <c r="AM87" s="98"/>
      <c r="AN87" s="98"/>
      <c r="AO87" s="98"/>
      <c r="AP87" s="98"/>
      <c r="AQ87" s="98"/>
      <c r="AR87" s="98"/>
      <c r="AS87" s="98"/>
      <c r="AT87" s="98"/>
      <c r="AU87" s="98"/>
      <c r="AV87" s="98"/>
    </row>
    <row r="88" spans="1:48" ht="15" customHeight="1" x14ac:dyDescent="0.3">
      <c r="A88" s="74">
        <v>85</v>
      </c>
      <c r="E88" s="75"/>
      <c r="F88" s="68"/>
      <c r="G88" s="68"/>
      <c r="H88" s="68"/>
      <c r="I88" s="98"/>
      <c r="J88" s="98"/>
      <c r="K88" s="98"/>
      <c r="L88" s="98"/>
      <c r="M88" s="98"/>
      <c r="N88" s="98"/>
      <c r="O88" s="99"/>
      <c r="P88" s="98"/>
      <c r="Q88" s="98"/>
      <c r="R88" s="98"/>
      <c r="S88" s="98"/>
      <c r="T88" s="99"/>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row>
    <row r="89" spans="1:48" ht="15" customHeight="1" x14ac:dyDescent="0.3">
      <c r="A89" s="74">
        <v>86</v>
      </c>
      <c r="E89" s="75"/>
      <c r="F89" s="68"/>
      <c r="G89" s="68"/>
      <c r="H89" s="68"/>
      <c r="I89" s="98"/>
      <c r="J89" s="98"/>
      <c r="K89" s="98"/>
      <c r="L89" s="98"/>
      <c r="M89" s="98"/>
      <c r="N89" s="98"/>
      <c r="O89" s="98"/>
      <c r="P89" s="98"/>
      <c r="Q89" s="98"/>
      <c r="R89" s="98"/>
      <c r="S89" s="98"/>
      <c r="T89" s="99"/>
      <c r="U89" s="98"/>
      <c r="V89" s="98"/>
      <c r="W89" s="98"/>
      <c r="X89" s="98"/>
      <c r="Y89" s="99"/>
      <c r="Z89" s="98"/>
      <c r="AA89" s="98"/>
      <c r="AB89" s="98"/>
      <c r="AC89" s="98"/>
      <c r="AD89" s="98"/>
      <c r="AE89" s="98"/>
      <c r="AF89" s="98"/>
      <c r="AG89" s="98"/>
      <c r="AH89" s="98"/>
      <c r="AI89" s="98"/>
      <c r="AJ89" s="98"/>
      <c r="AK89" s="98"/>
      <c r="AL89" s="98"/>
      <c r="AM89" s="98"/>
      <c r="AN89" s="98"/>
      <c r="AO89" s="98"/>
      <c r="AP89" s="98"/>
      <c r="AQ89" s="98"/>
      <c r="AR89" s="98"/>
      <c r="AS89" s="98"/>
      <c r="AT89" s="98"/>
      <c r="AU89" s="98"/>
      <c r="AV89" s="98"/>
    </row>
    <row r="90" spans="1:48" ht="15" customHeight="1" x14ac:dyDescent="0.3">
      <c r="A90" s="74">
        <v>87</v>
      </c>
      <c r="E90" s="75"/>
      <c r="F90" s="68"/>
      <c r="G90" s="68"/>
      <c r="H90" s="68"/>
      <c r="I90" s="98"/>
      <c r="J90" s="98"/>
      <c r="K90" s="98"/>
      <c r="L90" s="98"/>
      <c r="M90" s="98"/>
      <c r="N90" s="98"/>
      <c r="O90" s="99"/>
      <c r="P90" s="98"/>
      <c r="Q90" s="98"/>
      <c r="R90" s="98"/>
      <c r="S90" s="98"/>
      <c r="T90" s="99"/>
      <c r="U90" s="98"/>
      <c r="V90" s="98"/>
      <c r="W90" s="98"/>
      <c r="X90" s="98"/>
      <c r="Y90" s="99"/>
      <c r="Z90" s="98"/>
      <c r="AA90" s="98"/>
      <c r="AB90" s="98"/>
      <c r="AC90" s="98"/>
      <c r="AD90" s="99"/>
      <c r="AE90" s="98"/>
      <c r="AF90" s="98"/>
      <c r="AG90" s="98"/>
      <c r="AH90" s="98"/>
      <c r="AI90" s="99"/>
      <c r="AJ90" s="98"/>
      <c r="AK90" s="98"/>
      <c r="AL90" s="98"/>
      <c r="AM90" s="98"/>
      <c r="AN90" s="99"/>
      <c r="AO90" s="98"/>
      <c r="AP90" s="98"/>
      <c r="AQ90" s="98"/>
      <c r="AR90" s="98"/>
      <c r="AS90" s="99"/>
      <c r="AT90" s="98"/>
      <c r="AU90" s="98"/>
      <c r="AV90" s="98"/>
    </row>
    <row r="91" spans="1:48" ht="15" customHeight="1" x14ac:dyDescent="0.3">
      <c r="A91" s="74">
        <v>88</v>
      </c>
      <c r="E91" s="75"/>
      <c r="F91" s="68"/>
      <c r="G91" s="68"/>
      <c r="H91" s="68"/>
      <c r="I91" s="98"/>
      <c r="J91" s="98"/>
      <c r="K91" s="98"/>
      <c r="L91" s="98"/>
      <c r="M91" s="98"/>
      <c r="N91" s="98"/>
      <c r="O91" s="99"/>
      <c r="P91" s="98"/>
      <c r="Q91" s="98"/>
      <c r="R91" s="98"/>
      <c r="S91" s="98"/>
      <c r="T91" s="99"/>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row>
    <row r="92" spans="1:48" ht="15" customHeight="1" x14ac:dyDescent="0.3">
      <c r="A92" s="74">
        <v>89</v>
      </c>
      <c r="E92" s="75"/>
      <c r="F92" s="68"/>
      <c r="G92" s="68"/>
      <c r="H92" s="68"/>
      <c r="I92" s="98"/>
      <c r="J92" s="98"/>
      <c r="K92" s="98"/>
      <c r="L92" s="98"/>
      <c r="M92" s="98"/>
      <c r="N92" s="98"/>
      <c r="O92" s="99"/>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row>
    <row r="93" spans="1:48" ht="15" customHeight="1" x14ac:dyDescent="0.3">
      <c r="A93" s="74">
        <v>90</v>
      </c>
      <c r="E93" s="75"/>
      <c r="F93" s="68"/>
      <c r="G93" s="68"/>
      <c r="H93" s="68"/>
      <c r="I93" s="98"/>
      <c r="J93" s="98"/>
      <c r="K93" s="98"/>
      <c r="L93" s="98"/>
      <c r="M93" s="98"/>
      <c r="N93" s="98"/>
      <c r="O93" s="99"/>
      <c r="P93" s="98"/>
      <c r="Q93" s="98"/>
      <c r="R93" s="98"/>
      <c r="S93" s="98"/>
      <c r="T93" s="99"/>
      <c r="U93" s="98"/>
      <c r="V93" s="98"/>
      <c r="W93" s="98"/>
      <c r="X93" s="98"/>
      <c r="Y93" s="99"/>
      <c r="Z93" s="98"/>
      <c r="AA93" s="98"/>
      <c r="AB93" s="98"/>
      <c r="AC93" s="98"/>
      <c r="AD93" s="98"/>
      <c r="AE93" s="98"/>
      <c r="AF93" s="98"/>
      <c r="AG93" s="98"/>
      <c r="AH93" s="98"/>
      <c r="AI93" s="98"/>
      <c r="AJ93" s="98"/>
      <c r="AK93" s="98"/>
      <c r="AL93" s="98"/>
      <c r="AM93" s="98"/>
      <c r="AN93" s="98"/>
      <c r="AO93" s="98"/>
      <c r="AP93" s="98"/>
      <c r="AQ93" s="98"/>
      <c r="AR93" s="98"/>
      <c r="AS93" s="98"/>
      <c r="AT93" s="98"/>
      <c r="AU93" s="98"/>
      <c r="AV93" s="98"/>
    </row>
    <row r="94" spans="1:48" ht="15" customHeight="1" x14ac:dyDescent="0.3">
      <c r="A94" s="74">
        <v>91</v>
      </c>
      <c r="E94" s="75"/>
      <c r="F94" s="68"/>
      <c r="G94" s="68"/>
      <c r="H94" s="68"/>
      <c r="I94" s="98"/>
      <c r="J94" s="98"/>
      <c r="K94" s="98"/>
      <c r="L94" s="98"/>
      <c r="M94" s="98"/>
      <c r="N94" s="98"/>
      <c r="O94" s="99"/>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row>
    <row r="95" spans="1:48" ht="15" customHeight="1" x14ac:dyDescent="0.3">
      <c r="A95" s="74">
        <v>92</v>
      </c>
      <c r="E95" s="75"/>
      <c r="F95" s="68"/>
      <c r="G95" s="68"/>
      <c r="H95" s="68"/>
      <c r="I95" s="98"/>
      <c r="J95" s="98"/>
      <c r="K95" s="98"/>
      <c r="L95" s="98"/>
      <c r="M95" s="98"/>
      <c r="N95" s="98"/>
      <c r="O95" s="99"/>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row>
    <row r="96" spans="1:48" ht="15" customHeight="1" x14ac:dyDescent="0.3">
      <c r="A96" s="74">
        <v>93</v>
      </c>
      <c r="E96" s="75"/>
      <c r="F96" s="68"/>
      <c r="G96" s="68"/>
      <c r="H96" s="68"/>
      <c r="I96" s="98"/>
      <c r="J96" s="98"/>
      <c r="K96" s="98"/>
      <c r="L96" s="98"/>
      <c r="M96" s="98"/>
      <c r="N96" s="98"/>
      <c r="O96" s="99"/>
      <c r="P96" s="98"/>
      <c r="Q96" s="98"/>
      <c r="R96" s="98"/>
      <c r="S96" s="98"/>
      <c r="T96" s="99"/>
      <c r="U96" s="98"/>
      <c r="V96" s="98"/>
      <c r="W96" s="98"/>
      <c r="X96" s="98"/>
      <c r="Y96" s="99"/>
      <c r="Z96" s="98"/>
      <c r="AA96" s="98"/>
      <c r="AB96" s="98"/>
      <c r="AC96" s="98"/>
      <c r="AD96" s="98"/>
      <c r="AE96" s="98"/>
      <c r="AF96" s="98"/>
      <c r="AG96" s="98"/>
      <c r="AH96" s="98"/>
      <c r="AI96" s="98"/>
      <c r="AJ96" s="98"/>
      <c r="AK96" s="98"/>
      <c r="AL96" s="98"/>
      <c r="AM96" s="98"/>
      <c r="AN96" s="98"/>
      <c r="AO96" s="98"/>
      <c r="AP96" s="98"/>
      <c r="AQ96" s="98"/>
      <c r="AR96" s="98"/>
      <c r="AS96" s="98"/>
      <c r="AT96" s="98"/>
      <c r="AU96" s="98"/>
      <c r="AV96" s="98"/>
    </row>
    <row r="97" spans="1:48" ht="15" customHeight="1" x14ac:dyDescent="0.3">
      <c r="A97" s="74">
        <v>94</v>
      </c>
      <c r="E97" s="75"/>
      <c r="F97" s="68"/>
      <c r="G97" s="68"/>
      <c r="H97" s="68"/>
      <c r="I97" s="98"/>
      <c r="J97" s="98"/>
      <c r="K97" s="98"/>
      <c r="L97" s="98"/>
      <c r="M97" s="98"/>
      <c r="N97" s="98"/>
      <c r="O97" s="99"/>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row>
    <row r="98" spans="1:48" ht="15" customHeight="1" x14ac:dyDescent="0.3">
      <c r="A98" s="74">
        <v>95</v>
      </c>
      <c r="E98" s="75"/>
      <c r="F98" s="68"/>
      <c r="G98" s="68"/>
      <c r="H98" s="68"/>
      <c r="I98" s="98"/>
      <c r="J98" s="98"/>
      <c r="K98" s="98"/>
      <c r="L98" s="98"/>
      <c r="M98" s="98"/>
      <c r="N98" s="98"/>
      <c r="O98" s="98"/>
      <c r="P98" s="98"/>
      <c r="Q98" s="98"/>
      <c r="R98" s="98"/>
      <c r="S98" s="98"/>
      <c r="T98" s="99"/>
      <c r="U98" s="98"/>
      <c r="V98" s="98"/>
      <c r="W98" s="98"/>
      <c r="X98" s="98"/>
      <c r="Y98" s="99"/>
      <c r="Z98" s="98"/>
      <c r="AA98" s="98"/>
      <c r="AB98" s="98"/>
      <c r="AC98" s="98"/>
      <c r="AD98" s="98"/>
      <c r="AE98" s="98"/>
      <c r="AF98" s="98"/>
      <c r="AG98" s="98"/>
      <c r="AH98" s="98"/>
      <c r="AI98" s="98"/>
      <c r="AJ98" s="98"/>
      <c r="AK98" s="98"/>
      <c r="AL98" s="98"/>
      <c r="AM98" s="98"/>
      <c r="AN98" s="98"/>
      <c r="AO98" s="98"/>
      <c r="AP98" s="98"/>
      <c r="AQ98" s="98"/>
      <c r="AR98" s="98"/>
      <c r="AS98" s="98"/>
      <c r="AT98" s="98"/>
      <c r="AU98" s="98"/>
      <c r="AV98" s="98"/>
    </row>
    <row r="99" spans="1:48" ht="15" customHeight="1" x14ac:dyDescent="0.3">
      <c r="A99" s="74">
        <v>96</v>
      </c>
      <c r="E99" s="75"/>
      <c r="F99" s="68"/>
      <c r="G99" s="68"/>
      <c r="H99" s="68"/>
      <c r="I99" s="98"/>
      <c r="J99" s="98"/>
      <c r="K99" s="98"/>
      <c r="L99" s="98"/>
      <c r="M99" s="98"/>
      <c r="N99" s="98"/>
      <c r="O99" s="98"/>
      <c r="P99" s="98"/>
      <c r="Q99" s="98"/>
      <c r="R99" s="98"/>
      <c r="S99" s="98"/>
      <c r="T99" s="99"/>
      <c r="U99" s="98"/>
      <c r="V99" s="98"/>
      <c r="W99" s="98"/>
      <c r="X99" s="98"/>
      <c r="Y99" s="99"/>
      <c r="Z99" s="98"/>
      <c r="AA99" s="98"/>
      <c r="AB99" s="98"/>
      <c r="AC99" s="98"/>
      <c r="AD99" s="98"/>
      <c r="AE99" s="98"/>
      <c r="AF99" s="98"/>
      <c r="AG99" s="98"/>
      <c r="AH99" s="98"/>
      <c r="AI99" s="98"/>
      <c r="AJ99" s="98"/>
      <c r="AK99" s="98"/>
      <c r="AL99" s="98"/>
      <c r="AM99" s="98"/>
      <c r="AN99" s="98"/>
      <c r="AO99" s="98"/>
      <c r="AP99" s="98"/>
      <c r="AQ99" s="98"/>
      <c r="AR99" s="98"/>
      <c r="AS99" s="98"/>
      <c r="AT99" s="98"/>
      <c r="AU99" s="98"/>
      <c r="AV99" s="98"/>
    </row>
    <row r="100" spans="1:48" ht="15" customHeight="1" x14ac:dyDescent="0.3">
      <c r="A100" s="74">
        <v>97</v>
      </c>
      <c r="E100" s="75"/>
      <c r="F100" s="68"/>
      <c r="G100" s="68"/>
      <c r="H100" s="68"/>
      <c r="I100" s="98"/>
      <c r="J100" s="98"/>
      <c r="K100" s="98"/>
      <c r="L100" s="98"/>
      <c r="M100" s="98"/>
      <c r="N100" s="98"/>
      <c r="O100" s="99"/>
      <c r="P100" s="98"/>
      <c r="Q100" s="98"/>
      <c r="R100" s="98"/>
      <c r="S100" s="98"/>
      <c r="T100" s="99"/>
      <c r="U100" s="98"/>
      <c r="V100" s="98"/>
      <c r="W100" s="98"/>
      <c r="X100" s="98"/>
      <c r="Y100" s="99"/>
      <c r="Z100" s="98"/>
      <c r="AA100" s="98"/>
      <c r="AB100" s="98"/>
      <c r="AC100" s="98"/>
      <c r="AD100" s="99"/>
      <c r="AE100" s="98"/>
      <c r="AF100" s="98"/>
      <c r="AG100" s="98"/>
      <c r="AH100" s="98"/>
      <c r="AI100" s="98"/>
      <c r="AJ100" s="98"/>
      <c r="AK100" s="98"/>
      <c r="AL100" s="98"/>
      <c r="AM100" s="98"/>
      <c r="AN100" s="98"/>
      <c r="AO100" s="98"/>
      <c r="AP100" s="98"/>
      <c r="AQ100" s="98"/>
      <c r="AR100" s="98"/>
      <c r="AS100" s="98"/>
      <c r="AT100" s="98"/>
      <c r="AU100" s="98"/>
      <c r="AV100" s="98"/>
    </row>
    <row r="101" spans="1:48" ht="15" customHeight="1" x14ac:dyDescent="0.3">
      <c r="A101" s="74">
        <v>98</v>
      </c>
      <c r="E101" s="75"/>
      <c r="F101" s="68"/>
      <c r="G101" s="68"/>
      <c r="H101" s="68"/>
      <c r="I101" s="98"/>
      <c r="J101" s="98"/>
      <c r="K101" s="98"/>
      <c r="L101" s="98"/>
      <c r="M101" s="98"/>
      <c r="N101" s="98"/>
      <c r="O101" s="99"/>
      <c r="P101" s="98"/>
      <c r="Q101" s="98"/>
      <c r="R101" s="98"/>
      <c r="S101" s="98"/>
      <c r="T101" s="99"/>
      <c r="U101" s="98"/>
      <c r="V101" s="98"/>
      <c r="W101" s="98"/>
      <c r="X101" s="98"/>
      <c r="Y101" s="99"/>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row>
    <row r="102" spans="1:48" ht="15" customHeight="1" x14ac:dyDescent="0.3">
      <c r="A102" s="74">
        <v>99</v>
      </c>
      <c r="E102" s="75"/>
      <c r="F102" s="68"/>
      <c r="G102" s="68"/>
      <c r="H102" s="68"/>
      <c r="I102" s="98"/>
      <c r="J102" s="98"/>
      <c r="K102" s="98"/>
      <c r="L102" s="98"/>
      <c r="M102" s="98"/>
      <c r="N102" s="98"/>
      <c r="O102" s="99"/>
      <c r="P102" s="98"/>
      <c r="Q102" s="98"/>
      <c r="R102" s="98"/>
      <c r="S102" s="98"/>
      <c r="T102" s="99"/>
      <c r="U102" s="98"/>
      <c r="V102" s="98"/>
      <c r="W102" s="98"/>
      <c r="X102" s="98"/>
      <c r="Y102" s="99"/>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row>
    <row r="103" spans="1:48" ht="15" customHeight="1" x14ac:dyDescent="0.3">
      <c r="A103" s="74">
        <v>100</v>
      </c>
      <c r="E103" s="75"/>
      <c r="F103" s="68"/>
      <c r="G103" s="68"/>
      <c r="H103" s="68"/>
      <c r="I103" s="98"/>
      <c r="J103" s="98"/>
      <c r="K103" s="98"/>
      <c r="L103" s="98"/>
      <c r="M103" s="98"/>
      <c r="N103" s="98"/>
      <c r="O103" s="99"/>
      <c r="P103" s="98"/>
      <c r="Q103" s="98"/>
      <c r="R103" s="98"/>
      <c r="S103" s="98"/>
      <c r="T103" s="99"/>
      <c r="U103" s="98"/>
      <c r="V103" s="98"/>
      <c r="W103" s="98"/>
      <c r="X103" s="98"/>
      <c r="Y103" s="99"/>
      <c r="Z103" s="98"/>
      <c r="AA103" s="98"/>
      <c r="AB103" s="98"/>
      <c r="AC103" s="98"/>
      <c r="AD103" s="99"/>
      <c r="AE103" s="98"/>
      <c r="AF103" s="98"/>
      <c r="AG103" s="98"/>
      <c r="AH103" s="98"/>
      <c r="AI103" s="98"/>
      <c r="AJ103" s="98"/>
      <c r="AK103" s="98"/>
      <c r="AL103" s="98"/>
      <c r="AM103" s="98"/>
      <c r="AN103" s="98"/>
      <c r="AO103" s="98"/>
      <c r="AP103" s="98"/>
      <c r="AQ103" s="98"/>
      <c r="AR103" s="98"/>
      <c r="AS103" s="98"/>
      <c r="AT103" s="98"/>
      <c r="AU103" s="98"/>
      <c r="AV103" s="98"/>
    </row>
    <row r="104" spans="1:48" ht="15" customHeight="1" x14ac:dyDescent="0.3">
      <c r="A104" s="74">
        <v>101</v>
      </c>
      <c r="E104" s="75"/>
      <c r="F104" s="68"/>
      <c r="G104" s="68"/>
      <c r="H104" s="68"/>
      <c r="I104" s="98"/>
      <c r="J104" s="98"/>
      <c r="K104" s="98"/>
      <c r="L104" s="98"/>
      <c r="M104" s="98"/>
      <c r="N104" s="98"/>
      <c r="O104" s="99"/>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row>
    <row r="105" spans="1:48" ht="15" customHeight="1" x14ac:dyDescent="0.3">
      <c r="A105" s="74">
        <v>102</v>
      </c>
      <c r="E105" s="75"/>
      <c r="F105" s="68"/>
      <c r="G105" s="68"/>
      <c r="H105" s="68"/>
      <c r="I105" s="98"/>
      <c r="J105" s="98"/>
      <c r="K105" s="98"/>
      <c r="L105" s="98"/>
      <c r="M105" s="98"/>
      <c r="N105" s="98"/>
      <c r="O105" s="99"/>
      <c r="P105" s="98"/>
      <c r="Q105" s="98"/>
      <c r="R105" s="98"/>
      <c r="S105" s="98"/>
      <c r="T105" s="99"/>
      <c r="U105" s="98"/>
      <c r="V105" s="98"/>
      <c r="W105" s="98"/>
      <c r="X105" s="98"/>
      <c r="Y105" s="99"/>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row>
    <row r="106" spans="1:48" ht="15" customHeight="1" x14ac:dyDescent="0.3">
      <c r="A106" s="74">
        <v>103</v>
      </c>
      <c r="E106" s="75"/>
      <c r="F106" s="68"/>
      <c r="G106" s="68"/>
      <c r="H106" s="68"/>
      <c r="I106" s="98"/>
      <c r="J106" s="98"/>
      <c r="K106" s="98"/>
      <c r="L106" s="98"/>
      <c r="M106" s="98"/>
      <c r="N106" s="98"/>
      <c r="O106" s="99"/>
      <c r="P106" s="98"/>
      <c r="Q106" s="98"/>
      <c r="R106" s="98"/>
      <c r="S106" s="98"/>
      <c r="T106" s="99"/>
      <c r="U106" s="98"/>
      <c r="V106" s="98"/>
      <c r="W106" s="98"/>
      <c r="X106" s="98"/>
      <c r="Y106" s="99"/>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row>
    <row r="107" spans="1:48" ht="15" customHeight="1" x14ac:dyDescent="0.3">
      <c r="A107" s="74">
        <v>104</v>
      </c>
      <c r="E107" s="75"/>
      <c r="F107" s="68"/>
      <c r="G107" s="68"/>
      <c r="H107" s="68"/>
      <c r="I107" s="98"/>
      <c r="J107" s="98"/>
      <c r="K107" s="98"/>
      <c r="L107" s="98"/>
      <c r="M107" s="98"/>
      <c r="N107" s="98"/>
      <c r="O107" s="99"/>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row>
    <row r="108" spans="1:48" ht="15" customHeight="1" x14ac:dyDescent="0.3">
      <c r="A108" s="74">
        <v>105</v>
      </c>
      <c r="E108" s="75"/>
      <c r="F108" s="68"/>
      <c r="G108" s="68"/>
      <c r="H108" s="68"/>
      <c r="I108" s="98"/>
      <c r="J108" s="98"/>
      <c r="K108" s="98"/>
      <c r="L108" s="98"/>
      <c r="M108" s="98"/>
      <c r="N108" s="98"/>
      <c r="O108" s="99"/>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row>
    <row r="109" spans="1:48" ht="15" customHeight="1" x14ac:dyDescent="0.3">
      <c r="A109" s="74">
        <v>106</v>
      </c>
      <c r="E109" s="75"/>
      <c r="F109" s="68"/>
      <c r="G109" s="68"/>
      <c r="H109" s="68"/>
      <c r="I109" s="98"/>
      <c r="J109" s="98"/>
      <c r="K109" s="98"/>
      <c r="L109" s="98"/>
      <c r="M109" s="98"/>
      <c r="N109" s="98"/>
      <c r="O109" s="99"/>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row>
    <row r="110" spans="1:48" ht="15" customHeight="1" x14ac:dyDescent="0.3">
      <c r="A110" s="74">
        <v>107</v>
      </c>
      <c r="E110" s="75"/>
      <c r="F110" s="68"/>
      <c r="G110" s="68"/>
      <c r="H110" s="68"/>
      <c r="I110" s="98"/>
      <c r="J110" s="98"/>
      <c r="K110" s="98"/>
      <c r="L110" s="98"/>
      <c r="M110" s="98"/>
      <c r="N110" s="98"/>
      <c r="O110" s="99"/>
      <c r="P110" s="98"/>
      <c r="Q110" s="98"/>
      <c r="R110" s="98"/>
      <c r="S110" s="98"/>
      <c r="T110" s="99"/>
      <c r="U110" s="98"/>
      <c r="V110" s="98"/>
      <c r="W110" s="98"/>
      <c r="X110" s="98"/>
      <c r="Y110" s="99"/>
      <c r="Z110" s="98"/>
      <c r="AA110" s="98"/>
      <c r="AB110" s="98"/>
      <c r="AC110" s="98"/>
      <c r="AD110" s="99"/>
      <c r="AE110" s="98"/>
      <c r="AF110" s="98"/>
      <c r="AG110" s="98"/>
      <c r="AH110" s="98"/>
      <c r="AI110" s="98"/>
      <c r="AJ110" s="98"/>
      <c r="AK110" s="98"/>
      <c r="AL110" s="98"/>
      <c r="AM110" s="98"/>
      <c r="AN110" s="98"/>
      <c r="AO110" s="98"/>
      <c r="AP110" s="98"/>
      <c r="AQ110" s="98"/>
      <c r="AR110" s="98"/>
      <c r="AS110" s="98"/>
      <c r="AT110" s="98"/>
      <c r="AU110" s="98"/>
      <c r="AV110" s="98"/>
    </row>
    <row r="111" spans="1:48" ht="15" customHeight="1" x14ac:dyDescent="0.3">
      <c r="A111" s="74">
        <v>108</v>
      </c>
      <c r="E111" s="75"/>
      <c r="F111" s="68"/>
      <c r="G111" s="68"/>
      <c r="H111" s="68"/>
      <c r="I111" s="98"/>
      <c r="J111" s="98"/>
      <c r="K111" s="98"/>
      <c r="L111" s="98"/>
      <c r="M111" s="98"/>
      <c r="N111" s="98"/>
      <c r="O111" s="99"/>
      <c r="P111" s="98"/>
      <c r="Q111" s="98"/>
      <c r="R111" s="98"/>
      <c r="S111" s="98"/>
      <c r="T111" s="99"/>
      <c r="U111" s="98"/>
      <c r="V111" s="98"/>
      <c r="W111" s="98"/>
      <c r="X111" s="98"/>
      <c r="Y111" s="99"/>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row>
    <row r="112" spans="1:48" ht="15" customHeight="1" x14ac:dyDescent="0.3">
      <c r="A112" s="74">
        <v>109</v>
      </c>
      <c r="E112" s="75"/>
      <c r="F112" s="68"/>
      <c r="G112" s="68"/>
      <c r="H112" s="6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row>
    <row r="113" ht="15" customHeight="1" x14ac:dyDescent="0.3"/>
    <row r="114" ht="15" customHeight="1" x14ac:dyDescent="0.3"/>
  </sheetData>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TransferCBIZCensus">
                <anchor moveWithCells="1" sizeWithCells="1">
                  <from>
                    <xdr:col>0</xdr:col>
                    <xdr:colOff>22860</xdr:colOff>
                    <xdr:row>2</xdr:row>
                    <xdr:rowOff>38100</xdr:rowOff>
                  </from>
                  <to>
                    <xdr:col>0</xdr:col>
                    <xdr:colOff>525780</xdr:colOff>
                    <xdr:row>2</xdr:row>
                    <xdr:rowOff>1455420</xdr:rowOff>
                  </to>
                </anchor>
              </controlPr>
            </control>
          </mc:Choice>
        </mc:AlternateContent>
        <mc:AlternateContent xmlns:mc="http://schemas.openxmlformats.org/markup-compatibility/2006">
          <mc:Choice Requires="x14">
            <control shapeId="4098" r:id="rId5" name="Button 2">
              <controlPr defaultSize="0" print="0" autoFill="0" autoPict="0" macro="[0]!ClearCBIZCensus">
                <anchor moveWithCells="1" sizeWithCells="1">
                  <from>
                    <xdr:col>0</xdr:col>
                    <xdr:colOff>45720</xdr:colOff>
                    <xdr:row>0</xdr:row>
                    <xdr:rowOff>45720</xdr:rowOff>
                  </from>
                  <to>
                    <xdr:col>0</xdr:col>
                    <xdr:colOff>495300</xdr:colOff>
                    <xdr:row>1</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Member Census</vt:lpstr>
      <vt:lpstr>SW Census</vt:lpstr>
      <vt:lpstr>Key</vt:lpstr>
      <vt:lpstr>CBIZ</vt:lpstr>
      <vt:lpstr>CBIZCensusStart</vt:lpstr>
      <vt:lpstr>CBIZCOBRA</vt:lpstr>
      <vt:lpstr>CBIZDataOrder</vt:lpstr>
      <vt:lpstr>CBIZEndColumn</vt:lpstr>
      <vt:lpstr>CBIZStartColumn</vt:lpstr>
      <vt:lpstr>CBIZTier</vt:lpstr>
      <vt:lpstr>CensusRow</vt:lpstr>
      <vt:lpstr>CensusStart</vt:lpstr>
      <vt:lpstr>'Member Census'!Print_Area</vt:lpstr>
      <vt:lpstr>'Member Census'!Print_Titles</vt:lpstr>
      <vt:lpstr>ProgramRun</vt:lpstr>
    </vt:vector>
  </TitlesOfParts>
  <Company>BCBSAZ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Mattson, Kathryn</dc:creator>
  <cp:lastModifiedBy>Nicole Matthews</cp:lastModifiedBy>
  <cp:lastPrinted>2015-08-27T18:20:26Z</cp:lastPrinted>
  <dcterms:created xsi:type="dcterms:W3CDTF">2015-06-26T16:17:46Z</dcterms:created>
  <dcterms:modified xsi:type="dcterms:W3CDTF">2019-06-03T19:22:42Z</dcterms:modified>
</cp:coreProperties>
</file>